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<sst xmlns="http://schemas.openxmlformats.org/spreadsheetml/2006/main" count="672" uniqueCount="249">
  <si>
    <t>為替換算調整勘定</t>
  </si>
  <si>
    <t>少数株主持分</t>
  </si>
  <si>
    <t>連結・貸借対照表</t>
  </si>
  <si>
    <t>累積四半期</t>
  </si>
  <si>
    <t>2013/03/01</t>
  </si>
  <si>
    <t>のれん償却額</t>
  </si>
  <si>
    <t>貸倒引当金の増減額（△は減少）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</si>
  <si>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</si>
  <si>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</si>
  <si>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</si>
  <si>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ポイント引当金の増減額（△は減少）</t>
  </si>
  <si>
    <t>受取利息及び受取配当金</t>
  </si>
  <si>
    <t>持分法による投資損益（△は益）</t>
  </si>
  <si>
    <t>固定資産売却損益（△は益）</t>
  </si>
  <si>
    <t>有価証券及び投資有価証券売却損益（△は益）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</si>
  <si>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</si>
  <si>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</si>
  <si>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</si>
  <si>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</si>
  <si>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</si>
  <si>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</si>
  <si>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</si>
  <si>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</si>
  <si>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</si>
  <si>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</si>
  <si>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</si>
  <si>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有価証券及び投資有価証券の取得による支出</t>
  </si>
  <si>
    <t>有価証券及び投資有価証券の売却による収入</t>
  </si>
  <si>
    <t>関係会社株式の取得による支出</t>
  </si>
  <si>
    <t>有形及び無形固定資産の取得による支出</t>
  </si>
  <si>
    <t>有形及び無形固定資産の売却による収入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</si>
  <si>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</si>
  <si>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</si>
  <si>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</si>
  <si>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</si>
  <si>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</si>
  <si>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</si>
  <si>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</si>
  <si>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</si>
  <si>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</si>
  <si>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</si>
  <si>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</si>
  <si>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債務勘定整理繰戻損</t>
  </si>
  <si>
    <t>固定資産売却益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</si>
  <si>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</si>
  <si>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</si>
  <si>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</si>
  <si>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</si>
  <si>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</si>
  <si>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</si>
  <si>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</si>
  <si>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</si>
  <si>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</si>
  <si>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</si>
  <si>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2013/05/23</t>
  </si>
  <si>
    <t>通期</t>
  </si>
  <si>
    <t>2013/02/28</t>
  </si>
  <si>
    <t>2012/02/29</t>
  </si>
  <si>
    <t>2012/05/24</t>
  </si>
  <si>
    <t>2011/02/28</t>
  </si>
  <si>
    <t>2011/05/26</t>
  </si>
  <si>
    <t>2010/02/28</t>
  </si>
  <si>
    <t>2010/05/27</t>
  </si>
  <si>
    <t>2009/02/28</t>
  </si>
  <si>
    <t>現金及び預金</t>
  </si>
  <si>
    <t>百万円</t>
  </si>
  <si>
    <t>受取手形</t>
  </si>
  <si>
    <t>売掛金</t>
  </si>
  <si>
    <t>有価証券</t>
  </si>
  <si>
    <t>商品</t>
  </si>
  <si>
    <t>貯蔵品</t>
  </si>
  <si>
    <t>前渡金</t>
  </si>
  <si>
    <t>前払費用</t>
  </si>
  <si>
    <t>関係会社短期貸付金</t>
  </si>
  <si>
    <t>繰延税金資産</t>
  </si>
  <si>
    <t>未収入金</t>
  </si>
  <si>
    <t>立替金</t>
  </si>
  <si>
    <t>その他</t>
  </si>
  <si>
    <t>貸倒引当金</t>
  </si>
  <si>
    <t>流動資産</t>
  </si>
  <si>
    <t>建物（純額）</t>
  </si>
  <si>
    <t>構築物（純額）</t>
  </si>
  <si>
    <t>車両運搬具（純額）</t>
  </si>
  <si>
    <t>工具、器具及び備品（純額）</t>
  </si>
  <si>
    <t>土地</t>
  </si>
  <si>
    <t>リース資産</t>
  </si>
  <si>
    <t>建設仮勘定</t>
  </si>
  <si>
    <t>有形固定資産</t>
  </si>
  <si>
    <t>借地権</t>
  </si>
  <si>
    <t>共同施設負担金</t>
  </si>
  <si>
    <t>ソフトウエア</t>
  </si>
  <si>
    <t>無形固定資産</t>
  </si>
  <si>
    <t>投資有価証券</t>
  </si>
  <si>
    <t>関係会社株式</t>
  </si>
  <si>
    <t>その他の関係会社有価証券</t>
  </si>
  <si>
    <t>従業員に対する長期貸付金</t>
  </si>
  <si>
    <t>関係会社長期貸付金</t>
  </si>
  <si>
    <t>差入保証金</t>
  </si>
  <si>
    <t>事業保険積立金</t>
  </si>
  <si>
    <t>破産更生債権等</t>
  </si>
  <si>
    <t>投資その他の資産</t>
  </si>
  <si>
    <t>固定資産</t>
  </si>
  <si>
    <t>資産</t>
  </si>
  <si>
    <t>買掛金</t>
  </si>
  <si>
    <t>短期借入金</t>
  </si>
  <si>
    <t>関係会社短期借入金</t>
  </si>
  <si>
    <t>リース債務</t>
  </si>
  <si>
    <t>未払金</t>
  </si>
  <si>
    <t>未払法人税等</t>
  </si>
  <si>
    <t>未払費用</t>
  </si>
  <si>
    <t>前受金</t>
  </si>
  <si>
    <t>商品券</t>
  </si>
  <si>
    <t>預り金</t>
  </si>
  <si>
    <t>関係会社預り金</t>
  </si>
  <si>
    <t>従業員預り金</t>
  </si>
  <si>
    <t>未払役員賞与</t>
  </si>
  <si>
    <t>ポイント引当金</t>
  </si>
  <si>
    <t>資産除去債務</t>
  </si>
  <si>
    <t>流動負債</t>
  </si>
  <si>
    <t>社債</t>
  </si>
  <si>
    <t>長期借入金</t>
  </si>
  <si>
    <t>退職給付引当金</t>
  </si>
  <si>
    <t>長期預り金</t>
  </si>
  <si>
    <t>環境対策引当金</t>
  </si>
  <si>
    <t>再評価に係る繰延税金負債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</si>
  <si>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</si>
  <si>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</si>
  <si>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</si>
  <si>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</si>
  <si>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</si>
  <si>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</si>
  <si>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</si>
  <si>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</si>
  <si>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</si>
  <si>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</si>
  <si>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</si>
  <si>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</si>
  <si>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</si>
  <si>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</si>
  <si>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</si>
  <si>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</si>
  <si>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</si>
  <si>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</si>
  <si>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</si>
  <si>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</si>
  <si>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</si>
  <si>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株式会社髙島屋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</si>
  <si>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</si>
  <si>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</si>
  <si>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</si>
  <si>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2012/03/01</t>
  </si>
  <si>
    <t>2011/03/01</t>
  </si>
  <si>
    <t>2010/03/01</t>
  </si>
  <si>
    <t>2009/03/01</t>
  </si>
  <si>
    <t>2008/03/01</t>
  </si>
  <si>
    <t>売上高</t>
  </si>
  <si>
    <t>商品期首たな卸高</t>
  </si>
  <si>
    <t>当期商品仕入高</t>
  </si>
  <si>
    <t>商品期末たな卸高</t>
  </si>
  <si>
    <t>売上原価</t>
  </si>
  <si>
    <t>売上総利益</t>
  </si>
  <si>
    <t>不動産賃貸料</t>
  </si>
  <si>
    <t>営業手数料収入</t>
  </si>
  <si>
    <t>その他の営業収入</t>
  </si>
  <si>
    <t>営業総利益</t>
  </si>
  <si>
    <t>広告宣伝費</t>
  </si>
  <si>
    <t>ポイント引当金繰入額</t>
  </si>
  <si>
    <t>配送費及び作業費</t>
  </si>
  <si>
    <t>消耗品費</t>
  </si>
  <si>
    <t>貸倒引当金繰入額</t>
  </si>
  <si>
    <t>役員報酬及び給料手当</t>
  </si>
  <si>
    <t>役員賞与引当金繰入額</t>
  </si>
  <si>
    <t>（うち退職給付費用）</t>
  </si>
  <si>
    <t>福利厚生費</t>
  </si>
  <si>
    <t>光熱費</t>
  </si>
  <si>
    <t>支払手数料</t>
  </si>
  <si>
    <t>不動産賃借料</t>
  </si>
  <si>
    <t>減価償却費</t>
  </si>
  <si>
    <t>販売費・一般管理費</t>
  </si>
  <si>
    <t>営業利益</t>
  </si>
  <si>
    <t>受取利息</t>
  </si>
  <si>
    <t>受取配当金</t>
  </si>
  <si>
    <t>債務勘定整理益</t>
  </si>
  <si>
    <t>固定資産受贈益</t>
  </si>
  <si>
    <t>為替差益</t>
  </si>
  <si>
    <t>営業外収益</t>
  </si>
  <si>
    <t>支払利息</t>
  </si>
  <si>
    <t>社債利息</t>
  </si>
  <si>
    <t>営業外費用</t>
  </si>
  <si>
    <t>経常利益</t>
  </si>
  <si>
    <t>投資有価証券売却益</t>
  </si>
  <si>
    <t>関係会社整理益</t>
  </si>
  <si>
    <t>特別利益</t>
  </si>
  <si>
    <t>固定資産売却損</t>
  </si>
  <si>
    <t>固定資産除却損</t>
  </si>
  <si>
    <t>早期割増退職金</t>
  </si>
  <si>
    <t>投資有価証券評価損</t>
  </si>
  <si>
    <t>減損損失</t>
  </si>
  <si>
    <t>災害による損失</t>
  </si>
  <si>
    <t>資産除去債務会計基準の適用に伴う影響額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</si>
  <si>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</si>
  <si>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</si>
  <si>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</si>
  <si>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</si>
  <si>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</si>
  <si>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</si>
  <si>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</si>
  <si>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2014/01/10</t>
  </si>
  <si>
    <t>四半期</t>
  </si>
  <si>
    <t>2013/11/30</t>
  </si>
  <si>
    <t>2013/10/11</t>
  </si>
  <si>
    <t>2013/08/31</t>
  </si>
  <si>
    <t>2013/07/11</t>
  </si>
  <si>
    <t>2013/05/31</t>
  </si>
  <si>
    <t>2013/01/10</t>
  </si>
  <si>
    <t>2012/11/30</t>
  </si>
  <si>
    <t>2012/10/12</t>
  </si>
  <si>
    <t>2012/08/31</t>
  </si>
  <si>
    <t>2012/07/12</t>
  </si>
  <si>
    <t>2012/05/31</t>
  </si>
  <si>
    <t>2012/01/12</t>
  </si>
  <si>
    <t>2011/11/30</t>
  </si>
  <si>
    <t>2011/10/13</t>
  </si>
  <si>
    <t>2011/08/31</t>
  </si>
  <si>
    <t>2011/07/14</t>
  </si>
  <si>
    <t>2011/05/31</t>
  </si>
  <si>
    <t>2011/01/13</t>
  </si>
  <si>
    <t>2010/11/30</t>
  </si>
  <si>
    <t>2010/10/14</t>
  </si>
  <si>
    <t>2010/08/31</t>
  </si>
  <si>
    <t>2010/07/13</t>
  </si>
  <si>
    <t>2010/05/31</t>
  </si>
  <si>
    <t>2010/01/12</t>
  </si>
  <si>
    <t>2009/11/30</t>
  </si>
  <si>
    <t>2009/10/13</t>
  </si>
  <si>
    <t>2009/08/31</t>
  </si>
  <si>
    <t>2009/07/14</t>
  </si>
  <si>
    <t>2009/05/31</t>
  </si>
  <si>
    <t>現金及び預金</t>
  </si>
  <si>
    <t>受取手形及び営業未収入金</t>
  </si>
  <si>
    <t>商品及び製品</t>
  </si>
  <si>
    <t>仕掛品</t>
  </si>
  <si>
    <t>原材料及び貯蔵品</t>
  </si>
  <si>
    <t>建物及び構築物（純額）</t>
  </si>
  <si>
    <t>その他（純額）</t>
  </si>
  <si>
    <t>のれん</t>
  </si>
  <si>
    <t>支払手形及び買掛金</t>
  </si>
  <si>
    <t>1年内償還予定の社債</t>
  </si>
  <si>
    <t>役員退職慰労引当金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</si>
</sst>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U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144</v>
      </c>
      <c r="B2" s="14">
        <v>8233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145</v>
      </c>
      <c r="B3" s="1" t="s">
        <v>146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47</v>
      </c>
      <c r="B4" s="15" t="str">
        <f>HYPERLINK("http://www.kabupro.jp/mark/20140110/S1000T19.htm","四半期報告書")</f>
        <v>四半期報告書</v>
      </c>
      <c r="C4" s="15" t="str">
        <f>HYPERLINK("http://www.kabupro.jp/mark/20131011/S10001QU.htm","四半期報告書")</f>
        <v>四半期報告書</v>
      </c>
      <c r="D4" s="15" t="str">
        <f>HYPERLINK("http://www.kabupro.jp/mark/20130711/S000DZ8U.htm","四半期報告書")</f>
        <v>四半期報告書</v>
      </c>
      <c r="E4" s="15" t="str">
        <f>HYPERLINK("http://www.kabupro.jp/mark/20130523/S000DDYD.htm","有価証券報告書")</f>
        <v>有価証券報告書</v>
      </c>
      <c r="F4" s="15" t="str">
        <f>HYPERLINK("http://www.kabupro.jp/mark/20140110/S1000T19.htm","四半期報告書")</f>
        <v>四半期報告書</v>
      </c>
      <c r="G4" s="15" t="str">
        <f>HYPERLINK("http://www.kabupro.jp/mark/20131011/S10001QU.htm","四半期報告書")</f>
        <v>四半期報告書</v>
      </c>
      <c r="H4" s="15" t="str">
        <f>HYPERLINK("http://www.kabupro.jp/mark/20130711/S000DZ8U.htm","四半期報告書")</f>
        <v>四半期報告書</v>
      </c>
      <c r="I4" s="15" t="str">
        <f>HYPERLINK("http://www.kabupro.jp/mark/20130523/S000DDYD.htm","有価証券報告書")</f>
        <v>有価証券報告書</v>
      </c>
      <c r="J4" s="15" t="str">
        <f>HYPERLINK("http://www.kabupro.jp/mark/20130110/S000CIDA.htm","四半期報告書")</f>
        <v>四半期報告書</v>
      </c>
      <c r="K4" s="15" t="str">
        <f>HYPERLINK("http://www.kabupro.jp/mark/20121012/S000C12K.htm","四半期報告書")</f>
        <v>四半期報告書</v>
      </c>
      <c r="L4" s="15" t="str">
        <f>HYPERLINK("http://www.kabupro.jp/mark/20120712/S000BELS.htm","四半期報告書")</f>
        <v>四半期報告書</v>
      </c>
      <c r="M4" s="15" t="str">
        <f>HYPERLINK("http://www.kabupro.jp/mark/20120524/S000AVU0.htm","有価証券報告書")</f>
        <v>有価証券報告書</v>
      </c>
      <c r="N4" s="15" t="str">
        <f>HYPERLINK("http://www.kabupro.jp/mark/20120112/S000A1EH.htm","四半期報告書")</f>
        <v>四半期報告書</v>
      </c>
      <c r="O4" s="15" t="str">
        <f>HYPERLINK("http://www.kabupro.jp/mark/20111013/S0009H95.htm","四半期報告書")</f>
        <v>四半期報告書</v>
      </c>
      <c r="P4" s="15" t="str">
        <f>HYPERLINK("http://www.kabupro.jp/mark/20110714/S0008VLJ.htm","四半期報告書")</f>
        <v>四半期報告書</v>
      </c>
      <c r="Q4" s="15" t="str">
        <f>HYPERLINK("http://www.kabupro.jp/mark/20110526/S0008C0S.htm","有価証券報告書")</f>
        <v>有価証券報告書</v>
      </c>
      <c r="R4" s="15" t="str">
        <f>HYPERLINK("http://www.kabupro.jp/mark/20110113/S0007HE3.htm","四半期報告書")</f>
        <v>四半期報告書</v>
      </c>
      <c r="S4" s="15" t="str">
        <f>HYPERLINK("http://www.kabupro.jp/mark/20101014/S0006WYZ.htm","四半期報告書")</f>
        <v>四半期報告書</v>
      </c>
      <c r="T4" s="15" t="str">
        <f>HYPERLINK("http://www.kabupro.jp/mark/20100713/S0006BBP.htm","四半期報告書")</f>
        <v>四半期報告書</v>
      </c>
      <c r="U4" s="15" t="str">
        <f>HYPERLINK("http://www.kabupro.jp/mark/20100527/S0005R0F.htm","有価証券報告書")</f>
        <v>有価証券報告書</v>
      </c>
    </row>
    <row r="5" spans="1:21" ht="14.25" thickBot="1">
      <c r="A5" s="11" t="s">
        <v>48</v>
      </c>
      <c r="B5" s="1" t="s">
        <v>207</v>
      </c>
      <c r="C5" s="1" t="s">
        <v>210</v>
      </c>
      <c r="D5" s="1" t="s">
        <v>212</v>
      </c>
      <c r="E5" s="1" t="s">
        <v>54</v>
      </c>
      <c r="F5" s="1" t="s">
        <v>207</v>
      </c>
      <c r="G5" s="1" t="s">
        <v>210</v>
      </c>
      <c r="H5" s="1" t="s">
        <v>212</v>
      </c>
      <c r="I5" s="1" t="s">
        <v>54</v>
      </c>
      <c r="J5" s="1" t="s">
        <v>214</v>
      </c>
      <c r="K5" s="1" t="s">
        <v>216</v>
      </c>
      <c r="L5" s="1" t="s">
        <v>218</v>
      </c>
      <c r="M5" s="1" t="s">
        <v>58</v>
      </c>
      <c r="N5" s="1" t="s">
        <v>220</v>
      </c>
      <c r="O5" s="1" t="s">
        <v>222</v>
      </c>
      <c r="P5" s="1" t="s">
        <v>224</v>
      </c>
      <c r="Q5" s="1" t="s">
        <v>60</v>
      </c>
      <c r="R5" s="1" t="s">
        <v>226</v>
      </c>
      <c r="S5" s="1" t="s">
        <v>228</v>
      </c>
      <c r="T5" s="1" t="s">
        <v>230</v>
      </c>
      <c r="U5" s="1" t="s">
        <v>62</v>
      </c>
    </row>
    <row r="6" spans="1:21" ht="15" thickBot="1" thickTop="1">
      <c r="A6" s="10" t="s">
        <v>49</v>
      </c>
      <c r="B6" s="18" t="s">
        <v>46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50</v>
      </c>
      <c r="B7" s="14" t="s">
        <v>3</v>
      </c>
      <c r="C7" s="14" t="s">
        <v>3</v>
      </c>
      <c r="D7" s="14" t="s">
        <v>3</v>
      </c>
      <c r="E7" s="16" t="s">
        <v>55</v>
      </c>
      <c r="F7" s="14" t="s">
        <v>3</v>
      </c>
      <c r="G7" s="14" t="s">
        <v>3</v>
      </c>
      <c r="H7" s="14" t="s">
        <v>3</v>
      </c>
      <c r="I7" s="16" t="s">
        <v>55</v>
      </c>
      <c r="J7" s="14" t="s">
        <v>3</v>
      </c>
      <c r="K7" s="14" t="s">
        <v>3</v>
      </c>
      <c r="L7" s="14" t="s">
        <v>3</v>
      </c>
      <c r="M7" s="16" t="s">
        <v>55</v>
      </c>
      <c r="N7" s="14" t="s">
        <v>3</v>
      </c>
      <c r="O7" s="14" t="s">
        <v>3</v>
      </c>
      <c r="P7" s="14" t="s">
        <v>3</v>
      </c>
      <c r="Q7" s="16" t="s">
        <v>55</v>
      </c>
      <c r="R7" s="14" t="s">
        <v>3</v>
      </c>
      <c r="S7" s="14" t="s">
        <v>3</v>
      </c>
      <c r="T7" s="14" t="s">
        <v>3</v>
      </c>
      <c r="U7" s="16" t="s">
        <v>55</v>
      </c>
    </row>
    <row r="8" spans="1:21" ht="13.5">
      <c r="A8" s="13" t="s">
        <v>51</v>
      </c>
      <c r="B8" s="1" t="s">
        <v>4</v>
      </c>
      <c r="C8" s="1" t="s">
        <v>4</v>
      </c>
      <c r="D8" s="1" t="s">
        <v>4</v>
      </c>
      <c r="E8" s="17" t="s">
        <v>150</v>
      </c>
      <c r="F8" s="1" t="s">
        <v>150</v>
      </c>
      <c r="G8" s="1" t="s">
        <v>150</v>
      </c>
      <c r="H8" s="1" t="s">
        <v>150</v>
      </c>
      <c r="I8" s="17" t="s">
        <v>151</v>
      </c>
      <c r="J8" s="1" t="s">
        <v>151</v>
      </c>
      <c r="K8" s="1" t="s">
        <v>151</v>
      </c>
      <c r="L8" s="1" t="s">
        <v>151</v>
      </c>
      <c r="M8" s="17" t="s">
        <v>152</v>
      </c>
      <c r="N8" s="1" t="s">
        <v>152</v>
      </c>
      <c r="O8" s="1" t="s">
        <v>152</v>
      </c>
      <c r="P8" s="1" t="s">
        <v>152</v>
      </c>
      <c r="Q8" s="17" t="s">
        <v>153</v>
      </c>
      <c r="R8" s="1" t="s">
        <v>153</v>
      </c>
      <c r="S8" s="1" t="s">
        <v>153</v>
      </c>
      <c r="T8" s="1" t="s">
        <v>153</v>
      </c>
      <c r="U8" s="17" t="s">
        <v>154</v>
      </c>
    </row>
    <row r="9" spans="1:21" ht="13.5">
      <c r="A9" s="13" t="s">
        <v>52</v>
      </c>
      <c r="B9" s="1" t="s">
        <v>209</v>
      </c>
      <c r="C9" s="1" t="s">
        <v>211</v>
      </c>
      <c r="D9" s="1" t="s">
        <v>213</v>
      </c>
      <c r="E9" s="17" t="s">
        <v>56</v>
      </c>
      <c r="F9" s="1" t="s">
        <v>215</v>
      </c>
      <c r="G9" s="1" t="s">
        <v>217</v>
      </c>
      <c r="H9" s="1" t="s">
        <v>219</v>
      </c>
      <c r="I9" s="17" t="s">
        <v>57</v>
      </c>
      <c r="J9" s="1" t="s">
        <v>221</v>
      </c>
      <c r="K9" s="1" t="s">
        <v>223</v>
      </c>
      <c r="L9" s="1" t="s">
        <v>225</v>
      </c>
      <c r="M9" s="17" t="s">
        <v>59</v>
      </c>
      <c r="N9" s="1" t="s">
        <v>227</v>
      </c>
      <c r="O9" s="1" t="s">
        <v>229</v>
      </c>
      <c r="P9" s="1" t="s">
        <v>231</v>
      </c>
      <c r="Q9" s="17" t="s">
        <v>61</v>
      </c>
      <c r="R9" s="1" t="s">
        <v>233</v>
      </c>
      <c r="S9" s="1" t="s">
        <v>235</v>
      </c>
      <c r="T9" s="1" t="s">
        <v>237</v>
      </c>
      <c r="U9" s="17" t="s">
        <v>63</v>
      </c>
    </row>
    <row r="10" spans="1:21" ht="14.25" thickBot="1">
      <c r="A10" s="13" t="s">
        <v>53</v>
      </c>
      <c r="B10" s="1" t="s">
        <v>65</v>
      </c>
      <c r="C10" s="1" t="s">
        <v>65</v>
      </c>
      <c r="D10" s="1" t="s">
        <v>65</v>
      </c>
      <c r="E10" s="17" t="s">
        <v>65</v>
      </c>
      <c r="F10" s="1" t="s">
        <v>65</v>
      </c>
      <c r="G10" s="1" t="s">
        <v>65</v>
      </c>
      <c r="H10" s="1" t="s">
        <v>65</v>
      </c>
      <c r="I10" s="17" t="s">
        <v>65</v>
      </c>
      <c r="J10" s="1" t="s">
        <v>65</v>
      </c>
      <c r="K10" s="1" t="s">
        <v>65</v>
      </c>
      <c r="L10" s="1" t="s">
        <v>65</v>
      </c>
      <c r="M10" s="17" t="s">
        <v>65</v>
      </c>
      <c r="N10" s="1" t="s">
        <v>65</v>
      </c>
      <c r="O10" s="1" t="s">
        <v>65</v>
      </c>
      <c r="P10" s="1" t="s">
        <v>65</v>
      </c>
      <c r="Q10" s="17" t="s">
        <v>65</v>
      </c>
      <c r="R10" s="1" t="s">
        <v>65</v>
      </c>
      <c r="S10" s="1" t="s">
        <v>65</v>
      </c>
      <c r="T10" s="1" t="s">
        <v>65</v>
      </c>
      <c r="U10" s="17" t="s">
        <v>65</v>
      </c>
    </row>
    <row r="11" spans="1:21" ht="14.25" thickTop="1">
      <c r="A11" s="26" t="s">
        <v>155</v>
      </c>
      <c r="B11" s="27">
        <v>605017</v>
      </c>
      <c r="C11" s="27">
        <v>406419</v>
      </c>
      <c r="D11" s="27">
        <v>199848</v>
      </c>
      <c r="E11" s="21">
        <v>815387</v>
      </c>
      <c r="F11" s="27">
        <v>588648</v>
      </c>
      <c r="G11" s="27">
        <v>392697</v>
      </c>
      <c r="H11" s="27">
        <v>193702</v>
      </c>
      <c r="I11" s="21">
        <v>805757</v>
      </c>
      <c r="J11" s="27">
        <v>575679</v>
      </c>
      <c r="K11" s="27">
        <v>383861</v>
      </c>
      <c r="L11" s="27">
        <v>181727</v>
      </c>
      <c r="M11" s="21">
        <v>819062</v>
      </c>
      <c r="N11" s="27">
        <v>588746</v>
      </c>
      <c r="O11" s="27">
        <v>396704</v>
      </c>
      <c r="P11" s="27">
        <v>193501</v>
      </c>
      <c r="Q11" s="21">
        <v>827872</v>
      </c>
      <c r="R11" s="27">
        <v>596228</v>
      </c>
      <c r="S11" s="27">
        <v>403630</v>
      </c>
      <c r="T11" s="27">
        <v>195711</v>
      </c>
      <c r="U11" s="21">
        <v>926281</v>
      </c>
    </row>
    <row r="12" spans="1:21" ht="13.5">
      <c r="A12" s="7" t="s">
        <v>159</v>
      </c>
      <c r="B12" s="28">
        <v>450062</v>
      </c>
      <c r="C12" s="28">
        <v>302193</v>
      </c>
      <c r="D12" s="28">
        <v>147913</v>
      </c>
      <c r="E12" s="22">
        <v>605687</v>
      </c>
      <c r="F12" s="28">
        <v>436200</v>
      </c>
      <c r="G12" s="28">
        <v>290584</v>
      </c>
      <c r="H12" s="28">
        <v>142889</v>
      </c>
      <c r="I12" s="22">
        <v>597511</v>
      </c>
      <c r="J12" s="28">
        <v>426104</v>
      </c>
      <c r="K12" s="28">
        <v>284186</v>
      </c>
      <c r="L12" s="28">
        <v>134320</v>
      </c>
      <c r="M12" s="22">
        <v>606812</v>
      </c>
      <c r="N12" s="28">
        <v>435101</v>
      </c>
      <c r="O12" s="28">
        <v>293197</v>
      </c>
      <c r="P12" s="28">
        <v>142675</v>
      </c>
      <c r="Q12" s="22">
        <v>609816</v>
      </c>
      <c r="R12" s="28">
        <v>437655</v>
      </c>
      <c r="S12" s="28">
        <v>296097</v>
      </c>
      <c r="T12" s="28">
        <v>143408</v>
      </c>
      <c r="U12" s="22">
        <v>678701</v>
      </c>
    </row>
    <row r="13" spans="1:21" ht="13.5">
      <c r="A13" s="7" t="s">
        <v>160</v>
      </c>
      <c r="B13" s="28">
        <v>154954</v>
      </c>
      <c r="C13" s="28">
        <v>104225</v>
      </c>
      <c r="D13" s="28">
        <v>51934</v>
      </c>
      <c r="E13" s="22">
        <v>209700</v>
      </c>
      <c r="F13" s="28">
        <v>152448</v>
      </c>
      <c r="G13" s="28">
        <v>102113</v>
      </c>
      <c r="H13" s="28">
        <v>50813</v>
      </c>
      <c r="I13" s="22">
        <v>208245</v>
      </c>
      <c r="J13" s="28">
        <v>149575</v>
      </c>
      <c r="K13" s="28">
        <v>99675</v>
      </c>
      <c r="L13" s="28">
        <v>47407</v>
      </c>
      <c r="M13" s="22">
        <v>212249</v>
      </c>
      <c r="N13" s="28">
        <v>153645</v>
      </c>
      <c r="O13" s="28">
        <v>103507</v>
      </c>
      <c r="P13" s="28">
        <v>50825</v>
      </c>
      <c r="Q13" s="22">
        <v>218056</v>
      </c>
      <c r="R13" s="28">
        <v>158572</v>
      </c>
      <c r="S13" s="28">
        <v>107532</v>
      </c>
      <c r="T13" s="28">
        <v>52302</v>
      </c>
      <c r="U13" s="22">
        <v>247579</v>
      </c>
    </row>
    <row r="14" spans="1:21" ht="13.5">
      <c r="A14" s="7" t="s">
        <v>163</v>
      </c>
      <c r="B14" s="28">
        <v>43173</v>
      </c>
      <c r="C14" s="28">
        <v>28872</v>
      </c>
      <c r="D14" s="28">
        <v>14159</v>
      </c>
      <c r="E14" s="22">
        <v>54945</v>
      </c>
      <c r="F14" s="28">
        <v>40531</v>
      </c>
      <c r="G14" s="28">
        <v>27132</v>
      </c>
      <c r="H14" s="28">
        <v>13646</v>
      </c>
      <c r="I14" s="22">
        <v>52366</v>
      </c>
      <c r="J14" s="28">
        <v>39089</v>
      </c>
      <c r="K14" s="28">
        <v>26207</v>
      </c>
      <c r="L14" s="28">
        <v>13028</v>
      </c>
      <c r="M14" s="22">
        <v>50413</v>
      </c>
      <c r="N14" s="28">
        <v>38471</v>
      </c>
      <c r="O14" s="28">
        <v>26023</v>
      </c>
      <c r="P14" s="28">
        <v>12789</v>
      </c>
      <c r="Q14" s="22"/>
      <c r="R14" s="28">
        <v>37696</v>
      </c>
      <c r="S14" s="28">
        <v>25234</v>
      </c>
      <c r="T14" s="28">
        <v>12585</v>
      </c>
      <c r="U14" s="22"/>
    </row>
    <row r="15" spans="1:21" ht="13.5">
      <c r="A15" s="7" t="s">
        <v>164</v>
      </c>
      <c r="B15" s="28">
        <v>198128</v>
      </c>
      <c r="C15" s="28">
        <v>133097</v>
      </c>
      <c r="D15" s="28">
        <v>66093</v>
      </c>
      <c r="E15" s="22">
        <v>264646</v>
      </c>
      <c r="F15" s="28">
        <v>192979</v>
      </c>
      <c r="G15" s="28">
        <v>129245</v>
      </c>
      <c r="H15" s="28">
        <v>64459</v>
      </c>
      <c r="I15" s="22">
        <v>260611</v>
      </c>
      <c r="J15" s="28">
        <v>188665</v>
      </c>
      <c r="K15" s="28">
        <v>125882</v>
      </c>
      <c r="L15" s="28">
        <v>60435</v>
      </c>
      <c r="M15" s="22">
        <v>262663</v>
      </c>
      <c r="N15" s="28">
        <v>192116</v>
      </c>
      <c r="O15" s="28">
        <v>129530</v>
      </c>
      <c r="P15" s="28">
        <v>63615</v>
      </c>
      <c r="Q15" s="22">
        <v>267945</v>
      </c>
      <c r="R15" s="28">
        <v>196268</v>
      </c>
      <c r="S15" s="28">
        <v>132766</v>
      </c>
      <c r="T15" s="28">
        <v>64888</v>
      </c>
      <c r="U15" s="22">
        <v>297415</v>
      </c>
    </row>
    <row r="16" spans="1:21" ht="13.5">
      <c r="A16" s="6" t="s">
        <v>165</v>
      </c>
      <c r="B16" s="28">
        <v>17906</v>
      </c>
      <c r="C16" s="28">
        <v>11582</v>
      </c>
      <c r="D16" s="28">
        <v>6504</v>
      </c>
      <c r="E16" s="22">
        <v>22835</v>
      </c>
      <c r="F16" s="28">
        <v>18306</v>
      </c>
      <c r="G16" s="28">
        <v>11397</v>
      </c>
      <c r="H16" s="28">
        <v>6825</v>
      </c>
      <c r="I16" s="22">
        <v>23779</v>
      </c>
      <c r="J16" s="28">
        <v>17581</v>
      </c>
      <c r="K16" s="28">
        <v>10827</v>
      </c>
      <c r="L16" s="28">
        <v>6232</v>
      </c>
      <c r="M16" s="22">
        <v>22891</v>
      </c>
      <c r="N16" s="28">
        <v>17118</v>
      </c>
      <c r="O16" s="28">
        <v>10844</v>
      </c>
      <c r="P16" s="28">
        <v>6183</v>
      </c>
      <c r="Q16" s="22">
        <v>22896</v>
      </c>
      <c r="R16" s="28">
        <v>17387</v>
      </c>
      <c r="S16" s="28">
        <v>11497</v>
      </c>
      <c r="T16" s="28">
        <v>6375</v>
      </c>
      <c r="U16" s="22">
        <v>28285</v>
      </c>
    </row>
    <row r="17" spans="1:21" ht="13.5">
      <c r="A17" s="6" t="s">
        <v>166</v>
      </c>
      <c r="B17" s="28">
        <v>2638</v>
      </c>
      <c r="C17" s="28">
        <v>1607</v>
      </c>
      <c r="D17" s="28">
        <v>1018</v>
      </c>
      <c r="E17" s="22">
        <v>3136</v>
      </c>
      <c r="F17" s="28">
        <v>2387</v>
      </c>
      <c r="G17" s="28">
        <v>1299</v>
      </c>
      <c r="H17" s="28">
        <v>661</v>
      </c>
      <c r="I17" s="22">
        <v>3517</v>
      </c>
      <c r="J17" s="28">
        <v>2835</v>
      </c>
      <c r="K17" s="28">
        <v>1727</v>
      </c>
      <c r="L17" s="28">
        <v>946</v>
      </c>
      <c r="M17" s="22">
        <v>3828</v>
      </c>
      <c r="N17" s="28">
        <v>3016</v>
      </c>
      <c r="O17" s="28">
        <v>1862</v>
      </c>
      <c r="P17" s="28">
        <v>1101</v>
      </c>
      <c r="Q17" s="22">
        <v>3742</v>
      </c>
      <c r="R17" s="28">
        <v>2906</v>
      </c>
      <c r="S17" s="28">
        <v>1616</v>
      </c>
      <c r="T17" s="28">
        <v>1087</v>
      </c>
      <c r="U17" s="22">
        <v>4029</v>
      </c>
    </row>
    <row r="18" spans="1:21" ht="13.5">
      <c r="A18" s="6" t="s">
        <v>169</v>
      </c>
      <c r="B18" s="28">
        <v>375</v>
      </c>
      <c r="C18" s="28">
        <v>152</v>
      </c>
      <c r="D18" s="28">
        <v>70</v>
      </c>
      <c r="E18" s="22">
        <v>385</v>
      </c>
      <c r="F18" s="28">
        <v>293</v>
      </c>
      <c r="G18" s="28">
        <v>192</v>
      </c>
      <c r="H18" s="28">
        <v>44</v>
      </c>
      <c r="I18" s="22">
        <v>698</v>
      </c>
      <c r="J18" s="28">
        <v>680</v>
      </c>
      <c r="K18" s="28">
        <v>558</v>
      </c>
      <c r="L18" s="28">
        <v>336</v>
      </c>
      <c r="M18" s="22">
        <v>1818</v>
      </c>
      <c r="N18" s="28">
        <v>1447</v>
      </c>
      <c r="O18" s="28">
        <v>962</v>
      </c>
      <c r="P18" s="28">
        <v>530</v>
      </c>
      <c r="Q18" s="22">
        <v>1402</v>
      </c>
      <c r="R18" s="28">
        <v>1225</v>
      </c>
      <c r="S18" s="28">
        <v>843</v>
      </c>
      <c r="T18" s="28">
        <v>363</v>
      </c>
      <c r="U18" s="22">
        <v>1040</v>
      </c>
    </row>
    <row r="19" spans="1:21" ht="13.5">
      <c r="A19" s="6" t="s">
        <v>170</v>
      </c>
      <c r="B19" s="28">
        <v>49756</v>
      </c>
      <c r="C19" s="28">
        <v>33055</v>
      </c>
      <c r="D19" s="28">
        <v>15977</v>
      </c>
      <c r="E19" s="22">
        <v>66686</v>
      </c>
      <c r="F19" s="28">
        <v>49362</v>
      </c>
      <c r="G19" s="28">
        <v>32878</v>
      </c>
      <c r="H19" s="28">
        <v>15938</v>
      </c>
      <c r="I19" s="22">
        <v>67614</v>
      </c>
      <c r="J19" s="28">
        <v>49980</v>
      </c>
      <c r="K19" s="28">
        <v>32669</v>
      </c>
      <c r="L19" s="28">
        <v>15856</v>
      </c>
      <c r="M19" s="22">
        <v>69919</v>
      </c>
      <c r="N19" s="28">
        <v>51878</v>
      </c>
      <c r="O19" s="28">
        <v>34422</v>
      </c>
      <c r="P19" s="28">
        <v>16871</v>
      </c>
      <c r="Q19" s="22">
        <v>76505</v>
      </c>
      <c r="R19" s="28">
        <v>57131</v>
      </c>
      <c r="S19" s="28">
        <v>38353</v>
      </c>
      <c r="T19" s="28">
        <v>18714</v>
      </c>
      <c r="U19" s="22">
        <v>83585</v>
      </c>
    </row>
    <row r="20" spans="1:21" ht="13.5">
      <c r="A20" s="6" t="s">
        <v>172</v>
      </c>
      <c r="B20" s="28">
        <v>3426</v>
      </c>
      <c r="C20" s="28">
        <v>2270</v>
      </c>
      <c r="D20" s="28">
        <v>1113</v>
      </c>
      <c r="E20" s="22">
        <v>6814</v>
      </c>
      <c r="F20" s="28">
        <v>5102</v>
      </c>
      <c r="G20" s="28">
        <v>3399</v>
      </c>
      <c r="H20" s="28">
        <v>1671</v>
      </c>
      <c r="I20" s="22">
        <v>7406</v>
      </c>
      <c r="J20" s="28">
        <v>5566</v>
      </c>
      <c r="K20" s="28">
        <v>3702</v>
      </c>
      <c r="L20" s="28">
        <v>1836</v>
      </c>
      <c r="M20" s="22">
        <v>7780</v>
      </c>
      <c r="N20" s="28">
        <v>5835</v>
      </c>
      <c r="O20" s="28">
        <v>3892</v>
      </c>
      <c r="P20" s="28">
        <v>1937</v>
      </c>
      <c r="Q20" s="22">
        <v>8306</v>
      </c>
      <c r="R20" s="28">
        <v>6221</v>
      </c>
      <c r="S20" s="28">
        <v>4127</v>
      </c>
      <c r="T20" s="28">
        <v>2053</v>
      </c>
      <c r="U20" s="22">
        <v>7650</v>
      </c>
    </row>
    <row r="21" spans="1:21" ht="13.5">
      <c r="A21" s="6" t="s">
        <v>176</v>
      </c>
      <c r="B21" s="28">
        <v>30001</v>
      </c>
      <c r="C21" s="28">
        <v>19978</v>
      </c>
      <c r="D21" s="28">
        <v>10170</v>
      </c>
      <c r="E21" s="22">
        <v>37157</v>
      </c>
      <c r="F21" s="28">
        <v>27943</v>
      </c>
      <c r="G21" s="28">
        <v>18624</v>
      </c>
      <c r="H21" s="28">
        <v>9328</v>
      </c>
      <c r="I21" s="22">
        <v>37616</v>
      </c>
      <c r="J21" s="28">
        <v>28315</v>
      </c>
      <c r="K21" s="28">
        <v>18909</v>
      </c>
      <c r="L21" s="28">
        <v>9428</v>
      </c>
      <c r="M21" s="22">
        <v>37725</v>
      </c>
      <c r="N21" s="28">
        <v>29245</v>
      </c>
      <c r="O21" s="28">
        <v>19470</v>
      </c>
      <c r="P21" s="28">
        <v>9839</v>
      </c>
      <c r="Q21" s="22">
        <v>39906</v>
      </c>
      <c r="R21" s="28">
        <v>30144</v>
      </c>
      <c r="S21" s="28">
        <v>20291</v>
      </c>
      <c r="T21" s="28">
        <v>10150</v>
      </c>
      <c r="U21" s="22"/>
    </row>
    <row r="22" spans="1:21" ht="13.5">
      <c r="A22" s="6" t="s">
        <v>77</v>
      </c>
      <c r="B22" s="28">
        <v>77550</v>
      </c>
      <c r="C22" s="28">
        <v>53293</v>
      </c>
      <c r="D22" s="28">
        <v>25143</v>
      </c>
      <c r="E22" s="22">
        <v>24127</v>
      </c>
      <c r="F22" s="28">
        <v>75208</v>
      </c>
      <c r="G22" s="28">
        <v>51329</v>
      </c>
      <c r="H22" s="28">
        <v>24104</v>
      </c>
      <c r="I22" s="22">
        <v>24148</v>
      </c>
      <c r="J22" s="28">
        <v>71317</v>
      </c>
      <c r="K22" s="28">
        <v>48417</v>
      </c>
      <c r="L22" s="28">
        <v>22310</v>
      </c>
      <c r="M22" s="22">
        <v>24652</v>
      </c>
      <c r="N22" s="28">
        <v>72906</v>
      </c>
      <c r="O22" s="28">
        <v>50086</v>
      </c>
      <c r="P22" s="28">
        <v>23166</v>
      </c>
      <c r="Q22" s="22">
        <v>24559</v>
      </c>
      <c r="R22" s="28">
        <v>74420</v>
      </c>
      <c r="S22" s="28">
        <v>50821</v>
      </c>
      <c r="T22" s="28">
        <v>24021</v>
      </c>
      <c r="U22" s="22">
        <v>25820</v>
      </c>
    </row>
    <row r="23" spans="1:21" ht="13.5">
      <c r="A23" s="6" t="s">
        <v>178</v>
      </c>
      <c r="B23" s="28">
        <v>181655</v>
      </c>
      <c r="C23" s="28">
        <v>121940</v>
      </c>
      <c r="D23" s="28">
        <v>59999</v>
      </c>
      <c r="E23" s="22">
        <v>239169</v>
      </c>
      <c r="F23" s="28">
        <v>178603</v>
      </c>
      <c r="G23" s="28">
        <v>119121</v>
      </c>
      <c r="H23" s="28">
        <v>58574</v>
      </c>
      <c r="I23" s="22">
        <v>239512</v>
      </c>
      <c r="J23" s="28">
        <v>176278</v>
      </c>
      <c r="K23" s="28">
        <v>116813</v>
      </c>
      <c r="L23" s="28">
        <v>56948</v>
      </c>
      <c r="M23" s="22">
        <v>244489</v>
      </c>
      <c r="N23" s="28">
        <v>181448</v>
      </c>
      <c r="O23" s="28">
        <v>121541</v>
      </c>
      <c r="P23" s="28">
        <v>59631</v>
      </c>
      <c r="Q23" s="22">
        <v>254517</v>
      </c>
      <c r="R23" s="28">
        <v>189439</v>
      </c>
      <c r="S23" s="28">
        <v>127553</v>
      </c>
      <c r="T23" s="28">
        <v>62765</v>
      </c>
      <c r="U23" s="22">
        <v>272605</v>
      </c>
    </row>
    <row r="24" spans="1:21" ht="14.25" thickBot="1">
      <c r="A24" s="25" t="s">
        <v>179</v>
      </c>
      <c r="B24" s="29">
        <v>16473</v>
      </c>
      <c r="C24" s="29">
        <v>11156</v>
      </c>
      <c r="D24" s="29">
        <v>6094</v>
      </c>
      <c r="E24" s="23">
        <v>25476</v>
      </c>
      <c r="F24" s="29">
        <v>14375</v>
      </c>
      <c r="G24" s="29">
        <v>10124</v>
      </c>
      <c r="H24" s="29">
        <v>5884</v>
      </c>
      <c r="I24" s="23">
        <v>21099</v>
      </c>
      <c r="J24" s="29">
        <v>12387</v>
      </c>
      <c r="K24" s="29">
        <v>9069</v>
      </c>
      <c r="L24" s="29">
        <v>3487</v>
      </c>
      <c r="M24" s="23">
        <v>18173</v>
      </c>
      <c r="N24" s="29">
        <v>10668</v>
      </c>
      <c r="O24" s="29">
        <v>7989</v>
      </c>
      <c r="P24" s="29">
        <v>3983</v>
      </c>
      <c r="Q24" s="23">
        <v>13428</v>
      </c>
      <c r="R24" s="29">
        <v>6829</v>
      </c>
      <c r="S24" s="29">
        <v>5213</v>
      </c>
      <c r="T24" s="29">
        <v>2122</v>
      </c>
      <c r="U24" s="23">
        <v>24810</v>
      </c>
    </row>
    <row r="25" spans="1:21" ht="14.25" thickTop="1">
      <c r="A25" s="6" t="s">
        <v>180</v>
      </c>
      <c r="B25" s="28">
        <v>336</v>
      </c>
      <c r="C25" s="28">
        <v>207</v>
      </c>
      <c r="D25" s="28">
        <v>89</v>
      </c>
      <c r="E25" s="22">
        <v>370</v>
      </c>
      <c r="F25" s="28">
        <v>311</v>
      </c>
      <c r="G25" s="28">
        <v>212</v>
      </c>
      <c r="H25" s="28">
        <v>75</v>
      </c>
      <c r="I25" s="22">
        <v>344</v>
      </c>
      <c r="J25" s="28">
        <v>240</v>
      </c>
      <c r="K25" s="28">
        <v>174</v>
      </c>
      <c r="L25" s="28">
        <v>74</v>
      </c>
      <c r="M25" s="22">
        <v>359</v>
      </c>
      <c r="N25" s="28">
        <v>258</v>
      </c>
      <c r="O25" s="28">
        <v>171</v>
      </c>
      <c r="P25" s="28">
        <v>58</v>
      </c>
      <c r="Q25" s="22">
        <v>367</v>
      </c>
      <c r="R25" s="28">
        <v>264</v>
      </c>
      <c r="S25" s="28">
        <v>192</v>
      </c>
      <c r="T25" s="28">
        <v>86</v>
      </c>
      <c r="U25" s="22">
        <v>494</v>
      </c>
    </row>
    <row r="26" spans="1:21" ht="13.5">
      <c r="A26" s="6" t="s">
        <v>181</v>
      </c>
      <c r="B26" s="28">
        <v>776</v>
      </c>
      <c r="C26" s="28">
        <v>634</v>
      </c>
      <c r="D26" s="28">
        <v>103</v>
      </c>
      <c r="E26" s="22">
        <v>856</v>
      </c>
      <c r="F26" s="28">
        <v>665</v>
      </c>
      <c r="G26" s="28">
        <v>528</v>
      </c>
      <c r="H26" s="28">
        <v>93</v>
      </c>
      <c r="I26" s="22">
        <v>868</v>
      </c>
      <c r="J26" s="28">
        <v>678</v>
      </c>
      <c r="K26" s="28">
        <v>538</v>
      </c>
      <c r="L26" s="28">
        <v>92</v>
      </c>
      <c r="M26" s="22">
        <v>829</v>
      </c>
      <c r="N26" s="28">
        <v>650</v>
      </c>
      <c r="O26" s="28">
        <v>515</v>
      </c>
      <c r="P26" s="28">
        <v>82</v>
      </c>
      <c r="Q26" s="22">
        <v>807</v>
      </c>
      <c r="R26" s="28">
        <v>654</v>
      </c>
      <c r="S26" s="28">
        <v>513</v>
      </c>
      <c r="T26" s="28">
        <v>107</v>
      </c>
      <c r="U26" s="22">
        <v>716</v>
      </c>
    </row>
    <row r="27" spans="1:21" ht="13.5">
      <c r="A27" s="6" t="s">
        <v>182</v>
      </c>
      <c r="B27" s="28"/>
      <c r="C27" s="28"/>
      <c r="D27" s="28">
        <v>35</v>
      </c>
      <c r="E27" s="22">
        <v>711</v>
      </c>
      <c r="F27" s="28"/>
      <c r="G27" s="28"/>
      <c r="H27" s="28">
        <v>170</v>
      </c>
      <c r="I27" s="22">
        <v>974</v>
      </c>
      <c r="J27" s="28"/>
      <c r="K27" s="28"/>
      <c r="L27" s="28">
        <v>320</v>
      </c>
      <c r="M27" s="22">
        <v>1361</v>
      </c>
      <c r="N27" s="28"/>
      <c r="O27" s="28"/>
      <c r="P27" s="28">
        <v>298</v>
      </c>
      <c r="Q27" s="22">
        <v>979</v>
      </c>
      <c r="R27" s="28"/>
      <c r="S27" s="28"/>
      <c r="T27" s="28"/>
      <c r="U27" s="22">
        <v>819</v>
      </c>
    </row>
    <row r="28" spans="1:21" ht="13.5">
      <c r="A28" s="6" t="s">
        <v>41</v>
      </c>
      <c r="B28" s="28">
        <v>1585</v>
      </c>
      <c r="C28" s="28">
        <v>1125</v>
      </c>
      <c r="D28" s="28">
        <v>650</v>
      </c>
      <c r="E28" s="22">
        <v>2228</v>
      </c>
      <c r="F28" s="28">
        <v>1462</v>
      </c>
      <c r="G28" s="28">
        <v>957</v>
      </c>
      <c r="H28" s="28">
        <v>555</v>
      </c>
      <c r="I28" s="22">
        <v>1943</v>
      </c>
      <c r="J28" s="28">
        <v>1555</v>
      </c>
      <c r="K28" s="28">
        <v>1087</v>
      </c>
      <c r="L28" s="28">
        <v>519</v>
      </c>
      <c r="M28" s="22">
        <v>1816</v>
      </c>
      <c r="N28" s="28">
        <v>1462</v>
      </c>
      <c r="O28" s="28">
        <v>986</v>
      </c>
      <c r="P28" s="28">
        <v>437</v>
      </c>
      <c r="Q28" s="22">
        <v>1353</v>
      </c>
      <c r="R28" s="28">
        <v>983</v>
      </c>
      <c r="S28" s="28">
        <v>644</v>
      </c>
      <c r="T28" s="28">
        <v>354</v>
      </c>
      <c r="U28" s="22">
        <v>1679</v>
      </c>
    </row>
    <row r="29" spans="1:21" ht="13.5">
      <c r="A29" s="6" t="s">
        <v>184</v>
      </c>
      <c r="B29" s="28"/>
      <c r="C29" s="28">
        <v>357</v>
      </c>
      <c r="D29" s="28">
        <v>735</v>
      </c>
      <c r="E29" s="22">
        <v>1159</v>
      </c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</row>
    <row r="30" spans="1:21" ht="13.5">
      <c r="A30" s="6" t="s">
        <v>77</v>
      </c>
      <c r="B30" s="28">
        <v>1486</v>
      </c>
      <c r="C30" s="28">
        <v>698</v>
      </c>
      <c r="D30" s="28">
        <v>341</v>
      </c>
      <c r="E30" s="22">
        <v>442</v>
      </c>
      <c r="F30" s="28">
        <v>1621</v>
      </c>
      <c r="G30" s="28">
        <v>991</v>
      </c>
      <c r="H30" s="28">
        <v>275</v>
      </c>
      <c r="I30" s="22">
        <v>598</v>
      </c>
      <c r="J30" s="28">
        <v>1698</v>
      </c>
      <c r="K30" s="28">
        <v>1392</v>
      </c>
      <c r="L30" s="28">
        <v>459</v>
      </c>
      <c r="M30" s="22">
        <v>807</v>
      </c>
      <c r="N30" s="28">
        <v>2411</v>
      </c>
      <c r="O30" s="28">
        <v>1569</v>
      </c>
      <c r="P30" s="28">
        <v>383</v>
      </c>
      <c r="Q30" s="22">
        <v>1555</v>
      </c>
      <c r="R30" s="28">
        <v>2447</v>
      </c>
      <c r="S30" s="28">
        <v>1936</v>
      </c>
      <c r="T30" s="28">
        <v>457</v>
      </c>
      <c r="U30" s="22">
        <v>1067</v>
      </c>
    </row>
    <row r="31" spans="1:21" ht="13.5">
      <c r="A31" s="6" t="s">
        <v>185</v>
      </c>
      <c r="B31" s="28">
        <v>4185</v>
      </c>
      <c r="C31" s="28">
        <v>3022</v>
      </c>
      <c r="D31" s="28">
        <v>1955</v>
      </c>
      <c r="E31" s="22">
        <v>6157</v>
      </c>
      <c r="F31" s="28">
        <v>4060</v>
      </c>
      <c r="G31" s="28">
        <v>2690</v>
      </c>
      <c r="H31" s="28">
        <v>1171</v>
      </c>
      <c r="I31" s="22">
        <v>5239</v>
      </c>
      <c r="J31" s="28">
        <v>4171</v>
      </c>
      <c r="K31" s="28">
        <v>3192</v>
      </c>
      <c r="L31" s="28">
        <v>1466</v>
      </c>
      <c r="M31" s="22">
        <v>6460</v>
      </c>
      <c r="N31" s="28">
        <v>4783</v>
      </c>
      <c r="O31" s="28">
        <v>3242</v>
      </c>
      <c r="P31" s="28">
        <v>1261</v>
      </c>
      <c r="Q31" s="22">
        <v>5667</v>
      </c>
      <c r="R31" s="28">
        <v>4349</v>
      </c>
      <c r="S31" s="28">
        <v>3285</v>
      </c>
      <c r="T31" s="28">
        <v>1005</v>
      </c>
      <c r="U31" s="22">
        <v>5330</v>
      </c>
    </row>
    <row r="32" spans="1:21" ht="13.5">
      <c r="A32" s="6" t="s">
        <v>186</v>
      </c>
      <c r="B32" s="28">
        <v>848</v>
      </c>
      <c r="C32" s="28">
        <v>547</v>
      </c>
      <c r="D32" s="28">
        <v>275</v>
      </c>
      <c r="E32" s="22">
        <v>1263</v>
      </c>
      <c r="F32" s="28">
        <v>1003</v>
      </c>
      <c r="G32" s="28">
        <v>677</v>
      </c>
      <c r="H32" s="28">
        <v>325</v>
      </c>
      <c r="I32" s="22">
        <v>1551</v>
      </c>
      <c r="J32" s="28">
        <v>1172</v>
      </c>
      <c r="K32" s="28">
        <v>792</v>
      </c>
      <c r="L32" s="28">
        <v>398</v>
      </c>
      <c r="M32" s="22">
        <v>1691</v>
      </c>
      <c r="N32" s="28">
        <v>1276</v>
      </c>
      <c r="O32" s="28">
        <v>852</v>
      </c>
      <c r="P32" s="28">
        <v>406</v>
      </c>
      <c r="Q32" s="22">
        <v>1686</v>
      </c>
      <c r="R32" s="28">
        <v>1273</v>
      </c>
      <c r="S32" s="28">
        <v>854</v>
      </c>
      <c r="T32" s="28">
        <v>422</v>
      </c>
      <c r="U32" s="22">
        <v>1423</v>
      </c>
    </row>
    <row r="33" spans="1:21" ht="13.5">
      <c r="A33" s="6" t="s">
        <v>42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>
        <v>15</v>
      </c>
      <c r="R33" s="28"/>
      <c r="S33" s="28"/>
      <c r="T33" s="28"/>
      <c r="U33" s="22">
        <v>11</v>
      </c>
    </row>
    <row r="34" spans="1:21" ht="13.5">
      <c r="A34" s="6" t="s">
        <v>77</v>
      </c>
      <c r="B34" s="28">
        <v>166</v>
      </c>
      <c r="C34" s="28">
        <v>139</v>
      </c>
      <c r="D34" s="28">
        <v>59</v>
      </c>
      <c r="E34" s="22">
        <v>503</v>
      </c>
      <c r="F34" s="28">
        <v>247</v>
      </c>
      <c r="G34" s="28">
        <v>223</v>
      </c>
      <c r="H34" s="28">
        <v>166</v>
      </c>
      <c r="I34" s="22">
        <v>231</v>
      </c>
      <c r="J34" s="28">
        <v>170</v>
      </c>
      <c r="K34" s="28">
        <v>130</v>
      </c>
      <c r="L34" s="28">
        <v>61</v>
      </c>
      <c r="M34" s="22">
        <v>458</v>
      </c>
      <c r="N34" s="28">
        <v>325</v>
      </c>
      <c r="O34" s="28">
        <v>278</v>
      </c>
      <c r="P34" s="28">
        <v>102</v>
      </c>
      <c r="Q34" s="22">
        <v>629</v>
      </c>
      <c r="R34" s="28">
        <v>608</v>
      </c>
      <c r="S34" s="28">
        <v>400</v>
      </c>
      <c r="T34" s="28">
        <v>228</v>
      </c>
      <c r="U34" s="22">
        <v>701</v>
      </c>
    </row>
    <row r="35" spans="1:21" ht="13.5">
      <c r="A35" s="6" t="s">
        <v>188</v>
      </c>
      <c r="B35" s="28">
        <v>1015</v>
      </c>
      <c r="C35" s="28">
        <v>686</v>
      </c>
      <c r="D35" s="28">
        <v>334</v>
      </c>
      <c r="E35" s="22">
        <v>1766</v>
      </c>
      <c r="F35" s="28">
        <v>1251</v>
      </c>
      <c r="G35" s="28">
        <v>1074</v>
      </c>
      <c r="H35" s="28">
        <v>682</v>
      </c>
      <c r="I35" s="22">
        <v>1983</v>
      </c>
      <c r="J35" s="28">
        <v>1781</v>
      </c>
      <c r="K35" s="28">
        <v>1473</v>
      </c>
      <c r="L35" s="28">
        <v>616</v>
      </c>
      <c r="M35" s="22">
        <v>2150</v>
      </c>
      <c r="N35" s="28">
        <v>1601</v>
      </c>
      <c r="O35" s="28">
        <v>1131</v>
      </c>
      <c r="P35" s="28">
        <v>508</v>
      </c>
      <c r="Q35" s="22">
        <v>2331</v>
      </c>
      <c r="R35" s="28">
        <v>1881</v>
      </c>
      <c r="S35" s="28">
        <v>1254</v>
      </c>
      <c r="T35" s="28">
        <v>650</v>
      </c>
      <c r="U35" s="22">
        <v>2136</v>
      </c>
    </row>
    <row r="36" spans="1:21" ht="14.25" thickBot="1">
      <c r="A36" s="25" t="s">
        <v>189</v>
      </c>
      <c r="B36" s="29">
        <v>19643</v>
      </c>
      <c r="C36" s="29">
        <v>13492</v>
      </c>
      <c r="D36" s="29">
        <v>7715</v>
      </c>
      <c r="E36" s="23">
        <v>29866</v>
      </c>
      <c r="F36" s="29">
        <v>17185</v>
      </c>
      <c r="G36" s="29">
        <v>11740</v>
      </c>
      <c r="H36" s="29">
        <v>6374</v>
      </c>
      <c r="I36" s="23">
        <v>24355</v>
      </c>
      <c r="J36" s="29">
        <v>14777</v>
      </c>
      <c r="K36" s="29">
        <v>10789</v>
      </c>
      <c r="L36" s="29">
        <v>4337</v>
      </c>
      <c r="M36" s="23">
        <v>22484</v>
      </c>
      <c r="N36" s="29">
        <v>13849</v>
      </c>
      <c r="O36" s="29">
        <v>10099</v>
      </c>
      <c r="P36" s="29">
        <v>4735</v>
      </c>
      <c r="Q36" s="23">
        <v>16764</v>
      </c>
      <c r="R36" s="29">
        <v>9297</v>
      </c>
      <c r="S36" s="29">
        <v>7244</v>
      </c>
      <c r="T36" s="29">
        <v>2477</v>
      </c>
      <c r="U36" s="23">
        <v>28003</v>
      </c>
    </row>
    <row r="37" spans="1:21" ht="14.25" thickTop="1">
      <c r="A37" s="6" t="s">
        <v>43</v>
      </c>
      <c r="B37" s="28">
        <v>210</v>
      </c>
      <c r="C37" s="28">
        <v>210</v>
      </c>
      <c r="D37" s="28"/>
      <c r="E37" s="22"/>
      <c r="F37" s="28"/>
      <c r="G37" s="28"/>
      <c r="H37" s="28"/>
      <c r="I37" s="22">
        <v>37</v>
      </c>
      <c r="J37" s="28">
        <v>64</v>
      </c>
      <c r="K37" s="28">
        <v>64</v>
      </c>
      <c r="L37" s="28">
        <v>64</v>
      </c>
      <c r="M37" s="22">
        <v>10466</v>
      </c>
      <c r="N37" s="28">
        <v>10625</v>
      </c>
      <c r="O37" s="28">
        <v>10923</v>
      </c>
      <c r="P37" s="28"/>
      <c r="Q37" s="22">
        <v>685</v>
      </c>
      <c r="R37" s="28"/>
      <c r="S37" s="28"/>
      <c r="T37" s="28"/>
      <c r="U37" s="22">
        <v>80</v>
      </c>
    </row>
    <row r="38" spans="1:21" ht="13.5">
      <c r="A38" s="6" t="s">
        <v>190</v>
      </c>
      <c r="B38" s="28">
        <v>38</v>
      </c>
      <c r="C38" s="28">
        <v>38</v>
      </c>
      <c r="D38" s="28"/>
      <c r="E38" s="22"/>
      <c r="F38" s="28"/>
      <c r="G38" s="28"/>
      <c r="H38" s="28"/>
      <c r="I38" s="22">
        <v>80</v>
      </c>
      <c r="J38" s="28">
        <v>32</v>
      </c>
      <c r="K38" s="28">
        <v>32</v>
      </c>
      <c r="L38" s="28">
        <v>30</v>
      </c>
      <c r="M38" s="22"/>
      <c r="N38" s="28"/>
      <c r="O38" s="28"/>
      <c r="P38" s="28"/>
      <c r="Q38" s="22"/>
      <c r="R38" s="28"/>
      <c r="S38" s="28"/>
      <c r="T38" s="28"/>
      <c r="U38" s="22"/>
    </row>
    <row r="39" spans="1:21" ht="13.5">
      <c r="A39" s="6" t="s">
        <v>77</v>
      </c>
      <c r="B39" s="28">
        <v>28</v>
      </c>
      <c r="C39" s="28">
        <v>28</v>
      </c>
      <c r="D39" s="28"/>
      <c r="E39" s="22"/>
      <c r="F39" s="28"/>
      <c r="G39" s="28"/>
      <c r="H39" s="28"/>
      <c r="I39" s="22"/>
      <c r="J39" s="28"/>
      <c r="K39" s="28"/>
      <c r="L39" s="28"/>
      <c r="M39" s="22">
        <v>1</v>
      </c>
      <c r="N39" s="28"/>
      <c r="O39" s="28"/>
      <c r="P39" s="28"/>
      <c r="Q39" s="22">
        <v>144</v>
      </c>
      <c r="R39" s="28">
        <v>95</v>
      </c>
      <c r="S39" s="28">
        <v>95</v>
      </c>
      <c r="T39" s="28">
        <v>16</v>
      </c>
      <c r="U39" s="22">
        <v>174</v>
      </c>
    </row>
    <row r="40" spans="1:21" ht="13.5">
      <c r="A40" s="6" t="s">
        <v>192</v>
      </c>
      <c r="B40" s="28">
        <v>278</v>
      </c>
      <c r="C40" s="28">
        <v>277</v>
      </c>
      <c r="D40" s="28"/>
      <c r="E40" s="22"/>
      <c r="F40" s="28"/>
      <c r="G40" s="28"/>
      <c r="H40" s="28"/>
      <c r="I40" s="22">
        <v>185</v>
      </c>
      <c r="J40" s="28">
        <v>162</v>
      </c>
      <c r="K40" s="28">
        <v>111</v>
      </c>
      <c r="L40" s="28">
        <v>95</v>
      </c>
      <c r="M40" s="22">
        <v>10500</v>
      </c>
      <c r="N40" s="28">
        <v>10625</v>
      </c>
      <c r="O40" s="28">
        <v>10923</v>
      </c>
      <c r="P40" s="28"/>
      <c r="Q40" s="22">
        <v>1184</v>
      </c>
      <c r="R40" s="28">
        <v>309</v>
      </c>
      <c r="S40" s="28">
        <v>309</v>
      </c>
      <c r="T40" s="28">
        <v>200</v>
      </c>
      <c r="U40" s="22">
        <v>447</v>
      </c>
    </row>
    <row r="41" spans="1:21" ht="13.5">
      <c r="A41" s="6" t="s">
        <v>194</v>
      </c>
      <c r="B41" s="28">
        <v>3059</v>
      </c>
      <c r="C41" s="28">
        <v>2085</v>
      </c>
      <c r="D41" s="28">
        <v>1396</v>
      </c>
      <c r="E41" s="22">
        <v>2751</v>
      </c>
      <c r="F41" s="28">
        <v>2192</v>
      </c>
      <c r="G41" s="28">
        <v>1208</v>
      </c>
      <c r="H41" s="28">
        <v>389</v>
      </c>
      <c r="I41" s="22">
        <v>1709</v>
      </c>
      <c r="J41" s="28">
        <v>1221</v>
      </c>
      <c r="K41" s="28">
        <v>777</v>
      </c>
      <c r="L41" s="28">
        <v>461</v>
      </c>
      <c r="M41" s="22">
        <v>3681</v>
      </c>
      <c r="N41" s="28">
        <v>2114</v>
      </c>
      <c r="O41" s="28">
        <v>1503</v>
      </c>
      <c r="P41" s="28">
        <v>334</v>
      </c>
      <c r="Q41" s="22">
        <v>2436</v>
      </c>
      <c r="R41" s="28">
        <v>958</v>
      </c>
      <c r="S41" s="28">
        <v>764</v>
      </c>
      <c r="T41" s="28">
        <v>297</v>
      </c>
      <c r="U41" s="22">
        <v>3163</v>
      </c>
    </row>
    <row r="42" spans="1:21" ht="13.5">
      <c r="A42" s="6" t="s">
        <v>196</v>
      </c>
      <c r="B42" s="28"/>
      <c r="C42" s="28"/>
      <c r="D42" s="28"/>
      <c r="E42" s="22">
        <v>24</v>
      </c>
      <c r="F42" s="28">
        <v>19</v>
      </c>
      <c r="G42" s="28">
        <v>19</v>
      </c>
      <c r="H42" s="28"/>
      <c r="I42" s="22">
        <v>505</v>
      </c>
      <c r="J42" s="28">
        <v>501</v>
      </c>
      <c r="K42" s="28">
        <v>493</v>
      </c>
      <c r="L42" s="28">
        <v>482</v>
      </c>
      <c r="M42" s="22">
        <v>4</v>
      </c>
      <c r="N42" s="28"/>
      <c r="O42" s="28"/>
      <c r="P42" s="28"/>
      <c r="Q42" s="22">
        <v>5</v>
      </c>
      <c r="R42" s="28"/>
      <c r="S42" s="28"/>
      <c r="T42" s="28"/>
      <c r="U42" s="22">
        <v>3176</v>
      </c>
    </row>
    <row r="43" spans="1:21" ht="13.5">
      <c r="A43" s="6" t="s">
        <v>197</v>
      </c>
      <c r="B43" s="28"/>
      <c r="C43" s="28"/>
      <c r="D43" s="28"/>
      <c r="E43" s="22">
        <v>877</v>
      </c>
      <c r="F43" s="28"/>
      <c r="G43" s="28"/>
      <c r="H43" s="28"/>
      <c r="I43" s="22"/>
      <c r="J43" s="28"/>
      <c r="K43" s="28"/>
      <c r="L43" s="28"/>
      <c r="M43" s="22"/>
      <c r="N43" s="28"/>
      <c r="O43" s="28"/>
      <c r="P43" s="28"/>
      <c r="Q43" s="22"/>
      <c r="R43" s="28"/>
      <c r="S43" s="28"/>
      <c r="T43" s="28"/>
      <c r="U43" s="22"/>
    </row>
    <row r="44" spans="1:21" ht="13.5">
      <c r="A44" s="6" t="s">
        <v>77</v>
      </c>
      <c r="B44" s="28">
        <v>81</v>
      </c>
      <c r="C44" s="28"/>
      <c r="D44" s="28"/>
      <c r="E44" s="22">
        <v>33</v>
      </c>
      <c r="F44" s="28">
        <v>20</v>
      </c>
      <c r="G44" s="28">
        <v>1</v>
      </c>
      <c r="H44" s="28"/>
      <c r="I44" s="22">
        <v>312</v>
      </c>
      <c r="J44" s="28">
        <v>523</v>
      </c>
      <c r="K44" s="28">
        <v>246</v>
      </c>
      <c r="L44" s="28">
        <v>206</v>
      </c>
      <c r="M44" s="22">
        <v>766</v>
      </c>
      <c r="N44" s="28">
        <v>670</v>
      </c>
      <c r="O44" s="28">
        <v>696</v>
      </c>
      <c r="P44" s="28">
        <v>582</v>
      </c>
      <c r="Q44" s="22">
        <v>238</v>
      </c>
      <c r="R44" s="28">
        <v>121</v>
      </c>
      <c r="S44" s="28">
        <v>101</v>
      </c>
      <c r="T44" s="28">
        <v>16</v>
      </c>
      <c r="U44" s="22">
        <v>141</v>
      </c>
    </row>
    <row r="45" spans="1:21" ht="13.5">
      <c r="A45" s="6" t="s">
        <v>200</v>
      </c>
      <c r="B45" s="28">
        <v>3141</v>
      </c>
      <c r="C45" s="28">
        <v>2085</v>
      </c>
      <c r="D45" s="28">
        <v>1396</v>
      </c>
      <c r="E45" s="22">
        <v>3686</v>
      </c>
      <c r="F45" s="28">
        <v>2231</v>
      </c>
      <c r="G45" s="28">
        <v>1229</v>
      </c>
      <c r="H45" s="28">
        <v>389</v>
      </c>
      <c r="I45" s="22">
        <v>5265</v>
      </c>
      <c r="J45" s="28">
        <v>4646</v>
      </c>
      <c r="K45" s="28">
        <v>2823</v>
      </c>
      <c r="L45" s="28">
        <v>1801</v>
      </c>
      <c r="M45" s="22">
        <v>7527</v>
      </c>
      <c r="N45" s="28">
        <v>4821</v>
      </c>
      <c r="O45" s="28">
        <v>4228</v>
      </c>
      <c r="P45" s="28">
        <v>1606</v>
      </c>
      <c r="Q45" s="22">
        <v>5549</v>
      </c>
      <c r="R45" s="28">
        <v>2572</v>
      </c>
      <c r="S45" s="28">
        <v>2178</v>
      </c>
      <c r="T45" s="28">
        <v>1309</v>
      </c>
      <c r="U45" s="22">
        <v>8494</v>
      </c>
    </row>
    <row r="46" spans="1:21" ht="13.5">
      <c r="A46" s="7" t="s">
        <v>201</v>
      </c>
      <c r="B46" s="28">
        <v>16780</v>
      </c>
      <c r="C46" s="28">
        <v>11684</v>
      </c>
      <c r="D46" s="28">
        <v>6318</v>
      </c>
      <c r="E46" s="22">
        <v>26180</v>
      </c>
      <c r="F46" s="28">
        <v>14954</v>
      </c>
      <c r="G46" s="28">
        <v>10510</v>
      </c>
      <c r="H46" s="28">
        <v>5984</v>
      </c>
      <c r="I46" s="22">
        <v>19276</v>
      </c>
      <c r="J46" s="28">
        <v>10293</v>
      </c>
      <c r="K46" s="28">
        <v>8077</v>
      </c>
      <c r="L46" s="28">
        <v>2631</v>
      </c>
      <c r="M46" s="22">
        <v>25457</v>
      </c>
      <c r="N46" s="28">
        <v>19653</v>
      </c>
      <c r="O46" s="28">
        <v>16795</v>
      </c>
      <c r="P46" s="28">
        <v>3129</v>
      </c>
      <c r="Q46" s="22">
        <v>12400</v>
      </c>
      <c r="R46" s="28">
        <v>7035</v>
      </c>
      <c r="S46" s="28">
        <v>5375</v>
      </c>
      <c r="T46" s="28">
        <v>1368</v>
      </c>
      <c r="U46" s="22">
        <v>19956</v>
      </c>
    </row>
    <row r="47" spans="1:21" ht="13.5">
      <c r="A47" s="7" t="s">
        <v>202</v>
      </c>
      <c r="B47" s="28">
        <v>5526</v>
      </c>
      <c r="C47" s="28">
        <v>3559</v>
      </c>
      <c r="D47" s="28">
        <v>1650</v>
      </c>
      <c r="E47" s="22">
        <v>5890</v>
      </c>
      <c r="F47" s="28">
        <v>4440</v>
      </c>
      <c r="G47" s="28">
        <v>2720</v>
      </c>
      <c r="H47" s="28">
        <v>1401</v>
      </c>
      <c r="I47" s="22">
        <v>5516</v>
      </c>
      <c r="J47" s="28">
        <v>3693</v>
      </c>
      <c r="K47" s="28">
        <v>2450</v>
      </c>
      <c r="L47" s="28">
        <v>1184</v>
      </c>
      <c r="M47" s="22">
        <v>7945</v>
      </c>
      <c r="N47" s="28">
        <v>6644</v>
      </c>
      <c r="O47" s="28">
        <v>6319</v>
      </c>
      <c r="P47" s="28">
        <v>965</v>
      </c>
      <c r="Q47" s="22">
        <v>4584</v>
      </c>
      <c r="R47" s="28">
        <v>3595</v>
      </c>
      <c r="S47" s="28">
        <v>2646</v>
      </c>
      <c r="T47" s="28">
        <v>1207</v>
      </c>
      <c r="U47" s="22">
        <v>8938</v>
      </c>
    </row>
    <row r="48" spans="1:21" ht="13.5">
      <c r="A48" s="7" t="s">
        <v>203</v>
      </c>
      <c r="B48" s="28">
        <v>144</v>
      </c>
      <c r="C48" s="28">
        <v>148</v>
      </c>
      <c r="D48" s="28">
        <v>452</v>
      </c>
      <c r="E48" s="22">
        <v>3058</v>
      </c>
      <c r="F48" s="28">
        <v>873</v>
      </c>
      <c r="G48" s="28">
        <v>794</v>
      </c>
      <c r="H48" s="28">
        <v>485</v>
      </c>
      <c r="I48" s="22">
        <v>2352</v>
      </c>
      <c r="J48" s="28">
        <v>-597</v>
      </c>
      <c r="K48" s="28">
        <v>-25</v>
      </c>
      <c r="L48" s="28">
        <v>-420</v>
      </c>
      <c r="M48" s="22">
        <v>3256</v>
      </c>
      <c r="N48" s="28">
        <v>2194</v>
      </c>
      <c r="O48" s="28">
        <v>1961</v>
      </c>
      <c r="P48" s="28">
        <v>704</v>
      </c>
      <c r="Q48" s="22">
        <v>-256</v>
      </c>
      <c r="R48" s="28">
        <v>-776</v>
      </c>
      <c r="S48" s="28">
        <v>-514</v>
      </c>
      <c r="T48" s="28">
        <v>-265</v>
      </c>
      <c r="U48" s="22">
        <v>-900</v>
      </c>
    </row>
    <row r="49" spans="1:21" ht="13.5">
      <c r="A49" s="7" t="s">
        <v>204</v>
      </c>
      <c r="B49" s="28">
        <v>5670</v>
      </c>
      <c r="C49" s="28">
        <v>3707</v>
      </c>
      <c r="D49" s="28">
        <v>2103</v>
      </c>
      <c r="E49" s="22">
        <v>8949</v>
      </c>
      <c r="F49" s="28">
        <v>5313</v>
      </c>
      <c r="G49" s="28">
        <v>3515</v>
      </c>
      <c r="H49" s="28">
        <v>1887</v>
      </c>
      <c r="I49" s="22">
        <v>7868</v>
      </c>
      <c r="J49" s="28">
        <v>3095</v>
      </c>
      <c r="K49" s="28">
        <v>2424</v>
      </c>
      <c r="L49" s="28">
        <v>764</v>
      </c>
      <c r="M49" s="22">
        <v>11201</v>
      </c>
      <c r="N49" s="28">
        <v>8839</v>
      </c>
      <c r="O49" s="28">
        <v>8280</v>
      </c>
      <c r="P49" s="28">
        <v>1670</v>
      </c>
      <c r="Q49" s="22">
        <v>4327</v>
      </c>
      <c r="R49" s="28">
        <v>2819</v>
      </c>
      <c r="S49" s="28">
        <v>2131</v>
      </c>
      <c r="T49" s="28">
        <v>941</v>
      </c>
      <c r="U49" s="22">
        <v>8037</v>
      </c>
    </row>
    <row r="50" spans="1:21" ht="13.5">
      <c r="A50" s="7" t="s">
        <v>44</v>
      </c>
      <c r="B50" s="28">
        <v>11109</v>
      </c>
      <c r="C50" s="28">
        <v>7977</v>
      </c>
      <c r="D50" s="28">
        <v>4215</v>
      </c>
      <c r="E50" s="22">
        <v>17230</v>
      </c>
      <c r="F50" s="28">
        <v>9640</v>
      </c>
      <c r="G50" s="28">
        <v>6995</v>
      </c>
      <c r="H50" s="28">
        <v>4097</v>
      </c>
      <c r="I50" s="22">
        <v>11407</v>
      </c>
      <c r="J50" s="28">
        <v>7197</v>
      </c>
      <c r="K50" s="28">
        <v>5652</v>
      </c>
      <c r="L50" s="28">
        <v>1866</v>
      </c>
      <c r="M50" s="22"/>
      <c r="N50" s="28"/>
      <c r="O50" s="28"/>
      <c r="P50" s="28"/>
      <c r="Q50" s="22"/>
      <c r="R50" s="28"/>
      <c r="S50" s="28"/>
      <c r="T50" s="28"/>
      <c r="U50" s="22"/>
    </row>
    <row r="51" spans="1:21" ht="13.5">
      <c r="A51" s="7" t="s">
        <v>45</v>
      </c>
      <c r="B51" s="28">
        <v>500</v>
      </c>
      <c r="C51" s="28">
        <v>362</v>
      </c>
      <c r="D51" s="28">
        <v>199</v>
      </c>
      <c r="E51" s="22">
        <v>690</v>
      </c>
      <c r="F51" s="28">
        <v>534</v>
      </c>
      <c r="G51" s="28">
        <v>391</v>
      </c>
      <c r="H51" s="28">
        <v>237</v>
      </c>
      <c r="I51" s="22">
        <v>511</v>
      </c>
      <c r="J51" s="28">
        <v>361</v>
      </c>
      <c r="K51" s="28">
        <v>275</v>
      </c>
      <c r="L51" s="28">
        <v>154</v>
      </c>
      <c r="M51" s="22">
        <v>407</v>
      </c>
      <c r="N51" s="28">
        <v>229</v>
      </c>
      <c r="O51" s="28">
        <v>153</v>
      </c>
      <c r="P51" s="28">
        <v>106</v>
      </c>
      <c r="Q51" s="22">
        <v>362</v>
      </c>
      <c r="R51" s="28">
        <v>178</v>
      </c>
      <c r="S51" s="28">
        <v>169</v>
      </c>
      <c r="T51" s="28">
        <v>110</v>
      </c>
      <c r="U51" s="22">
        <v>168</v>
      </c>
    </row>
    <row r="52" spans="1:21" ht="14.25" thickBot="1">
      <c r="A52" s="7" t="s">
        <v>205</v>
      </c>
      <c r="B52" s="28">
        <v>10609</v>
      </c>
      <c r="C52" s="28">
        <v>7614</v>
      </c>
      <c r="D52" s="28">
        <v>4016</v>
      </c>
      <c r="E52" s="22">
        <v>16540</v>
      </c>
      <c r="F52" s="28">
        <v>9105</v>
      </c>
      <c r="G52" s="28">
        <v>6604</v>
      </c>
      <c r="H52" s="28">
        <v>3860</v>
      </c>
      <c r="I52" s="22">
        <v>10895</v>
      </c>
      <c r="J52" s="28">
        <v>6836</v>
      </c>
      <c r="K52" s="28">
        <v>5376</v>
      </c>
      <c r="L52" s="28">
        <v>1711</v>
      </c>
      <c r="M52" s="22">
        <v>13849</v>
      </c>
      <c r="N52" s="28">
        <v>10584</v>
      </c>
      <c r="O52" s="28">
        <v>8360</v>
      </c>
      <c r="P52" s="28">
        <v>1352</v>
      </c>
      <c r="Q52" s="22">
        <v>7709</v>
      </c>
      <c r="R52" s="28">
        <v>4037</v>
      </c>
      <c r="S52" s="28">
        <v>3073</v>
      </c>
      <c r="T52" s="28">
        <v>316</v>
      </c>
      <c r="U52" s="22">
        <v>11750</v>
      </c>
    </row>
    <row r="53" spans="1:21" ht="14.25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5" ht="13.5">
      <c r="A55" s="20" t="s">
        <v>148</v>
      </c>
    </row>
    <row r="56" ht="13.5">
      <c r="A56" s="20" t="s">
        <v>149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U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144</v>
      </c>
      <c r="B2" s="14">
        <v>8233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145</v>
      </c>
      <c r="B3" s="1" t="s">
        <v>146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47</v>
      </c>
      <c r="B4" s="15" t="str">
        <f>HYPERLINK("http://www.kabupro.jp/mark/20140110/S1000T19.htm","四半期報告書")</f>
        <v>四半期報告書</v>
      </c>
      <c r="C4" s="15" t="str">
        <f>HYPERLINK("http://www.kabupro.jp/mark/20131011/S10001QU.htm","四半期報告書")</f>
        <v>四半期報告書</v>
      </c>
      <c r="D4" s="15" t="str">
        <f>HYPERLINK("http://www.kabupro.jp/mark/20130711/S000DZ8U.htm","四半期報告書")</f>
        <v>四半期報告書</v>
      </c>
      <c r="E4" s="15" t="str">
        <f>HYPERLINK("http://www.kabupro.jp/mark/20130523/S000DDYD.htm","有価証券報告書")</f>
        <v>有価証券報告書</v>
      </c>
      <c r="F4" s="15" t="str">
        <f>HYPERLINK("http://www.kabupro.jp/mark/20140110/S1000T19.htm","四半期報告書")</f>
        <v>四半期報告書</v>
      </c>
      <c r="G4" s="15" t="str">
        <f>HYPERLINK("http://www.kabupro.jp/mark/20131011/S10001QU.htm","四半期報告書")</f>
        <v>四半期報告書</v>
      </c>
      <c r="H4" s="15" t="str">
        <f>HYPERLINK("http://www.kabupro.jp/mark/20130711/S000DZ8U.htm","四半期報告書")</f>
        <v>四半期報告書</v>
      </c>
      <c r="I4" s="15" t="str">
        <f>HYPERLINK("http://www.kabupro.jp/mark/20130523/S000DDYD.htm","有価証券報告書")</f>
        <v>有価証券報告書</v>
      </c>
      <c r="J4" s="15" t="str">
        <f>HYPERLINK("http://www.kabupro.jp/mark/20130110/S000CIDA.htm","四半期報告書")</f>
        <v>四半期報告書</v>
      </c>
      <c r="K4" s="15" t="str">
        <f>HYPERLINK("http://www.kabupro.jp/mark/20121012/S000C12K.htm","四半期報告書")</f>
        <v>四半期報告書</v>
      </c>
      <c r="L4" s="15" t="str">
        <f>HYPERLINK("http://www.kabupro.jp/mark/20120712/S000BELS.htm","四半期報告書")</f>
        <v>四半期報告書</v>
      </c>
      <c r="M4" s="15" t="str">
        <f>HYPERLINK("http://www.kabupro.jp/mark/20120524/S000AVU0.htm","有価証券報告書")</f>
        <v>有価証券報告書</v>
      </c>
      <c r="N4" s="15" t="str">
        <f>HYPERLINK("http://www.kabupro.jp/mark/20120112/S000A1EH.htm","四半期報告書")</f>
        <v>四半期報告書</v>
      </c>
      <c r="O4" s="15" t="str">
        <f>HYPERLINK("http://www.kabupro.jp/mark/20111013/S0009H95.htm","四半期報告書")</f>
        <v>四半期報告書</v>
      </c>
      <c r="P4" s="15" t="str">
        <f>HYPERLINK("http://www.kabupro.jp/mark/20110714/S0008VLJ.htm","四半期報告書")</f>
        <v>四半期報告書</v>
      </c>
      <c r="Q4" s="15" t="str">
        <f>HYPERLINK("http://www.kabupro.jp/mark/20110526/S0008C0S.htm","有価証券報告書")</f>
        <v>有価証券報告書</v>
      </c>
      <c r="R4" s="15" t="str">
        <f>HYPERLINK("http://www.kabupro.jp/mark/20110113/S0007HE3.htm","四半期報告書")</f>
        <v>四半期報告書</v>
      </c>
      <c r="S4" s="15" t="str">
        <f>HYPERLINK("http://www.kabupro.jp/mark/20101014/S0006WYZ.htm","四半期報告書")</f>
        <v>四半期報告書</v>
      </c>
      <c r="T4" s="15" t="str">
        <f>HYPERLINK("http://www.kabupro.jp/mark/20100713/S0006BBP.htm","四半期報告書")</f>
        <v>四半期報告書</v>
      </c>
      <c r="U4" s="15" t="str">
        <f>HYPERLINK("http://www.kabupro.jp/mark/20100527/S0005R0F.htm","有価証券報告書")</f>
        <v>有価証券報告書</v>
      </c>
    </row>
    <row r="5" spans="1:21" ht="14.25" thickBot="1">
      <c r="A5" s="11" t="s">
        <v>48</v>
      </c>
      <c r="B5" s="1" t="s">
        <v>207</v>
      </c>
      <c r="C5" s="1" t="s">
        <v>210</v>
      </c>
      <c r="D5" s="1" t="s">
        <v>212</v>
      </c>
      <c r="E5" s="1" t="s">
        <v>54</v>
      </c>
      <c r="F5" s="1" t="s">
        <v>207</v>
      </c>
      <c r="G5" s="1" t="s">
        <v>210</v>
      </c>
      <c r="H5" s="1" t="s">
        <v>212</v>
      </c>
      <c r="I5" s="1" t="s">
        <v>54</v>
      </c>
      <c r="J5" s="1" t="s">
        <v>214</v>
      </c>
      <c r="K5" s="1" t="s">
        <v>216</v>
      </c>
      <c r="L5" s="1" t="s">
        <v>218</v>
      </c>
      <c r="M5" s="1" t="s">
        <v>58</v>
      </c>
      <c r="N5" s="1" t="s">
        <v>220</v>
      </c>
      <c r="O5" s="1" t="s">
        <v>222</v>
      </c>
      <c r="P5" s="1" t="s">
        <v>224</v>
      </c>
      <c r="Q5" s="1" t="s">
        <v>60</v>
      </c>
      <c r="R5" s="1" t="s">
        <v>226</v>
      </c>
      <c r="S5" s="1" t="s">
        <v>228</v>
      </c>
      <c r="T5" s="1" t="s">
        <v>230</v>
      </c>
      <c r="U5" s="1" t="s">
        <v>62</v>
      </c>
    </row>
    <row r="6" spans="1:21" ht="15" thickBot="1" thickTop="1">
      <c r="A6" s="10" t="s">
        <v>49</v>
      </c>
      <c r="B6" s="18" t="s">
        <v>40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50</v>
      </c>
      <c r="B7" s="14" t="s">
        <v>3</v>
      </c>
      <c r="C7" s="14" t="s">
        <v>3</v>
      </c>
      <c r="D7" s="14" t="s">
        <v>3</v>
      </c>
      <c r="E7" s="16" t="s">
        <v>55</v>
      </c>
      <c r="F7" s="14" t="s">
        <v>3</v>
      </c>
      <c r="G7" s="14" t="s">
        <v>3</v>
      </c>
      <c r="H7" s="14" t="s">
        <v>3</v>
      </c>
      <c r="I7" s="16" t="s">
        <v>55</v>
      </c>
      <c r="J7" s="14" t="s">
        <v>3</v>
      </c>
      <c r="K7" s="14" t="s">
        <v>3</v>
      </c>
      <c r="L7" s="14" t="s">
        <v>3</v>
      </c>
      <c r="M7" s="16" t="s">
        <v>55</v>
      </c>
      <c r="N7" s="14" t="s">
        <v>3</v>
      </c>
      <c r="O7" s="14" t="s">
        <v>3</v>
      </c>
      <c r="P7" s="14" t="s">
        <v>3</v>
      </c>
      <c r="Q7" s="16" t="s">
        <v>55</v>
      </c>
      <c r="R7" s="14" t="s">
        <v>3</v>
      </c>
      <c r="S7" s="14" t="s">
        <v>3</v>
      </c>
      <c r="T7" s="14" t="s">
        <v>3</v>
      </c>
      <c r="U7" s="16" t="s">
        <v>55</v>
      </c>
    </row>
    <row r="8" spans="1:21" ht="13.5">
      <c r="A8" s="13" t="s">
        <v>51</v>
      </c>
      <c r="B8" s="1" t="s">
        <v>4</v>
      </c>
      <c r="C8" s="1" t="s">
        <v>4</v>
      </c>
      <c r="D8" s="1" t="s">
        <v>4</v>
      </c>
      <c r="E8" s="17" t="s">
        <v>150</v>
      </c>
      <c r="F8" s="1" t="s">
        <v>150</v>
      </c>
      <c r="G8" s="1" t="s">
        <v>150</v>
      </c>
      <c r="H8" s="1" t="s">
        <v>150</v>
      </c>
      <c r="I8" s="17" t="s">
        <v>151</v>
      </c>
      <c r="J8" s="1" t="s">
        <v>151</v>
      </c>
      <c r="K8" s="1" t="s">
        <v>151</v>
      </c>
      <c r="L8" s="1" t="s">
        <v>151</v>
      </c>
      <c r="M8" s="17" t="s">
        <v>152</v>
      </c>
      <c r="N8" s="1" t="s">
        <v>152</v>
      </c>
      <c r="O8" s="1" t="s">
        <v>152</v>
      </c>
      <c r="P8" s="1" t="s">
        <v>152</v>
      </c>
      <c r="Q8" s="17" t="s">
        <v>153</v>
      </c>
      <c r="R8" s="1" t="s">
        <v>153</v>
      </c>
      <c r="S8" s="1" t="s">
        <v>153</v>
      </c>
      <c r="T8" s="1" t="s">
        <v>153</v>
      </c>
      <c r="U8" s="17" t="s">
        <v>154</v>
      </c>
    </row>
    <row r="9" spans="1:21" ht="13.5">
      <c r="A9" s="13" t="s">
        <v>52</v>
      </c>
      <c r="B9" s="1" t="s">
        <v>209</v>
      </c>
      <c r="C9" s="1" t="s">
        <v>211</v>
      </c>
      <c r="D9" s="1" t="s">
        <v>213</v>
      </c>
      <c r="E9" s="17" t="s">
        <v>56</v>
      </c>
      <c r="F9" s="1" t="s">
        <v>215</v>
      </c>
      <c r="G9" s="1" t="s">
        <v>217</v>
      </c>
      <c r="H9" s="1" t="s">
        <v>219</v>
      </c>
      <c r="I9" s="17" t="s">
        <v>57</v>
      </c>
      <c r="J9" s="1" t="s">
        <v>221</v>
      </c>
      <c r="K9" s="1" t="s">
        <v>223</v>
      </c>
      <c r="L9" s="1" t="s">
        <v>225</v>
      </c>
      <c r="M9" s="17" t="s">
        <v>59</v>
      </c>
      <c r="N9" s="1" t="s">
        <v>227</v>
      </c>
      <c r="O9" s="1" t="s">
        <v>229</v>
      </c>
      <c r="P9" s="1" t="s">
        <v>231</v>
      </c>
      <c r="Q9" s="17" t="s">
        <v>61</v>
      </c>
      <c r="R9" s="1" t="s">
        <v>233</v>
      </c>
      <c r="S9" s="1" t="s">
        <v>235</v>
      </c>
      <c r="T9" s="1" t="s">
        <v>237</v>
      </c>
      <c r="U9" s="17" t="s">
        <v>63</v>
      </c>
    </row>
    <row r="10" spans="1:21" ht="14.25" thickBot="1">
      <c r="A10" s="13" t="s">
        <v>53</v>
      </c>
      <c r="B10" s="1" t="s">
        <v>65</v>
      </c>
      <c r="C10" s="1" t="s">
        <v>65</v>
      </c>
      <c r="D10" s="1" t="s">
        <v>65</v>
      </c>
      <c r="E10" s="17" t="s">
        <v>65</v>
      </c>
      <c r="F10" s="1" t="s">
        <v>65</v>
      </c>
      <c r="G10" s="1" t="s">
        <v>65</v>
      </c>
      <c r="H10" s="1" t="s">
        <v>65</v>
      </c>
      <c r="I10" s="17" t="s">
        <v>65</v>
      </c>
      <c r="J10" s="1" t="s">
        <v>65</v>
      </c>
      <c r="K10" s="1" t="s">
        <v>65</v>
      </c>
      <c r="L10" s="1" t="s">
        <v>65</v>
      </c>
      <c r="M10" s="17" t="s">
        <v>65</v>
      </c>
      <c r="N10" s="1" t="s">
        <v>65</v>
      </c>
      <c r="O10" s="1" t="s">
        <v>65</v>
      </c>
      <c r="P10" s="1" t="s">
        <v>65</v>
      </c>
      <c r="Q10" s="17" t="s">
        <v>65</v>
      </c>
      <c r="R10" s="1" t="s">
        <v>65</v>
      </c>
      <c r="S10" s="1" t="s">
        <v>65</v>
      </c>
      <c r="T10" s="1" t="s">
        <v>65</v>
      </c>
      <c r="U10" s="17" t="s">
        <v>65</v>
      </c>
    </row>
    <row r="11" spans="1:21" ht="14.25" thickTop="1">
      <c r="A11" s="30" t="s">
        <v>201</v>
      </c>
      <c r="B11" s="27">
        <v>16780</v>
      </c>
      <c r="C11" s="27">
        <v>11684</v>
      </c>
      <c r="D11" s="27">
        <v>6318</v>
      </c>
      <c r="E11" s="21">
        <v>26180</v>
      </c>
      <c r="F11" s="27">
        <v>14954</v>
      </c>
      <c r="G11" s="27">
        <v>10510</v>
      </c>
      <c r="H11" s="27">
        <v>5984</v>
      </c>
      <c r="I11" s="21">
        <v>19276</v>
      </c>
      <c r="J11" s="27">
        <v>10293</v>
      </c>
      <c r="K11" s="27">
        <v>8077</v>
      </c>
      <c r="L11" s="27">
        <v>2631</v>
      </c>
      <c r="M11" s="21">
        <v>25457</v>
      </c>
      <c r="N11" s="27">
        <v>19653</v>
      </c>
      <c r="O11" s="27">
        <v>16795</v>
      </c>
      <c r="P11" s="27">
        <v>3129</v>
      </c>
      <c r="Q11" s="21">
        <v>12400</v>
      </c>
      <c r="R11" s="27">
        <v>7035</v>
      </c>
      <c r="S11" s="27">
        <v>5375</v>
      </c>
      <c r="T11" s="27">
        <v>1368</v>
      </c>
      <c r="U11" s="21">
        <v>19956</v>
      </c>
    </row>
    <row r="12" spans="1:21" ht="13.5">
      <c r="A12" s="6" t="s">
        <v>177</v>
      </c>
      <c r="B12" s="28">
        <v>13643</v>
      </c>
      <c r="C12" s="28">
        <v>9158</v>
      </c>
      <c r="D12" s="28">
        <v>4620</v>
      </c>
      <c r="E12" s="22">
        <v>18427</v>
      </c>
      <c r="F12" s="28">
        <v>13869</v>
      </c>
      <c r="G12" s="28">
        <v>9340</v>
      </c>
      <c r="H12" s="28">
        <v>4791</v>
      </c>
      <c r="I12" s="22">
        <v>17305</v>
      </c>
      <c r="J12" s="28">
        <v>12855</v>
      </c>
      <c r="K12" s="28">
        <v>8403</v>
      </c>
      <c r="L12" s="28">
        <v>4309</v>
      </c>
      <c r="M12" s="22">
        <v>16128</v>
      </c>
      <c r="N12" s="28">
        <v>12017</v>
      </c>
      <c r="O12" s="28">
        <v>8029</v>
      </c>
      <c r="P12" s="28">
        <v>4136</v>
      </c>
      <c r="Q12" s="22">
        <v>15684</v>
      </c>
      <c r="R12" s="28">
        <v>11876</v>
      </c>
      <c r="S12" s="28">
        <v>7901</v>
      </c>
      <c r="T12" s="28">
        <v>4047</v>
      </c>
      <c r="U12" s="22">
        <v>15381</v>
      </c>
    </row>
    <row r="13" spans="1:21" ht="13.5">
      <c r="A13" s="6" t="s">
        <v>5</v>
      </c>
      <c r="B13" s="28">
        <v>85</v>
      </c>
      <c r="C13" s="28">
        <v>56</v>
      </c>
      <c r="D13" s="28">
        <v>28</v>
      </c>
      <c r="E13" s="22">
        <v>113</v>
      </c>
      <c r="F13" s="28">
        <v>85</v>
      </c>
      <c r="G13" s="28">
        <v>57</v>
      </c>
      <c r="H13" s="28">
        <v>23</v>
      </c>
      <c r="I13" s="22">
        <v>95</v>
      </c>
      <c r="J13" s="28">
        <v>71</v>
      </c>
      <c r="K13" s="28">
        <v>47</v>
      </c>
      <c r="L13" s="28">
        <v>23</v>
      </c>
      <c r="M13" s="22">
        <v>95</v>
      </c>
      <c r="N13" s="28">
        <v>71</v>
      </c>
      <c r="O13" s="28">
        <v>47</v>
      </c>
      <c r="P13" s="28">
        <v>23</v>
      </c>
      <c r="Q13" s="22">
        <v>95</v>
      </c>
      <c r="R13" s="28">
        <v>71</v>
      </c>
      <c r="S13" s="28">
        <v>47</v>
      </c>
      <c r="T13" s="28">
        <v>23</v>
      </c>
      <c r="U13" s="22">
        <v>95</v>
      </c>
    </row>
    <row r="14" spans="1:21" ht="13.5">
      <c r="A14" s="6" t="s">
        <v>6</v>
      </c>
      <c r="B14" s="28">
        <v>-46</v>
      </c>
      <c r="C14" s="28">
        <v>-222</v>
      </c>
      <c r="D14" s="28">
        <v>-175</v>
      </c>
      <c r="E14" s="22">
        <v>-1912</v>
      </c>
      <c r="F14" s="28">
        <v>-418</v>
      </c>
      <c r="G14" s="28">
        <v>-372</v>
      </c>
      <c r="H14" s="28">
        <v>-206</v>
      </c>
      <c r="I14" s="22">
        <v>-68</v>
      </c>
      <c r="J14" s="28">
        <v>97</v>
      </c>
      <c r="K14" s="28">
        <v>57</v>
      </c>
      <c r="L14" s="28">
        <v>184</v>
      </c>
      <c r="M14" s="22">
        <v>39</v>
      </c>
      <c r="N14" s="28">
        <v>963</v>
      </c>
      <c r="O14" s="28">
        <v>839</v>
      </c>
      <c r="P14" s="28">
        <v>304</v>
      </c>
      <c r="Q14" s="22">
        <v>857</v>
      </c>
      <c r="R14" s="28">
        <v>1116</v>
      </c>
      <c r="S14" s="28">
        <v>581</v>
      </c>
      <c r="T14" s="28">
        <v>216</v>
      </c>
      <c r="U14" s="22">
        <v>490</v>
      </c>
    </row>
    <row r="15" spans="1:21" ht="13.5">
      <c r="A15" s="6" t="s">
        <v>7</v>
      </c>
      <c r="B15" s="28">
        <v>-16</v>
      </c>
      <c r="C15" s="28">
        <v>-16</v>
      </c>
      <c r="D15" s="28">
        <v>-16</v>
      </c>
      <c r="E15" s="22">
        <v>0</v>
      </c>
      <c r="F15" s="28">
        <v>-16</v>
      </c>
      <c r="G15" s="28"/>
      <c r="H15" s="28">
        <v>-16</v>
      </c>
      <c r="I15" s="22">
        <v>16</v>
      </c>
      <c r="J15" s="28"/>
      <c r="K15" s="28"/>
      <c r="L15" s="28">
        <v>20</v>
      </c>
      <c r="M15" s="22"/>
      <c r="N15" s="28"/>
      <c r="O15" s="28"/>
      <c r="P15" s="28"/>
      <c r="Q15" s="22">
        <v>-14</v>
      </c>
      <c r="R15" s="28"/>
      <c r="S15" s="28"/>
      <c r="T15" s="28"/>
      <c r="U15" s="22">
        <v>-66</v>
      </c>
    </row>
    <row r="16" spans="1:21" ht="13.5">
      <c r="A16" s="6" t="s">
        <v>8</v>
      </c>
      <c r="B16" s="28">
        <v>-873</v>
      </c>
      <c r="C16" s="28">
        <v>-615</v>
      </c>
      <c r="D16" s="28">
        <v>-197</v>
      </c>
      <c r="E16" s="22">
        <v>-6115</v>
      </c>
      <c r="F16" s="28">
        <v>-4586</v>
      </c>
      <c r="G16" s="28">
        <v>-2595</v>
      </c>
      <c r="H16" s="28">
        <v>-475</v>
      </c>
      <c r="I16" s="22">
        <v>-2125</v>
      </c>
      <c r="J16" s="28">
        <v>-475</v>
      </c>
      <c r="K16" s="28">
        <v>-143</v>
      </c>
      <c r="L16" s="28">
        <v>249</v>
      </c>
      <c r="M16" s="22">
        <v>-3494</v>
      </c>
      <c r="N16" s="28">
        <v>-3839</v>
      </c>
      <c r="O16" s="28">
        <v>-2363</v>
      </c>
      <c r="P16" s="28">
        <v>-2033</v>
      </c>
      <c r="Q16" s="22">
        <v>-1255</v>
      </c>
      <c r="R16" s="28">
        <v>-90</v>
      </c>
      <c r="S16" s="28">
        <v>-223</v>
      </c>
      <c r="T16" s="28">
        <v>122</v>
      </c>
      <c r="U16" s="22">
        <v>1066</v>
      </c>
    </row>
    <row r="17" spans="1:21" ht="13.5">
      <c r="A17" s="6" t="s">
        <v>9</v>
      </c>
      <c r="B17" s="28">
        <v>45</v>
      </c>
      <c r="C17" s="28">
        <v>28</v>
      </c>
      <c r="D17" s="28">
        <v>9</v>
      </c>
      <c r="E17" s="22">
        <v>-34</v>
      </c>
      <c r="F17" s="28">
        <v>34</v>
      </c>
      <c r="G17" s="28">
        <v>14</v>
      </c>
      <c r="H17" s="28">
        <v>-7</v>
      </c>
      <c r="I17" s="22">
        <v>-2</v>
      </c>
      <c r="J17" s="28">
        <v>30</v>
      </c>
      <c r="K17" s="28">
        <v>12</v>
      </c>
      <c r="L17" s="28">
        <v>-1</v>
      </c>
      <c r="M17" s="22">
        <v>-7</v>
      </c>
      <c r="N17" s="28">
        <v>-5</v>
      </c>
      <c r="O17" s="28">
        <v>-19</v>
      </c>
      <c r="P17" s="28">
        <v>-20</v>
      </c>
      <c r="Q17" s="22">
        <v>-32</v>
      </c>
      <c r="R17" s="28">
        <v>-11</v>
      </c>
      <c r="S17" s="28">
        <v>-32</v>
      </c>
      <c r="T17" s="28">
        <v>-36</v>
      </c>
      <c r="U17" s="22">
        <v>-1</v>
      </c>
    </row>
    <row r="18" spans="1:21" ht="13.5">
      <c r="A18" s="6" t="s">
        <v>10</v>
      </c>
      <c r="B18" s="28">
        <v>286</v>
      </c>
      <c r="C18" s="28">
        <v>39</v>
      </c>
      <c r="D18" s="28">
        <v>234</v>
      </c>
      <c r="E18" s="22">
        <v>-381</v>
      </c>
      <c r="F18" s="28">
        <v>-251</v>
      </c>
      <c r="G18" s="28">
        <v>-459</v>
      </c>
      <c r="H18" s="28">
        <v>-217</v>
      </c>
      <c r="I18" s="22">
        <v>-310</v>
      </c>
      <c r="J18" s="28">
        <v>-35</v>
      </c>
      <c r="K18" s="28">
        <v>-186</v>
      </c>
      <c r="L18" s="28">
        <v>-10</v>
      </c>
      <c r="M18" s="22">
        <v>85</v>
      </c>
      <c r="N18" s="28">
        <v>209</v>
      </c>
      <c r="O18" s="28">
        <v>-8</v>
      </c>
      <c r="P18" s="28">
        <v>165</v>
      </c>
      <c r="Q18" s="22">
        <v>-438</v>
      </c>
      <c r="R18" s="28">
        <v>-40</v>
      </c>
      <c r="S18" s="28">
        <v>-241</v>
      </c>
      <c r="T18" s="28">
        <v>74</v>
      </c>
      <c r="U18" s="22">
        <v>-215</v>
      </c>
    </row>
    <row r="19" spans="1:21" ht="13.5">
      <c r="A19" s="6" t="s">
        <v>11</v>
      </c>
      <c r="B19" s="28">
        <v>-1112</v>
      </c>
      <c r="C19" s="28">
        <v>-841</v>
      </c>
      <c r="D19" s="28">
        <v>-192</v>
      </c>
      <c r="E19" s="22">
        <v>-1227</v>
      </c>
      <c r="F19" s="28">
        <v>-977</v>
      </c>
      <c r="G19" s="28">
        <v>-741</v>
      </c>
      <c r="H19" s="28">
        <v>-169</v>
      </c>
      <c r="I19" s="22">
        <v>-1212</v>
      </c>
      <c r="J19" s="28">
        <v>-918</v>
      </c>
      <c r="K19" s="28">
        <v>-713</v>
      </c>
      <c r="L19" s="28">
        <v>-167</v>
      </c>
      <c r="M19" s="22">
        <v>-1188</v>
      </c>
      <c r="N19" s="28">
        <v>-908</v>
      </c>
      <c r="O19" s="28">
        <v>-686</v>
      </c>
      <c r="P19" s="28">
        <v>-141</v>
      </c>
      <c r="Q19" s="22">
        <v>-1174</v>
      </c>
      <c r="R19" s="28">
        <v>-918</v>
      </c>
      <c r="S19" s="28">
        <v>-705</v>
      </c>
      <c r="T19" s="28">
        <v>-194</v>
      </c>
      <c r="U19" s="22">
        <v>-1210</v>
      </c>
    </row>
    <row r="20" spans="1:21" ht="13.5">
      <c r="A20" s="6" t="s">
        <v>186</v>
      </c>
      <c r="B20" s="28">
        <v>848</v>
      </c>
      <c r="C20" s="28">
        <v>547</v>
      </c>
      <c r="D20" s="28">
        <v>275</v>
      </c>
      <c r="E20" s="22">
        <v>1263</v>
      </c>
      <c r="F20" s="28">
        <v>1003</v>
      </c>
      <c r="G20" s="28">
        <v>677</v>
      </c>
      <c r="H20" s="28">
        <v>325</v>
      </c>
      <c r="I20" s="22">
        <v>1551</v>
      </c>
      <c r="J20" s="28">
        <v>1172</v>
      </c>
      <c r="K20" s="28">
        <v>792</v>
      </c>
      <c r="L20" s="28">
        <v>398</v>
      </c>
      <c r="M20" s="22">
        <v>1691</v>
      </c>
      <c r="N20" s="28">
        <v>1276</v>
      </c>
      <c r="O20" s="28">
        <v>852</v>
      </c>
      <c r="P20" s="28">
        <v>406</v>
      </c>
      <c r="Q20" s="22">
        <v>1686</v>
      </c>
      <c r="R20" s="28">
        <v>1273</v>
      </c>
      <c r="S20" s="28">
        <v>854</v>
      </c>
      <c r="T20" s="28">
        <v>422</v>
      </c>
      <c r="U20" s="22">
        <v>1423</v>
      </c>
    </row>
    <row r="21" spans="1:21" ht="13.5">
      <c r="A21" s="6" t="s">
        <v>12</v>
      </c>
      <c r="B21" s="28">
        <v>-1585</v>
      </c>
      <c r="C21" s="28">
        <v>-1125</v>
      </c>
      <c r="D21" s="28">
        <v>-650</v>
      </c>
      <c r="E21" s="22">
        <v>-2228</v>
      </c>
      <c r="F21" s="28">
        <v>-1462</v>
      </c>
      <c r="G21" s="28">
        <v>-957</v>
      </c>
      <c r="H21" s="28">
        <v>-555</v>
      </c>
      <c r="I21" s="22">
        <v>-1943</v>
      </c>
      <c r="J21" s="28">
        <v>-1555</v>
      </c>
      <c r="K21" s="28">
        <v>-1087</v>
      </c>
      <c r="L21" s="28">
        <v>-519</v>
      </c>
      <c r="M21" s="22">
        <v>-1816</v>
      </c>
      <c r="N21" s="28">
        <v>-1462</v>
      </c>
      <c r="O21" s="28">
        <v>-986</v>
      </c>
      <c r="P21" s="28">
        <v>-437</v>
      </c>
      <c r="Q21" s="22">
        <v>-1353</v>
      </c>
      <c r="R21" s="28">
        <v>-983</v>
      </c>
      <c r="S21" s="28">
        <v>-644</v>
      </c>
      <c r="T21" s="28">
        <v>-354</v>
      </c>
      <c r="U21" s="22">
        <v>-1679</v>
      </c>
    </row>
    <row r="22" spans="1:21" ht="13.5">
      <c r="A22" s="6" t="s">
        <v>13</v>
      </c>
      <c r="B22" s="28">
        <v>-210</v>
      </c>
      <c r="C22" s="28">
        <v>-210</v>
      </c>
      <c r="D22" s="28"/>
      <c r="E22" s="22"/>
      <c r="F22" s="28"/>
      <c r="G22" s="28"/>
      <c r="H22" s="28">
        <v>0</v>
      </c>
      <c r="I22" s="22">
        <v>289</v>
      </c>
      <c r="J22" s="28">
        <v>-64</v>
      </c>
      <c r="K22" s="28">
        <v>-62</v>
      </c>
      <c r="L22" s="28">
        <v>-62</v>
      </c>
      <c r="M22" s="22">
        <v>-10464</v>
      </c>
      <c r="N22" s="28">
        <v>-10623</v>
      </c>
      <c r="O22" s="28">
        <v>-10921</v>
      </c>
      <c r="P22" s="28"/>
      <c r="Q22" s="22">
        <v>-685</v>
      </c>
      <c r="R22" s="28"/>
      <c r="S22" s="28"/>
      <c r="T22" s="28"/>
      <c r="U22" s="22">
        <v>-79</v>
      </c>
    </row>
    <row r="23" spans="1:21" ht="13.5">
      <c r="A23" s="6" t="s">
        <v>194</v>
      </c>
      <c r="B23" s="28">
        <v>2053</v>
      </c>
      <c r="C23" s="28">
        <v>1385</v>
      </c>
      <c r="D23" s="28">
        <v>951</v>
      </c>
      <c r="E23" s="22">
        <v>1821</v>
      </c>
      <c r="F23" s="28">
        <v>1352</v>
      </c>
      <c r="G23" s="28">
        <v>763</v>
      </c>
      <c r="H23" s="28">
        <v>259</v>
      </c>
      <c r="I23" s="22">
        <v>1080</v>
      </c>
      <c r="J23" s="28">
        <v>804</v>
      </c>
      <c r="K23" s="28">
        <v>521</v>
      </c>
      <c r="L23" s="28">
        <v>413</v>
      </c>
      <c r="M23" s="22">
        <v>2536</v>
      </c>
      <c r="N23" s="28">
        <v>1407</v>
      </c>
      <c r="O23" s="28">
        <v>1000</v>
      </c>
      <c r="P23" s="28">
        <v>161</v>
      </c>
      <c r="Q23" s="22">
        <v>1669</v>
      </c>
      <c r="R23" s="28">
        <v>770</v>
      </c>
      <c r="S23" s="28">
        <v>613</v>
      </c>
      <c r="T23" s="28">
        <v>388</v>
      </c>
      <c r="U23" s="22">
        <v>2808</v>
      </c>
    </row>
    <row r="24" spans="1:21" ht="13.5">
      <c r="A24" s="6" t="s">
        <v>14</v>
      </c>
      <c r="B24" s="28">
        <v>-38</v>
      </c>
      <c r="C24" s="28">
        <v>-38</v>
      </c>
      <c r="D24" s="28"/>
      <c r="E24" s="22"/>
      <c r="F24" s="28"/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>
        <v>-3</v>
      </c>
    </row>
    <row r="25" spans="1:21" ht="13.5">
      <c r="A25" s="6" t="s">
        <v>15</v>
      </c>
      <c r="B25" s="28">
        <v>0</v>
      </c>
      <c r="C25" s="28"/>
      <c r="D25" s="28"/>
      <c r="E25" s="22">
        <v>24</v>
      </c>
      <c r="F25" s="28">
        <v>19</v>
      </c>
      <c r="G25" s="28"/>
      <c r="H25" s="28"/>
      <c r="I25" s="22">
        <v>505</v>
      </c>
      <c r="J25" s="28">
        <v>501</v>
      </c>
      <c r="K25" s="28">
        <v>493</v>
      </c>
      <c r="L25" s="28">
        <v>482</v>
      </c>
      <c r="M25" s="22">
        <v>4</v>
      </c>
      <c r="N25" s="28"/>
      <c r="O25" s="28"/>
      <c r="P25" s="28"/>
      <c r="Q25" s="22">
        <v>5</v>
      </c>
      <c r="R25" s="28"/>
      <c r="S25" s="28"/>
      <c r="T25" s="28"/>
      <c r="U25" s="22">
        <v>3176</v>
      </c>
    </row>
    <row r="26" spans="1:21" ht="13.5">
      <c r="A26" s="6" t="s">
        <v>16</v>
      </c>
      <c r="B26" s="28">
        <v>-21495</v>
      </c>
      <c r="C26" s="28">
        <v>-7832</v>
      </c>
      <c r="D26" s="28">
        <v>-10154</v>
      </c>
      <c r="E26" s="22">
        <v>23054</v>
      </c>
      <c r="F26" s="28">
        <v>-11040</v>
      </c>
      <c r="G26" s="28">
        <v>3030</v>
      </c>
      <c r="H26" s="28">
        <v>-7306</v>
      </c>
      <c r="I26" s="22">
        <v>-1669</v>
      </c>
      <c r="J26" s="28">
        <v>-14255</v>
      </c>
      <c r="K26" s="28">
        <v>-4235</v>
      </c>
      <c r="L26" s="28">
        <v>-4023</v>
      </c>
      <c r="M26" s="22">
        <v>-19741</v>
      </c>
      <c r="N26" s="28">
        <v>-28208</v>
      </c>
      <c r="O26" s="28">
        <v>-26367</v>
      </c>
      <c r="P26" s="28">
        <v>-13860</v>
      </c>
      <c r="Q26" s="22">
        <v>-595</v>
      </c>
      <c r="R26" s="28">
        <v>1605</v>
      </c>
      <c r="S26" s="28">
        <v>12968</v>
      </c>
      <c r="T26" s="28">
        <v>-5494</v>
      </c>
      <c r="U26" s="22">
        <v>-2697</v>
      </c>
    </row>
    <row r="27" spans="1:21" ht="13.5">
      <c r="A27" s="6" t="s">
        <v>17</v>
      </c>
      <c r="B27" s="28">
        <v>-8141</v>
      </c>
      <c r="C27" s="28">
        <v>277</v>
      </c>
      <c r="D27" s="28">
        <v>-2031</v>
      </c>
      <c r="E27" s="22">
        <v>-249</v>
      </c>
      <c r="F27" s="28">
        <v>-6758</v>
      </c>
      <c r="G27" s="28">
        <v>954</v>
      </c>
      <c r="H27" s="28">
        <v>-2031</v>
      </c>
      <c r="I27" s="22">
        <v>676</v>
      </c>
      <c r="J27" s="28">
        <v>-5524</v>
      </c>
      <c r="K27" s="28">
        <v>3998</v>
      </c>
      <c r="L27" s="28">
        <v>-1436</v>
      </c>
      <c r="M27" s="22">
        <v>4620</v>
      </c>
      <c r="N27" s="28">
        <v>-3988</v>
      </c>
      <c r="O27" s="28">
        <v>2751</v>
      </c>
      <c r="P27" s="28">
        <v>-1942</v>
      </c>
      <c r="Q27" s="22">
        <v>1693</v>
      </c>
      <c r="R27" s="28">
        <v>-5717</v>
      </c>
      <c r="S27" s="28">
        <v>2468</v>
      </c>
      <c r="T27" s="28">
        <v>-2010</v>
      </c>
      <c r="U27" s="22">
        <v>-1337</v>
      </c>
    </row>
    <row r="28" spans="1:21" ht="13.5">
      <c r="A28" s="6" t="s">
        <v>18</v>
      </c>
      <c r="B28" s="28">
        <v>22195</v>
      </c>
      <c r="C28" s="28">
        <v>4437</v>
      </c>
      <c r="D28" s="28">
        <v>9761</v>
      </c>
      <c r="E28" s="22">
        <v>-413</v>
      </c>
      <c r="F28" s="28">
        <v>21507</v>
      </c>
      <c r="G28" s="28">
        <v>1593</v>
      </c>
      <c r="H28" s="28">
        <v>5885</v>
      </c>
      <c r="I28" s="22">
        <v>519</v>
      </c>
      <c r="J28" s="28">
        <v>16971</v>
      </c>
      <c r="K28" s="28">
        <v>-543</v>
      </c>
      <c r="L28" s="28">
        <v>5273</v>
      </c>
      <c r="M28" s="22">
        <v>1485</v>
      </c>
      <c r="N28" s="28">
        <v>20239</v>
      </c>
      <c r="O28" s="28">
        <v>4782</v>
      </c>
      <c r="P28" s="28">
        <v>7842</v>
      </c>
      <c r="Q28" s="22">
        <v>-3467</v>
      </c>
      <c r="R28" s="28">
        <v>14874</v>
      </c>
      <c r="S28" s="28">
        <v>730</v>
      </c>
      <c r="T28" s="28">
        <v>3843</v>
      </c>
      <c r="U28" s="22">
        <v>-9974</v>
      </c>
    </row>
    <row r="29" spans="1:21" ht="13.5">
      <c r="A29" s="6" t="s">
        <v>77</v>
      </c>
      <c r="B29" s="28">
        <v>6565</v>
      </c>
      <c r="C29" s="28">
        <v>4199</v>
      </c>
      <c r="D29" s="28">
        <v>2644</v>
      </c>
      <c r="E29" s="22">
        <v>-6466</v>
      </c>
      <c r="F29" s="28">
        <v>-358</v>
      </c>
      <c r="G29" s="28">
        <v>-2254</v>
      </c>
      <c r="H29" s="28">
        <v>480</v>
      </c>
      <c r="I29" s="22">
        <v>-8520</v>
      </c>
      <c r="J29" s="28">
        <v>1112</v>
      </c>
      <c r="K29" s="28">
        <v>-227</v>
      </c>
      <c r="L29" s="28">
        <v>4273</v>
      </c>
      <c r="M29" s="22">
        <v>10494</v>
      </c>
      <c r="N29" s="28">
        <v>8314</v>
      </c>
      <c r="O29" s="28">
        <v>6014</v>
      </c>
      <c r="P29" s="28">
        <v>1616</v>
      </c>
      <c r="Q29" s="22">
        <v>5615</v>
      </c>
      <c r="R29" s="28">
        <v>-8879</v>
      </c>
      <c r="S29" s="28">
        <v>-11365</v>
      </c>
      <c r="T29" s="28">
        <v>-1936</v>
      </c>
      <c r="U29" s="22">
        <v>2480</v>
      </c>
    </row>
    <row r="30" spans="1:21" ht="13.5">
      <c r="A30" s="6" t="s">
        <v>19</v>
      </c>
      <c r="B30" s="28">
        <v>28982</v>
      </c>
      <c r="C30" s="28">
        <v>20912</v>
      </c>
      <c r="D30" s="28">
        <v>11426</v>
      </c>
      <c r="E30" s="22">
        <v>49733</v>
      </c>
      <c r="F30" s="28">
        <v>26957</v>
      </c>
      <c r="G30" s="28">
        <v>19560</v>
      </c>
      <c r="H30" s="28">
        <v>6763</v>
      </c>
      <c r="I30" s="22">
        <v>35687</v>
      </c>
      <c r="J30" s="28">
        <v>30801</v>
      </c>
      <c r="K30" s="28">
        <v>25183</v>
      </c>
      <c r="L30" s="28">
        <v>17439</v>
      </c>
      <c r="M30" s="22">
        <v>26267</v>
      </c>
      <c r="N30" s="28">
        <v>15115</v>
      </c>
      <c r="O30" s="28">
        <v>-240</v>
      </c>
      <c r="P30" s="28">
        <v>-648</v>
      </c>
      <c r="Q30" s="22">
        <v>29880</v>
      </c>
      <c r="R30" s="28">
        <v>21169</v>
      </c>
      <c r="S30" s="28">
        <v>17518</v>
      </c>
      <c r="T30" s="28">
        <v>-306</v>
      </c>
      <c r="U30" s="22">
        <v>28972</v>
      </c>
    </row>
    <row r="31" spans="1:21" ht="13.5">
      <c r="A31" s="6" t="s">
        <v>20</v>
      </c>
      <c r="B31" s="28">
        <v>2160</v>
      </c>
      <c r="C31" s="28">
        <v>1888</v>
      </c>
      <c r="D31" s="28">
        <v>1257</v>
      </c>
      <c r="E31" s="22">
        <v>2001</v>
      </c>
      <c r="F31" s="28">
        <v>1768</v>
      </c>
      <c r="G31" s="28">
        <v>1522</v>
      </c>
      <c r="H31" s="28">
        <v>955</v>
      </c>
      <c r="I31" s="22">
        <v>2093</v>
      </c>
      <c r="J31" s="28">
        <v>1807</v>
      </c>
      <c r="K31" s="28">
        <v>1606</v>
      </c>
      <c r="L31" s="28">
        <v>1075</v>
      </c>
      <c r="M31" s="22">
        <v>2014</v>
      </c>
      <c r="N31" s="28">
        <v>1771</v>
      </c>
      <c r="O31" s="28">
        <v>1499</v>
      </c>
      <c r="P31" s="28">
        <v>1004</v>
      </c>
      <c r="Q31" s="22">
        <v>1816</v>
      </c>
      <c r="R31" s="28">
        <v>1630</v>
      </c>
      <c r="S31" s="28">
        <v>1336</v>
      </c>
      <c r="T31" s="28">
        <v>893</v>
      </c>
      <c r="U31" s="22">
        <v>1959</v>
      </c>
    </row>
    <row r="32" spans="1:21" ht="13.5">
      <c r="A32" s="6" t="s">
        <v>21</v>
      </c>
      <c r="B32" s="28">
        <v>-665</v>
      </c>
      <c r="C32" s="28">
        <v>-462</v>
      </c>
      <c r="D32" s="28">
        <v>-168</v>
      </c>
      <c r="E32" s="22">
        <v>-1383</v>
      </c>
      <c r="F32" s="28">
        <v>-911</v>
      </c>
      <c r="G32" s="28">
        <v>-715</v>
      </c>
      <c r="H32" s="28">
        <v>-308</v>
      </c>
      <c r="I32" s="22">
        <v>-1637</v>
      </c>
      <c r="J32" s="28">
        <v>-1177</v>
      </c>
      <c r="K32" s="28">
        <v>-809</v>
      </c>
      <c r="L32" s="28">
        <v>-421</v>
      </c>
      <c r="M32" s="22">
        <v>-1699</v>
      </c>
      <c r="N32" s="28">
        <v>-1158</v>
      </c>
      <c r="O32" s="28">
        <v>-739</v>
      </c>
      <c r="P32" s="28">
        <v>-330</v>
      </c>
      <c r="Q32" s="22">
        <v>-1430</v>
      </c>
      <c r="R32" s="28">
        <v>-874</v>
      </c>
      <c r="S32" s="28">
        <v>-484</v>
      </c>
      <c r="T32" s="28">
        <v>-79</v>
      </c>
      <c r="U32" s="22">
        <v>-1630</v>
      </c>
    </row>
    <row r="33" spans="1:21" ht="13.5">
      <c r="A33" s="6" t="s">
        <v>22</v>
      </c>
      <c r="B33" s="28">
        <v>-6094</v>
      </c>
      <c r="C33" s="28">
        <v>-3282</v>
      </c>
      <c r="D33" s="28">
        <v>-2678</v>
      </c>
      <c r="E33" s="22">
        <v>-6210</v>
      </c>
      <c r="F33" s="28">
        <v>-6099</v>
      </c>
      <c r="G33" s="28">
        <v>-3478</v>
      </c>
      <c r="H33" s="28">
        <v>-2982</v>
      </c>
      <c r="I33" s="22">
        <v>-4447</v>
      </c>
      <c r="J33" s="28">
        <v>-4231</v>
      </c>
      <c r="K33" s="28">
        <v>-2057</v>
      </c>
      <c r="L33" s="28">
        <v>-1948</v>
      </c>
      <c r="M33" s="22">
        <v>-7992</v>
      </c>
      <c r="N33" s="28">
        <v>-7261</v>
      </c>
      <c r="O33" s="28">
        <v>-2665</v>
      </c>
      <c r="P33" s="28">
        <v>-1816</v>
      </c>
      <c r="Q33" s="22">
        <v>-6837</v>
      </c>
      <c r="R33" s="28">
        <v>-5981</v>
      </c>
      <c r="S33" s="28">
        <v>-1906</v>
      </c>
      <c r="T33" s="28">
        <v>-1956</v>
      </c>
      <c r="U33" s="22">
        <v>-14615</v>
      </c>
    </row>
    <row r="34" spans="1:21" ht="14.25" thickBot="1">
      <c r="A34" s="4" t="s">
        <v>23</v>
      </c>
      <c r="B34" s="29">
        <v>24382</v>
      </c>
      <c r="C34" s="29">
        <v>19056</v>
      </c>
      <c r="D34" s="29">
        <v>9836</v>
      </c>
      <c r="E34" s="23">
        <v>44141</v>
      </c>
      <c r="F34" s="29">
        <v>21715</v>
      </c>
      <c r="G34" s="29">
        <v>16888</v>
      </c>
      <c r="H34" s="29">
        <v>4428</v>
      </c>
      <c r="I34" s="23">
        <v>31921</v>
      </c>
      <c r="J34" s="29">
        <v>27424</v>
      </c>
      <c r="K34" s="29">
        <v>23923</v>
      </c>
      <c r="L34" s="29">
        <v>16145</v>
      </c>
      <c r="M34" s="23">
        <v>20645</v>
      </c>
      <c r="N34" s="29">
        <v>10523</v>
      </c>
      <c r="O34" s="29">
        <v>-95</v>
      </c>
      <c r="P34" s="29">
        <v>-1790</v>
      </c>
      <c r="Q34" s="23">
        <v>23428</v>
      </c>
      <c r="R34" s="29">
        <v>15943</v>
      </c>
      <c r="S34" s="29">
        <v>16464</v>
      </c>
      <c r="T34" s="29">
        <v>-1448</v>
      </c>
      <c r="U34" s="23">
        <v>14686</v>
      </c>
    </row>
    <row r="35" spans="1:21" ht="14.25" thickTop="1">
      <c r="A35" s="6" t="s">
        <v>24</v>
      </c>
      <c r="B35" s="28">
        <v>-585</v>
      </c>
      <c r="C35" s="28">
        <v>-577</v>
      </c>
      <c r="D35" s="28">
        <v>-155</v>
      </c>
      <c r="E35" s="22">
        <v>-4859</v>
      </c>
      <c r="F35" s="28">
        <v>-4839</v>
      </c>
      <c r="G35" s="28">
        <v>-4775</v>
      </c>
      <c r="H35" s="28">
        <v>-4685</v>
      </c>
      <c r="I35" s="22">
        <v>-60</v>
      </c>
      <c r="J35" s="28">
        <v>-54</v>
      </c>
      <c r="K35" s="28">
        <v>-48</v>
      </c>
      <c r="L35" s="28">
        <v>-6</v>
      </c>
      <c r="M35" s="22">
        <v>-58</v>
      </c>
      <c r="N35" s="28">
        <v>-52</v>
      </c>
      <c r="O35" s="28">
        <v>-48</v>
      </c>
      <c r="P35" s="28">
        <v>-12</v>
      </c>
      <c r="Q35" s="22">
        <v>-55</v>
      </c>
      <c r="R35" s="28">
        <v>-49</v>
      </c>
      <c r="S35" s="28">
        <v>-37</v>
      </c>
      <c r="T35" s="28">
        <v>-12</v>
      </c>
      <c r="U35" s="22">
        <v>-3930</v>
      </c>
    </row>
    <row r="36" spans="1:21" ht="13.5">
      <c r="A36" s="6" t="s">
        <v>25</v>
      </c>
      <c r="B36" s="28">
        <v>5008</v>
      </c>
      <c r="C36" s="28">
        <v>186</v>
      </c>
      <c r="D36" s="28">
        <v>29</v>
      </c>
      <c r="E36" s="22">
        <v>60</v>
      </c>
      <c r="F36" s="28">
        <v>60</v>
      </c>
      <c r="G36" s="28"/>
      <c r="H36" s="28"/>
      <c r="I36" s="22">
        <v>239</v>
      </c>
      <c r="J36" s="28">
        <v>241</v>
      </c>
      <c r="K36" s="28">
        <v>220</v>
      </c>
      <c r="L36" s="28">
        <v>182</v>
      </c>
      <c r="M36" s="22">
        <v>60</v>
      </c>
      <c r="N36" s="28">
        <v>60</v>
      </c>
      <c r="O36" s="28">
        <v>36</v>
      </c>
      <c r="P36" s="28">
        <v>6</v>
      </c>
      <c r="Q36" s="22">
        <v>3493</v>
      </c>
      <c r="R36" s="28">
        <v>3491</v>
      </c>
      <c r="S36" s="28">
        <v>3453</v>
      </c>
      <c r="T36" s="28">
        <v>3335</v>
      </c>
      <c r="U36" s="22">
        <v>213</v>
      </c>
    </row>
    <row r="37" spans="1:21" ht="13.5">
      <c r="A37" s="6" t="s">
        <v>26</v>
      </c>
      <c r="B37" s="28">
        <v>-778</v>
      </c>
      <c r="C37" s="28">
        <v>-208</v>
      </c>
      <c r="D37" s="28">
        <v>-203</v>
      </c>
      <c r="E37" s="22">
        <v>-13</v>
      </c>
      <c r="F37" s="28">
        <v>-10</v>
      </c>
      <c r="G37" s="28">
        <v>-7</v>
      </c>
      <c r="H37" s="28">
        <v>-2</v>
      </c>
      <c r="I37" s="22">
        <v>-217</v>
      </c>
      <c r="J37" s="28">
        <v>-15</v>
      </c>
      <c r="K37" s="28">
        <v>-12</v>
      </c>
      <c r="L37" s="28">
        <v>-2</v>
      </c>
      <c r="M37" s="22">
        <v>-13</v>
      </c>
      <c r="N37" s="28">
        <v>-9</v>
      </c>
      <c r="O37" s="28">
        <v>-6</v>
      </c>
      <c r="P37" s="28">
        <v>-2</v>
      </c>
      <c r="Q37" s="22">
        <v>-617</v>
      </c>
      <c r="R37" s="28">
        <v>-615</v>
      </c>
      <c r="S37" s="28">
        <v>-6</v>
      </c>
      <c r="T37" s="28">
        <v>-2</v>
      </c>
      <c r="U37" s="22">
        <v>-13282</v>
      </c>
    </row>
    <row r="38" spans="1:21" ht="13.5">
      <c r="A38" s="6" t="s">
        <v>27</v>
      </c>
      <c r="B38" s="28">
        <v>56</v>
      </c>
      <c r="C38" s="28">
        <v>64</v>
      </c>
      <c r="D38" s="28">
        <v>0</v>
      </c>
      <c r="E38" s="22">
        <v>18</v>
      </c>
      <c r="F38" s="28">
        <v>5</v>
      </c>
      <c r="G38" s="28">
        <v>3</v>
      </c>
      <c r="H38" s="28"/>
      <c r="I38" s="22">
        <v>126</v>
      </c>
      <c r="J38" s="28">
        <v>58</v>
      </c>
      <c r="K38" s="28">
        <v>58</v>
      </c>
      <c r="L38" s="28">
        <v>54</v>
      </c>
      <c r="M38" s="22">
        <v>3003</v>
      </c>
      <c r="N38" s="28">
        <v>3000</v>
      </c>
      <c r="O38" s="28">
        <v>3000</v>
      </c>
      <c r="P38" s="28">
        <v>3000</v>
      </c>
      <c r="Q38" s="22">
        <v>32</v>
      </c>
      <c r="R38" s="28"/>
      <c r="S38" s="28"/>
      <c r="T38" s="28"/>
      <c r="U38" s="22">
        <v>1843</v>
      </c>
    </row>
    <row r="39" spans="1:21" ht="13.5">
      <c r="A39" s="6" t="s">
        <v>28</v>
      </c>
      <c r="B39" s="28"/>
      <c r="C39" s="28"/>
      <c r="D39" s="28"/>
      <c r="E39" s="22">
        <v>-3261</v>
      </c>
      <c r="F39" s="28">
        <v>-1960</v>
      </c>
      <c r="G39" s="28">
        <v>-1960</v>
      </c>
      <c r="H39" s="28">
        <v>-690</v>
      </c>
      <c r="I39" s="22">
        <v>-758</v>
      </c>
      <c r="J39" s="28">
        <v>-758</v>
      </c>
      <c r="K39" s="28">
        <v>-758</v>
      </c>
      <c r="L39" s="28"/>
      <c r="M39" s="22"/>
      <c r="N39" s="28"/>
      <c r="O39" s="28"/>
      <c r="P39" s="28"/>
      <c r="Q39" s="22"/>
      <c r="R39" s="28"/>
      <c r="S39" s="28"/>
      <c r="T39" s="28"/>
      <c r="U39" s="22"/>
    </row>
    <row r="40" spans="1:21" ht="13.5">
      <c r="A40" s="6" t="s">
        <v>29</v>
      </c>
      <c r="B40" s="28">
        <v>-17250</v>
      </c>
      <c r="C40" s="28">
        <v>-11450</v>
      </c>
      <c r="D40" s="28">
        <v>-7291</v>
      </c>
      <c r="E40" s="22">
        <v>-20425</v>
      </c>
      <c r="F40" s="28">
        <v>-16149</v>
      </c>
      <c r="G40" s="28">
        <v>-9486</v>
      </c>
      <c r="H40" s="28">
        <v>-5396</v>
      </c>
      <c r="I40" s="22">
        <v>-16360</v>
      </c>
      <c r="J40" s="28">
        <v>-10768</v>
      </c>
      <c r="K40" s="28">
        <v>-7939</v>
      </c>
      <c r="L40" s="28">
        <v>-4865</v>
      </c>
      <c r="M40" s="22">
        <v>-28961</v>
      </c>
      <c r="N40" s="28">
        <v>-23515</v>
      </c>
      <c r="O40" s="28">
        <v>-16061</v>
      </c>
      <c r="P40" s="28">
        <v>-11328</v>
      </c>
      <c r="Q40" s="22">
        <v>-19892</v>
      </c>
      <c r="R40" s="28">
        <v>-15017</v>
      </c>
      <c r="S40" s="28">
        <v>-11613</v>
      </c>
      <c r="T40" s="28">
        <v>-1933</v>
      </c>
      <c r="U40" s="22">
        <v>-23352</v>
      </c>
    </row>
    <row r="41" spans="1:21" ht="13.5">
      <c r="A41" s="6" t="s">
        <v>30</v>
      </c>
      <c r="B41" s="28">
        <v>238</v>
      </c>
      <c r="C41" s="28">
        <v>237</v>
      </c>
      <c r="D41" s="28"/>
      <c r="E41" s="22"/>
      <c r="F41" s="28">
        <v>9</v>
      </c>
      <c r="G41" s="28">
        <v>9</v>
      </c>
      <c r="H41" s="28">
        <v>9</v>
      </c>
      <c r="I41" s="22">
        <v>651</v>
      </c>
      <c r="J41" s="28">
        <v>147</v>
      </c>
      <c r="K41" s="28">
        <v>133</v>
      </c>
      <c r="L41" s="28">
        <v>113</v>
      </c>
      <c r="M41" s="22">
        <v>12520</v>
      </c>
      <c r="N41" s="28">
        <v>12698</v>
      </c>
      <c r="O41" s="28">
        <v>13023</v>
      </c>
      <c r="P41" s="28"/>
      <c r="Q41" s="22">
        <v>6569</v>
      </c>
      <c r="R41" s="28"/>
      <c r="S41" s="28"/>
      <c r="T41" s="28"/>
      <c r="U41" s="22">
        <v>268</v>
      </c>
    </row>
    <row r="42" spans="1:21" ht="13.5">
      <c r="A42" s="6" t="s">
        <v>77</v>
      </c>
      <c r="B42" s="28">
        <v>38</v>
      </c>
      <c r="C42" s="28">
        <v>35</v>
      </c>
      <c r="D42" s="28">
        <v>-2</v>
      </c>
      <c r="E42" s="22">
        <v>15</v>
      </c>
      <c r="F42" s="28">
        <v>-3</v>
      </c>
      <c r="G42" s="28">
        <v>0</v>
      </c>
      <c r="H42" s="28">
        <v>-5</v>
      </c>
      <c r="I42" s="22">
        <v>25</v>
      </c>
      <c r="J42" s="28">
        <v>16</v>
      </c>
      <c r="K42" s="28">
        <v>63</v>
      </c>
      <c r="L42" s="28">
        <v>-3</v>
      </c>
      <c r="M42" s="22">
        <v>196</v>
      </c>
      <c r="N42" s="28">
        <v>163</v>
      </c>
      <c r="O42" s="28">
        <v>111</v>
      </c>
      <c r="P42" s="28">
        <v>20</v>
      </c>
      <c r="Q42" s="22">
        <v>-60</v>
      </c>
      <c r="R42" s="28">
        <v>138</v>
      </c>
      <c r="S42" s="28">
        <v>-125</v>
      </c>
      <c r="T42" s="28">
        <v>-295</v>
      </c>
      <c r="U42" s="22">
        <v>-120</v>
      </c>
    </row>
    <row r="43" spans="1:21" ht="14.25" thickBot="1">
      <c r="A43" s="4" t="s">
        <v>31</v>
      </c>
      <c r="B43" s="29">
        <v>-13272</v>
      </c>
      <c r="C43" s="29">
        <v>-11711</v>
      </c>
      <c r="D43" s="29">
        <v>-7621</v>
      </c>
      <c r="E43" s="23">
        <v>-28470</v>
      </c>
      <c r="F43" s="29">
        <v>-22889</v>
      </c>
      <c r="G43" s="29">
        <v>-16216</v>
      </c>
      <c r="H43" s="29">
        <v>-10770</v>
      </c>
      <c r="I43" s="23">
        <v>-16356</v>
      </c>
      <c r="J43" s="29">
        <v>-11131</v>
      </c>
      <c r="K43" s="29">
        <v>-8282</v>
      </c>
      <c r="L43" s="29">
        <v>-4527</v>
      </c>
      <c r="M43" s="23">
        <v>-13240</v>
      </c>
      <c r="N43" s="29">
        <v>-7655</v>
      </c>
      <c r="O43" s="29">
        <v>54</v>
      </c>
      <c r="P43" s="29">
        <v>-8316</v>
      </c>
      <c r="Q43" s="23">
        <v>-10508</v>
      </c>
      <c r="R43" s="29">
        <v>-12052</v>
      </c>
      <c r="S43" s="29">
        <v>-8329</v>
      </c>
      <c r="T43" s="29">
        <v>1090</v>
      </c>
      <c r="U43" s="23">
        <v>-38348</v>
      </c>
    </row>
    <row r="44" spans="1:21" ht="14.25" thickTop="1">
      <c r="A44" s="6" t="s">
        <v>32</v>
      </c>
      <c r="B44" s="28">
        <v>40</v>
      </c>
      <c r="C44" s="28">
        <v>40</v>
      </c>
      <c r="D44" s="28">
        <v>40</v>
      </c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/>
    </row>
    <row r="45" spans="1:21" ht="13.5">
      <c r="A45" s="6" t="s">
        <v>33</v>
      </c>
      <c r="B45" s="28">
        <v>6000</v>
      </c>
      <c r="C45" s="28">
        <v>3000</v>
      </c>
      <c r="D45" s="28">
        <v>3000</v>
      </c>
      <c r="E45" s="22">
        <v>5300</v>
      </c>
      <c r="F45" s="28">
        <v>5300</v>
      </c>
      <c r="G45" s="28">
        <v>5300</v>
      </c>
      <c r="H45" s="28">
        <v>5300</v>
      </c>
      <c r="I45" s="22">
        <v>4000</v>
      </c>
      <c r="J45" s="28">
        <v>2000</v>
      </c>
      <c r="K45" s="28">
        <v>2000</v>
      </c>
      <c r="L45" s="28"/>
      <c r="M45" s="22">
        <v>30000</v>
      </c>
      <c r="N45" s="28">
        <v>30000</v>
      </c>
      <c r="O45" s="28">
        <v>30000</v>
      </c>
      <c r="P45" s="28">
        <v>20000</v>
      </c>
      <c r="Q45" s="22">
        <v>31000</v>
      </c>
      <c r="R45" s="28">
        <v>25000</v>
      </c>
      <c r="S45" s="28">
        <v>25000</v>
      </c>
      <c r="T45" s="28">
        <v>25000</v>
      </c>
      <c r="U45" s="22">
        <v>15000</v>
      </c>
    </row>
    <row r="46" spans="1:21" ht="13.5">
      <c r="A46" s="6" t="s">
        <v>34</v>
      </c>
      <c r="B46" s="28">
        <v>-1775</v>
      </c>
      <c r="C46" s="28">
        <v>-1252</v>
      </c>
      <c r="D46" s="28">
        <v>-849</v>
      </c>
      <c r="E46" s="22">
        <v>-34116</v>
      </c>
      <c r="F46" s="28">
        <v>-23160</v>
      </c>
      <c r="G46" s="28">
        <v>-22037</v>
      </c>
      <c r="H46" s="28">
        <v>-21080</v>
      </c>
      <c r="I46" s="22">
        <v>-8283</v>
      </c>
      <c r="J46" s="28">
        <v>-5272</v>
      </c>
      <c r="K46" s="28">
        <v>-4141</v>
      </c>
      <c r="L46" s="28">
        <v>-3130</v>
      </c>
      <c r="M46" s="22">
        <v>-18793</v>
      </c>
      <c r="N46" s="28">
        <v>-17689</v>
      </c>
      <c r="O46" s="28">
        <v>-12466</v>
      </c>
      <c r="P46" s="28">
        <v>-4293</v>
      </c>
      <c r="Q46" s="22">
        <v>-8449</v>
      </c>
      <c r="R46" s="28">
        <v>-4223</v>
      </c>
      <c r="S46" s="28">
        <v>-2814</v>
      </c>
      <c r="T46" s="28">
        <v>-1515</v>
      </c>
      <c r="U46" s="22">
        <v>-10522</v>
      </c>
    </row>
    <row r="47" spans="1:21" ht="13.5">
      <c r="A47" s="6" t="s">
        <v>35</v>
      </c>
      <c r="B47" s="28">
        <v>-3298</v>
      </c>
      <c r="C47" s="28">
        <v>-1649</v>
      </c>
      <c r="D47" s="28">
        <v>-1649</v>
      </c>
      <c r="E47" s="22">
        <v>-3298</v>
      </c>
      <c r="F47" s="28">
        <v>-3298</v>
      </c>
      <c r="G47" s="28">
        <v>-1649</v>
      </c>
      <c r="H47" s="28">
        <v>-1649</v>
      </c>
      <c r="I47" s="22">
        <v>-3299</v>
      </c>
      <c r="J47" s="28">
        <v>-3299</v>
      </c>
      <c r="K47" s="28">
        <v>-1649</v>
      </c>
      <c r="L47" s="28">
        <v>-1649</v>
      </c>
      <c r="M47" s="22">
        <v>-3299</v>
      </c>
      <c r="N47" s="28">
        <v>-3299</v>
      </c>
      <c r="O47" s="28">
        <v>-1649</v>
      </c>
      <c r="P47" s="28">
        <v>-1649</v>
      </c>
      <c r="Q47" s="22">
        <v>-3299</v>
      </c>
      <c r="R47" s="28">
        <v>-3299</v>
      </c>
      <c r="S47" s="28">
        <v>-1649</v>
      </c>
      <c r="T47" s="28">
        <v>-1649</v>
      </c>
      <c r="U47" s="22">
        <v>-3299</v>
      </c>
    </row>
    <row r="48" spans="1:21" ht="13.5">
      <c r="A48" s="6" t="s">
        <v>77</v>
      </c>
      <c r="B48" s="28">
        <v>-784</v>
      </c>
      <c r="C48" s="28">
        <v>-520</v>
      </c>
      <c r="D48" s="28">
        <v>-313</v>
      </c>
      <c r="E48" s="22">
        <v>-816</v>
      </c>
      <c r="F48" s="28">
        <v>-623</v>
      </c>
      <c r="G48" s="28">
        <v>-448</v>
      </c>
      <c r="H48" s="28">
        <v>-292</v>
      </c>
      <c r="I48" s="22">
        <v>-628</v>
      </c>
      <c r="J48" s="28">
        <v>-472</v>
      </c>
      <c r="K48" s="28">
        <v>-316</v>
      </c>
      <c r="L48" s="28">
        <v>-175</v>
      </c>
      <c r="M48" s="22">
        <v>-234</v>
      </c>
      <c r="N48" s="28">
        <v>-103</v>
      </c>
      <c r="O48" s="28">
        <v>13</v>
      </c>
      <c r="P48" s="28">
        <v>106</v>
      </c>
      <c r="Q48" s="22">
        <v>-204</v>
      </c>
      <c r="R48" s="28">
        <v>-103</v>
      </c>
      <c r="S48" s="28">
        <v>-71</v>
      </c>
      <c r="T48" s="28">
        <v>-47</v>
      </c>
      <c r="U48" s="22">
        <v>-68</v>
      </c>
    </row>
    <row r="49" spans="1:21" ht="14.25" thickBot="1">
      <c r="A49" s="4" t="s">
        <v>36</v>
      </c>
      <c r="B49" s="29">
        <v>181</v>
      </c>
      <c r="C49" s="29">
        <v>-381</v>
      </c>
      <c r="D49" s="29">
        <v>227</v>
      </c>
      <c r="E49" s="23">
        <v>-32931</v>
      </c>
      <c r="F49" s="29">
        <v>-21782</v>
      </c>
      <c r="G49" s="29">
        <v>-18834</v>
      </c>
      <c r="H49" s="29">
        <v>-17723</v>
      </c>
      <c r="I49" s="23">
        <v>-8210</v>
      </c>
      <c r="J49" s="29">
        <v>-7043</v>
      </c>
      <c r="K49" s="29">
        <v>-4107</v>
      </c>
      <c r="L49" s="29">
        <v>-4955</v>
      </c>
      <c r="M49" s="23">
        <v>7673</v>
      </c>
      <c r="N49" s="29">
        <v>8907</v>
      </c>
      <c r="O49" s="29">
        <v>15897</v>
      </c>
      <c r="P49" s="29">
        <v>14163</v>
      </c>
      <c r="Q49" s="23">
        <v>14817</v>
      </c>
      <c r="R49" s="29">
        <v>24373</v>
      </c>
      <c r="S49" s="29">
        <v>7463</v>
      </c>
      <c r="T49" s="29">
        <v>8787</v>
      </c>
      <c r="U49" s="23">
        <v>14121</v>
      </c>
    </row>
    <row r="50" spans="1:21" ht="14.25" thickTop="1">
      <c r="A50" s="7" t="s">
        <v>37</v>
      </c>
      <c r="B50" s="28">
        <v>3693</v>
      </c>
      <c r="C50" s="28">
        <v>3714</v>
      </c>
      <c r="D50" s="28">
        <v>2598</v>
      </c>
      <c r="E50" s="22">
        <v>5162</v>
      </c>
      <c r="F50" s="28">
        <v>1395</v>
      </c>
      <c r="G50" s="28">
        <v>890</v>
      </c>
      <c r="H50" s="28">
        <v>2356</v>
      </c>
      <c r="I50" s="22">
        <v>-1555</v>
      </c>
      <c r="J50" s="28">
        <v>-1611</v>
      </c>
      <c r="K50" s="28">
        <v>754</v>
      </c>
      <c r="L50" s="28">
        <v>1009</v>
      </c>
      <c r="M50" s="22">
        <v>-997</v>
      </c>
      <c r="N50" s="28">
        <v>-1124</v>
      </c>
      <c r="O50" s="28">
        <v>-1160</v>
      </c>
      <c r="P50" s="28">
        <v>322</v>
      </c>
      <c r="Q50" s="22">
        <v>474</v>
      </c>
      <c r="R50" s="28">
        <v>50</v>
      </c>
      <c r="S50" s="28">
        <v>599</v>
      </c>
      <c r="T50" s="28">
        <v>335</v>
      </c>
      <c r="U50" s="22">
        <v>-2615</v>
      </c>
    </row>
    <row r="51" spans="1:21" ht="13.5">
      <c r="A51" s="7" t="s">
        <v>38</v>
      </c>
      <c r="B51" s="28">
        <v>14983</v>
      </c>
      <c r="C51" s="28">
        <v>10677</v>
      </c>
      <c r="D51" s="28">
        <v>5041</v>
      </c>
      <c r="E51" s="22">
        <v>-12097</v>
      </c>
      <c r="F51" s="28">
        <v>-21560</v>
      </c>
      <c r="G51" s="28">
        <v>-17271</v>
      </c>
      <c r="H51" s="28">
        <v>-21709</v>
      </c>
      <c r="I51" s="22">
        <v>5798</v>
      </c>
      <c r="J51" s="28">
        <v>7637</v>
      </c>
      <c r="K51" s="28">
        <v>12289</v>
      </c>
      <c r="L51" s="28">
        <v>7672</v>
      </c>
      <c r="M51" s="22">
        <v>14080</v>
      </c>
      <c r="N51" s="28">
        <v>10651</v>
      </c>
      <c r="O51" s="28">
        <v>14696</v>
      </c>
      <c r="P51" s="28">
        <v>4378</v>
      </c>
      <c r="Q51" s="22">
        <v>28212</v>
      </c>
      <c r="R51" s="28">
        <v>28315</v>
      </c>
      <c r="S51" s="28">
        <v>16197</v>
      </c>
      <c r="T51" s="28">
        <v>8765</v>
      </c>
      <c r="U51" s="22">
        <v>-12154</v>
      </c>
    </row>
    <row r="52" spans="1:21" ht="13.5">
      <c r="A52" s="7" t="s">
        <v>39</v>
      </c>
      <c r="B52" s="28">
        <v>63980</v>
      </c>
      <c r="C52" s="28">
        <v>63980</v>
      </c>
      <c r="D52" s="28">
        <v>63980</v>
      </c>
      <c r="E52" s="22">
        <v>76077</v>
      </c>
      <c r="F52" s="28">
        <v>76077</v>
      </c>
      <c r="G52" s="28">
        <v>76077</v>
      </c>
      <c r="H52" s="28">
        <v>76077</v>
      </c>
      <c r="I52" s="22">
        <v>70279</v>
      </c>
      <c r="J52" s="28">
        <v>70279</v>
      </c>
      <c r="K52" s="28">
        <v>70279</v>
      </c>
      <c r="L52" s="28">
        <v>70279</v>
      </c>
      <c r="M52" s="22">
        <v>55963</v>
      </c>
      <c r="N52" s="28">
        <v>55963</v>
      </c>
      <c r="O52" s="28">
        <v>55963</v>
      </c>
      <c r="P52" s="28">
        <v>55963</v>
      </c>
      <c r="Q52" s="22">
        <v>27750</v>
      </c>
      <c r="R52" s="28">
        <v>27750</v>
      </c>
      <c r="S52" s="28">
        <v>27750</v>
      </c>
      <c r="T52" s="28">
        <v>27750</v>
      </c>
      <c r="U52" s="22">
        <v>39905</v>
      </c>
    </row>
    <row r="53" spans="1:21" ht="14.25" thickBot="1">
      <c r="A53" s="7" t="s">
        <v>39</v>
      </c>
      <c r="B53" s="28">
        <v>78964</v>
      </c>
      <c r="C53" s="28">
        <v>74657</v>
      </c>
      <c r="D53" s="28">
        <v>69021</v>
      </c>
      <c r="E53" s="22">
        <v>63980</v>
      </c>
      <c r="F53" s="28">
        <v>54516</v>
      </c>
      <c r="G53" s="28">
        <v>58805</v>
      </c>
      <c r="H53" s="28">
        <v>54368</v>
      </c>
      <c r="I53" s="22">
        <v>76077</v>
      </c>
      <c r="J53" s="28">
        <v>77917</v>
      </c>
      <c r="K53" s="28">
        <v>82569</v>
      </c>
      <c r="L53" s="28">
        <v>77951</v>
      </c>
      <c r="M53" s="22">
        <v>70279</v>
      </c>
      <c r="N53" s="28">
        <v>66849</v>
      </c>
      <c r="O53" s="28">
        <v>70894</v>
      </c>
      <c r="P53" s="28">
        <v>60577</v>
      </c>
      <c r="Q53" s="22">
        <v>55963</v>
      </c>
      <c r="R53" s="28">
        <v>56065</v>
      </c>
      <c r="S53" s="28">
        <v>43947</v>
      </c>
      <c r="T53" s="28">
        <v>36515</v>
      </c>
      <c r="U53" s="22">
        <v>27750</v>
      </c>
    </row>
    <row r="54" spans="1:21" ht="14.25" thickTop="1">
      <c r="A54" s="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6" ht="13.5">
      <c r="A56" s="20" t="s">
        <v>148</v>
      </c>
    </row>
    <row r="57" ht="13.5">
      <c r="A57" s="20" t="s">
        <v>149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U7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144</v>
      </c>
      <c r="B2" s="14">
        <v>8233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145</v>
      </c>
      <c r="B3" s="1" t="s">
        <v>146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47</v>
      </c>
      <c r="B4" s="15" t="str">
        <f>HYPERLINK("http://www.kabupro.jp/mark/20140110/S1000T19.htm","四半期報告書")</f>
        <v>四半期報告書</v>
      </c>
      <c r="C4" s="15" t="str">
        <f>HYPERLINK("http://www.kabupro.jp/mark/20131011/S10001QU.htm","四半期報告書")</f>
        <v>四半期報告書</v>
      </c>
      <c r="D4" s="15" t="str">
        <f>HYPERLINK("http://www.kabupro.jp/mark/20130711/S000DZ8U.htm","四半期報告書")</f>
        <v>四半期報告書</v>
      </c>
      <c r="E4" s="15" t="str">
        <f>HYPERLINK("http://www.kabupro.jp/mark/20140110/S1000T19.htm","四半期報告書")</f>
        <v>四半期報告書</v>
      </c>
      <c r="F4" s="15" t="str">
        <f>HYPERLINK("http://www.kabupro.jp/mark/20130110/S000CIDA.htm","四半期報告書")</f>
        <v>四半期報告書</v>
      </c>
      <c r="G4" s="15" t="str">
        <f>HYPERLINK("http://www.kabupro.jp/mark/20121012/S000C12K.htm","四半期報告書")</f>
        <v>四半期報告書</v>
      </c>
      <c r="H4" s="15" t="str">
        <f>HYPERLINK("http://www.kabupro.jp/mark/20120712/S000BELS.htm","四半期報告書")</f>
        <v>四半期報告書</v>
      </c>
      <c r="I4" s="15" t="str">
        <f>HYPERLINK("http://www.kabupro.jp/mark/20130523/S000DDYD.htm","有価証券報告書")</f>
        <v>有価証券報告書</v>
      </c>
      <c r="J4" s="15" t="str">
        <f>HYPERLINK("http://www.kabupro.jp/mark/20120112/S000A1EH.htm","四半期報告書")</f>
        <v>四半期報告書</v>
      </c>
      <c r="K4" s="15" t="str">
        <f>HYPERLINK("http://www.kabupro.jp/mark/20111013/S0009H95.htm","四半期報告書")</f>
        <v>四半期報告書</v>
      </c>
      <c r="L4" s="15" t="str">
        <f>HYPERLINK("http://www.kabupro.jp/mark/20110714/S0008VLJ.htm","四半期報告書")</f>
        <v>四半期報告書</v>
      </c>
      <c r="M4" s="15" t="str">
        <f>HYPERLINK("http://www.kabupro.jp/mark/20120524/S000AVU0.htm","有価証券報告書")</f>
        <v>有価証券報告書</v>
      </c>
      <c r="N4" s="15" t="str">
        <f>HYPERLINK("http://www.kabupro.jp/mark/20110113/S0007HE3.htm","四半期報告書")</f>
        <v>四半期報告書</v>
      </c>
      <c r="O4" s="15" t="str">
        <f>HYPERLINK("http://www.kabupro.jp/mark/20101014/S0006WYZ.htm","四半期報告書")</f>
        <v>四半期報告書</v>
      </c>
      <c r="P4" s="15" t="str">
        <f>HYPERLINK("http://www.kabupro.jp/mark/20100713/S0006BBP.htm","四半期報告書")</f>
        <v>四半期報告書</v>
      </c>
      <c r="Q4" s="15" t="str">
        <f>HYPERLINK("http://www.kabupro.jp/mark/20110526/S0008C0S.htm","有価証券報告書")</f>
        <v>有価証券報告書</v>
      </c>
      <c r="R4" s="15" t="str">
        <f>HYPERLINK("http://www.kabupro.jp/mark/20100112/S0004X2K.htm","四半期報告書")</f>
        <v>四半期報告書</v>
      </c>
      <c r="S4" s="15" t="str">
        <f>HYPERLINK("http://www.kabupro.jp/mark/20091013/S0004BZA.htm","四半期報告書")</f>
        <v>四半期報告書</v>
      </c>
      <c r="T4" s="15" t="str">
        <f>HYPERLINK("http://www.kabupro.jp/mark/20090714/S0003NY7.htm","四半期報告書")</f>
        <v>四半期報告書</v>
      </c>
      <c r="U4" s="15" t="str">
        <f>HYPERLINK("http://www.kabupro.jp/mark/20100527/S0005R0F.htm","有価証券報告書")</f>
        <v>有価証券報告書</v>
      </c>
    </row>
    <row r="5" spans="1:21" ht="14.25" thickBot="1">
      <c r="A5" s="11" t="s">
        <v>48</v>
      </c>
      <c r="B5" s="1" t="s">
        <v>207</v>
      </c>
      <c r="C5" s="1" t="s">
        <v>210</v>
      </c>
      <c r="D5" s="1" t="s">
        <v>212</v>
      </c>
      <c r="E5" s="1" t="s">
        <v>207</v>
      </c>
      <c r="F5" s="1" t="s">
        <v>214</v>
      </c>
      <c r="G5" s="1" t="s">
        <v>216</v>
      </c>
      <c r="H5" s="1" t="s">
        <v>218</v>
      </c>
      <c r="I5" s="1" t="s">
        <v>54</v>
      </c>
      <c r="J5" s="1" t="s">
        <v>220</v>
      </c>
      <c r="K5" s="1" t="s">
        <v>222</v>
      </c>
      <c r="L5" s="1" t="s">
        <v>224</v>
      </c>
      <c r="M5" s="1" t="s">
        <v>58</v>
      </c>
      <c r="N5" s="1" t="s">
        <v>226</v>
      </c>
      <c r="O5" s="1" t="s">
        <v>228</v>
      </c>
      <c r="P5" s="1" t="s">
        <v>230</v>
      </c>
      <c r="Q5" s="1" t="s">
        <v>60</v>
      </c>
      <c r="R5" s="1" t="s">
        <v>232</v>
      </c>
      <c r="S5" s="1" t="s">
        <v>234</v>
      </c>
      <c r="T5" s="1" t="s">
        <v>236</v>
      </c>
      <c r="U5" s="1" t="s">
        <v>62</v>
      </c>
    </row>
    <row r="6" spans="1:21" ht="15" thickBot="1" thickTop="1">
      <c r="A6" s="10" t="s">
        <v>49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50</v>
      </c>
      <c r="B7" s="14" t="s">
        <v>208</v>
      </c>
      <c r="C7" s="14" t="s">
        <v>208</v>
      </c>
      <c r="D7" s="14" t="s">
        <v>208</v>
      </c>
      <c r="E7" s="16" t="s">
        <v>55</v>
      </c>
      <c r="F7" s="14" t="s">
        <v>208</v>
      </c>
      <c r="G7" s="14" t="s">
        <v>208</v>
      </c>
      <c r="H7" s="14" t="s">
        <v>208</v>
      </c>
      <c r="I7" s="16" t="s">
        <v>55</v>
      </c>
      <c r="J7" s="14" t="s">
        <v>208</v>
      </c>
      <c r="K7" s="14" t="s">
        <v>208</v>
      </c>
      <c r="L7" s="14" t="s">
        <v>208</v>
      </c>
      <c r="M7" s="16" t="s">
        <v>55</v>
      </c>
      <c r="N7" s="14" t="s">
        <v>208</v>
      </c>
      <c r="O7" s="14" t="s">
        <v>208</v>
      </c>
      <c r="P7" s="14" t="s">
        <v>208</v>
      </c>
      <c r="Q7" s="16" t="s">
        <v>55</v>
      </c>
      <c r="R7" s="14" t="s">
        <v>208</v>
      </c>
      <c r="S7" s="14" t="s">
        <v>208</v>
      </c>
      <c r="T7" s="14" t="s">
        <v>208</v>
      </c>
      <c r="U7" s="16" t="s">
        <v>55</v>
      </c>
    </row>
    <row r="8" spans="1:21" ht="13.5">
      <c r="A8" s="13" t="s">
        <v>51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3.5">
      <c r="A9" s="13" t="s">
        <v>52</v>
      </c>
      <c r="B9" s="1" t="s">
        <v>209</v>
      </c>
      <c r="C9" s="1" t="s">
        <v>211</v>
      </c>
      <c r="D9" s="1" t="s">
        <v>213</v>
      </c>
      <c r="E9" s="17" t="s">
        <v>56</v>
      </c>
      <c r="F9" s="1" t="s">
        <v>215</v>
      </c>
      <c r="G9" s="1" t="s">
        <v>217</v>
      </c>
      <c r="H9" s="1" t="s">
        <v>219</v>
      </c>
      <c r="I9" s="17" t="s">
        <v>57</v>
      </c>
      <c r="J9" s="1" t="s">
        <v>221</v>
      </c>
      <c r="K9" s="1" t="s">
        <v>223</v>
      </c>
      <c r="L9" s="1" t="s">
        <v>225</v>
      </c>
      <c r="M9" s="17" t="s">
        <v>59</v>
      </c>
      <c r="N9" s="1" t="s">
        <v>227</v>
      </c>
      <c r="O9" s="1" t="s">
        <v>229</v>
      </c>
      <c r="P9" s="1" t="s">
        <v>231</v>
      </c>
      <c r="Q9" s="17" t="s">
        <v>61</v>
      </c>
      <c r="R9" s="1" t="s">
        <v>233</v>
      </c>
      <c r="S9" s="1" t="s">
        <v>235</v>
      </c>
      <c r="T9" s="1" t="s">
        <v>237</v>
      </c>
      <c r="U9" s="17" t="s">
        <v>63</v>
      </c>
    </row>
    <row r="10" spans="1:21" ht="14.25" thickBot="1">
      <c r="A10" s="13" t="s">
        <v>53</v>
      </c>
      <c r="B10" s="1" t="s">
        <v>65</v>
      </c>
      <c r="C10" s="1" t="s">
        <v>65</v>
      </c>
      <c r="D10" s="1" t="s">
        <v>65</v>
      </c>
      <c r="E10" s="17" t="s">
        <v>65</v>
      </c>
      <c r="F10" s="1" t="s">
        <v>65</v>
      </c>
      <c r="G10" s="1" t="s">
        <v>65</v>
      </c>
      <c r="H10" s="1" t="s">
        <v>65</v>
      </c>
      <c r="I10" s="17" t="s">
        <v>65</v>
      </c>
      <c r="J10" s="1" t="s">
        <v>65</v>
      </c>
      <c r="K10" s="1" t="s">
        <v>65</v>
      </c>
      <c r="L10" s="1" t="s">
        <v>65</v>
      </c>
      <c r="M10" s="17" t="s">
        <v>65</v>
      </c>
      <c r="N10" s="1" t="s">
        <v>65</v>
      </c>
      <c r="O10" s="1" t="s">
        <v>65</v>
      </c>
      <c r="P10" s="1" t="s">
        <v>65</v>
      </c>
      <c r="Q10" s="17" t="s">
        <v>65</v>
      </c>
      <c r="R10" s="1" t="s">
        <v>65</v>
      </c>
      <c r="S10" s="1" t="s">
        <v>65</v>
      </c>
      <c r="T10" s="1" t="s">
        <v>65</v>
      </c>
      <c r="U10" s="17" t="s">
        <v>65</v>
      </c>
    </row>
    <row r="11" spans="1:21" ht="14.25" thickTop="1">
      <c r="A11" s="9" t="s">
        <v>238</v>
      </c>
      <c r="B11" s="27">
        <v>75475</v>
      </c>
      <c r="C11" s="27">
        <v>80948</v>
      </c>
      <c r="D11" s="27">
        <v>75157</v>
      </c>
      <c r="E11" s="21">
        <v>69495</v>
      </c>
      <c r="F11" s="27">
        <v>59416</v>
      </c>
      <c r="G11" s="27">
        <v>63509</v>
      </c>
      <c r="H11" s="27">
        <v>59121</v>
      </c>
      <c r="I11" s="21">
        <v>61124</v>
      </c>
      <c r="J11" s="27">
        <v>62957</v>
      </c>
      <c r="K11" s="27">
        <v>67627</v>
      </c>
      <c r="L11" s="27">
        <v>58004</v>
      </c>
      <c r="M11" s="21">
        <v>55503</v>
      </c>
      <c r="N11" s="27">
        <v>51070</v>
      </c>
      <c r="O11" s="27">
        <v>56131</v>
      </c>
      <c r="P11" s="27">
        <v>42631</v>
      </c>
      <c r="Q11" s="21">
        <v>56011</v>
      </c>
      <c r="R11" s="27">
        <v>42108</v>
      </c>
      <c r="S11" s="27">
        <v>36008</v>
      </c>
      <c r="T11" s="27">
        <v>31569</v>
      </c>
      <c r="U11" s="21">
        <v>31165</v>
      </c>
    </row>
    <row r="12" spans="1:21" ht="13.5">
      <c r="A12" s="2" t="s">
        <v>239</v>
      </c>
      <c r="B12" s="28">
        <v>124737</v>
      </c>
      <c r="C12" s="28">
        <v>105831</v>
      </c>
      <c r="D12" s="28">
        <v>109506</v>
      </c>
      <c r="E12" s="22">
        <v>98978</v>
      </c>
      <c r="F12" s="28">
        <v>137925</v>
      </c>
      <c r="G12" s="28">
        <v>118385</v>
      </c>
      <c r="H12" s="28">
        <v>129735</v>
      </c>
      <c r="I12" s="22">
        <v>121414</v>
      </c>
      <c r="J12" s="28">
        <v>138925</v>
      </c>
      <c r="K12" s="28">
        <v>123769</v>
      </c>
      <c r="L12" s="28">
        <v>124805</v>
      </c>
      <c r="M12" s="22">
        <v>121263</v>
      </c>
      <c r="N12" s="28">
        <v>134050</v>
      </c>
      <c r="O12" s="28">
        <v>127587</v>
      </c>
      <c r="P12" s="28">
        <v>116920</v>
      </c>
      <c r="Q12" s="22">
        <v>102200</v>
      </c>
      <c r="R12" s="28">
        <v>104607</v>
      </c>
      <c r="S12" s="28">
        <v>87929</v>
      </c>
      <c r="T12" s="28">
        <v>106483</v>
      </c>
      <c r="U12" s="22">
        <v>98960</v>
      </c>
    </row>
    <row r="13" spans="1:21" ht="13.5">
      <c r="A13" s="2" t="s">
        <v>68</v>
      </c>
      <c r="B13" s="28">
        <v>7999</v>
      </c>
      <c r="C13" s="28">
        <v>2999</v>
      </c>
      <c r="D13" s="28">
        <v>999</v>
      </c>
      <c r="E13" s="22"/>
      <c r="F13" s="28"/>
      <c r="G13" s="28"/>
      <c r="H13" s="28"/>
      <c r="I13" s="22">
        <v>15000</v>
      </c>
      <c r="J13" s="28">
        <v>15000</v>
      </c>
      <c r="K13" s="28">
        <v>15000</v>
      </c>
      <c r="L13" s="28">
        <v>20000</v>
      </c>
      <c r="M13" s="22">
        <v>15000</v>
      </c>
      <c r="N13" s="28">
        <v>16000</v>
      </c>
      <c r="O13" s="28">
        <v>15000</v>
      </c>
      <c r="P13" s="28">
        <v>18000</v>
      </c>
      <c r="Q13" s="22">
        <v>3000</v>
      </c>
      <c r="R13" s="28">
        <v>17000</v>
      </c>
      <c r="S13" s="28">
        <v>11020</v>
      </c>
      <c r="T13" s="28">
        <v>8020</v>
      </c>
      <c r="U13" s="22">
        <v>20</v>
      </c>
    </row>
    <row r="14" spans="1:21" ht="13.5">
      <c r="A14" s="2" t="s">
        <v>240</v>
      </c>
      <c r="B14" s="28">
        <v>45257</v>
      </c>
      <c r="C14" s="28">
        <v>36873</v>
      </c>
      <c r="D14" s="28">
        <v>39233</v>
      </c>
      <c r="E14" s="22">
        <v>37270</v>
      </c>
      <c r="F14" s="28">
        <v>43584</v>
      </c>
      <c r="G14" s="28">
        <v>35875</v>
      </c>
      <c r="H14" s="28">
        <v>38790</v>
      </c>
      <c r="I14" s="22">
        <v>36765</v>
      </c>
      <c r="J14" s="28">
        <v>42875</v>
      </c>
      <c r="K14" s="28">
        <v>33550</v>
      </c>
      <c r="L14" s="28">
        <v>38735</v>
      </c>
      <c r="M14" s="22">
        <v>37211</v>
      </c>
      <c r="N14" s="28">
        <v>44610</v>
      </c>
      <c r="O14" s="28">
        <v>38040</v>
      </c>
      <c r="P14" s="28">
        <v>41219</v>
      </c>
      <c r="Q14" s="22">
        <v>39665</v>
      </c>
      <c r="R14" s="28">
        <v>46412</v>
      </c>
      <c r="S14" s="28">
        <v>39687</v>
      </c>
      <c r="T14" s="28">
        <v>43845</v>
      </c>
      <c r="U14" s="22"/>
    </row>
    <row r="15" spans="1:21" ht="13.5">
      <c r="A15" s="2" t="s">
        <v>241</v>
      </c>
      <c r="B15" s="28">
        <v>664</v>
      </c>
      <c r="C15" s="28">
        <v>646</v>
      </c>
      <c r="D15" s="28">
        <v>519</v>
      </c>
      <c r="E15" s="22">
        <v>443</v>
      </c>
      <c r="F15" s="28">
        <v>512</v>
      </c>
      <c r="G15" s="28">
        <v>497</v>
      </c>
      <c r="H15" s="28">
        <v>511</v>
      </c>
      <c r="I15" s="22">
        <v>508</v>
      </c>
      <c r="J15" s="28">
        <v>564</v>
      </c>
      <c r="K15" s="28">
        <v>479</v>
      </c>
      <c r="L15" s="28">
        <v>718</v>
      </c>
      <c r="M15" s="22">
        <v>771</v>
      </c>
      <c r="N15" s="28">
        <v>1968</v>
      </c>
      <c r="O15" s="28">
        <v>1843</v>
      </c>
      <c r="P15" s="28">
        <v>3377</v>
      </c>
      <c r="Q15" s="22">
        <v>2945</v>
      </c>
      <c r="R15" s="28">
        <v>3583</v>
      </c>
      <c r="S15" s="28">
        <v>2278</v>
      </c>
      <c r="T15" s="28">
        <v>2575</v>
      </c>
      <c r="U15" s="22"/>
    </row>
    <row r="16" spans="1:21" ht="13.5">
      <c r="A16" s="2" t="s">
        <v>242</v>
      </c>
      <c r="B16" s="28">
        <v>533</v>
      </c>
      <c r="C16" s="28">
        <v>515</v>
      </c>
      <c r="D16" s="28">
        <v>567</v>
      </c>
      <c r="E16" s="22">
        <v>521</v>
      </c>
      <c r="F16" s="28">
        <v>573</v>
      </c>
      <c r="G16" s="28">
        <v>572</v>
      </c>
      <c r="H16" s="28">
        <v>643</v>
      </c>
      <c r="I16" s="22">
        <v>590</v>
      </c>
      <c r="J16" s="28">
        <v>614</v>
      </c>
      <c r="K16" s="28">
        <v>563</v>
      </c>
      <c r="L16" s="28">
        <v>579</v>
      </c>
      <c r="M16" s="22">
        <v>584</v>
      </c>
      <c r="N16" s="28">
        <v>606</v>
      </c>
      <c r="O16" s="28">
        <v>560</v>
      </c>
      <c r="P16" s="28">
        <v>580</v>
      </c>
      <c r="Q16" s="22">
        <v>608</v>
      </c>
      <c r="R16" s="28">
        <v>622</v>
      </c>
      <c r="S16" s="28">
        <v>495</v>
      </c>
      <c r="T16" s="28">
        <v>512</v>
      </c>
      <c r="U16" s="22"/>
    </row>
    <row r="17" spans="1:21" ht="13.5">
      <c r="A17" s="2" t="s">
        <v>77</v>
      </c>
      <c r="B17" s="28">
        <v>32551</v>
      </c>
      <c r="C17" s="28">
        <v>30210</v>
      </c>
      <c r="D17" s="28">
        <v>30461</v>
      </c>
      <c r="E17" s="22">
        <v>30131</v>
      </c>
      <c r="F17" s="28">
        <v>29855</v>
      </c>
      <c r="G17" s="28">
        <v>26169</v>
      </c>
      <c r="H17" s="28">
        <v>27011</v>
      </c>
      <c r="I17" s="22">
        <v>20880</v>
      </c>
      <c r="J17" s="28">
        <v>29159</v>
      </c>
      <c r="K17" s="28">
        <v>27367</v>
      </c>
      <c r="L17" s="28">
        <v>31584</v>
      </c>
      <c r="M17" s="22">
        <v>30944</v>
      </c>
      <c r="N17" s="28">
        <v>35083</v>
      </c>
      <c r="O17" s="28">
        <v>30816</v>
      </c>
      <c r="P17" s="28">
        <v>34433</v>
      </c>
      <c r="Q17" s="22">
        <v>28599</v>
      </c>
      <c r="R17" s="28">
        <v>48500</v>
      </c>
      <c r="S17" s="28">
        <v>41638</v>
      </c>
      <c r="T17" s="28">
        <v>32773</v>
      </c>
      <c r="U17" s="22">
        <v>24163</v>
      </c>
    </row>
    <row r="18" spans="1:21" ht="13.5">
      <c r="A18" s="2" t="s">
        <v>78</v>
      </c>
      <c r="B18" s="28">
        <v>-573</v>
      </c>
      <c r="C18" s="28">
        <v>-512</v>
      </c>
      <c r="D18" s="28">
        <v>-533</v>
      </c>
      <c r="E18" s="22">
        <v>-577</v>
      </c>
      <c r="F18" s="28">
        <v>-666</v>
      </c>
      <c r="G18" s="28">
        <v>-746</v>
      </c>
      <c r="H18" s="28">
        <v>-712</v>
      </c>
      <c r="I18" s="22">
        <v>-877</v>
      </c>
      <c r="J18" s="28">
        <v>-512</v>
      </c>
      <c r="K18" s="28">
        <v>-544</v>
      </c>
      <c r="L18" s="28">
        <v>-570</v>
      </c>
      <c r="M18" s="22">
        <v>-562</v>
      </c>
      <c r="N18" s="28">
        <v>-478</v>
      </c>
      <c r="O18" s="28">
        <v>-466</v>
      </c>
      <c r="P18" s="28">
        <v>-478</v>
      </c>
      <c r="Q18" s="22">
        <v>-497</v>
      </c>
      <c r="R18" s="28">
        <v>-1043</v>
      </c>
      <c r="S18" s="28">
        <v>-1047</v>
      </c>
      <c r="T18" s="28">
        <v>-996</v>
      </c>
      <c r="U18" s="22">
        <v>-902</v>
      </c>
    </row>
    <row r="19" spans="1:21" ht="13.5">
      <c r="A19" s="2" t="s">
        <v>79</v>
      </c>
      <c r="B19" s="28">
        <v>286647</v>
      </c>
      <c r="C19" s="28">
        <v>257512</v>
      </c>
      <c r="D19" s="28">
        <v>255913</v>
      </c>
      <c r="E19" s="22">
        <v>236263</v>
      </c>
      <c r="F19" s="28">
        <v>271202</v>
      </c>
      <c r="G19" s="28">
        <v>244264</v>
      </c>
      <c r="H19" s="28">
        <v>255101</v>
      </c>
      <c r="I19" s="22">
        <v>262394</v>
      </c>
      <c r="J19" s="28">
        <v>289585</v>
      </c>
      <c r="K19" s="28">
        <v>267813</v>
      </c>
      <c r="L19" s="28">
        <v>273858</v>
      </c>
      <c r="M19" s="22">
        <v>265878</v>
      </c>
      <c r="N19" s="28">
        <v>282912</v>
      </c>
      <c r="O19" s="28">
        <v>269513</v>
      </c>
      <c r="P19" s="28">
        <v>256685</v>
      </c>
      <c r="Q19" s="22">
        <v>239816</v>
      </c>
      <c r="R19" s="28">
        <v>261791</v>
      </c>
      <c r="S19" s="28">
        <v>218010</v>
      </c>
      <c r="T19" s="28">
        <v>224784</v>
      </c>
      <c r="U19" s="22">
        <v>206617</v>
      </c>
    </row>
    <row r="20" spans="1:21" ht="13.5">
      <c r="A20" s="3" t="s">
        <v>243</v>
      </c>
      <c r="B20" s="28">
        <v>153289</v>
      </c>
      <c r="C20" s="28">
        <v>154476</v>
      </c>
      <c r="D20" s="28">
        <v>154913</v>
      </c>
      <c r="E20" s="22">
        <v>154003</v>
      </c>
      <c r="F20" s="28">
        <v>153433</v>
      </c>
      <c r="G20" s="28">
        <v>153787</v>
      </c>
      <c r="H20" s="28">
        <v>154070</v>
      </c>
      <c r="I20" s="22">
        <v>155348</v>
      </c>
      <c r="J20" s="28">
        <v>155480</v>
      </c>
      <c r="K20" s="28">
        <v>158116</v>
      </c>
      <c r="L20" s="28">
        <v>159583</v>
      </c>
      <c r="M20" s="22">
        <v>160020</v>
      </c>
      <c r="N20" s="28">
        <v>159298</v>
      </c>
      <c r="O20" s="28">
        <v>160583</v>
      </c>
      <c r="P20" s="28">
        <v>162407</v>
      </c>
      <c r="Q20" s="22">
        <v>162591</v>
      </c>
      <c r="R20" s="28">
        <v>158683</v>
      </c>
      <c r="S20" s="28">
        <v>158909</v>
      </c>
      <c r="T20" s="28">
        <v>161140</v>
      </c>
      <c r="U20" s="22">
        <v>160854</v>
      </c>
    </row>
    <row r="21" spans="1:21" ht="13.5">
      <c r="A21" s="3" t="s">
        <v>84</v>
      </c>
      <c r="B21" s="28">
        <v>213736</v>
      </c>
      <c r="C21" s="28">
        <v>213732</v>
      </c>
      <c r="D21" s="28">
        <v>213721</v>
      </c>
      <c r="E21" s="22">
        <v>213057</v>
      </c>
      <c r="F21" s="28">
        <v>212245</v>
      </c>
      <c r="G21" s="28">
        <v>211419</v>
      </c>
      <c r="H21" s="28">
        <v>211366</v>
      </c>
      <c r="I21" s="22">
        <v>208682</v>
      </c>
      <c r="J21" s="28">
        <v>208067</v>
      </c>
      <c r="K21" s="28">
        <v>208718</v>
      </c>
      <c r="L21" s="28">
        <v>208736</v>
      </c>
      <c r="M21" s="22">
        <v>208772</v>
      </c>
      <c r="N21" s="28">
        <v>208382</v>
      </c>
      <c r="O21" s="28">
        <v>208240</v>
      </c>
      <c r="P21" s="28">
        <v>207567</v>
      </c>
      <c r="Q21" s="22">
        <v>201608</v>
      </c>
      <c r="R21" s="28">
        <v>202365</v>
      </c>
      <c r="S21" s="28">
        <v>202359</v>
      </c>
      <c r="T21" s="28">
        <v>202179</v>
      </c>
      <c r="U21" s="22">
        <v>202165</v>
      </c>
    </row>
    <row r="22" spans="1:21" ht="13.5">
      <c r="A22" s="3" t="s">
        <v>244</v>
      </c>
      <c r="B22" s="28">
        <v>13555</v>
      </c>
      <c r="C22" s="28">
        <v>12326</v>
      </c>
      <c r="D22" s="28">
        <v>11968</v>
      </c>
      <c r="E22" s="22">
        <v>11695</v>
      </c>
      <c r="F22" s="28">
        <v>12724</v>
      </c>
      <c r="G22" s="28">
        <v>11764</v>
      </c>
      <c r="H22" s="28">
        <v>11227</v>
      </c>
      <c r="I22" s="22"/>
      <c r="J22" s="28"/>
      <c r="K22" s="28"/>
      <c r="L22" s="28">
        <v>11998</v>
      </c>
      <c r="M22" s="22"/>
      <c r="N22" s="28">
        <v>14787</v>
      </c>
      <c r="O22" s="28">
        <v>14521</v>
      </c>
      <c r="P22" s="28">
        <v>12613</v>
      </c>
      <c r="Q22" s="22"/>
      <c r="R22" s="28">
        <v>23928</v>
      </c>
      <c r="S22" s="28">
        <v>24460</v>
      </c>
      <c r="T22" s="28">
        <v>19915</v>
      </c>
      <c r="U22" s="22"/>
    </row>
    <row r="23" spans="1:21" ht="13.5">
      <c r="A23" s="3" t="s">
        <v>87</v>
      </c>
      <c r="B23" s="28">
        <v>380581</v>
      </c>
      <c r="C23" s="28">
        <v>380535</v>
      </c>
      <c r="D23" s="28">
        <v>380603</v>
      </c>
      <c r="E23" s="22">
        <v>378755</v>
      </c>
      <c r="F23" s="28">
        <v>378403</v>
      </c>
      <c r="G23" s="28">
        <v>376971</v>
      </c>
      <c r="H23" s="28">
        <v>376664</v>
      </c>
      <c r="I23" s="22">
        <v>375748</v>
      </c>
      <c r="J23" s="28">
        <v>374908</v>
      </c>
      <c r="K23" s="28">
        <v>378049</v>
      </c>
      <c r="L23" s="28">
        <v>380318</v>
      </c>
      <c r="M23" s="22">
        <v>381920</v>
      </c>
      <c r="N23" s="28">
        <v>382468</v>
      </c>
      <c r="O23" s="28">
        <v>383345</v>
      </c>
      <c r="P23" s="28">
        <v>382588</v>
      </c>
      <c r="Q23" s="22">
        <v>381943</v>
      </c>
      <c r="R23" s="28">
        <v>384977</v>
      </c>
      <c r="S23" s="28">
        <v>385729</v>
      </c>
      <c r="T23" s="28">
        <v>383235</v>
      </c>
      <c r="U23" s="22">
        <v>382808</v>
      </c>
    </row>
    <row r="24" spans="1:21" ht="13.5">
      <c r="A24" s="3" t="s">
        <v>245</v>
      </c>
      <c r="B24" s="28">
        <v>660</v>
      </c>
      <c r="C24" s="28">
        <v>688</v>
      </c>
      <c r="D24" s="28">
        <v>716</v>
      </c>
      <c r="E24" s="22">
        <v>745</v>
      </c>
      <c r="F24" s="28">
        <v>773</v>
      </c>
      <c r="G24" s="28">
        <v>801</v>
      </c>
      <c r="H24" s="28">
        <v>645</v>
      </c>
      <c r="I24" s="22">
        <v>669</v>
      </c>
      <c r="J24" s="28">
        <v>692</v>
      </c>
      <c r="K24" s="28">
        <v>716</v>
      </c>
      <c r="L24" s="28">
        <v>740</v>
      </c>
      <c r="M24" s="22">
        <v>764</v>
      </c>
      <c r="N24" s="28">
        <v>788</v>
      </c>
      <c r="O24" s="28">
        <v>811</v>
      </c>
      <c r="P24" s="28">
        <v>835</v>
      </c>
      <c r="Q24" s="22">
        <v>859</v>
      </c>
      <c r="R24" s="28">
        <v>883</v>
      </c>
      <c r="S24" s="28">
        <v>907</v>
      </c>
      <c r="T24" s="28">
        <v>930</v>
      </c>
      <c r="U24" s="22">
        <v>954</v>
      </c>
    </row>
    <row r="25" spans="1:21" ht="13.5">
      <c r="A25" s="3" t="s">
        <v>77</v>
      </c>
      <c r="B25" s="28">
        <v>27973</v>
      </c>
      <c r="C25" s="28">
        <v>28164</v>
      </c>
      <c r="D25" s="28">
        <v>28503</v>
      </c>
      <c r="E25" s="22">
        <v>28233</v>
      </c>
      <c r="F25" s="28">
        <v>28588</v>
      </c>
      <c r="G25" s="28">
        <v>28634</v>
      </c>
      <c r="H25" s="28">
        <v>28797</v>
      </c>
      <c r="I25" s="22">
        <v>17725</v>
      </c>
      <c r="J25" s="28">
        <v>28772</v>
      </c>
      <c r="K25" s="28">
        <v>27969</v>
      </c>
      <c r="L25" s="28">
        <v>27050</v>
      </c>
      <c r="M25" s="22">
        <v>14332</v>
      </c>
      <c r="N25" s="28">
        <v>24331</v>
      </c>
      <c r="O25" s="28">
        <v>23764</v>
      </c>
      <c r="P25" s="28">
        <v>23808</v>
      </c>
      <c r="Q25" s="22">
        <v>7203</v>
      </c>
      <c r="R25" s="28">
        <v>18135</v>
      </c>
      <c r="S25" s="28">
        <v>17862</v>
      </c>
      <c r="T25" s="28">
        <v>18092</v>
      </c>
      <c r="U25" s="22">
        <v>6964</v>
      </c>
    </row>
    <row r="26" spans="1:21" ht="13.5">
      <c r="A26" s="3" t="s">
        <v>91</v>
      </c>
      <c r="B26" s="28">
        <v>28633</v>
      </c>
      <c r="C26" s="28">
        <v>28852</v>
      </c>
      <c r="D26" s="28">
        <v>29220</v>
      </c>
      <c r="E26" s="22">
        <v>28979</v>
      </c>
      <c r="F26" s="28">
        <v>29361</v>
      </c>
      <c r="G26" s="28">
        <v>29436</v>
      </c>
      <c r="H26" s="28">
        <v>29442</v>
      </c>
      <c r="I26" s="22">
        <v>29799</v>
      </c>
      <c r="J26" s="28">
        <v>29465</v>
      </c>
      <c r="K26" s="28">
        <v>28685</v>
      </c>
      <c r="L26" s="28">
        <v>27790</v>
      </c>
      <c r="M26" s="22">
        <v>26451</v>
      </c>
      <c r="N26" s="28">
        <v>25119</v>
      </c>
      <c r="O26" s="28">
        <v>24576</v>
      </c>
      <c r="P26" s="28">
        <v>24644</v>
      </c>
      <c r="Q26" s="22">
        <v>19417</v>
      </c>
      <c r="R26" s="28">
        <v>19018</v>
      </c>
      <c r="S26" s="28">
        <v>18770</v>
      </c>
      <c r="T26" s="28">
        <v>19023</v>
      </c>
      <c r="U26" s="22">
        <v>19273</v>
      </c>
    </row>
    <row r="27" spans="1:21" ht="13.5">
      <c r="A27" s="3" t="s">
        <v>92</v>
      </c>
      <c r="B27" s="28">
        <v>107608</v>
      </c>
      <c r="C27" s="28">
        <v>99998</v>
      </c>
      <c r="D27" s="28">
        <v>102242</v>
      </c>
      <c r="E27" s="22">
        <v>96100</v>
      </c>
      <c r="F27" s="28">
        <v>84291</v>
      </c>
      <c r="G27" s="28">
        <v>82544</v>
      </c>
      <c r="H27" s="28">
        <v>78418</v>
      </c>
      <c r="I27" s="22">
        <v>77474</v>
      </c>
      <c r="J27" s="28">
        <v>73369</v>
      </c>
      <c r="K27" s="28">
        <v>75693</v>
      </c>
      <c r="L27" s="28">
        <v>75784</v>
      </c>
      <c r="M27" s="22">
        <v>79528</v>
      </c>
      <c r="N27" s="28">
        <v>76525</v>
      </c>
      <c r="O27" s="28">
        <v>73627</v>
      </c>
      <c r="P27" s="28">
        <v>77336</v>
      </c>
      <c r="Q27" s="22">
        <v>79394</v>
      </c>
      <c r="R27" s="28">
        <v>75185</v>
      </c>
      <c r="S27" s="28">
        <v>80598</v>
      </c>
      <c r="T27" s="28">
        <v>77426</v>
      </c>
      <c r="U27" s="22">
        <v>74854</v>
      </c>
    </row>
    <row r="28" spans="1:21" ht="13.5">
      <c r="A28" s="3" t="s">
        <v>97</v>
      </c>
      <c r="B28" s="28">
        <v>40093</v>
      </c>
      <c r="C28" s="28">
        <v>40886</v>
      </c>
      <c r="D28" s="28">
        <v>41754</v>
      </c>
      <c r="E28" s="22">
        <v>41288</v>
      </c>
      <c r="F28" s="28">
        <v>41843</v>
      </c>
      <c r="G28" s="28">
        <v>41743</v>
      </c>
      <c r="H28" s="28">
        <v>42127</v>
      </c>
      <c r="I28" s="22">
        <v>42082</v>
      </c>
      <c r="J28" s="28">
        <v>42164</v>
      </c>
      <c r="K28" s="28">
        <v>42272</v>
      </c>
      <c r="L28" s="28">
        <v>42965</v>
      </c>
      <c r="M28" s="22">
        <v>43613</v>
      </c>
      <c r="N28" s="28">
        <v>43610</v>
      </c>
      <c r="O28" s="28">
        <v>43469</v>
      </c>
      <c r="P28" s="28">
        <v>44279</v>
      </c>
      <c r="Q28" s="22">
        <v>42760</v>
      </c>
      <c r="R28" s="28">
        <v>43242</v>
      </c>
      <c r="S28" s="28">
        <v>43587</v>
      </c>
      <c r="T28" s="28">
        <v>43996</v>
      </c>
      <c r="U28" s="22">
        <v>43787</v>
      </c>
    </row>
    <row r="29" spans="1:21" ht="13.5">
      <c r="A29" s="3" t="s">
        <v>74</v>
      </c>
      <c r="B29" s="28"/>
      <c r="C29" s="28"/>
      <c r="D29" s="28"/>
      <c r="E29" s="22"/>
      <c r="F29" s="28"/>
      <c r="G29" s="28"/>
      <c r="H29" s="28"/>
      <c r="I29" s="22">
        <v>13467</v>
      </c>
      <c r="J29" s="28"/>
      <c r="K29" s="28"/>
      <c r="L29" s="28"/>
      <c r="M29" s="22">
        <v>16655</v>
      </c>
      <c r="N29" s="28"/>
      <c r="O29" s="28"/>
      <c r="P29" s="28"/>
      <c r="Q29" s="22">
        <v>17840</v>
      </c>
      <c r="R29" s="28"/>
      <c r="S29" s="28"/>
      <c r="T29" s="28"/>
      <c r="U29" s="22">
        <v>19150</v>
      </c>
    </row>
    <row r="30" spans="1:21" ht="13.5">
      <c r="A30" s="3" t="s">
        <v>77</v>
      </c>
      <c r="B30" s="28">
        <v>9228</v>
      </c>
      <c r="C30" s="28">
        <v>10117</v>
      </c>
      <c r="D30" s="28">
        <v>9761</v>
      </c>
      <c r="E30" s="22">
        <v>12094</v>
      </c>
      <c r="F30" s="28">
        <v>16465</v>
      </c>
      <c r="G30" s="28">
        <v>19006</v>
      </c>
      <c r="H30" s="28">
        <v>20702</v>
      </c>
      <c r="I30" s="22">
        <v>7357</v>
      </c>
      <c r="J30" s="28">
        <v>24552</v>
      </c>
      <c r="K30" s="28">
        <v>24010</v>
      </c>
      <c r="L30" s="28">
        <v>25527</v>
      </c>
      <c r="M30" s="22">
        <v>7830</v>
      </c>
      <c r="N30" s="28">
        <v>27570</v>
      </c>
      <c r="O30" s="28">
        <v>28321</v>
      </c>
      <c r="P30" s="28">
        <v>27493</v>
      </c>
      <c r="Q30" s="22">
        <v>8741</v>
      </c>
      <c r="R30" s="28">
        <v>26905</v>
      </c>
      <c r="S30" s="28">
        <v>24090</v>
      </c>
      <c r="T30" s="28">
        <v>25035</v>
      </c>
      <c r="U30" s="22">
        <v>8019</v>
      </c>
    </row>
    <row r="31" spans="1:21" ht="13.5">
      <c r="A31" s="3" t="s">
        <v>78</v>
      </c>
      <c r="B31" s="28">
        <v>-2753</v>
      </c>
      <c r="C31" s="28">
        <v>-2637</v>
      </c>
      <c r="D31" s="28">
        <v>-2662</v>
      </c>
      <c r="E31" s="22">
        <v>-2794</v>
      </c>
      <c r="F31" s="28">
        <v>-4200</v>
      </c>
      <c r="G31" s="28">
        <v>-4165</v>
      </c>
      <c r="H31" s="28">
        <v>-4364</v>
      </c>
      <c r="I31" s="22">
        <v>-4406</v>
      </c>
      <c r="J31" s="28">
        <v>-4938</v>
      </c>
      <c r="K31" s="28">
        <v>-4866</v>
      </c>
      <c r="L31" s="28">
        <v>-4967</v>
      </c>
      <c r="M31" s="22">
        <v>-4790</v>
      </c>
      <c r="N31" s="28">
        <v>-5798</v>
      </c>
      <c r="O31" s="28">
        <v>-5687</v>
      </c>
      <c r="P31" s="28">
        <v>-5139</v>
      </c>
      <c r="Q31" s="22">
        <v>-4816</v>
      </c>
      <c r="R31" s="28">
        <v>-4529</v>
      </c>
      <c r="S31" s="28">
        <v>-3990</v>
      </c>
      <c r="T31" s="28">
        <v>-3677</v>
      </c>
      <c r="U31" s="22">
        <v>-3553</v>
      </c>
    </row>
    <row r="32" spans="1:21" ht="13.5">
      <c r="A32" s="3" t="s">
        <v>100</v>
      </c>
      <c r="B32" s="28">
        <v>154177</v>
      </c>
      <c r="C32" s="28">
        <v>148364</v>
      </c>
      <c r="D32" s="28">
        <v>151095</v>
      </c>
      <c r="E32" s="22">
        <v>146688</v>
      </c>
      <c r="F32" s="28">
        <v>138399</v>
      </c>
      <c r="G32" s="28">
        <v>139129</v>
      </c>
      <c r="H32" s="28">
        <v>136884</v>
      </c>
      <c r="I32" s="22">
        <v>135975</v>
      </c>
      <c r="J32" s="28">
        <v>135148</v>
      </c>
      <c r="K32" s="28">
        <v>137109</v>
      </c>
      <c r="L32" s="28">
        <v>139310</v>
      </c>
      <c r="M32" s="22">
        <v>142838</v>
      </c>
      <c r="N32" s="28">
        <v>141907</v>
      </c>
      <c r="O32" s="28">
        <v>139730</v>
      </c>
      <c r="P32" s="28">
        <v>143970</v>
      </c>
      <c r="Q32" s="22">
        <v>143921</v>
      </c>
      <c r="R32" s="28">
        <v>140802</v>
      </c>
      <c r="S32" s="28">
        <v>144286</v>
      </c>
      <c r="T32" s="28">
        <v>142781</v>
      </c>
      <c r="U32" s="22">
        <v>142257</v>
      </c>
    </row>
    <row r="33" spans="1:21" ht="13.5">
      <c r="A33" s="2" t="s">
        <v>101</v>
      </c>
      <c r="B33" s="28">
        <v>563392</v>
      </c>
      <c r="C33" s="28">
        <v>557753</v>
      </c>
      <c r="D33" s="28">
        <v>560919</v>
      </c>
      <c r="E33" s="22">
        <v>554423</v>
      </c>
      <c r="F33" s="28">
        <v>546163</v>
      </c>
      <c r="G33" s="28">
        <v>545537</v>
      </c>
      <c r="H33" s="28">
        <v>542992</v>
      </c>
      <c r="I33" s="22">
        <v>541522</v>
      </c>
      <c r="J33" s="28">
        <v>539522</v>
      </c>
      <c r="K33" s="28">
        <v>543845</v>
      </c>
      <c r="L33" s="28">
        <v>547419</v>
      </c>
      <c r="M33" s="22">
        <v>551209</v>
      </c>
      <c r="N33" s="28">
        <v>549495</v>
      </c>
      <c r="O33" s="28">
        <v>547652</v>
      </c>
      <c r="P33" s="28">
        <v>551203</v>
      </c>
      <c r="Q33" s="22">
        <v>545282</v>
      </c>
      <c r="R33" s="28">
        <v>544798</v>
      </c>
      <c r="S33" s="28">
        <v>548785</v>
      </c>
      <c r="T33" s="28">
        <v>545040</v>
      </c>
      <c r="U33" s="22">
        <v>544340</v>
      </c>
    </row>
    <row r="34" spans="1:21" ht="14.25" thickBot="1">
      <c r="A34" s="4" t="s">
        <v>102</v>
      </c>
      <c r="B34" s="29">
        <v>850040</v>
      </c>
      <c r="C34" s="29">
        <v>815266</v>
      </c>
      <c r="D34" s="29">
        <v>816832</v>
      </c>
      <c r="E34" s="23">
        <v>790687</v>
      </c>
      <c r="F34" s="29">
        <v>817366</v>
      </c>
      <c r="G34" s="29">
        <v>789801</v>
      </c>
      <c r="H34" s="29">
        <v>798093</v>
      </c>
      <c r="I34" s="23">
        <v>803917</v>
      </c>
      <c r="J34" s="29">
        <v>829108</v>
      </c>
      <c r="K34" s="29">
        <v>811659</v>
      </c>
      <c r="L34" s="29">
        <v>821278</v>
      </c>
      <c r="M34" s="23">
        <v>817088</v>
      </c>
      <c r="N34" s="29">
        <v>832408</v>
      </c>
      <c r="O34" s="29">
        <v>817166</v>
      </c>
      <c r="P34" s="29">
        <v>807888</v>
      </c>
      <c r="Q34" s="23">
        <v>785098</v>
      </c>
      <c r="R34" s="29">
        <v>806589</v>
      </c>
      <c r="S34" s="29">
        <v>766796</v>
      </c>
      <c r="T34" s="29">
        <v>769825</v>
      </c>
      <c r="U34" s="23">
        <v>750957</v>
      </c>
    </row>
    <row r="35" spans="1:21" ht="14.25" thickTop="1">
      <c r="A35" s="2" t="s">
        <v>246</v>
      </c>
      <c r="B35" s="28">
        <v>110688</v>
      </c>
      <c r="C35" s="28">
        <v>92869</v>
      </c>
      <c r="D35" s="28">
        <v>98329</v>
      </c>
      <c r="E35" s="22">
        <v>87883</v>
      </c>
      <c r="F35" s="28">
        <v>109144</v>
      </c>
      <c r="G35" s="28">
        <v>89224</v>
      </c>
      <c r="H35" s="28">
        <v>93683</v>
      </c>
      <c r="I35" s="22">
        <v>87297</v>
      </c>
      <c r="J35" s="28">
        <v>103983</v>
      </c>
      <c r="K35" s="28">
        <v>86638</v>
      </c>
      <c r="L35" s="28">
        <v>92597</v>
      </c>
      <c r="M35" s="22">
        <v>87248</v>
      </c>
      <c r="N35" s="28">
        <v>105971</v>
      </c>
      <c r="O35" s="28">
        <v>90407</v>
      </c>
      <c r="P35" s="28">
        <v>93708</v>
      </c>
      <c r="Q35" s="22">
        <v>85684</v>
      </c>
      <c r="R35" s="28">
        <v>103981</v>
      </c>
      <c r="S35" s="28">
        <v>89961</v>
      </c>
      <c r="T35" s="28">
        <v>93108</v>
      </c>
      <c r="U35" s="22">
        <v>89188</v>
      </c>
    </row>
    <row r="36" spans="1:21" ht="13.5">
      <c r="A36" s="2" t="s">
        <v>104</v>
      </c>
      <c r="B36" s="28">
        <v>22721</v>
      </c>
      <c r="C36" s="28">
        <v>23201</v>
      </c>
      <c r="D36" s="28">
        <v>23561</v>
      </c>
      <c r="E36" s="22">
        <v>19172</v>
      </c>
      <c r="F36" s="28">
        <v>18542</v>
      </c>
      <c r="G36" s="28">
        <v>19051</v>
      </c>
      <c r="H36" s="28">
        <v>19578</v>
      </c>
      <c r="I36" s="22">
        <v>39811</v>
      </c>
      <c r="J36" s="28">
        <v>31833</v>
      </c>
      <c r="K36" s="28">
        <v>31933</v>
      </c>
      <c r="L36" s="28">
        <v>32033</v>
      </c>
      <c r="M36" s="22">
        <v>14083</v>
      </c>
      <c r="N36" s="28">
        <v>12175</v>
      </c>
      <c r="O36" s="28">
        <v>16268</v>
      </c>
      <c r="P36" s="28">
        <v>23430</v>
      </c>
      <c r="Q36" s="22">
        <v>24593</v>
      </c>
      <c r="R36" s="28">
        <v>27715</v>
      </c>
      <c r="S36" s="28">
        <v>23901</v>
      </c>
      <c r="T36" s="28">
        <v>17027</v>
      </c>
      <c r="U36" s="22">
        <v>14249</v>
      </c>
    </row>
    <row r="37" spans="1:21" ht="13.5">
      <c r="A37" s="2" t="s">
        <v>247</v>
      </c>
      <c r="B37" s="28">
        <v>30000</v>
      </c>
      <c r="C37" s="28">
        <v>10000</v>
      </c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/>
      <c r="R37" s="28">
        <v>11231</v>
      </c>
      <c r="S37" s="28">
        <v>11231</v>
      </c>
      <c r="T37" s="28">
        <v>11231</v>
      </c>
      <c r="U37" s="22">
        <v>11231</v>
      </c>
    </row>
    <row r="38" spans="1:21" ht="13.5">
      <c r="A38" s="2" t="s">
        <v>108</v>
      </c>
      <c r="B38" s="28">
        <v>3421</v>
      </c>
      <c r="C38" s="28">
        <v>4399</v>
      </c>
      <c r="D38" s="28">
        <v>2906</v>
      </c>
      <c r="E38" s="22">
        <v>4045</v>
      </c>
      <c r="F38" s="28">
        <v>2418</v>
      </c>
      <c r="G38" s="28">
        <v>3445</v>
      </c>
      <c r="H38" s="28">
        <v>2538</v>
      </c>
      <c r="I38" s="22">
        <v>4177</v>
      </c>
      <c r="J38" s="28">
        <v>2229</v>
      </c>
      <c r="K38" s="28">
        <v>3229</v>
      </c>
      <c r="L38" s="28">
        <v>2060</v>
      </c>
      <c r="M38" s="22">
        <v>3035</v>
      </c>
      <c r="N38" s="28">
        <v>2300</v>
      </c>
      <c r="O38" s="28">
        <v>6522</v>
      </c>
      <c r="P38" s="28">
        <v>1573</v>
      </c>
      <c r="Q38" s="22">
        <v>3202</v>
      </c>
      <c r="R38" s="28">
        <v>2616</v>
      </c>
      <c r="S38" s="28">
        <v>3885</v>
      </c>
      <c r="T38" s="28">
        <v>2609</v>
      </c>
      <c r="U38" s="22">
        <v>3571</v>
      </c>
    </row>
    <row r="39" spans="1:21" ht="13.5">
      <c r="A39" s="2" t="s">
        <v>110</v>
      </c>
      <c r="B39" s="28">
        <v>84001</v>
      </c>
      <c r="C39" s="28">
        <v>77841</v>
      </c>
      <c r="D39" s="28">
        <v>79157</v>
      </c>
      <c r="E39" s="22">
        <v>77022</v>
      </c>
      <c r="F39" s="28">
        <v>83445</v>
      </c>
      <c r="G39" s="28">
        <v>77228</v>
      </c>
      <c r="H39" s="28">
        <v>78365</v>
      </c>
      <c r="I39" s="22">
        <v>75713</v>
      </c>
      <c r="J39" s="28">
        <v>82709</v>
      </c>
      <c r="K39" s="28">
        <v>76936</v>
      </c>
      <c r="L39" s="28">
        <v>78512</v>
      </c>
      <c r="M39" s="22">
        <v>76871</v>
      </c>
      <c r="N39" s="28">
        <v>82924</v>
      </c>
      <c r="O39" s="28">
        <v>77895</v>
      </c>
      <c r="P39" s="28">
        <v>79278</v>
      </c>
      <c r="Q39" s="22">
        <v>77020</v>
      </c>
      <c r="R39" s="28">
        <v>83440</v>
      </c>
      <c r="S39" s="28">
        <v>77497</v>
      </c>
      <c r="T39" s="28">
        <v>77529</v>
      </c>
      <c r="U39" s="22">
        <v>73536</v>
      </c>
    </row>
    <row r="40" spans="1:21" ht="13.5">
      <c r="A40" s="2" t="s">
        <v>111</v>
      </c>
      <c r="B40" s="28">
        <v>56235</v>
      </c>
      <c r="C40" s="28">
        <v>56588</v>
      </c>
      <c r="D40" s="28">
        <v>56446</v>
      </c>
      <c r="E40" s="22">
        <v>57174</v>
      </c>
      <c r="F40" s="28">
        <v>59592</v>
      </c>
      <c r="G40" s="28">
        <v>60490</v>
      </c>
      <c r="H40" s="28">
        <v>61608</v>
      </c>
      <c r="I40" s="22">
        <v>63070</v>
      </c>
      <c r="J40" s="28">
        <v>67667</v>
      </c>
      <c r="K40" s="28">
        <v>71482</v>
      </c>
      <c r="L40" s="28">
        <v>77092</v>
      </c>
      <c r="M40" s="22">
        <v>77174</v>
      </c>
      <c r="N40" s="28">
        <v>69979</v>
      </c>
      <c r="O40" s="28">
        <v>65581</v>
      </c>
      <c r="P40" s="28">
        <v>63054</v>
      </c>
      <c r="Q40" s="22">
        <v>59489</v>
      </c>
      <c r="R40" s="28">
        <v>54608</v>
      </c>
      <c r="S40" s="28">
        <v>50615</v>
      </c>
      <c r="T40" s="28">
        <v>48857</v>
      </c>
      <c r="U40" s="22">
        <v>49572</v>
      </c>
    </row>
    <row r="41" spans="1:21" ht="13.5">
      <c r="A41" s="2" t="s">
        <v>116</v>
      </c>
      <c r="B41" s="28">
        <v>3422</v>
      </c>
      <c r="C41" s="28">
        <v>3175</v>
      </c>
      <c r="D41" s="28">
        <v>3370</v>
      </c>
      <c r="E41" s="22">
        <v>3136</v>
      </c>
      <c r="F41" s="28">
        <v>3266</v>
      </c>
      <c r="G41" s="28">
        <v>3057</v>
      </c>
      <c r="H41" s="28">
        <v>3299</v>
      </c>
      <c r="I41" s="22">
        <v>3517</v>
      </c>
      <c r="J41" s="28">
        <v>3792</v>
      </c>
      <c r="K41" s="28">
        <v>3641</v>
      </c>
      <c r="L41" s="28">
        <v>3817</v>
      </c>
      <c r="M41" s="22">
        <v>3828</v>
      </c>
      <c r="N41" s="28">
        <v>3952</v>
      </c>
      <c r="O41" s="28">
        <v>3733</v>
      </c>
      <c r="P41" s="28">
        <v>3908</v>
      </c>
      <c r="Q41" s="22">
        <v>3742</v>
      </c>
      <c r="R41" s="28">
        <v>4138</v>
      </c>
      <c r="S41" s="28">
        <v>3945</v>
      </c>
      <c r="T41" s="28">
        <v>4257</v>
      </c>
      <c r="U41" s="22">
        <v>4177</v>
      </c>
    </row>
    <row r="42" spans="1:21" ht="13.5">
      <c r="A42" s="2" t="s">
        <v>117</v>
      </c>
      <c r="B42" s="28">
        <v>11</v>
      </c>
      <c r="C42" s="28"/>
      <c r="D42" s="28"/>
      <c r="E42" s="22"/>
      <c r="F42" s="28"/>
      <c r="G42" s="28"/>
      <c r="H42" s="28"/>
      <c r="I42" s="22">
        <v>34</v>
      </c>
      <c r="J42" s="28">
        <v>36</v>
      </c>
      <c r="K42" s="28">
        <v>35</v>
      </c>
      <c r="L42" s="28"/>
      <c r="M42" s="22"/>
      <c r="N42" s="28"/>
      <c r="O42" s="28"/>
      <c r="P42" s="28"/>
      <c r="Q42" s="22"/>
      <c r="R42" s="28"/>
      <c r="S42" s="28"/>
      <c r="T42" s="28"/>
      <c r="U42" s="22"/>
    </row>
    <row r="43" spans="1:21" ht="13.5">
      <c r="A43" s="2" t="s">
        <v>77</v>
      </c>
      <c r="B43" s="28">
        <v>50433</v>
      </c>
      <c r="C43" s="28">
        <v>50690</v>
      </c>
      <c r="D43" s="28">
        <v>49258</v>
      </c>
      <c r="E43" s="22">
        <v>46212</v>
      </c>
      <c r="F43" s="28">
        <v>51546</v>
      </c>
      <c r="G43" s="28">
        <v>43637</v>
      </c>
      <c r="H43" s="28">
        <v>46793</v>
      </c>
      <c r="I43" s="22">
        <v>22441</v>
      </c>
      <c r="J43" s="28">
        <v>50672</v>
      </c>
      <c r="K43" s="28">
        <v>45786</v>
      </c>
      <c r="L43" s="28">
        <v>46719</v>
      </c>
      <c r="M43" s="22">
        <v>19866</v>
      </c>
      <c r="N43" s="28">
        <v>44353</v>
      </c>
      <c r="O43" s="28">
        <v>45520</v>
      </c>
      <c r="P43" s="28">
        <v>44006</v>
      </c>
      <c r="Q43" s="22">
        <v>26275</v>
      </c>
      <c r="R43" s="28">
        <v>46961</v>
      </c>
      <c r="S43" s="28">
        <v>48093</v>
      </c>
      <c r="T43" s="28">
        <v>54360</v>
      </c>
      <c r="U43" s="22">
        <v>25870</v>
      </c>
    </row>
    <row r="44" spans="1:21" ht="13.5">
      <c r="A44" s="2" t="s">
        <v>118</v>
      </c>
      <c r="B44" s="28">
        <v>360935</v>
      </c>
      <c r="C44" s="28">
        <v>318765</v>
      </c>
      <c r="D44" s="28">
        <v>313030</v>
      </c>
      <c r="E44" s="22">
        <v>294645</v>
      </c>
      <c r="F44" s="28">
        <v>327957</v>
      </c>
      <c r="G44" s="28">
        <v>296136</v>
      </c>
      <c r="H44" s="28">
        <v>305867</v>
      </c>
      <c r="I44" s="22">
        <v>322910</v>
      </c>
      <c r="J44" s="28">
        <v>342923</v>
      </c>
      <c r="K44" s="28">
        <v>319683</v>
      </c>
      <c r="L44" s="28">
        <v>332833</v>
      </c>
      <c r="M44" s="22">
        <v>304198</v>
      </c>
      <c r="N44" s="28">
        <v>321658</v>
      </c>
      <c r="O44" s="28">
        <v>305929</v>
      </c>
      <c r="P44" s="28">
        <v>308960</v>
      </c>
      <c r="Q44" s="22">
        <v>302444</v>
      </c>
      <c r="R44" s="28">
        <v>334693</v>
      </c>
      <c r="S44" s="28">
        <v>309131</v>
      </c>
      <c r="T44" s="28">
        <v>309004</v>
      </c>
      <c r="U44" s="22">
        <v>313830</v>
      </c>
    </row>
    <row r="45" spans="1:21" ht="13.5">
      <c r="A45" s="2" t="s">
        <v>119</v>
      </c>
      <c r="B45" s="28"/>
      <c r="C45" s="28">
        <v>20000</v>
      </c>
      <c r="D45" s="28">
        <v>30000</v>
      </c>
      <c r="E45" s="22">
        <v>30000</v>
      </c>
      <c r="F45" s="28">
        <v>30000</v>
      </c>
      <c r="G45" s="28">
        <v>30000</v>
      </c>
      <c r="H45" s="28">
        <v>30000</v>
      </c>
      <c r="I45" s="22">
        <v>30000</v>
      </c>
      <c r="J45" s="28">
        <v>30000</v>
      </c>
      <c r="K45" s="28">
        <v>30000</v>
      </c>
      <c r="L45" s="28">
        <v>30000</v>
      </c>
      <c r="M45" s="22">
        <v>30000</v>
      </c>
      <c r="N45" s="28">
        <v>30000</v>
      </c>
      <c r="O45" s="28">
        <v>30000</v>
      </c>
      <c r="P45" s="28">
        <v>30000</v>
      </c>
      <c r="Q45" s="22">
        <v>30000</v>
      </c>
      <c r="R45" s="28">
        <v>30000</v>
      </c>
      <c r="S45" s="28">
        <v>10000</v>
      </c>
      <c r="T45" s="28">
        <v>10000</v>
      </c>
      <c r="U45" s="22">
        <v>10000</v>
      </c>
    </row>
    <row r="46" spans="1:21" ht="13.5">
      <c r="A46" s="2" t="s">
        <v>120</v>
      </c>
      <c r="B46" s="28">
        <v>50389</v>
      </c>
      <c r="C46" s="28">
        <v>47432</v>
      </c>
      <c r="D46" s="28">
        <v>47475</v>
      </c>
      <c r="E46" s="22">
        <v>49674</v>
      </c>
      <c r="F46" s="28">
        <v>61258</v>
      </c>
      <c r="G46" s="28">
        <v>61826</v>
      </c>
      <c r="H46" s="28">
        <v>62120</v>
      </c>
      <c r="I46" s="22">
        <v>57667</v>
      </c>
      <c r="J46" s="28">
        <v>66656</v>
      </c>
      <c r="K46" s="28">
        <v>67687</v>
      </c>
      <c r="L46" s="28">
        <v>66598</v>
      </c>
      <c r="M46" s="22">
        <v>87679</v>
      </c>
      <c r="N46" s="28">
        <v>90690</v>
      </c>
      <c r="O46" s="28">
        <v>91820</v>
      </c>
      <c r="P46" s="28">
        <v>82831</v>
      </c>
      <c r="Q46" s="22">
        <v>65962</v>
      </c>
      <c r="R46" s="28">
        <v>61065</v>
      </c>
      <c r="S46" s="28">
        <v>66289</v>
      </c>
      <c r="T46" s="28">
        <v>74462</v>
      </c>
      <c r="U46" s="22">
        <v>53755</v>
      </c>
    </row>
    <row r="47" spans="1:21" ht="13.5">
      <c r="A47" s="2" t="s">
        <v>117</v>
      </c>
      <c r="B47" s="28">
        <v>1405</v>
      </c>
      <c r="C47" s="28">
        <v>1406</v>
      </c>
      <c r="D47" s="28">
        <v>1382</v>
      </c>
      <c r="E47" s="22">
        <v>1301</v>
      </c>
      <c r="F47" s="28">
        <v>1203</v>
      </c>
      <c r="G47" s="28">
        <v>1174</v>
      </c>
      <c r="H47" s="28">
        <v>1220</v>
      </c>
      <c r="I47" s="22">
        <v>1122</v>
      </c>
      <c r="J47" s="28">
        <v>1123</v>
      </c>
      <c r="K47" s="28">
        <v>1206</v>
      </c>
      <c r="L47" s="28">
        <v>1264</v>
      </c>
      <c r="M47" s="22"/>
      <c r="N47" s="28"/>
      <c r="O47" s="28"/>
      <c r="P47" s="28"/>
      <c r="Q47" s="22"/>
      <c r="R47" s="28"/>
      <c r="S47" s="28"/>
      <c r="T47" s="28"/>
      <c r="U47" s="22"/>
    </row>
    <row r="48" spans="1:21" ht="13.5">
      <c r="A48" s="2" t="s">
        <v>121</v>
      </c>
      <c r="B48" s="28">
        <v>42774</v>
      </c>
      <c r="C48" s="28">
        <v>43032</v>
      </c>
      <c r="D48" s="28">
        <v>43450</v>
      </c>
      <c r="E48" s="22">
        <v>43648</v>
      </c>
      <c r="F48" s="28">
        <v>45176</v>
      </c>
      <c r="G48" s="28">
        <v>47167</v>
      </c>
      <c r="H48" s="28">
        <v>49288</v>
      </c>
      <c r="I48" s="22">
        <v>49763</v>
      </c>
      <c r="J48" s="28">
        <v>51413</v>
      </c>
      <c r="K48" s="28">
        <v>51745</v>
      </c>
      <c r="L48" s="28">
        <v>52138</v>
      </c>
      <c r="M48" s="22">
        <v>51889</v>
      </c>
      <c r="N48" s="28">
        <v>51544</v>
      </c>
      <c r="O48" s="28">
        <v>53020</v>
      </c>
      <c r="P48" s="28">
        <v>53350</v>
      </c>
      <c r="Q48" s="22">
        <v>55383</v>
      </c>
      <c r="R48" s="28">
        <v>56549</v>
      </c>
      <c r="S48" s="28">
        <v>56416</v>
      </c>
      <c r="T48" s="28">
        <v>56762</v>
      </c>
      <c r="U48" s="22">
        <v>56639</v>
      </c>
    </row>
    <row r="49" spans="1:21" ht="13.5">
      <c r="A49" s="2" t="s">
        <v>248</v>
      </c>
      <c r="B49" s="28">
        <v>252</v>
      </c>
      <c r="C49" s="28">
        <v>235</v>
      </c>
      <c r="D49" s="28">
        <v>216</v>
      </c>
      <c r="E49" s="22">
        <v>207</v>
      </c>
      <c r="F49" s="28">
        <v>276</v>
      </c>
      <c r="G49" s="28">
        <v>256</v>
      </c>
      <c r="H49" s="28">
        <v>234</v>
      </c>
      <c r="I49" s="22">
        <v>242</v>
      </c>
      <c r="J49" s="28">
        <v>274</v>
      </c>
      <c r="K49" s="28">
        <v>256</v>
      </c>
      <c r="L49" s="28">
        <v>242</v>
      </c>
      <c r="M49" s="22">
        <v>244</v>
      </c>
      <c r="N49" s="28">
        <v>245</v>
      </c>
      <c r="O49" s="28">
        <v>232</v>
      </c>
      <c r="P49" s="28">
        <v>231</v>
      </c>
      <c r="Q49" s="22">
        <v>251</v>
      </c>
      <c r="R49" s="28">
        <v>272</v>
      </c>
      <c r="S49" s="28">
        <v>251</v>
      </c>
      <c r="T49" s="28">
        <v>247</v>
      </c>
      <c r="U49" s="22">
        <v>283</v>
      </c>
    </row>
    <row r="50" spans="1:21" ht="13.5">
      <c r="A50" s="2" t="s">
        <v>123</v>
      </c>
      <c r="B50" s="28">
        <v>647</v>
      </c>
      <c r="C50" s="28">
        <v>647</v>
      </c>
      <c r="D50" s="28">
        <v>647</v>
      </c>
      <c r="E50" s="22">
        <v>651</v>
      </c>
      <c r="F50" s="28">
        <v>660</v>
      </c>
      <c r="G50" s="28">
        <v>660</v>
      </c>
      <c r="H50" s="28">
        <v>660</v>
      </c>
      <c r="I50" s="22">
        <v>660</v>
      </c>
      <c r="J50" s="28">
        <v>693</v>
      </c>
      <c r="K50" s="28">
        <v>693</v>
      </c>
      <c r="L50" s="28">
        <v>693</v>
      </c>
      <c r="M50" s="22">
        <v>693</v>
      </c>
      <c r="N50" s="28"/>
      <c r="O50" s="28"/>
      <c r="P50" s="28"/>
      <c r="Q50" s="22"/>
      <c r="R50" s="28"/>
      <c r="S50" s="28"/>
      <c r="T50" s="28"/>
      <c r="U50" s="22"/>
    </row>
    <row r="51" spans="1:21" ht="13.5">
      <c r="A51" s="2" t="s">
        <v>77</v>
      </c>
      <c r="B51" s="28">
        <v>38290</v>
      </c>
      <c r="C51" s="28">
        <v>34101</v>
      </c>
      <c r="D51" s="28">
        <v>35419</v>
      </c>
      <c r="E51" s="22">
        <v>35116</v>
      </c>
      <c r="F51" s="28">
        <v>33071</v>
      </c>
      <c r="G51" s="28">
        <v>37081</v>
      </c>
      <c r="H51" s="28">
        <v>37115</v>
      </c>
      <c r="I51" s="22">
        <v>23366</v>
      </c>
      <c r="J51" s="28">
        <v>36287</v>
      </c>
      <c r="K51" s="28">
        <v>36425</v>
      </c>
      <c r="L51" s="28">
        <v>36278</v>
      </c>
      <c r="M51" s="22">
        <v>29367</v>
      </c>
      <c r="N51" s="28">
        <v>41809</v>
      </c>
      <c r="O51" s="28">
        <v>41113</v>
      </c>
      <c r="P51" s="28">
        <v>41183</v>
      </c>
      <c r="Q51" s="22">
        <v>29050</v>
      </c>
      <c r="R51" s="28">
        <v>39404</v>
      </c>
      <c r="S51" s="28">
        <v>35209</v>
      </c>
      <c r="T51" s="28">
        <v>34746</v>
      </c>
      <c r="U51" s="22">
        <v>24198</v>
      </c>
    </row>
    <row r="52" spans="1:21" ht="13.5">
      <c r="A52" s="2" t="s">
        <v>125</v>
      </c>
      <c r="B52" s="28">
        <v>133759</v>
      </c>
      <c r="C52" s="28">
        <v>146856</v>
      </c>
      <c r="D52" s="28">
        <v>158592</v>
      </c>
      <c r="E52" s="22">
        <v>160597</v>
      </c>
      <c r="F52" s="28">
        <v>171647</v>
      </c>
      <c r="G52" s="28">
        <v>178167</v>
      </c>
      <c r="H52" s="28">
        <v>180639</v>
      </c>
      <c r="I52" s="22">
        <v>173525</v>
      </c>
      <c r="J52" s="28">
        <v>186448</v>
      </c>
      <c r="K52" s="28">
        <v>188015</v>
      </c>
      <c r="L52" s="28">
        <v>187216</v>
      </c>
      <c r="M52" s="22">
        <v>211789</v>
      </c>
      <c r="N52" s="28">
        <v>214290</v>
      </c>
      <c r="O52" s="28">
        <v>216187</v>
      </c>
      <c r="P52" s="28">
        <v>207597</v>
      </c>
      <c r="Q52" s="22">
        <v>191415</v>
      </c>
      <c r="R52" s="28">
        <v>187292</v>
      </c>
      <c r="S52" s="28">
        <v>168166</v>
      </c>
      <c r="T52" s="28">
        <v>176218</v>
      </c>
      <c r="U52" s="22">
        <v>155215</v>
      </c>
    </row>
    <row r="53" spans="1:21" ht="14.25" thickBot="1">
      <c r="A53" s="4" t="s">
        <v>126</v>
      </c>
      <c r="B53" s="29">
        <v>494695</v>
      </c>
      <c r="C53" s="29">
        <v>465621</v>
      </c>
      <c r="D53" s="29">
        <v>471622</v>
      </c>
      <c r="E53" s="23">
        <v>455243</v>
      </c>
      <c r="F53" s="29">
        <v>499604</v>
      </c>
      <c r="G53" s="29">
        <v>474304</v>
      </c>
      <c r="H53" s="29">
        <v>486507</v>
      </c>
      <c r="I53" s="23">
        <v>496436</v>
      </c>
      <c r="J53" s="29">
        <v>529372</v>
      </c>
      <c r="K53" s="29">
        <v>507698</v>
      </c>
      <c r="L53" s="29">
        <v>520049</v>
      </c>
      <c r="M53" s="23">
        <v>515988</v>
      </c>
      <c r="N53" s="29">
        <v>535948</v>
      </c>
      <c r="O53" s="29">
        <v>522117</v>
      </c>
      <c r="P53" s="29">
        <v>516557</v>
      </c>
      <c r="Q53" s="23">
        <v>493859</v>
      </c>
      <c r="R53" s="29">
        <v>521985</v>
      </c>
      <c r="S53" s="29">
        <v>477298</v>
      </c>
      <c r="T53" s="29">
        <v>485222</v>
      </c>
      <c r="U53" s="23">
        <v>469046</v>
      </c>
    </row>
    <row r="54" spans="1:21" ht="14.25" thickTop="1">
      <c r="A54" s="2" t="s">
        <v>127</v>
      </c>
      <c r="B54" s="28">
        <v>56025</v>
      </c>
      <c r="C54" s="28">
        <v>56025</v>
      </c>
      <c r="D54" s="28">
        <v>56025</v>
      </c>
      <c r="E54" s="22">
        <v>56025</v>
      </c>
      <c r="F54" s="28">
        <v>56025</v>
      </c>
      <c r="G54" s="28">
        <v>56025</v>
      </c>
      <c r="H54" s="28">
        <v>56025</v>
      </c>
      <c r="I54" s="22">
        <v>56025</v>
      </c>
      <c r="J54" s="28">
        <v>56025</v>
      </c>
      <c r="K54" s="28">
        <v>56025</v>
      </c>
      <c r="L54" s="28">
        <v>56025</v>
      </c>
      <c r="M54" s="22">
        <v>56025</v>
      </c>
      <c r="N54" s="28">
        <v>56025</v>
      </c>
      <c r="O54" s="28">
        <v>56025</v>
      </c>
      <c r="P54" s="28">
        <v>56025</v>
      </c>
      <c r="Q54" s="22">
        <v>56025</v>
      </c>
      <c r="R54" s="28">
        <v>56025</v>
      </c>
      <c r="S54" s="28">
        <v>56025</v>
      </c>
      <c r="T54" s="28">
        <v>56025</v>
      </c>
      <c r="U54" s="22">
        <v>56025</v>
      </c>
    </row>
    <row r="55" spans="1:21" ht="13.5">
      <c r="A55" s="2" t="s">
        <v>130</v>
      </c>
      <c r="B55" s="28">
        <v>45085</v>
      </c>
      <c r="C55" s="28">
        <v>45085</v>
      </c>
      <c r="D55" s="28">
        <v>45085</v>
      </c>
      <c r="E55" s="22">
        <v>45085</v>
      </c>
      <c r="F55" s="28">
        <v>45085</v>
      </c>
      <c r="G55" s="28">
        <v>45086</v>
      </c>
      <c r="H55" s="28">
        <v>45086</v>
      </c>
      <c r="I55" s="22">
        <v>45085</v>
      </c>
      <c r="J55" s="28">
        <v>45085</v>
      </c>
      <c r="K55" s="28">
        <v>45085</v>
      </c>
      <c r="L55" s="28">
        <v>45085</v>
      </c>
      <c r="M55" s="22">
        <v>45085</v>
      </c>
      <c r="N55" s="28">
        <v>45085</v>
      </c>
      <c r="O55" s="28">
        <v>45085</v>
      </c>
      <c r="P55" s="28">
        <v>45085</v>
      </c>
      <c r="Q55" s="22">
        <v>45085</v>
      </c>
      <c r="R55" s="28">
        <v>45085</v>
      </c>
      <c r="S55" s="28">
        <v>45085</v>
      </c>
      <c r="T55" s="28">
        <v>45085</v>
      </c>
      <c r="U55" s="22">
        <v>45084</v>
      </c>
    </row>
    <row r="56" spans="1:21" ht="13.5">
      <c r="A56" s="2" t="s">
        <v>135</v>
      </c>
      <c r="B56" s="28">
        <v>213750</v>
      </c>
      <c r="C56" s="28">
        <v>212404</v>
      </c>
      <c r="D56" s="28">
        <v>208806</v>
      </c>
      <c r="E56" s="22">
        <v>206440</v>
      </c>
      <c r="F56" s="28">
        <v>199168</v>
      </c>
      <c r="G56" s="28">
        <v>198316</v>
      </c>
      <c r="H56" s="28">
        <v>195571</v>
      </c>
      <c r="I56" s="22">
        <v>193362</v>
      </c>
      <c r="J56" s="28">
        <v>189022</v>
      </c>
      <c r="K56" s="28">
        <v>189001</v>
      </c>
      <c r="L56" s="28">
        <v>185336</v>
      </c>
      <c r="M56" s="22">
        <v>185272</v>
      </c>
      <c r="N56" s="28">
        <v>182006</v>
      </c>
      <c r="O56" s="28">
        <v>181432</v>
      </c>
      <c r="P56" s="28">
        <v>174424</v>
      </c>
      <c r="Q56" s="22">
        <v>174741</v>
      </c>
      <c r="R56" s="28">
        <v>170485</v>
      </c>
      <c r="S56" s="28">
        <v>171171</v>
      </c>
      <c r="T56" s="28">
        <v>168370</v>
      </c>
      <c r="U56" s="22">
        <v>169704</v>
      </c>
    </row>
    <row r="57" spans="1:21" ht="13.5">
      <c r="A57" s="2" t="s">
        <v>136</v>
      </c>
      <c r="B57" s="28">
        <v>-546</v>
      </c>
      <c r="C57" s="28">
        <v>-542</v>
      </c>
      <c r="D57" s="28">
        <v>-540</v>
      </c>
      <c r="E57" s="22">
        <v>-536</v>
      </c>
      <c r="F57" s="28">
        <v>-535</v>
      </c>
      <c r="G57" s="28">
        <v>-534</v>
      </c>
      <c r="H57" s="28">
        <v>-532</v>
      </c>
      <c r="I57" s="22">
        <v>-531</v>
      </c>
      <c r="J57" s="28">
        <v>-530</v>
      </c>
      <c r="K57" s="28">
        <v>-529</v>
      </c>
      <c r="L57" s="28">
        <v>-528</v>
      </c>
      <c r="M57" s="22">
        <v>-528</v>
      </c>
      <c r="N57" s="28">
        <v>-522</v>
      </c>
      <c r="O57" s="28">
        <v>-520</v>
      </c>
      <c r="P57" s="28">
        <v>-517</v>
      </c>
      <c r="Q57" s="22">
        <v>-514</v>
      </c>
      <c r="R57" s="28">
        <v>-512</v>
      </c>
      <c r="S57" s="28">
        <v>-508</v>
      </c>
      <c r="T57" s="28">
        <v>-504</v>
      </c>
      <c r="U57" s="22">
        <v>-501</v>
      </c>
    </row>
    <row r="58" spans="1:21" ht="13.5">
      <c r="A58" s="2" t="s">
        <v>137</v>
      </c>
      <c r="B58" s="28">
        <v>314314</v>
      </c>
      <c r="C58" s="28">
        <v>312972</v>
      </c>
      <c r="D58" s="28">
        <v>309377</v>
      </c>
      <c r="E58" s="22">
        <v>307014</v>
      </c>
      <c r="F58" s="28">
        <v>299744</v>
      </c>
      <c r="G58" s="28">
        <v>298893</v>
      </c>
      <c r="H58" s="28">
        <v>296150</v>
      </c>
      <c r="I58" s="22">
        <v>293941</v>
      </c>
      <c r="J58" s="28">
        <v>289603</v>
      </c>
      <c r="K58" s="28">
        <v>289582</v>
      </c>
      <c r="L58" s="28">
        <v>285918</v>
      </c>
      <c r="M58" s="22">
        <v>285854</v>
      </c>
      <c r="N58" s="28">
        <v>282594</v>
      </c>
      <c r="O58" s="28">
        <v>282022</v>
      </c>
      <c r="P58" s="28">
        <v>275017</v>
      </c>
      <c r="Q58" s="22">
        <v>275336</v>
      </c>
      <c r="R58" s="28">
        <v>271083</v>
      </c>
      <c r="S58" s="28">
        <v>271773</v>
      </c>
      <c r="T58" s="28">
        <v>268976</v>
      </c>
      <c r="U58" s="22">
        <v>270312</v>
      </c>
    </row>
    <row r="59" spans="1:21" ht="13.5">
      <c r="A59" s="2" t="s">
        <v>138</v>
      </c>
      <c r="B59" s="28">
        <v>19370</v>
      </c>
      <c r="C59" s="28">
        <v>15136</v>
      </c>
      <c r="D59" s="28">
        <v>15940</v>
      </c>
      <c r="E59" s="22">
        <v>12106</v>
      </c>
      <c r="F59" s="28">
        <v>6938</v>
      </c>
      <c r="G59" s="28">
        <v>6330</v>
      </c>
      <c r="H59" s="28">
        <v>3344</v>
      </c>
      <c r="I59" s="22">
        <v>4799</v>
      </c>
      <c r="J59" s="28">
        <v>2553</v>
      </c>
      <c r="K59" s="28">
        <v>3267</v>
      </c>
      <c r="L59" s="28">
        <v>4039</v>
      </c>
      <c r="M59" s="22">
        <v>6237</v>
      </c>
      <c r="N59" s="28">
        <v>4536</v>
      </c>
      <c r="O59" s="28">
        <v>3198</v>
      </c>
      <c r="P59" s="28">
        <v>5202</v>
      </c>
      <c r="Q59" s="22">
        <v>6048</v>
      </c>
      <c r="R59" s="28">
        <v>3622</v>
      </c>
      <c r="S59" s="28">
        <v>6965</v>
      </c>
      <c r="T59" s="28">
        <v>5454</v>
      </c>
      <c r="U59" s="22">
        <v>2296</v>
      </c>
    </row>
    <row r="60" spans="1:21" ht="13.5">
      <c r="A60" s="2" t="s">
        <v>139</v>
      </c>
      <c r="B60" s="28">
        <v>5</v>
      </c>
      <c r="C60" s="28">
        <v>0</v>
      </c>
      <c r="D60" s="28">
        <v>8</v>
      </c>
      <c r="E60" s="22">
        <v>1</v>
      </c>
      <c r="F60" s="28">
        <v>1</v>
      </c>
      <c r="G60" s="28">
        <v>-1</v>
      </c>
      <c r="H60" s="28">
        <v>-1</v>
      </c>
      <c r="I60" s="22">
        <v>11</v>
      </c>
      <c r="J60" s="28">
        <v>-10</v>
      </c>
      <c r="K60" s="28">
        <v>-13</v>
      </c>
      <c r="L60" s="28">
        <v>3</v>
      </c>
      <c r="M60" s="22">
        <v>3</v>
      </c>
      <c r="N60" s="28">
        <v>-2</v>
      </c>
      <c r="O60" s="28">
        <v>-28</v>
      </c>
      <c r="P60" s="28">
        <v>-14</v>
      </c>
      <c r="Q60" s="22">
        <v>-12</v>
      </c>
      <c r="R60" s="28">
        <v>-3</v>
      </c>
      <c r="S60" s="28">
        <v>10</v>
      </c>
      <c r="T60" s="28">
        <v>26</v>
      </c>
      <c r="U60" s="22">
        <v>-38</v>
      </c>
    </row>
    <row r="61" spans="1:21" ht="13.5">
      <c r="A61" s="2" t="s">
        <v>140</v>
      </c>
      <c r="B61" s="28">
        <v>8537</v>
      </c>
      <c r="C61" s="28">
        <v>8537</v>
      </c>
      <c r="D61" s="28">
        <v>8537</v>
      </c>
      <c r="E61" s="22">
        <v>8537</v>
      </c>
      <c r="F61" s="28">
        <v>8373</v>
      </c>
      <c r="G61" s="28">
        <v>8373</v>
      </c>
      <c r="H61" s="28">
        <v>8373</v>
      </c>
      <c r="I61" s="22">
        <v>8373</v>
      </c>
      <c r="J61" s="28">
        <v>7769</v>
      </c>
      <c r="K61" s="28">
        <v>7980</v>
      </c>
      <c r="L61" s="28">
        <v>7980</v>
      </c>
      <c r="M61" s="22">
        <v>7998</v>
      </c>
      <c r="N61" s="28">
        <v>7998</v>
      </c>
      <c r="O61" s="28">
        <v>7998</v>
      </c>
      <c r="P61" s="28">
        <v>7998</v>
      </c>
      <c r="Q61" s="22">
        <v>7998</v>
      </c>
      <c r="R61" s="28">
        <v>8572</v>
      </c>
      <c r="S61" s="28">
        <v>8572</v>
      </c>
      <c r="T61" s="28">
        <v>8624</v>
      </c>
      <c r="U61" s="22">
        <v>8624</v>
      </c>
    </row>
    <row r="62" spans="1:21" ht="13.5">
      <c r="A62" s="2" t="s">
        <v>0</v>
      </c>
      <c r="B62" s="28">
        <v>6671</v>
      </c>
      <c r="C62" s="28">
        <v>6690</v>
      </c>
      <c r="D62" s="28">
        <v>5202</v>
      </c>
      <c r="E62" s="22">
        <v>1767</v>
      </c>
      <c r="F62" s="28">
        <v>-3157</v>
      </c>
      <c r="G62" s="28">
        <v>-3816</v>
      </c>
      <c r="H62" s="28">
        <v>-1786</v>
      </c>
      <c r="I62" s="22">
        <v>-4974</v>
      </c>
      <c r="J62" s="28">
        <v>-5358</v>
      </c>
      <c r="K62" s="28">
        <v>-1949</v>
      </c>
      <c r="L62" s="28">
        <v>-1685</v>
      </c>
      <c r="M62" s="22">
        <v>-3856</v>
      </c>
      <c r="N62" s="28">
        <v>-3351</v>
      </c>
      <c r="O62" s="28">
        <v>-2750</v>
      </c>
      <c r="P62" s="28">
        <v>-1433</v>
      </c>
      <c r="Q62" s="22">
        <v>-1973</v>
      </c>
      <c r="R62" s="28">
        <v>-2328</v>
      </c>
      <c r="S62" s="28">
        <v>-1472</v>
      </c>
      <c r="T62" s="28">
        <v>-2070</v>
      </c>
      <c r="U62" s="22">
        <v>-2795</v>
      </c>
    </row>
    <row r="63" spans="1:21" ht="13.5">
      <c r="A63" s="2" t="s">
        <v>141</v>
      </c>
      <c r="B63" s="28">
        <v>34586</v>
      </c>
      <c r="C63" s="28">
        <v>30365</v>
      </c>
      <c r="D63" s="28">
        <v>29689</v>
      </c>
      <c r="E63" s="22">
        <v>22413</v>
      </c>
      <c r="F63" s="28">
        <v>12156</v>
      </c>
      <c r="G63" s="28">
        <v>10886</v>
      </c>
      <c r="H63" s="28">
        <v>9930</v>
      </c>
      <c r="I63" s="22">
        <v>8211</v>
      </c>
      <c r="J63" s="28">
        <v>4954</v>
      </c>
      <c r="K63" s="28">
        <v>9285</v>
      </c>
      <c r="L63" s="28">
        <v>10338</v>
      </c>
      <c r="M63" s="22">
        <v>10383</v>
      </c>
      <c r="N63" s="28">
        <v>9180</v>
      </c>
      <c r="O63" s="28">
        <v>8417</v>
      </c>
      <c r="P63" s="28">
        <v>11752</v>
      </c>
      <c r="Q63" s="22">
        <v>12060</v>
      </c>
      <c r="R63" s="28">
        <v>9862</v>
      </c>
      <c r="S63" s="28">
        <v>14075</v>
      </c>
      <c r="T63" s="28">
        <v>12035</v>
      </c>
      <c r="U63" s="22">
        <v>8086</v>
      </c>
    </row>
    <row r="64" spans="1:21" ht="13.5">
      <c r="A64" s="6" t="s">
        <v>1</v>
      </c>
      <c r="B64" s="28">
        <v>6444</v>
      </c>
      <c r="C64" s="28">
        <v>6306</v>
      </c>
      <c r="D64" s="28">
        <v>6142</v>
      </c>
      <c r="E64" s="22">
        <v>6015</v>
      </c>
      <c r="F64" s="28">
        <v>5860</v>
      </c>
      <c r="G64" s="28">
        <v>5716</v>
      </c>
      <c r="H64" s="28">
        <v>5505</v>
      </c>
      <c r="I64" s="22">
        <v>5328</v>
      </c>
      <c r="J64" s="28">
        <v>5178</v>
      </c>
      <c r="K64" s="28">
        <v>5092</v>
      </c>
      <c r="L64" s="28">
        <v>4971</v>
      </c>
      <c r="M64" s="22">
        <v>4861</v>
      </c>
      <c r="N64" s="28">
        <v>4684</v>
      </c>
      <c r="O64" s="28">
        <v>4608</v>
      </c>
      <c r="P64" s="28">
        <v>4561</v>
      </c>
      <c r="Q64" s="22">
        <v>3842</v>
      </c>
      <c r="R64" s="28">
        <v>3657</v>
      </c>
      <c r="S64" s="28">
        <v>3649</v>
      </c>
      <c r="T64" s="28">
        <v>3589</v>
      </c>
      <c r="U64" s="22">
        <v>3511</v>
      </c>
    </row>
    <row r="65" spans="1:21" ht="13.5">
      <c r="A65" s="6" t="s">
        <v>142</v>
      </c>
      <c r="B65" s="28">
        <v>355345</v>
      </c>
      <c r="C65" s="28">
        <v>349644</v>
      </c>
      <c r="D65" s="28">
        <v>345209</v>
      </c>
      <c r="E65" s="22">
        <v>335443</v>
      </c>
      <c r="F65" s="28">
        <v>317761</v>
      </c>
      <c r="G65" s="28">
        <v>315497</v>
      </c>
      <c r="H65" s="28">
        <v>311585</v>
      </c>
      <c r="I65" s="22">
        <v>307481</v>
      </c>
      <c r="J65" s="28">
        <v>299735</v>
      </c>
      <c r="K65" s="28">
        <v>303960</v>
      </c>
      <c r="L65" s="28">
        <v>301228</v>
      </c>
      <c r="M65" s="22">
        <v>301099</v>
      </c>
      <c r="N65" s="28">
        <v>296460</v>
      </c>
      <c r="O65" s="28">
        <v>295048</v>
      </c>
      <c r="P65" s="28">
        <v>291331</v>
      </c>
      <c r="Q65" s="22">
        <v>291239</v>
      </c>
      <c r="R65" s="28">
        <v>284604</v>
      </c>
      <c r="S65" s="28">
        <v>289498</v>
      </c>
      <c r="T65" s="28">
        <v>284602</v>
      </c>
      <c r="U65" s="22">
        <v>281911</v>
      </c>
    </row>
    <row r="66" spans="1:21" ht="14.25" thickBot="1">
      <c r="A66" s="7" t="s">
        <v>143</v>
      </c>
      <c r="B66" s="28">
        <v>850040</v>
      </c>
      <c r="C66" s="28">
        <v>815266</v>
      </c>
      <c r="D66" s="28">
        <v>816832</v>
      </c>
      <c r="E66" s="22">
        <v>790687</v>
      </c>
      <c r="F66" s="28">
        <v>817366</v>
      </c>
      <c r="G66" s="28">
        <v>789801</v>
      </c>
      <c r="H66" s="28">
        <v>798093</v>
      </c>
      <c r="I66" s="22">
        <v>803917</v>
      </c>
      <c r="J66" s="28">
        <v>829108</v>
      </c>
      <c r="K66" s="28">
        <v>811659</v>
      </c>
      <c r="L66" s="28">
        <v>821278</v>
      </c>
      <c r="M66" s="22">
        <v>817088</v>
      </c>
      <c r="N66" s="28">
        <v>832408</v>
      </c>
      <c r="O66" s="28">
        <v>817166</v>
      </c>
      <c r="P66" s="28">
        <v>807888</v>
      </c>
      <c r="Q66" s="22">
        <v>785098</v>
      </c>
      <c r="R66" s="28">
        <v>806589</v>
      </c>
      <c r="S66" s="28">
        <v>766796</v>
      </c>
      <c r="T66" s="28">
        <v>769825</v>
      </c>
      <c r="U66" s="22">
        <v>750957</v>
      </c>
    </row>
    <row r="67" spans="1:21" ht="14.25" thickTop="1">
      <c r="A67" s="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</row>
    <row r="69" ht="13.5">
      <c r="A69" s="20" t="s">
        <v>148</v>
      </c>
    </row>
    <row r="70" ht="13.5">
      <c r="A70" s="20" t="s">
        <v>149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F6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144</v>
      </c>
      <c r="B2" s="14">
        <v>8233</v>
      </c>
      <c r="C2" s="14"/>
      <c r="D2" s="14"/>
      <c r="E2" s="14"/>
      <c r="F2" s="14"/>
    </row>
    <row r="3" spans="1:6" ht="14.25" thickBot="1">
      <c r="A3" s="11" t="s">
        <v>145</v>
      </c>
      <c r="B3" s="1" t="s">
        <v>146</v>
      </c>
      <c r="C3" s="1"/>
      <c r="D3" s="1"/>
      <c r="E3" s="1"/>
      <c r="F3" s="1"/>
    </row>
    <row r="4" spans="1:6" ht="14.25" thickTop="1">
      <c r="A4" s="10" t="s">
        <v>47</v>
      </c>
      <c r="B4" s="15" t="str">
        <f>HYPERLINK("http://www.kabupro.jp/mark/20130523/S000DDYD.htm","有価証券報告書")</f>
        <v>有価証券報告書</v>
      </c>
      <c r="C4" s="15" t="str">
        <f>HYPERLINK("http://www.kabupro.jp/mark/20130523/S000DDYD.htm","有価証券報告書")</f>
        <v>有価証券報告書</v>
      </c>
      <c r="D4" s="15" t="str">
        <f>HYPERLINK("http://www.kabupro.jp/mark/20120524/S000AVU0.htm","有価証券報告書")</f>
        <v>有価証券報告書</v>
      </c>
      <c r="E4" s="15" t="str">
        <f>HYPERLINK("http://www.kabupro.jp/mark/20110526/S0008C0S.htm","有価証券報告書")</f>
        <v>有価証券報告書</v>
      </c>
      <c r="F4" s="15" t="str">
        <f>HYPERLINK("http://www.kabupro.jp/mark/20100527/S0005R0F.htm","有価証券報告書")</f>
        <v>有価証券報告書</v>
      </c>
    </row>
    <row r="5" spans="1:6" ht="14.25" thickBot="1">
      <c r="A5" s="11" t="s">
        <v>48</v>
      </c>
      <c r="B5" s="1" t="s">
        <v>54</v>
      </c>
      <c r="C5" s="1" t="s">
        <v>54</v>
      </c>
      <c r="D5" s="1" t="s">
        <v>58</v>
      </c>
      <c r="E5" s="1" t="s">
        <v>60</v>
      </c>
      <c r="F5" s="1" t="s">
        <v>62</v>
      </c>
    </row>
    <row r="6" spans="1:6" ht="15" thickBot="1" thickTop="1">
      <c r="A6" s="10" t="s">
        <v>49</v>
      </c>
      <c r="B6" s="18" t="s">
        <v>206</v>
      </c>
      <c r="C6" s="19"/>
      <c r="D6" s="19"/>
      <c r="E6" s="19"/>
      <c r="F6" s="19"/>
    </row>
    <row r="7" spans="1:6" ht="14.25" thickTop="1">
      <c r="A7" s="12" t="s">
        <v>50</v>
      </c>
      <c r="B7" s="16" t="s">
        <v>55</v>
      </c>
      <c r="C7" s="16" t="s">
        <v>55</v>
      </c>
      <c r="D7" s="16" t="s">
        <v>55</v>
      </c>
      <c r="E7" s="16" t="s">
        <v>55</v>
      </c>
      <c r="F7" s="16" t="s">
        <v>55</v>
      </c>
    </row>
    <row r="8" spans="1:6" ht="13.5">
      <c r="A8" s="13" t="s">
        <v>51</v>
      </c>
      <c r="B8" s="17" t="s">
        <v>150</v>
      </c>
      <c r="C8" s="17" t="s">
        <v>151</v>
      </c>
      <c r="D8" s="17" t="s">
        <v>152</v>
      </c>
      <c r="E8" s="17" t="s">
        <v>153</v>
      </c>
      <c r="F8" s="17" t="s">
        <v>154</v>
      </c>
    </row>
    <row r="9" spans="1:6" ht="13.5">
      <c r="A9" s="13" t="s">
        <v>52</v>
      </c>
      <c r="B9" s="17" t="s">
        <v>56</v>
      </c>
      <c r="C9" s="17" t="s">
        <v>57</v>
      </c>
      <c r="D9" s="17" t="s">
        <v>59</v>
      </c>
      <c r="E9" s="17" t="s">
        <v>61</v>
      </c>
      <c r="F9" s="17" t="s">
        <v>63</v>
      </c>
    </row>
    <row r="10" spans="1:6" ht="14.25" thickBot="1">
      <c r="A10" s="13" t="s">
        <v>53</v>
      </c>
      <c r="B10" s="17" t="s">
        <v>65</v>
      </c>
      <c r="C10" s="17" t="s">
        <v>65</v>
      </c>
      <c r="D10" s="17" t="s">
        <v>65</v>
      </c>
      <c r="E10" s="17" t="s">
        <v>65</v>
      </c>
      <c r="F10" s="17" t="s">
        <v>65</v>
      </c>
    </row>
    <row r="11" spans="1:6" ht="14.25" thickTop="1">
      <c r="A11" s="26" t="s">
        <v>155</v>
      </c>
      <c r="B11" s="21">
        <v>680255</v>
      </c>
      <c r="C11" s="21">
        <v>674262</v>
      </c>
      <c r="D11" s="21">
        <v>687845</v>
      </c>
      <c r="E11" s="21">
        <v>696570</v>
      </c>
      <c r="F11" s="21">
        <v>775774</v>
      </c>
    </row>
    <row r="12" spans="1:6" ht="13.5">
      <c r="A12" s="6" t="s">
        <v>156</v>
      </c>
      <c r="B12" s="22">
        <v>29598</v>
      </c>
      <c r="C12" s="22">
        <v>29710</v>
      </c>
      <c r="D12" s="22">
        <v>31685</v>
      </c>
      <c r="E12" s="22">
        <v>34148</v>
      </c>
      <c r="F12" s="22">
        <v>32406</v>
      </c>
    </row>
    <row r="13" spans="1:6" ht="13.5">
      <c r="A13" s="6" t="s">
        <v>157</v>
      </c>
      <c r="B13" s="22">
        <v>507763</v>
      </c>
      <c r="C13" s="22">
        <v>501287</v>
      </c>
      <c r="D13" s="22">
        <v>508340</v>
      </c>
      <c r="E13" s="22">
        <v>511899</v>
      </c>
      <c r="F13" s="22">
        <v>570117</v>
      </c>
    </row>
    <row r="14" spans="1:6" ht="13.5">
      <c r="A14" s="6" t="s">
        <v>158</v>
      </c>
      <c r="B14" s="22">
        <v>29931</v>
      </c>
      <c r="C14" s="22">
        <v>29598</v>
      </c>
      <c r="D14" s="22">
        <v>29710</v>
      </c>
      <c r="E14" s="22">
        <v>31685</v>
      </c>
      <c r="F14" s="22">
        <v>34148</v>
      </c>
    </row>
    <row r="15" spans="1:6" ht="13.5">
      <c r="A15" s="6" t="s">
        <v>159</v>
      </c>
      <c r="B15" s="22">
        <v>507429</v>
      </c>
      <c r="C15" s="22">
        <v>501399</v>
      </c>
      <c r="D15" s="22">
        <v>510315</v>
      </c>
      <c r="E15" s="22">
        <v>513789</v>
      </c>
      <c r="F15" s="22">
        <v>568375</v>
      </c>
    </row>
    <row r="16" spans="1:6" ht="13.5">
      <c r="A16" s="7" t="s">
        <v>160</v>
      </c>
      <c r="B16" s="22">
        <v>172825</v>
      </c>
      <c r="C16" s="22">
        <v>172863</v>
      </c>
      <c r="D16" s="22">
        <v>177529</v>
      </c>
      <c r="E16" s="22">
        <v>182781</v>
      </c>
      <c r="F16" s="22">
        <v>207398</v>
      </c>
    </row>
    <row r="17" spans="1:6" ht="13.5">
      <c r="A17" s="6" t="s">
        <v>161</v>
      </c>
      <c r="B17" s="22">
        <v>7501</v>
      </c>
      <c r="C17" s="22">
        <v>7661</v>
      </c>
      <c r="D17" s="22">
        <v>7400</v>
      </c>
      <c r="E17" s="22">
        <v>7760</v>
      </c>
      <c r="F17" s="22">
        <v>7876</v>
      </c>
    </row>
    <row r="18" spans="1:6" ht="13.5">
      <c r="A18" s="6" t="s">
        <v>162</v>
      </c>
      <c r="B18" s="22">
        <v>2578</v>
      </c>
      <c r="C18" s="22">
        <v>2291</v>
      </c>
      <c r="D18" s="22">
        <v>2615</v>
      </c>
      <c r="E18" s="22">
        <v>2086</v>
      </c>
      <c r="F18" s="22">
        <v>2174</v>
      </c>
    </row>
    <row r="19" spans="1:6" ht="13.5">
      <c r="A19" s="6" t="s">
        <v>163</v>
      </c>
      <c r="B19" s="22">
        <v>10079</v>
      </c>
      <c r="C19" s="22">
        <v>9952</v>
      </c>
      <c r="D19" s="22">
        <v>10016</v>
      </c>
      <c r="E19" s="22">
        <v>9846</v>
      </c>
      <c r="F19" s="22">
        <v>10051</v>
      </c>
    </row>
    <row r="20" spans="1:6" ht="13.5">
      <c r="A20" s="7" t="s">
        <v>164</v>
      </c>
      <c r="B20" s="22">
        <v>182905</v>
      </c>
      <c r="C20" s="22">
        <v>182816</v>
      </c>
      <c r="D20" s="22">
        <v>187546</v>
      </c>
      <c r="E20" s="22">
        <v>192628</v>
      </c>
      <c r="F20" s="22">
        <v>217450</v>
      </c>
    </row>
    <row r="21" spans="1:6" ht="13.5">
      <c r="A21" s="6" t="s">
        <v>165</v>
      </c>
      <c r="B21" s="22">
        <v>21015</v>
      </c>
      <c r="C21" s="22">
        <v>21761</v>
      </c>
      <c r="D21" s="22">
        <v>20863</v>
      </c>
      <c r="E21" s="22">
        <v>20512</v>
      </c>
      <c r="F21" s="22">
        <v>25266</v>
      </c>
    </row>
    <row r="22" spans="1:6" ht="13.5">
      <c r="A22" s="6" t="s">
        <v>166</v>
      </c>
      <c r="B22" s="22">
        <v>3136</v>
      </c>
      <c r="C22" s="22">
        <v>3517</v>
      </c>
      <c r="D22" s="22">
        <v>3828</v>
      </c>
      <c r="E22" s="22">
        <v>3742</v>
      </c>
      <c r="F22" s="22">
        <v>3978</v>
      </c>
    </row>
    <row r="23" spans="1:6" ht="13.5">
      <c r="A23" s="6" t="s">
        <v>167</v>
      </c>
      <c r="B23" s="22">
        <v>28715</v>
      </c>
      <c r="C23" s="22">
        <v>29593</v>
      </c>
      <c r="D23" s="22">
        <v>30502</v>
      </c>
      <c r="E23" s="22">
        <v>30534</v>
      </c>
      <c r="F23" s="22">
        <v>30687</v>
      </c>
    </row>
    <row r="24" spans="1:6" ht="13.5">
      <c r="A24" s="6" t="s">
        <v>168</v>
      </c>
      <c r="B24" s="22">
        <v>2794</v>
      </c>
      <c r="C24" s="22">
        <v>2855</v>
      </c>
      <c r="D24" s="22">
        <v>3044</v>
      </c>
      <c r="E24" s="22">
        <v>2801</v>
      </c>
      <c r="F24" s="22">
        <v>3081</v>
      </c>
    </row>
    <row r="25" spans="1:6" ht="13.5">
      <c r="A25" s="6" t="s">
        <v>169</v>
      </c>
      <c r="B25" s="22"/>
      <c r="C25" s="22">
        <v>29</v>
      </c>
      <c r="D25" s="22">
        <v>71</v>
      </c>
      <c r="E25" s="22">
        <v>7</v>
      </c>
      <c r="F25" s="22">
        <v>24</v>
      </c>
    </row>
    <row r="26" spans="1:6" ht="13.5">
      <c r="A26" s="6" t="s">
        <v>170</v>
      </c>
      <c r="B26" s="22">
        <v>45462</v>
      </c>
      <c r="C26" s="22">
        <v>45709</v>
      </c>
      <c r="D26" s="22">
        <v>46700</v>
      </c>
      <c r="E26" s="22">
        <v>52499</v>
      </c>
      <c r="F26" s="22">
        <v>58502</v>
      </c>
    </row>
    <row r="27" spans="1:6" ht="13.5">
      <c r="A27" s="6" t="s">
        <v>171</v>
      </c>
      <c r="B27" s="22">
        <v>16</v>
      </c>
      <c r="C27" s="22">
        <v>16</v>
      </c>
      <c r="D27" s="22"/>
      <c r="E27" s="22"/>
      <c r="F27" s="22">
        <v>14</v>
      </c>
    </row>
    <row r="28" spans="1:6" ht="13.5">
      <c r="A28" s="6" t="s">
        <v>172</v>
      </c>
      <c r="B28" s="22">
        <v>5966</v>
      </c>
      <c r="C28" s="22">
        <v>6351</v>
      </c>
      <c r="D28" s="22">
        <v>6628</v>
      </c>
      <c r="E28" s="22">
        <v>7206</v>
      </c>
      <c r="F28" s="22">
        <v>6598</v>
      </c>
    </row>
    <row r="29" spans="1:6" ht="13.5">
      <c r="A29" s="6" t="s">
        <v>173</v>
      </c>
      <c r="B29" s="22">
        <v>9857</v>
      </c>
      <c r="C29" s="22">
        <v>9373</v>
      </c>
      <c r="D29" s="22">
        <v>9917</v>
      </c>
      <c r="E29" s="22">
        <v>11026</v>
      </c>
      <c r="F29" s="22">
        <v>12339</v>
      </c>
    </row>
    <row r="30" spans="1:6" ht="13.5">
      <c r="A30" s="6" t="s">
        <v>174</v>
      </c>
      <c r="B30" s="22">
        <v>6456</v>
      </c>
      <c r="C30" s="22">
        <v>6090</v>
      </c>
      <c r="D30" s="22">
        <v>6496</v>
      </c>
      <c r="E30" s="22">
        <v>6589</v>
      </c>
      <c r="F30" s="22">
        <v>7245</v>
      </c>
    </row>
    <row r="31" spans="1:6" ht="13.5">
      <c r="A31" s="6" t="s">
        <v>175</v>
      </c>
      <c r="B31" s="22">
        <v>5134</v>
      </c>
      <c r="C31" s="22">
        <v>3961</v>
      </c>
      <c r="D31" s="22">
        <v>4245</v>
      </c>
      <c r="E31" s="22">
        <v>5727</v>
      </c>
      <c r="F31" s="22">
        <v>6988</v>
      </c>
    </row>
    <row r="32" spans="1:6" ht="13.5">
      <c r="A32" s="6" t="s">
        <v>176</v>
      </c>
      <c r="B32" s="22">
        <v>26333</v>
      </c>
      <c r="C32" s="22">
        <v>26910</v>
      </c>
      <c r="D32" s="22">
        <v>27465</v>
      </c>
      <c r="E32" s="22">
        <v>28766</v>
      </c>
      <c r="F32" s="22"/>
    </row>
    <row r="33" spans="1:6" ht="13.5">
      <c r="A33" s="6" t="s">
        <v>177</v>
      </c>
      <c r="B33" s="22">
        <v>12942</v>
      </c>
      <c r="C33" s="22">
        <v>12194</v>
      </c>
      <c r="D33" s="22">
        <v>11162</v>
      </c>
      <c r="E33" s="22">
        <v>10896</v>
      </c>
      <c r="F33" s="22">
        <v>10806</v>
      </c>
    </row>
    <row r="34" spans="1:6" ht="13.5">
      <c r="A34" s="6" t="s">
        <v>77</v>
      </c>
      <c r="B34" s="22">
        <v>7338</v>
      </c>
      <c r="C34" s="22">
        <v>8029</v>
      </c>
      <c r="D34" s="22">
        <v>8773</v>
      </c>
      <c r="E34" s="22">
        <v>8856</v>
      </c>
      <c r="F34" s="22">
        <v>10049</v>
      </c>
    </row>
    <row r="35" spans="1:6" ht="13.5">
      <c r="A35" s="6" t="s">
        <v>178</v>
      </c>
      <c r="B35" s="22">
        <v>175167</v>
      </c>
      <c r="C35" s="22">
        <v>176394</v>
      </c>
      <c r="D35" s="22">
        <v>179707</v>
      </c>
      <c r="E35" s="22">
        <v>189415</v>
      </c>
      <c r="F35" s="22">
        <v>205387</v>
      </c>
    </row>
    <row r="36" spans="1:6" ht="14.25" thickBot="1">
      <c r="A36" s="25" t="s">
        <v>179</v>
      </c>
      <c r="B36" s="23">
        <v>7738</v>
      </c>
      <c r="C36" s="23">
        <v>6421</v>
      </c>
      <c r="D36" s="23">
        <v>7838</v>
      </c>
      <c r="E36" s="23">
        <v>3212</v>
      </c>
      <c r="F36" s="23">
        <v>12062</v>
      </c>
    </row>
    <row r="37" spans="1:6" ht="14.25" thickTop="1">
      <c r="A37" s="6" t="s">
        <v>180</v>
      </c>
      <c r="B37" s="22">
        <v>809</v>
      </c>
      <c r="C37" s="22">
        <v>827</v>
      </c>
      <c r="D37" s="22">
        <v>798</v>
      </c>
      <c r="E37" s="22">
        <v>602</v>
      </c>
      <c r="F37" s="22">
        <v>561</v>
      </c>
    </row>
    <row r="38" spans="1:6" ht="13.5">
      <c r="A38" s="6" t="s">
        <v>181</v>
      </c>
      <c r="B38" s="22">
        <v>2597</v>
      </c>
      <c r="C38" s="22">
        <v>2408</v>
      </c>
      <c r="D38" s="22">
        <v>2857</v>
      </c>
      <c r="E38" s="22">
        <v>2140</v>
      </c>
      <c r="F38" s="22">
        <v>2319</v>
      </c>
    </row>
    <row r="39" spans="1:6" ht="13.5">
      <c r="A39" s="6" t="s">
        <v>182</v>
      </c>
      <c r="B39" s="22">
        <v>456</v>
      </c>
      <c r="C39" s="22">
        <v>704</v>
      </c>
      <c r="D39" s="22">
        <v>1131</v>
      </c>
      <c r="E39" s="22">
        <v>692</v>
      </c>
      <c r="F39" s="22">
        <v>523</v>
      </c>
    </row>
    <row r="40" spans="1:6" ht="13.5">
      <c r="A40" s="6" t="s">
        <v>183</v>
      </c>
      <c r="B40" s="22">
        <v>366</v>
      </c>
      <c r="C40" s="22">
        <v>487</v>
      </c>
      <c r="D40" s="22">
        <v>1193</v>
      </c>
      <c r="E40" s="22">
        <v>640</v>
      </c>
      <c r="F40" s="22">
        <v>537</v>
      </c>
    </row>
    <row r="41" spans="1:6" ht="13.5">
      <c r="A41" s="6" t="s">
        <v>184</v>
      </c>
      <c r="B41" s="22">
        <v>1148</v>
      </c>
      <c r="C41" s="22"/>
      <c r="D41" s="22"/>
      <c r="E41" s="22"/>
      <c r="F41" s="22"/>
    </row>
    <row r="42" spans="1:6" ht="13.5">
      <c r="A42" s="6" t="s">
        <v>77</v>
      </c>
      <c r="B42" s="22">
        <v>226</v>
      </c>
      <c r="C42" s="22">
        <v>254</v>
      </c>
      <c r="D42" s="22">
        <v>287</v>
      </c>
      <c r="E42" s="22">
        <v>511</v>
      </c>
      <c r="F42" s="22">
        <v>288</v>
      </c>
    </row>
    <row r="43" spans="1:6" ht="13.5">
      <c r="A43" s="6" t="s">
        <v>185</v>
      </c>
      <c r="B43" s="22">
        <v>5604</v>
      </c>
      <c r="C43" s="22">
        <v>4682</v>
      </c>
      <c r="D43" s="22">
        <v>6269</v>
      </c>
      <c r="E43" s="22">
        <v>4587</v>
      </c>
      <c r="F43" s="22">
        <v>4229</v>
      </c>
    </row>
    <row r="44" spans="1:6" ht="13.5">
      <c r="A44" s="6" t="s">
        <v>186</v>
      </c>
      <c r="B44" s="22">
        <v>2016</v>
      </c>
      <c r="C44" s="22">
        <v>2286</v>
      </c>
      <c r="D44" s="22">
        <v>2374</v>
      </c>
      <c r="E44" s="22">
        <v>2347</v>
      </c>
      <c r="F44" s="22">
        <v>2148</v>
      </c>
    </row>
    <row r="45" spans="1:6" ht="13.5">
      <c r="A45" s="6" t="s">
        <v>187</v>
      </c>
      <c r="B45" s="22">
        <v>202</v>
      </c>
      <c r="C45" s="22">
        <v>203</v>
      </c>
      <c r="D45" s="22">
        <v>203</v>
      </c>
      <c r="E45" s="22">
        <v>203</v>
      </c>
      <c r="F45" s="22">
        <v>202</v>
      </c>
    </row>
    <row r="46" spans="1:6" ht="13.5">
      <c r="A46" s="6" t="s">
        <v>77</v>
      </c>
      <c r="B46" s="22">
        <v>285</v>
      </c>
      <c r="C46" s="22">
        <v>366</v>
      </c>
      <c r="D46" s="22">
        <v>431</v>
      </c>
      <c r="E46" s="22">
        <v>546</v>
      </c>
      <c r="F46" s="22">
        <v>488</v>
      </c>
    </row>
    <row r="47" spans="1:6" ht="13.5">
      <c r="A47" s="6" t="s">
        <v>188</v>
      </c>
      <c r="B47" s="22">
        <v>2504</v>
      </c>
      <c r="C47" s="22">
        <v>2856</v>
      </c>
      <c r="D47" s="22">
        <v>3027</v>
      </c>
      <c r="E47" s="22">
        <v>3116</v>
      </c>
      <c r="F47" s="22">
        <v>2853</v>
      </c>
    </row>
    <row r="48" spans="1:6" ht="14.25" thickBot="1">
      <c r="A48" s="25" t="s">
        <v>189</v>
      </c>
      <c r="B48" s="23">
        <v>10837</v>
      </c>
      <c r="C48" s="23">
        <v>8247</v>
      </c>
      <c r="D48" s="23">
        <v>11080</v>
      </c>
      <c r="E48" s="23">
        <v>4682</v>
      </c>
      <c r="F48" s="23">
        <v>13439</v>
      </c>
    </row>
    <row r="49" spans="1:6" ht="14.25" thickTop="1">
      <c r="A49" s="6" t="s">
        <v>190</v>
      </c>
      <c r="B49" s="22"/>
      <c r="C49" s="22">
        <v>32</v>
      </c>
      <c r="D49" s="22"/>
      <c r="E49" s="22"/>
      <c r="F49" s="22"/>
    </row>
    <row r="50" spans="1:6" ht="13.5">
      <c r="A50" s="6" t="s">
        <v>191</v>
      </c>
      <c r="B50" s="22"/>
      <c r="C50" s="22">
        <v>5473</v>
      </c>
      <c r="D50" s="22"/>
      <c r="E50" s="22"/>
      <c r="F50" s="22"/>
    </row>
    <row r="51" spans="1:6" ht="13.5">
      <c r="A51" s="6" t="s">
        <v>192</v>
      </c>
      <c r="B51" s="22"/>
      <c r="C51" s="22">
        <v>5505</v>
      </c>
      <c r="D51" s="22"/>
      <c r="E51" s="22">
        <v>902</v>
      </c>
      <c r="F51" s="22">
        <v>191</v>
      </c>
    </row>
    <row r="52" spans="1:6" ht="13.5">
      <c r="A52" s="6" t="s">
        <v>193</v>
      </c>
      <c r="B52" s="22"/>
      <c r="C52" s="22">
        <v>257</v>
      </c>
      <c r="D52" s="22"/>
      <c r="E52" s="22"/>
      <c r="F52" s="22"/>
    </row>
    <row r="53" spans="1:6" ht="13.5">
      <c r="A53" s="6" t="s">
        <v>194</v>
      </c>
      <c r="B53" s="22">
        <v>2252</v>
      </c>
      <c r="C53" s="22">
        <v>1335</v>
      </c>
      <c r="D53" s="22">
        <v>3289</v>
      </c>
      <c r="E53" s="22">
        <v>1777</v>
      </c>
      <c r="F53" s="22">
        <v>1990</v>
      </c>
    </row>
    <row r="54" spans="1:6" ht="13.5">
      <c r="A54" s="6" t="s">
        <v>195</v>
      </c>
      <c r="B54" s="22"/>
      <c r="C54" s="22">
        <v>996</v>
      </c>
      <c r="D54" s="22">
        <v>1585</v>
      </c>
      <c r="E54" s="22">
        <v>1063</v>
      </c>
      <c r="F54" s="22"/>
    </row>
    <row r="55" spans="1:6" ht="13.5">
      <c r="A55" s="6" t="s">
        <v>196</v>
      </c>
      <c r="B55" s="22">
        <v>24</v>
      </c>
      <c r="C55" s="22">
        <v>500</v>
      </c>
      <c r="D55" s="22">
        <v>4</v>
      </c>
      <c r="E55" s="22">
        <v>5</v>
      </c>
      <c r="F55" s="22">
        <v>3159</v>
      </c>
    </row>
    <row r="56" spans="1:6" ht="13.5">
      <c r="A56" s="6" t="s">
        <v>197</v>
      </c>
      <c r="B56" s="22">
        <v>877</v>
      </c>
      <c r="C56" s="22"/>
      <c r="D56" s="22"/>
      <c r="E56" s="22"/>
      <c r="F56" s="22"/>
    </row>
    <row r="57" spans="1:6" ht="13.5">
      <c r="A57" s="6" t="s">
        <v>198</v>
      </c>
      <c r="B57" s="22"/>
      <c r="C57" s="22">
        <v>244</v>
      </c>
      <c r="D57" s="22"/>
      <c r="E57" s="22"/>
      <c r="F57" s="22"/>
    </row>
    <row r="58" spans="1:6" ht="13.5">
      <c r="A58" s="6" t="s">
        <v>199</v>
      </c>
      <c r="B58" s="22"/>
      <c r="C58" s="22">
        <v>232</v>
      </c>
      <c r="D58" s="22"/>
      <c r="E58" s="22"/>
      <c r="F58" s="22"/>
    </row>
    <row r="59" spans="1:6" ht="13.5">
      <c r="A59" s="6" t="s">
        <v>200</v>
      </c>
      <c r="B59" s="22">
        <v>3154</v>
      </c>
      <c r="C59" s="22">
        <v>3566</v>
      </c>
      <c r="D59" s="22">
        <v>6060</v>
      </c>
      <c r="E59" s="22">
        <v>3496</v>
      </c>
      <c r="F59" s="22">
        <v>7285</v>
      </c>
    </row>
    <row r="60" spans="1:6" ht="13.5">
      <c r="A60" s="7" t="s">
        <v>201</v>
      </c>
      <c r="B60" s="22">
        <v>7683</v>
      </c>
      <c r="C60" s="22">
        <v>10186</v>
      </c>
      <c r="D60" s="22">
        <v>5020</v>
      </c>
      <c r="E60" s="22">
        <v>2088</v>
      </c>
      <c r="F60" s="22">
        <v>6344</v>
      </c>
    </row>
    <row r="61" spans="1:6" ht="13.5">
      <c r="A61" s="7" t="s">
        <v>202</v>
      </c>
      <c r="B61" s="22">
        <v>81</v>
      </c>
      <c r="C61" s="22">
        <v>70</v>
      </c>
      <c r="D61" s="22">
        <v>81</v>
      </c>
      <c r="E61" s="22">
        <v>68</v>
      </c>
      <c r="F61" s="22">
        <v>3670</v>
      </c>
    </row>
    <row r="62" spans="1:6" ht="13.5">
      <c r="A62" s="7" t="s">
        <v>203</v>
      </c>
      <c r="B62" s="22">
        <v>2422</v>
      </c>
      <c r="C62" s="22">
        <v>3647</v>
      </c>
      <c r="D62" s="22">
        <v>1706</v>
      </c>
      <c r="E62" s="22">
        <v>429</v>
      </c>
      <c r="F62" s="22">
        <v>-868</v>
      </c>
    </row>
    <row r="63" spans="1:6" ht="13.5">
      <c r="A63" s="7" t="s">
        <v>204</v>
      </c>
      <c r="B63" s="22">
        <v>2504</v>
      </c>
      <c r="C63" s="22">
        <v>3717</v>
      </c>
      <c r="D63" s="22">
        <v>1788</v>
      </c>
      <c r="E63" s="22">
        <v>497</v>
      </c>
      <c r="F63" s="22">
        <v>2802</v>
      </c>
    </row>
    <row r="64" spans="1:6" ht="14.25" thickBot="1">
      <c r="A64" s="7" t="s">
        <v>205</v>
      </c>
      <c r="B64" s="22">
        <v>5178</v>
      </c>
      <c r="C64" s="22">
        <v>6468</v>
      </c>
      <c r="D64" s="22">
        <v>3231</v>
      </c>
      <c r="E64" s="22">
        <v>1590</v>
      </c>
      <c r="F64" s="22">
        <v>3542</v>
      </c>
    </row>
    <row r="65" spans="1:6" ht="14.25" thickTop="1">
      <c r="A65" s="8"/>
      <c r="B65" s="24"/>
      <c r="C65" s="24"/>
      <c r="D65" s="24"/>
      <c r="E65" s="24"/>
      <c r="F65" s="24"/>
    </row>
    <row r="67" ht="13.5">
      <c r="A67" s="20" t="s">
        <v>148</v>
      </c>
    </row>
    <row r="68" ht="13.5">
      <c r="A68" s="20" t="s">
        <v>149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F10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144</v>
      </c>
      <c r="B2" s="14">
        <v>8233</v>
      </c>
      <c r="C2" s="14"/>
      <c r="D2" s="14"/>
      <c r="E2" s="14"/>
      <c r="F2" s="14"/>
    </row>
    <row r="3" spans="1:6" ht="14.25" thickBot="1">
      <c r="A3" s="11" t="s">
        <v>145</v>
      </c>
      <c r="B3" s="1" t="s">
        <v>146</v>
      </c>
      <c r="C3" s="1"/>
      <c r="D3" s="1"/>
      <c r="E3" s="1"/>
      <c r="F3" s="1"/>
    </row>
    <row r="4" spans="1:6" ht="14.25" thickTop="1">
      <c r="A4" s="10" t="s">
        <v>47</v>
      </c>
      <c r="B4" s="15" t="str">
        <f>HYPERLINK("http://www.kabupro.jp/mark/20130523/S000DDYD.htm","有価証券報告書")</f>
        <v>有価証券報告書</v>
      </c>
      <c r="C4" s="15" t="str">
        <f>HYPERLINK("http://www.kabupro.jp/mark/20130523/S000DDYD.htm","有価証券報告書")</f>
        <v>有価証券報告書</v>
      </c>
      <c r="D4" s="15" t="str">
        <f>HYPERLINK("http://www.kabupro.jp/mark/20120524/S000AVU0.htm","有価証券報告書")</f>
        <v>有価証券報告書</v>
      </c>
      <c r="E4" s="15" t="str">
        <f>HYPERLINK("http://www.kabupro.jp/mark/20110526/S0008C0S.htm","有価証券報告書")</f>
        <v>有価証券報告書</v>
      </c>
      <c r="F4" s="15" t="str">
        <f>HYPERLINK("http://www.kabupro.jp/mark/20100527/S0005R0F.htm","有価証券報告書")</f>
        <v>有価証券報告書</v>
      </c>
    </row>
    <row r="5" spans="1:6" ht="14.25" thickBot="1">
      <c r="A5" s="11" t="s">
        <v>48</v>
      </c>
      <c r="B5" s="1" t="s">
        <v>54</v>
      </c>
      <c r="C5" s="1" t="s">
        <v>54</v>
      </c>
      <c r="D5" s="1" t="s">
        <v>58</v>
      </c>
      <c r="E5" s="1" t="s">
        <v>60</v>
      </c>
      <c r="F5" s="1" t="s">
        <v>62</v>
      </c>
    </row>
    <row r="6" spans="1:6" ht="15" thickBot="1" thickTop="1">
      <c r="A6" s="10" t="s">
        <v>49</v>
      </c>
      <c r="B6" s="18" t="s">
        <v>147</v>
      </c>
      <c r="C6" s="19"/>
      <c r="D6" s="19"/>
      <c r="E6" s="19"/>
      <c r="F6" s="19"/>
    </row>
    <row r="7" spans="1:6" ht="14.25" thickTop="1">
      <c r="A7" s="12" t="s">
        <v>50</v>
      </c>
      <c r="B7" s="16" t="s">
        <v>55</v>
      </c>
      <c r="C7" s="16" t="s">
        <v>55</v>
      </c>
      <c r="D7" s="16" t="s">
        <v>55</v>
      </c>
      <c r="E7" s="16" t="s">
        <v>55</v>
      </c>
      <c r="F7" s="16" t="s">
        <v>55</v>
      </c>
    </row>
    <row r="8" spans="1:6" ht="13.5">
      <c r="A8" s="13" t="s">
        <v>51</v>
      </c>
      <c r="B8" s="17"/>
      <c r="C8" s="17"/>
      <c r="D8" s="17"/>
      <c r="E8" s="17"/>
      <c r="F8" s="17"/>
    </row>
    <row r="9" spans="1:6" ht="13.5">
      <c r="A9" s="13" t="s">
        <v>52</v>
      </c>
      <c r="B9" s="17" t="s">
        <v>56</v>
      </c>
      <c r="C9" s="17" t="s">
        <v>57</v>
      </c>
      <c r="D9" s="17" t="s">
        <v>59</v>
      </c>
      <c r="E9" s="17" t="s">
        <v>61</v>
      </c>
      <c r="F9" s="17" t="s">
        <v>63</v>
      </c>
    </row>
    <row r="10" spans="1:6" ht="14.25" thickBot="1">
      <c r="A10" s="13" t="s">
        <v>53</v>
      </c>
      <c r="B10" s="17" t="s">
        <v>65</v>
      </c>
      <c r="C10" s="17" t="s">
        <v>65</v>
      </c>
      <c r="D10" s="17" t="s">
        <v>65</v>
      </c>
      <c r="E10" s="17" t="s">
        <v>65</v>
      </c>
      <c r="F10" s="17" t="s">
        <v>65</v>
      </c>
    </row>
    <row r="11" spans="1:6" ht="14.25" thickTop="1">
      <c r="A11" s="9" t="s">
        <v>64</v>
      </c>
      <c r="B11" s="21">
        <v>26429</v>
      </c>
      <c r="C11" s="21">
        <v>25283</v>
      </c>
      <c r="D11" s="21">
        <v>22924</v>
      </c>
      <c r="E11" s="21">
        <v>34772</v>
      </c>
      <c r="F11" s="21">
        <v>12393</v>
      </c>
    </row>
    <row r="12" spans="1:6" ht="13.5">
      <c r="A12" s="2" t="s">
        <v>66</v>
      </c>
      <c r="B12" s="22">
        <v>677</v>
      </c>
      <c r="C12" s="22">
        <v>391</v>
      </c>
      <c r="D12" s="22">
        <v>545</v>
      </c>
      <c r="E12" s="22">
        <v>771</v>
      </c>
      <c r="F12" s="22">
        <v>894</v>
      </c>
    </row>
    <row r="13" spans="1:6" ht="13.5">
      <c r="A13" s="2" t="s">
        <v>67</v>
      </c>
      <c r="B13" s="22">
        <v>47372</v>
      </c>
      <c r="C13" s="22">
        <v>47241</v>
      </c>
      <c r="D13" s="22">
        <v>47178</v>
      </c>
      <c r="E13" s="22">
        <v>48067</v>
      </c>
      <c r="F13" s="22">
        <v>50956</v>
      </c>
    </row>
    <row r="14" spans="1:6" ht="13.5">
      <c r="A14" s="2" t="s">
        <v>68</v>
      </c>
      <c r="B14" s="22"/>
      <c r="C14" s="22">
        <v>15000</v>
      </c>
      <c r="D14" s="22">
        <v>15000</v>
      </c>
      <c r="E14" s="22"/>
      <c r="F14" s="22">
        <v>20</v>
      </c>
    </row>
    <row r="15" spans="1:6" ht="13.5">
      <c r="A15" s="2" t="s">
        <v>69</v>
      </c>
      <c r="B15" s="22">
        <v>29931</v>
      </c>
      <c r="C15" s="22">
        <v>29598</v>
      </c>
      <c r="D15" s="22">
        <v>29710</v>
      </c>
      <c r="E15" s="22">
        <v>31685</v>
      </c>
      <c r="F15" s="22">
        <v>34148</v>
      </c>
    </row>
    <row r="16" spans="1:6" ht="13.5">
      <c r="A16" s="2" t="s">
        <v>70</v>
      </c>
      <c r="B16" s="22">
        <v>228</v>
      </c>
      <c r="C16" s="22">
        <v>244</v>
      </c>
      <c r="D16" s="22">
        <v>227</v>
      </c>
      <c r="E16" s="22">
        <v>285</v>
      </c>
      <c r="F16" s="22">
        <v>145</v>
      </c>
    </row>
    <row r="17" spans="1:6" ht="13.5">
      <c r="A17" s="2" t="s">
        <v>71</v>
      </c>
      <c r="B17" s="22">
        <v>253</v>
      </c>
      <c r="C17" s="22">
        <v>37</v>
      </c>
      <c r="D17" s="22">
        <v>423</v>
      </c>
      <c r="E17" s="22">
        <v>5</v>
      </c>
      <c r="F17" s="22">
        <v>21</v>
      </c>
    </row>
    <row r="18" spans="1:6" ht="13.5">
      <c r="A18" s="2" t="s">
        <v>72</v>
      </c>
      <c r="B18" s="22">
        <v>2318</v>
      </c>
      <c r="C18" s="22">
        <v>2191</v>
      </c>
      <c r="D18" s="22">
        <v>2225</v>
      </c>
      <c r="E18" s="22">
        <v>2235</v>
      </c>
      <c r="F18" s="22">
        <v>2372</v>
      </c>
    </row>
    <row r="19" spans="1:6" ht="13.5">
      <c r="A19" s="2" t="s">
        <v>73</v>
      </c>
      <c r="B19" s="22">
        <v>17716</v>
      </c>
      <c r="C19" s="22">
        <v>47584</v>
      </c>
      <c r="D19" s="22">
        <v>37609</v>
      </c>
      <c r="E19" s="22">
        <v>22550</v>
      </c>
      <c r="F19" s="22">
        <v>17453</v>
      </c>
    </row>
    <row r="20" spans="1:6" ht="13.5">
      <c r="A20" s="2" t="s">
        <v>74</v>
      </c>
      <c r="B20" s="22">
        <v>4868</v>
      </c>
      <c r="C20" s="22">
        <v>5230</v>
      </c>
      <c r="D20" s="22">
        <v>5146</v>
      </c>
      <c r="E20" s="22">
        <v>5634</v>
      </c>
      <c r="F20" s="22">
        <v>6350</v>
      </c>
    </row>
    <row r="21" spans="1:6" ht="13.5">
      <c r="A21" s="2" t="s">
        <v>75</v>
      </c>
      <c r="B21" s="22">
        <v>2593</v>
      </c>
      <c r="C21" s="22">
        <v>3227</v>
      </c>
      <c r="D21" s="22">
        <v>13813</v>
      </c>
      <c r="E21" s="22">
        <v>9435</v>
      </c>
      <c r="F21" s="22"/>
    </row>
    <row r="22" spans="1:6" ht="13.5">
      <c r="A22" s="2" t="s">
        <v>76</v>
      </c>
      <c r="B22" s="22">
        <v>8207</v>
      </c>
      <c r="C22" s="22">
        <v>8010</v>
      </c>
      <c r="D22" s="22"/>
      <c r="E22" s="22"/>
      <c r="F22" s="22"/>
    </row>
    <row r="23" spans="1:6" ht="13.5">
      <c r="A23" s="2" t="s">
        <v>77</v>
      </c>
      <c r="B23" s="22">
        <v>3359</v>
      </c>
      <c r="C23" s="22">
        <v>4132</v>
      </c>
      <c r="D23" s="22">
        <v>7088</v>
      </c>
      <c r="E23" s="22">
        <v>7311</v>
      </c>
      <c r="F23" s="22">
        <v>9387</v>
      </c>
    </row>
    <row r="24" spans="1:6" ht="13.5">
      <c r="A24" s="2" t="s">
        <v>78</v>
      </c>
      <c r="B24" s="22">
        <v>-88</v>
      </c>
      <c r="C24" s="22">
        <v>-112</v>
      </c>
      <c r="D24" s="22">
        <v>-116</v>
      </c>
      <c r="E24" s="22">
        <v>-55</v>
      </c>
      <c r="F24" s="22">
        <v>-1321</v>
      </c>
    </row>
    <row r="25" spans="1:6" ht="13.5">
      <c r="A25" s="2" t="s">
        <v>79</v>
      </c>
      <c r="B25" s="22">
        <v>143869</v>
      </c>
      <c r="C25" s="22">
        <v>188062</v>
      </c>
      <c r="D25" s="22">
        <v>181777</v>
      </c>
      <c r="E25" s="22">
        <v>162699</v>
      </c>
      <c r="F25" s="22">
        <v>132825</v>
      </c>
    </row>
    <row r="26" spans="1:6" ht="13.5">
      <c r="A26" s="3" t="s">
        <v>80</v>
      </c>
      <c r="B26" s="22">
        <v>99570</v>
      </c>
      <c r="C26" s="22">
        <v>102602</v>
      </c>
      <c r="D26" s="22">
        <v>105889</v>
      </c>
      <c r="E26" s="22">
        <v>108381</v>
      </c>
      <c r="F26" s="22">
        <v>107206</v>
      </c>
    </row>
    <row r="27" spans="1:6" ht="13.5">
      <c r="A27" s="3" t="s">
        <v>81</v>
      </c>
      <c r="B27" s="22">
        <v>688</v>
      </c>
      <c r="C27" s="22">
        <v>759</v>
      </c>
      <c r="D27" s="22">
        <v>819</v>
      </c>
      <c r="E27" s="22">
        <v>768</v>
      </c>
      <c r="F27" s="22">
        <v>845</v>
      </c>
    </row>
    <row r="28" spans="1:6" ht="13.5">
      <c r="A28" s="3" t="s">
        <v>82</v>
      </c>
      <c r="B28" s="22">
        <v>0</v>
      </c>
      <c r="C28" s="22">
        <v>0</v>
      </c>
      <c r="D28" s="22">
        <v>1</v>
      </c>
      <c r="E28" s="22">
        <v>2</v>
      </c>
      <c r="F28" s="22">
        <v>1</v>
      </c>
    </row>
    <row r="29" spans="1:6" ht="13.5">
      <c r="A29" s="3" t="s">
        <v>83</v>
      </c>
      <c r="B29" s="22">
        <v>6141</v>
      </c>
      <c r="C29" s="22">
        <v>6318</v>
      </c>
      <c r="D29" s="22">
        <v>6651</v>
      </c>
      <c r="E29" s="22">
        <v>6728</v>
      </c>
      <c r="F29" s="22">
        <v>7412</v>
      </c>
    </row>
    <row r="30" spans="1:6" ht="13.5">
      <c r="A30" s="3" t="s">
        <v>84</v>
      </c>
      <c r="B30" s="22">
        <v>169493</v>
      </c>
      <c r="C30" s="22">
        <v>168705</v>
      </c>
      <c r="D30" s="22">
        <v>169620</v>
      </c>
      <c r="E30" s="22">
        <v>169620</v>
      </c>
      <c r="F30" s="22">
        <v>170519</v>
      </c>
    </row>
    <row r="31" spans="1:6" ht="13.5">
      <c r="A31" s="3" t="s">
        <v>85</v>
      </c>
      <c r="B31" s="22">
        <v>1638</v>
      </c>
      <c r="C31" s="22">
        <v>1667</v>
      </c>
      <c r="D31" s="22">
        <v>1578</v>
      </c>
      <c r="E31" s="22">
        <v>343</v>
      </c>
      <c r="F31" s="22"/>
    </row>
    <row r="32" spans="1:6" ht="13.5">
      <c r="A32" s="3" t="s">
        <v>86</v>
      </c>
      <c r="B32" s="22">
        <v>123</v>
      </c>
      <c r="C32" s="22">
        <v>117</v>
      </c>
      <c r="D32" s="22">
        <v>419</v>
      </c>
      <c r="E32" s="22">
        <v>6131</v>
      </c>
      <c r="F32" s="22">
        <v>8560</v>
      </c>
    </row>
    <row r="33" spans="1:6" ht="13.5">
      <c r="A33" s="3" t="s">
        <v>87</v>
      </c>
      <c r="B33" s="22">
        <v>277656</v>
      </c>
      <c r="C33" s="22">
        <v>280172</v>
      </c>
      <c r="D33" s="22">
        <v>284980</v>
      </c>
      <c r="E33" s="22">
        <v>291975</v>
      </c>
      <c r="F33" s="22">
        <v>294546</v>
      </c>
    </row>
    <row r="34" spans="1:6" ht="13.5">
      <c r="A34" s="3" t="s">
        <v>88</v>
      </c>
      <c r="B34" s="22">
        <v>10246</v>
      </c>
      <c r="C34" s="22">
        <v>10246</v>
      </c>
      <c r="D34" s="22">
        <v>10195</v>
      </c>
      <c r="E34" s="22">
        <v>10195</v>
      </c>
      <c r="F34" s="22">
        <v>10195</v>
      </c>
    </row>
    <row r="35" spans="1:6" ht="13.5">
      <c r="A35" s="3" t="s">
        <v>89</v>
      </c>
      <c r="B35" s="22">
        <v>6923</v>
      </c>
      <c r="C35" s="22">
        <v>7512</v>
      </c>
      <c r="D35" s="22">
        <v>7078</v>
      </c>
      <c r="E35" s="22"/>
      <c r="F35" s="22"/>
    </row>
    <row r="36" spans="1:6" ht="13.5">
      <c r="A36" s="3" t="s">
        <v>90</v>
      </c>
      <c r="B36" s="22">
        <v>6421</v>
      </c>
      <c r="C36" s="22">
        <v>6720</v>
      </c>
      <c r="D36" s="22"/>
      <c r="E36" s="22"/>
      <c r="F36" s="22"/>
    </row>
    <row r="37" spans="1:6" ht="13.5">
      <c r="A37" s="3" t="s">
        <v>77</v>
      </c>
      <c r="B37" s="22">
        <v>2508</v>
      </c>
      <c r="C37" s="22">
        <v>2564</v>
      </c>
      <c r="D37" s="22">
        <v>6747</v>
      </c>
      <c r="E37" s="22">
        <v>6719</v>
      </c>
      <c r="F37" s="22">
        <v>6463</v>
      </c>
    </row>
    <row r="38" spans="1:6" ht="13.5">
      <c r="A38" s="3" t="s">
        <v>91</v>
      </c>
      <c r="B38" s="22">
        <v>26100</v>
      </c>
      <c r="C38" s="22">
        <v>27044</v>
      </c>
      <c r="D38" s="22">
        <v>24022</v>
      </c>
      <c r="E38" s="22">
        <v>16915</v>
      </c>
      <c r="F38" s="22">
        <v>16659</v>
      </c>
    </row>
    <row r="39" spans="1:6" ht="13.5">
      <c r="A39" s="3" t="s">
        <v>92</v>
      </c>
      <c r="B39" s="22">
        <v>47531</v>
      </c>
      <c r="C39" s="22">
        <v>37146</v>
      </c>
      <c r="D39" s="22">
        <v>39966</v>
      </c>
      <c r="E39" s="22">
        <v>39839</v>
      </c>
      <c r="F39" s="22">
        <v>34616</v>
      </c>
    </row>
    <row r="40" spans="1:6" ht="13.5">
      <c r="A40" s="3" t="s">
        <v>93</v>
      </c>
      <c r="B40" s="22">
        <v>61392</v>
      </c>
      <c r="C40" s="22">
        <v>61092</v>
      </c>
      <c r="D40" s="22">
        <v>61133</v>
      </c>
      <c r="E40" s="22">
        <v>63961</v>
      </c>
      <c r="F40" s="22">
        <v>65182</v>
      </c>
    </row>
    <row r="41" spans="1:6" ht="13.5">
      <c r="A41" s="3" t="s">
        <v>94</v>
      </c>
      <c r="B41" s="22">
        <v>1079</v>
      </c>
      <c r="C41" s="22">
        <v>360</v>
      </c>
      <c r="D41" s="22">
        <v>360</v>
      </c>
      <c r="E41" s="22">
        <v>147</v>
      </c>
      <c r="F41" s="22"/>
    </row>
    <row r="42" spans="1:6" ht="13.5">
      <c r="A42" s="3" t="s">
        <v>95</v>
      </c>
      <c r="B42" s="22">
        <v>38</v>
      </c>
      <c r="C42" s="22">
        <v>34</v>
      </c>
      <c r="D42" s="22">
        <v>39</v>
      </c>
      <c r="E42" s="22">
        <v>51</v>
      </c>
      <c r="F42" s="22">
        <v>72</v>
      </c>
    </row>
    <row r="43" spans="1:6" ht="13.5">
      <c r="A43" s="3" t="s">
        <v>96</v>
      </c>
      <c r="B43" s="22">
        <v>35300</v>
      </c>
      <c r="C43" s="22">
        <v>26850</v>
      </c>
      <c r="D43" s="22">
        <v>31600</v>
      </c>
      <c r="E43" s="22">
        <v>23983</v>
      </c>
      <c r="F43" s="22">
        <v>21005</v>
      </c>
    </row>
    <row r="44" spans="1:6" ht="13.5">
      <c r="A44" s="3" t="s">
        <v>97</v>
      </c>
      <c r="B44" s="22">
        <v>33371</v>
      </c>
      <c r="C44" s="22">
        <v>33626</v>
      </c>
      <c r="D44" s="22">
        <v>35623</v>
      </c>
      <c r="E44" s="22">
        <v>34742</v>
      </c>
      <c r="F44" s="22">
        <v>35913</v>
      </c>
    </row>
    <row r="45" spans="1:6" ht="13.5">
      <c r="A45" s="3" t="s">
        <v>98</v>
      </c>
      <c r="B45" s="22">
        <v>75</v>
      </c>
      <c r="C45" s="22">
        <v>75</v>
      </c>
      <c r="D45" s="22">
        <v>75</v>
      </c>
      <c r="E45" s="22">
        <v>75</v>
      </c>
      <c r="F45" s="22">
        <v>75</v>
      </c>
    </row>
    <row r="46" spans="1:6" ht="13.5">
      <c r="A46" s="3" t="s">
        <v>99</v>
      </c>
      <c r="B46" s="22">
        <v>10</v>
      </c>
      <c r="C46" s="22">
        <v>11</v>
      </c>
      <c r="D46" s="22">
        <v>194</v>
      </c>
      <c r="E46" s="22">
        <v>215</v>
      </c>
      <c r="F46" s="22">
        <v>196</v>
      </c>
    </row>
    <row r="47" spans="1:6" ht="13.5">
      <c r="A47" s="3" t="s">
        <v>74</v>
      </c>
      <c r="B47" s="22">
        <v>3034</v>
      </c>
      <c r="C47" s="22">
        <v>8711</v>
      </c>
      <c r="D47" s="22">
        <v>11239</v>
      </c>
      <c r="E47" s="22">
        <v>12506</v>
      </c>
      <c r="F47" s="22">
        <v>14763</v>
      </c>
    </row>
    <row r="48" spans="1:6" ht="13.5">
      <c r="A48" s="3" t="s">
        <v>77</v>
      </c>
      <c r="B48" s="22">
        <v>834</v>
      </c>
      <c r="C48" s="22">
        <v>1031</v>
      </c>
      <c r="D48" s="22">
        <v>1087</v>
      </c>
      <c r="E48" s="22">
        <v>1186</v>
      </c>
      <c r="F48" s="22">
        <v>1259</v>
      </c>
    </row>
    <row r="49" spans="1:6" ht="13.5">
      <c r="A49" s="3" t="s">
        <v>78</v>
      </c>
      <c r="B49" s="22">
        <v>-349</v>
      </c>
      <c r="C49" s="22">
        <v>-461</v>
      </c>
      <c r="D49" s="22">
        <v>-630</v>
      </c>
      <c r="E49" s="22">
        <v>-691</v>
      </c>
      <c r="F49" s="22">
        <v>-730</v>
      </c>
    </row>
    <row r="50" spans="1:6" ht="13.5">
      <c r="A50" s="3" t="s">
        <v>100</v>
      </c>
      <c r="B50" s="22">
        <v>182318</v>
      </c>
      <c r="C50" s="22">
        <v>168476</v>
      </c>
      <c r="D50" s="22">
        <v>180689</v>
      </c>
      <c r="E50" s="22">
        <v>176019</v>
      </c>
      <c r="F50" s="22">
        <v>172354</v>
      </c>
    </row>
    <row r="51" spans="1:6" ht="13.5">
      <c r="A51" s="2" t="s">
        <v>101</v>
      </c>
      <c r="B51" s="22">
        <v>486075</v>
      </c>
      <c r="C51" s="22">
        <v>475693</v>
      </c>
      <c r="D51" s="22">
        <v>489692</v>
      </c>
      <c r="E51" s="22">
        <v>484910</v>
      </c>
      <c r="F51" s="22">
        <v>483559</v>
      </c>
    </row>
    <row r="52" spans="1:6" ht="14.25" thickBot="1">
      <c r="A52" s="4" t="s">
        <v>102</v>
      </c>
      <c r="B52" s="23">
        <v>629944</v>
      </c>
      <c r="C52" s="23">
        <v>663755</v>
      </c>
      <c r="D52" s="23">
        <v>671470</v>
      </c>
      <c r="E52" s="23">
        <v>647609</v>
      </c>
      <c r="F52" s="23">
        <v>616385</v>
      </c>
    </row>
    <row r="53" spans="1:6" ht="14.25" thickTop="1">
      <c r="A53" s="2" t="s">
        <v>103</v>
      </c>
      <c r="B53" s="22">
        <v>57012</v>
      </c>
      <c r="C53" s="22">
        <v>57648</v>
      </c>
      <c r="D53" s="22">
        <v>56885</v>
      </c>
      <c r="E53" s="22">
        <v>56736</v>
      </c>
      <c r="F53" s="22">
        <v>59543</v>
      </c>
    </row>
    <row r="54" spans="1:6" ht="13.5">
      <c r="A54" s="2" t="s">
        <v>104</v>
      </c>
      <c r="B54" s="22">
        <v>12008</v>
      </c>
      <c r="C54" s="22">
        <v>31834</v>
      </c>
      <c r="D54" s="22">
        <v>5756</v>
      </c>
      <c r="E54" s="22">
        <v>15756</v>
      </c>
      <c r="F54" s="22">
        <v>4952</v>
      </c>
    </row>
    <row r="55" spans="1:6" ht="13.5">
      <c r="A55" s="2" t="s">
        <v>105</v>
      </c>
      <c r="B55" s="22">
        <v>87230</v>
      </c>
      <c r="C55" s="22">
        <v>84832</v>
      </c>
      <c r="D55" s="22">
        <v>76518</v>
      </c>
      <c r="E55" s="22">
        <v>82252</v>
      </c>
      <c r="F55" s="22">
        <v>77246</v>
      </c>
    </row>
    <row r="56" spans="1:6" ht="13.5">
      <c r="A56" s="2" t="s">
        <v>106</v>
      </c>
      <c r="B56" s="22">
        <v>558</v>
      </c>
      <c r="C56" s="22">
        <v>473</v>
      </c>
      <c r="D56" s="22">
        <v>370</v>
      </c>
      <c r="E56" s="22">
        <v>65</v>
      </c>
      <c r="F56" s="22"/>
    </row>
    <row r="57" spans="1:6" ht="13.5">
      <c r="A57" s="2" t="s">
        <v>107</v>
      </c>
      <c r="B57" s="22">
        <v>9394</v>
      </c>
      <c r="C57" s="22">
        <v>12237</v>
      </c>
      <c r="D57" s="22">
        <v>12687</v>
      </c>
      <c r="E57" s="22">
        <v>14660</v>
      </c>
      <c r="F57" s="22">
        <v>12936</v>
      </c>
    </row>
    <row r="58" spans="1:6" ht="13.5">
      <c r="A58" s="2" t="s">
        <v>108</v>
      </c>
      <c r="B58" s="22">
        <v>374</v>
      </c>
      <c r="C58" s="22">
        <v>397</v>
      </c>
      <c r="D58" s="22">
        <v>383</v>
      </c>
      <c r="E58" s="22">
        <v>483</v>
      </c>
      <c r="F58" s="22">
        <v>365</v>
      </c>
    </row>
    <row r="59" spans="1:6" ht="13.5">
      <c r="A59" s="2" t="s">
        <v>109</v>
      </c>
      <c r="B59" s="22">
        <v>2223</v>
      </c>
      <c r="C59" s="22">
        <v>4019</v>
      </c>
      <c r="D59" s="22">
        <v>3615</v>
      </c>
      <c r="E59" s="22">
        <v>5260</v>
      </c>
      <c r="F59" s="22">
        <v>5762</v>
      </c>
    </row>
    <row r="60" spans="1:6" ht="13.5">
      <c r="A60" s="2" t="s">
        <v>110</v>
      </c>
      <c r="B60" s="22">
        <v>3185</v>
      </c>
      <c r="C60" s="22">
        <v>2782</v>
      </c>
      <c r="D60" s="22">
        <v>3602</v>
      </c>
      <c r="E60" s="22">
        <v>3503</v>
      </c>
      <c r="F60" s="22">
        <v>1619</v>
      </c>
    </row>
    <row r="61" spans="1:6" ht="13.5">
      <c r="A61" s="2" t="s">
        <v>111</v>
      </c>
      <c r="B61" s="22">
        <v>48635</v>
      </c>
      <c r="C61" s="22">
        <v>55224</v>
      </c>
      <c r="D61" s="22">
        <v>69574</v>
      </c>
      <c r="E61" s="22">
        <v>52130</v>
      </c>
      <c r="F61" s="22">
        <v>42274</v>
      </c>
    </row>
    <row r="62" spans="1:6" ht="13.5">
      <c r="A62" s="2" t="s">
        <v>112</v>
      </c>
      <c r="B62" s="22">
        <v>1139</v>
      </c>
      <c r="C62" s="22">
        <v>1279</v>
      </c>
      <c r="D62" s="22">
        <v>1273</v>
      </c>
      <c r="E62" s="22">
        <v>1334</v>
      </c>
      <c r="F62" s="22">
        <v>1067</v>
      </c>
    </row>
    <row r="63" spans="1:6" ht="13.5">
      <c r="A63" s="2" t="s">
        <v>113</v>
      </c>
      <c r="B63" s="22">
        <v>6496</v>
      </c>
      <c r="C63" s="22">
        <v>5853</v>
      </c>
      <c r="D63" s="22">
        <v>6176</v>
      </c>
      <c r="E63" s="22">
        <v>2793</v>
      </c>
      <c r="F63" s="22">
        <v>5314</v>
      </c>
    </row>
    <row r="64" spans="1:6" ht="13.5">
      <c r="A64" s="2" t="s">
        <v>114</v>
      </c>
      <c r="B64" s="22">
        <v>15075</v>
      </c>
      <c r="C64" s="22">
        <v>14886</v>
      </c>
      <c r="D64" s="22">
        <v>15085</v>
      </c>
      <c r="E64" s="22">
        <v>15480</v>
      </c>
      <c r="F64" s="22">
        <v>15792</v>
      </c>
    </row>
    <row r="65" spans="1:6" ht="13.5">
      <c r="A65" s="2" t="s">
        <v>115</v>
      </c>
      <c r="B65" s="22">
        <v>16</v>
      </c>
      <c r="C65" s="22">
        <v>16</v>
      </c>
      <c r="D65" s="22"/>
      <c r="E65" s="22"/>
      <c r="F65" s="22">
        <v>14</v>
      </c>
    </row>
    <row r="66" spans="1:6" ht="13.5">
      <c r="A66" s="2" t="s">
        <v>116</v>
      </c>
      <c r="B66" s="22">
        <v>3136</v>
      </c>
      <c r="C66" s="22">
        <v>3517</v>
      </c>
      <c r="D66" s="22">
        <v>3828</v>
      </c>
      <c r="E66" s="22">
        <v>3742</v>
      </c>
      <c r="F66" s="22">
        <v>3978</v>
      </c>
    </row>
    <row r="67" spans="1:6" ht="13.5">
      <c r="A67" s="2" t="s">
        <v>117</v>
      </c>
      <c r="B67" s="22"/>
      <c r="C67" s="22">
        <v>22</v>
      </c>
      <c r="D67" s="22"/>
      <c r="E67" s="22"/>
      <c r="F67" s="22"/>
    </row>
    <row r="68" spans="1:6" ht="13.5">
      <c r="A68" s="2" t="s">
        <v>77</v>
      </c>
      <c r="B68" s="22">
        <v>2272</v>
      </c>
      <c r="C68" s="22">
        <v>2602</v>
      </c>
      <c r="D68" s="22">
        <v>1999</v>
      </c>
      <c r="E68" s="22">
        <v>2704</v>
      </c>
      <c r="F68" s="22">
        <v>3933</v>
      </c>
    </row>
    <row r="69" spans="1:6" ht="13.5">
      <c r="A69" s="2" t="s">
        <v>118</v>
      </c>
      <c r="B69" s="22">
        <v>248761</v>
      </c>
      <c r="C69" s="22">
        <v>277629</v>
      </c>
      <c r="D69" s="22">
        <v>258098</v>
      </c>
      <c r="E69" s="22">
        <v>256904</v>
      </c>
      <c r="F69" s="22">
        <v>259844</v>
      </c>
    </row>
    <row r="70" spans="1:6" ht="13.5">
      <c r="A70" s="2" t="s">
        <v>119</v>
      </c>
      <c r="B70" s="22">
        <v>30000</v>
      </c>
      <c r="C70" s="22">
        <v>30000</v>
      </c>
      <c r="D70" s="22">
        <v>30000</v>
      </c>
      <c r="E70" s="22">
        <v>30000</v>
      </c>
      <c r="F70" s="22">
        <v>10000</v>
      </c>
    </row>
    <row r="71" spans="1:6" ht="13.5">
      <c r="A71" s="2" t="s">
        <v>120</v>
      </c>
      <c r="B71" s="22">
        <v>49100</v>
      </c>
      <c r="C71" s="22">
        <v>56530</v>
      </c>
      <c r="D71" s="22">
        <v>84364</v>
      </c>
      <c r="E71" s="22">
        <v>60120</v>
      </c>
      <c r="F71" s="22">
        <v>44876</v>
      </c>
    </row>
    <row r="72" spans="1:6" ht="13.5">
      <c r="A72" s="2" t="s">
        <v>106</v>
      </c>
      <c r="B72" s="22">
        <v>1080</v>
      </c>
      <c r="C72" s="22">
        <v>1193</v>
      </c>
      <c r="D72" s="22">
        <v>1207</v>
      </c>
      <c r="E72" s="22">
        <v>277</v>
      </c>
      <c r="F72" s="22"/>
    </row>
    <row r="73" spans="1:6" ht="13.5">
      <c r="A73" s="2" t="s">
        <v>121</v>
      </c>
      <c r="B73" s="22">
        <v>39239</v>
      </c>
      <c r="C73" s="22">
        <v>45054</v>
      </c>
      <c r="D73" s="22">
        <v>46410</v>
      </c>
      <c r="E73" s="22">
        <v>49609</v>
      </c>
      <c r="F73" s="22">
        <v>50523</v>
      </c>
    </row>
    <row r="74" spans="1:6" ht="13.5">
      <c r="A74" s="2" t="s">
        <v>122</v>
      </c>
      <c r="B74" s="22">
        <v>5769</v>
      </c>
      <c r="C74" s="22">
        <v>6032</v>
      </c>
      <c r="D74" s="22">
        <v>6112</v>
      </c>
      <c r="E74" s="22">
        <v>6055</v>
      </c>
      <c r="F74" s="22">
        <v>6395</v>
      </c>
    </row>
    <row r="75" spans="1:6" ht="13.5">
      <c r="A75" s="2" t="s">
        <v>123</v>
      </c>
      <c r="B75" s="22">
        <v>649</v>
      </c>
      <c r="C75" s="22">
        <v>658</v>
      </c>
      <c r="D75" s="22">
        <v>692</v>
      </c>
      <c r="E75" s="22"/>
      <c r="F75" s="22"/>
    </row>
    <row r="76" spans="1:6" ht="13.5">
      <c r="A76" s="2" t="s">
        <v>124</v>
      </c>
      <c r="B76" s="22">
        <v>8086</v>
      </c>
      <c r="C76" s="22">
        <v>7995</v>
      </c>
      <c r="D76" s="22">
        <v>8920</v>
      </c>
      <c r="E76" s="22">
        <v>8920</v>
      </c>
      <c r="F76" s="22">
        <v>9348</v>
      </c>
    </row>
    <row r="77" spans="1:6" ht="13.5">
      <c r="A77" s="2" t="s">
        <v>117</v>
      </c>
      <c r="B77" s="22">
        <v>229</v>
      </c>
      <c r="C77" s="22">
        <v>210</v>
      </c>
      <c r="D77" s="22"/>
      <c r="E77" s="22"/>
      <c r="F77" s="22"/>
    </row>
    <row r="78" spans="1:6" ht="13.5">
      <c r="A78" s="2" t="s">
        <v>77</v>
      </c>
      <c r="B78" s="22">
        <v>98</v>
      </c>
      <c r="C78" s="22">
        <v>98</v>
      </c>
      <c r="D78" s="22">
        <v>98</v>
      </c>
      <c r="E78" s="22">
        <v>146</v>
      </c>
      <c r="F78" s="22">
        <v>194</v>
      </c>
    </row>
    <row r="79" spans="1:6" ht="13.5">
      <c r="A79" s="2" t="s">
        <v>125</v>
      </c>
      <c r="B79" s="22">
        <v>134251</v>
      </c>
      <c r="C79" s="22">
        <v>147773</v>
      </c>
      <c r="D79" s="22">
        <v>177805</v>
      </c>
      <c r="E79" s="22">
        <v>155129</v>
      </c>
      <c r="F79" s="22">
        <v>122338</v>
      </c>
    </row>
    <row r="80" spans="1:6" ht="14.25" thickBot="1">
      <c r="A80" s="4" t="s">
        <v>126</v>
      </c>
      <c r="B80" s="23">
        <v>383012</v>
      </c>
      <c r="C80" s="23">
        <v>425403</v>
      </c>
      <c r="D80" s="23">
        <v>435904</v>
      </c>
      <c r="E80" s="23">
        <v>412034</v>
      </c>
      <c r="F80" s="23">
        <v>382182</v>
      </c>
    </row>
    <row r="81" spans="1:6" ht="14.25" thickTop="1">
      <c r="A81" s="2" t="s">
        <v>127</v>
      </c>
      <c r="B81" s="22">
        <v>56025</v>
      </c>
      <c r="C81" s="22">
        <v>56025</v>
      </c>
      <c r="D81" s="22">
        <v>56025</v>
      </c>
      <c r="E81" s="22">
        <v>56025</v>
      </c>
      <c r="F81" s="22">
        <v>56025</v>
      </c>
    </row>
    <row r="82" spans="1:6" ht="13.5">
      <c r="A82" s="3" t="s">
        <v>128</v>
      </c>
      <c r="B82" s="22">
        <v>26634</v>
      </c>
      <c r="C82" s="22">
        <v>26634</v>
      </c>
      <c r="D82" s="22">
        <v>26634</v>
      </c>
      <c r="E82" s="22">
        <v>26634</v>
      </c>
      <c r="F82" s="22">
        <v>26634</v>
      </c>
    </row>
    <row r="83" spans="1:6" ht="13.5">
      <c r="A83" s="3" t="s">
        <v>129</v>
      </c>
      <c r="B83" s="22">
        <v>17393</v>
      </c>
      <c r="C83" s="22">
        <v>17393</v>
      </c>
      <c r="D83" s="22">
        <v>17393</v>
      </c>
      <c r="E83" s="22">
        <v>17393</v>
      </c>
      <c r="F83" s="22">
        <v>17394</v>
      </c>
    </row>
    <row r="84" spans="1:6" ht="13.5">
      <c r="A84" s="3" t="s">
        <v>130</v>
      </c>
      <c r="B84" s="22">
        <v>44028</v>
      </c>
      <c r="C84" s="22">
        <v>44028</v>
      </c>
      <c r="D84" s="22">
        <v>44028</v>
      </c>
      <c r="E84" s="22">
        <v>44028</v>
      </c>
      <c r="F84" s="22">
        <v>44028</v>
      </c>
    </row>
    <row r="85" spans="1:6" ht="13.5">
      <c r="A85" s="3" t="s">
        <v>131</v>
      </c>
      <c r="B85" s="22">
        <v>60</v>
      </c>
      <c r="C85" s="22">
        <v>60</v>
      </c>
      <c r="D85" s="22">
        <v>60</v>
      </c>
      <c r="E85" s="22">
        <v>60</v>
      </c>
      <c r="F85" s="22">
        <v>60</v>
      </c>
    </row>
    <row r="86" spans="1:6" ht="13.5">
      <c r="A86" s="5" t="s">
        <v>132</v>
      </c>
      <c r="B86" s="22">
        <v>14031</v>
      </c>
      <c r="C86" s="22">
        <v>14049</v>
      </c>
      <c r="D86" s="22">
        <v>12981</v>
      </c>
      <c r="E86" s="22">
        <v>12999</v>
      </c>
      <c r="F86" s="22">
        <v>13029</v>
      </c>
    </row>
    <row r="87" spans="1:6" ht="13.5">
      <c r="A87" s="5" t="s">
        <v>133</v>
      </c>
      <c r="B87" s="22">
        <v>72070</v>
      </c>
      <c r="C87" s="22">
        <v>72070</v>
      </c>
      <c r="D87" s="22">
        <v>72070</v>
      </c>
      <c r="E87" s="22">
        <v>72070</v>
      </c>
      <c r="F87" s="22">
        <v>72070</v>
      </c>
    </row>
    <row r="88" spans="1:6" ht="13.5">
      <c r="A88" s="5" t="s">
        <v>134</v>
      </c>
      <c r="B88" s="22">
        <v>42705</v>
      </c>
      <c r="C88" s="22">
        <v>40972</v>
      </c>
      <c r="D88" s="22">
        <v>38656</v>
      </c>
      <c r="E88" s="22">
        <v>38706</v>
      </c>
      <c r="F88" s="22">
        <v>39758</v>
      </c>
    </row>
    <row r="89" spans="1:6" ht="13.5">
      <c r="A89" s="3" t="s">
        <v>135</v>
      </c>
      <c r="B89" s="22">
        <v>128866</v>
      </c>
      <c r="C89" s="22">
        <v>127151</v>
      </c>
      <c r="D89" s="22">
        <v>123768</v>
      </c>
      <c r="E89" s="22">
        <v>123836</v>
      </c>
      <c r="F89" s="22">
        <v>124918</v>
      </c>
    </row>
    <row r="90" spans="1:6" ht="13.5">
      <c r="A90" s="2" t="s">
        <v>136</v>
      </c>
      <c r="B90" s="22">
        <v>-697</v>
      </c>
      <c r="C90" s="22">
        <v>-693</v>
      </c>
      <c r="D90" s="22">
        <v>-689</v>
      </c>
      <c r="E90" s="22">
        <v>-676</v>
      </c>
      <c r="F90" s="22">
        <v>-665</v>
      </c>
    </row>
    <row r="91" spans="1:6" ht="13.5">
      <c r="A91" s="2" t="s">
        <v>137</v>
      </c>
      <c r="B91" s="22">
        <v>228222</v>
      </c>
      <c r="C91" s="22">
        <v>226511</v>
      </c>
      <c r="D91" s="22">
        <v>223132</v>
      </c>
      <c r="E91" s="22">
        <v>223212</v>
      </c>
      <c r="F91" s="22">
        <v>224307</v>
      </c>
    </row>
    <row r="92" spans="1:6" ht="13.5">
      <c r="A92" s="2" t="s">
        <v>138</v>
      </c>
      <c r="B92" s="22">
        <v>10962</v>
      </c>
      <c r="C92" s="22">
        <v>4256</v>
      </c>
      <c r="D92" s="22">
        <v>5418</v>
      </c>
      <c r="E92" s="22">
        <v>5347</v>
      </c>
      <c r="F92" s="22">
        <v>2250</v>
      </c>
    </row>
    <row r="93" spans="1:6" ht="13.5">
      <c r="A93" s="2" t="s">
        <v>139</v>
      </c>
      <c r="B93" s="22">
        <v>1</v>
      </c>
      <c r="C93" s="22">
        <v>2</v>
      </c>
      <c r="D93" s="22">
        <v>0</v>
      </c>
      <c r="E93" s="22">
        <v>0</v>
      </c>
      <c r="F93" s="22">
        <v>2</v>
      </c>
    </row>
    <row r="94" spans="1:6" ht="13.5">
      <c r="A94" s="2" t="s">
        <v>140</v>
      </c>
      <c r="B94" s="22">
        <v>7745</v>
      </c>
      <c r="C94" s="22">
        <v>7580</v>
      </c>
      <c r="D94" s="22">
        <v>7015</v>
      </c>
      <c r="E94" s="22">
        <v>7015</v>
      </c>
      <c r="F94" s="22">
        <v>7641</v>
      </c>
    </row>
    <row r="95" spans="1:6" ht="13.5">
      <c r="A95" s="2" t="s">
        <v>141</v>
      </c>
      <c r="B95" s="22">
        <v>18709</v>
      </c>
      <c r="C95" s="22">
        <v>11840</v>
      </c>
      <c r="D95" s="22">
        <v>12433</v>
      </c>
      <c r="E95" s="22">
        <v>12362</v>
      </c>
      <c r="F95" s="22">
        <v>9895</v>
      </c>
    </row>
    <row r="96" spans="1:6" ht="13.5">
      <c r="A96" s="6" t="s">
        <v>142</v>
      </c>
      <c r="B96" s="22">
        <v>246931</v>
      </c>
      <c r="C96" s="22">
        <v>238352</v>
      </c>
      <c r="D96" s="22">
        <v>235566</v>
      </c>
      <c r="E96" s="22">
        <v>235575</v>
      </c>
      <c r="F96" s="22">
        <v>234202</v>
      </c>
    </row>
    <row r="97" spans="1:6" ht="14.25" thickBot="1">
      <c r="A97" s="7" t="s">
        <v>143</v>
      </c>
      <c r="B97" s="22">
        <v>629944</v>
      </c>
      <c r="C97" s="22">
        <v>663755</v>
      </c>
      <c r="D97" s="22">
        <v>671470</v>
      </c>
      <c r="E97" s="22">
        <v>647609</v>
      </c>
      <c r="F97" s="22">
        <v>616385</v>
      </c>
    </row>
    <row r="98" spans="1:6" ht="14.25" thickTop="1">
      <c r="A98" s="8"/>
      <c r="B98" s="24"/>
      <c r="C98" s="24"/>
      <c r="D98" s="24"/>
      <c r="E98" s="24"/>
      <c r="F98" s="24"/>
    </row>
    <row r="100" ht="13.5">
      <c r="A100" s="20" t="s">
        <v>148</v>
      </c>
    </row>
    <row r="101" ht="13.5">
      <c r="A101" s="20" t="s">
        <v>149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2014-01-10T02:01:31Z</dcterms:created>
  <dcterms:modified xsi:type="dcterms:W3CDTF">2014-01-10T02:01:40Z</dcterms:modified>
  <cp:category/>
  <cp:version/>
  <cp:contentType/>
  <cp:contentStatus/>
</cp:coreProperties>
</file>