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<sst xmlns="http://schemas.openxmlformats.org/spreadsheetml/2006/main" count="689" uniqueCount="302">
  <si>
    <t>建物及び構築物（純額）</t>
  </si>
  <si>
    <t>支払手形及び買掛金</t>
  </si>
  <si>
    <t>賞与引当金</t>
  </si>
  <si>
    <t>その他</t>
  </si>
  <si>
    <t>少数株主持分</t>
  </si>
  <si>
    <t>連結・貸借対照表</t>
  </si>
  <si>
    <t>累積四半期</t>
  </si>
  <si>
    <t>2013/03/01</t>
  </si>
  <si>
    <t>貸倒引当金の増減額（△は減少）</t>
  </si>
  <si>
    <t>賞与引当金の増減額（△は減少）</t>
  </si>
  <si>
    <t>退職給付引当金の増減額（△は減少）</t>
  </si>
  <si>
    <t>商品券等引換損失引当金の増減額（△は減少）</t>
  </si>
  <si>
    <t>関係会社整理損失引当金の増減額（△は減少）</t>
  </si>
  <si>
    <t>建物等除却損失引当金の増減額（△は減少）</t>
  </si>
  <si>
    <t>前払年金費用の増減額（△は増加）</t>
  </si>
  <si>
    <t>受取利息及び受取配当金</t>
  </si>
  <si>
    <t>持分法による投資損益（△は益）</t>
  </si>
  <si>
    <t>固定資産売却損益（△は益）</t>
  </si>
  <si>
    <t>固定資産除却損等</t>
  </si>
  <si>
    <t>投資有価証券評価損益（△は益）</t>
  </si>
  <si>
    <t>投資有価証券売却損益（△は益）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</si>
  <si>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</si>
  <si>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</si>
  <si>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</si>
  <si>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</si>
  <si>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</si>
  <si>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</si>
  <si>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</si>
  <si>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</si>
  <si>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確定拠出年金移行に伴う未払金の支払額</t>
  </si>
  <si>
    <t>特別退職金の支払額</t>
  </si>
  <si>
    <t>経営構造改革費用の支払額</t>
  </si>
  <si>
    <t>店舗建替損失引当金の増減額（△は減少）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</si>
  <si>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</si>
  <si>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</si>
  <si>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</si>
  <si>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</si>
  <si>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有価証券の償還による収入</t>
  </si>
  <si>
    <t>有形及び無形固定資産の取得による支出</t>
  </si>
  <si>
    <t>有形及び無形固定資産の売却による収入</t>
  </si>
  <si>
    <t>有形固定資産の除却による支出</t>
  </si>
  <si>
    <t>有形固定資産の売却による収入</t>
  </si>
  <si>
    <t>投資有価証券の取得による支出</t>
  </si>
  <si>
    <t>投資有価証券の売却による収入</t>
  </si>
  <si>
    <t>連結の範囲の変更を伴う子会社株式の売却による収入</t>
  </si>
  <si>
    <t>短期貸付金の増減額（△は増加）</t>
  </si>
  <si>
    <t>長期貸付金の回収による収入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</si>
  <si>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</si>
  <si>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</si>
  <si>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</si>
  <si>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</si>
  <si>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</si>
  <si>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</si>
  <si>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</si>
  <si>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</si>
  <si>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</si>
  <si>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</si>
  <si>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</si>
  <si>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</si>
  <si>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持分法による投資損失</t>
  </si>
  <si>
    <t>受取和解金</t>
  </si>
  <si>
    <t>関係会社株式売却損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</si>
  <si>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</si>
  <si>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</si>
  <si>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</si>
  <si>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</si>
  <si>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</si>
  <si>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</si>
  <si>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</si>
  <si>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</si>
  <si>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</si>
  <si>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</si>
  <si>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2013/05/24</t>
  </si>
  <si>
    <t>通期</t>
  </si>
  <si>
    <t>2013/02/28</t>
  </si>
  <si>
    <t>2012/02/29</t>
  </si>
  <si>
    <t>2012/05/25</t>
  </si>
  <si>
    <t>2011/02/28</t>
  </si>
  <si>
    <t>2011/05/27</t>
  </si>
  <si>
    <t>2010/02/28</t>
  </si>
  <si>
    <t>2010/05/28</t>
  </si>
  <si>
    <t>2009/02/28</t>
  </si>
  <si>
    <t>現金及び預金</t>
  </si>
  <si>
    <t>百万円</t>
  </si>
  <si>
    <t>受取手形</t>
  </si>
  <si>
    <t>売掛金</t>
  </si>
  <si>
    <t>有価証券</t>
  </si>
  <si>
    <t>商品</t>
  </si>
  <si>
    <t>貯蔵品</t>
  </si>
  <si>
    <t>商品及び製品</t>
  </si>
  <si>
    <t>仕掛品</t>
  </si>
  <si>
    <t>原材料及び貯蔵品</t>
  </si>
  <si>
    <t>前払費用</t>
  </si>
  <si>
    <t>短期貸付金</t>
  </si>
  <si>
    <t>未収入金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</si>
  <si>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</si>
  <si>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</si>
  <si>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</si>
  <si>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</si>
  <si>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</si>
  <si>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</si>
  <si>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</si>
  <si>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</si>
  <si>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建物附属設備</t>
  </si>
  <si>
    <t>建物附属設備（純額）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</si>
  <si>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</si>
  <si>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</si>
  <si>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</si>
  <si>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</si>
  <si>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</si>
  <si>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</si>
  <si>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</si>
  <si>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</si>
  <si>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</si>
  <si>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</si>
  <si>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</si>
  <si>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</si>
  <si>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借地権</t>
  </si>
  <si>
    <t>商標権</t>
  </si>
  <si>
    <t>ソフトウエア</t>
  </si>
  <si>
    <t>その他</t>
  </si>
  <si>
    <t>無形固定資産</t>
  </si>
  <si>
    <t>投資有価証券</t>
  </si>
  <si>
    <t>関係会社株式</t>
  </si>
  <si>
    <t>敷金及び保証金</t>
  </si>
  <si>
    <t>破産更生債権等</t>
  </si>
  <si>
    <t>建設協力金</t>
  </si>
  <si>
    <t>従業員に対する長期貸付金</t>
  </si>
  <si>
    <t>関係会社長期貸付金</t>
  </si>
  <si>
    <t>差入敷金・保証金</t>
  </si>
  <si>
    <t>長期前払費用</t>
  </si>
  <si>
    <t>前払年金費用</t>
  </si>
  <si>
    <t>その他の投資等</t>
  </si>
  <si>
    <t>投資評価引当金</t>
  </si>
  <si>
    <t>投資その他の資産</t>
  </si>
  <si>
    <t>固定資産</t>
  </si>
  <si>
    <t>資産</t>
  </si>
  <si>
    <t>資産</t>
  </si>
  <si>
    <t>買掛金</t>
  </si>
  <si>
    <t>短期借入金</t>
  </si>
  <si>
    <t>リース債務</t>
  </si>
  <si>
    <t>未払金</t>
  </si>
  <si>
    <t>未払法人税等</t>
  </si>
  <si>
    <t>未払消費税等</t>
  </si>
  <si>
    <t>未払費用</t>
  </si>
  <si>
    <t>前受金</t>
  </si>
  <si>
    <t>商品券</t>
  </si>
  <si>
    <t>預り金</t>
  </si>
  <si>
    <t>資産除去債務</t>
  </si>
  <si>
    <t>従業員預り金</t>
  </si>
  <si>
    <t>関係会社短期預り金</t>
  </si>
  <si>
    <t>商品券等引換損失引当金</t>
  </si>
  <si>
    <t>建物等除却損失引当金</t>
  </si>
  <si>
    <t>関係会社整理損失引当金</t>
  </si>
  <si>
    <t>店舗建替損失引当金</t>
  </si>
  <si>
    <t>債務保証損失引当金</t>
  </si>
  <si>
    <t>その他</t>
  </si>
  <si>
    <t>流動負債</t>
  </si>
  <si>
    <t>長期借入金</t>
  </si>
  <si>
    <t>長期借入金</t>
  </si>
  <si>
    <t>リース債務</t>
  </si>
  <si>
    <t>長期預り保証金</t>
  </si>
  <si>
    <t>退職給付引当金</t>
  </si>
  <si>
    <t>退職給付引当金</t>
  </si>
  <si>
    <t>長期未払金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</si>
  <si>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</si>
  <si>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</si>
  <si>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</si>
  <si>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</si>
  <si>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</si>
  <si>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</si>
  <si>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</si>
  <si>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</si>
  <si>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</si>
  <si>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</si>
  <si>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</si>
  <si>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</si>
  <si>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</si>
  <si>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</si>
  <si>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</si>
  <si>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</si>
  <si>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</si>
  <si>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</si>
  <si>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</si>
  <si>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</si>
  <si>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</si>
  <si>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</si>
  <si>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</si>
  <si>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株式会社近鉄百貨店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</si>
  <si>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</si>
  <si>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</si>
  <si>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</si>
  <si>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</si>
  <si>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</si>
  <si>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</si>
  <si>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</si>
  <si>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</si>
  <si>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</si>
  <si>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</si>
  <si>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</si>
  <si>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</si>
  <si>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</si>
  <si>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</si>
  <si>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</si>
  <si>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宣伝費</t>
  </si>
  <si>
    <t>配送費</t>
  </si>
  <si>
    <t>貸倒引当金繰入額</t>
  </si>
  <si>
    <t>役員報酬及び従業員給料手当</t>
  </si>
  <si>
    <t>従業員賞与</t>
  </si>
  <si>
    <t>（うち退職給付費用）</t>
  </si>
  <si>
    <t>福利厚生費</t>
  </si>
  <si>
    <t>営繕・施設整備費</t>
  </si>
  <si>
    <t>水道光熱費</t>
  </si>
  <si>
    <t>集金販売手数料</t>
  </si>
  <si>
    <t>業務委託料</t>
  </si>
  <si>
    <t>賃借料</t>
  </si>
  <si>
    <t>減価償却費</t>
  </si>
  <si>
    <t>減価償却費</t>
  </si>
  <si>
    <t>販売費・一般管理費</t>
  </si>
  <si>
    <t>営業利益</t>
  </si>
  <si>
    <t>受取利息</t>
  </si>
  <si>
    <t>受取配当金</t>
  </si>
  <si>
    <t>受取配当金</t>
  </si>
  <si>
    <t>未請求債務整理益</t>
  </si>
  <si>
    <t>家賃収入</t>
  </si>
  <si>
    <t>カード利用手数料</t>
  </si>
  <si>
    <t>固定資産受贈益</t>
  </si>
  <si>
    <t>雑収益</t>
  </si>
  <si>
    <t>営業外収益</t>
  </si>
  <si>
    <t>営業外収益</t>
  </si>
  <si>
    <t>支払利息</t>
  </si>
  <si>
    <t>固定資産除却損</t>
  </si>
  <si>
    <t>商品券等引換損失引当金繰入額</t>
  </si>
  <si>
    <t>雑支出</t>
  </si>
  <si>
    <t>営業外費用</t>
  </si>
  <si>
    <t>営業外費用</t>
  </si>
  <si>
    <t>経常利益</t>
  </si>
  <si>
    <t>貸倒引当金戻入額</t>
  </si>
  <si>
    <t>補償金受入益</t>
  </si>
  <si>
    <t>固定資産売却益</t>
  </si>
  <si>
    <t>投資有価証券売却益</t>
  </si>
  <si>
    <t>関係会社株式売却益</t>
  </si>
  <si>
    <t>投資評価引当金取崩益</t>
  </si>
  <si>
    <t>特別利益</t>
  </si>
  <si>
    <t>特別利益</t>
  </si>
  <si>
    <t>関係会社整理損失引当金繰入額</t>
  </si>
  <si>
    <t>建物等除却損失引当金繰入額</t>
  </si>
  <si>
    <t>立退補償金</t>
  </si>
  <si>
    <t>投資有価証券売却損</t>
  </si>
  <si>
    <t>固定資産売却損</t>
  </si>
  <si>
    <t>経営構造改革費用</t>
  </si>
  <si>
    <t>投資有価証券評価損</t>
  </si>
  <si>
    <t>環境対策費</t>
  </si>
  <si>
    <t>債務保証損失引当金繰入額</t>
  </si>
  <si>
    <t>投資評価引当金繰入額</t>
  </si>
  <si>
    <t>特別退職金</t>
  </si>
  <si>
    <t>店舗建替損失</t>
  </si>
  <si>
    <t>減損損失</t>
  </si>
  <si>
    <t>関係会社整理損</t>
  </si>
  <si>
    <t>店舗建替損失引当金繰入額</t>
  </si>
  <si>
    <t>関係会社株式評価損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</si>
  <si>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</si>
  <si>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</si>
  <si>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</si>
  <si>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</si>
  <si>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</si>
  <si>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</si>
  <si>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</si>
  <si>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</si>
  <si>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</si>
  <si>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</si>
  <si>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</si>
  <si>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2013/10/11</t>
  </si>
  <si>
    <t>2013/08/31</t>
  </si>
  <si>
    <t>2013/07/12</t>
  </si>
  <si>
    <t>2013/05/31</t>
  </si>
  <si>
    <t>2013/01/15</t>
  </si>
  <si>
    <t>2012/11/30</t>
  </si>
  <si>
    <t>2012/10/12</t>
  </si>
  <si>
    <t>2012/08/31</t>
  </si>
  <si>
    <t>2012/07/13</t>
  </si>
  <si>
    <t>2012/05/31</t>
  </si>
  <si>
    <t>2012/01/13</t>
  </si>
  <si>
    <t>2011/11/30</t>
  </si>
  <si>
    <t>2011/10/13</t>
  </si>
  <si>
    <t>2011/08/31</t>
  </si>
  <si>
    <t>2011/07/14</t>
  </si>
  <si>
    <t>2011/05/31</t>
  </si>
  <si>
    <t>2011/01/14</t>
  </si>
  <si>
    <t>2010/11/30</t>
  </si>
  <si>
    <t>2010/10/14</t>
  </si>
  <si>
    <t>2010/08/31</t>
  </si>
  <si>
    <t>2010/07/14</t>
  </si>
  <si>
    <t>2010/05/31</t>
  </si>
  <si>
    <t>2010/01/14</t>
  </si>
  <si>
    <t>2009/11/30</t>
  </si>
  <si>
    <t>2009/10/15</t>
  </si>
  <si>
    <t>2009/08/31</t>
  </si>
  <si>
    <t>2009/07/15</t>
  </si>
  <si>
    <t>2009/05/31</t>
  </si>
  <si>
    <t>現金及び預金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</si>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</sst>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186</v>
      </c>
      <c r="B2" s="14">
        <v>8244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65</v>
      </c>
      <c r="B4" s="15" t="str">
        <f>HYPERLINK("http://www.kabupro.jp/mark/20140114/S1000X2F.htm","四半期報告書")</f>
        <v>四半期報告書</v>
      </c>
      <c r="C4" s="15" t="str">
        <f>HYPERLINK("http://www.kabupro.jp/mark/20131011/S100061K.htm","四半期報告書")</f>
        <v>四半期報告書</v>
      </c>
      <c r="D4" s="15" t="str">
        <f>HYPERLINK("http://www.kabupro.jp/mark/20130712/S000DZUF.htm","四半期報告書")</f>
        <v>四半期報告書</v>
      </c>
      <c r="E4" s="15" t="str">
        <f>HYPERLINK("http://www.kabupro.jp/mark/20130524/S000DG20.htm","有価証券報告書")</f>
        <v>有価証券報告書</v>
      </c>
      <c r="F4" s="15" t="str">
        <f>HYPERLINK("http://www.kabupro.jp/mark/20140114/S1000X2F.htm","四半期報告書")</f>
        <v>四半期報告書</v>
      </c>
      <c r="G4" s="15" t="str">
        <f>HYPERLINK("http://www.kabupro.jp/mark/20131011/S100061K.htm","四半期報告書")</f>
        <v>四半期報告書</v>
      </c>
      <c r="H4" s="15" t="str">
        <f>HYPERLINK("http://www.kabupro.jp/mark/20130712/S000DZUF.htm","四半期報告書")</f>
        <v>四半期報告書</v>
      </c>
      <c r="I4" s="15" t="str">
        <f>HYPERLINK("http://www.kabupro.jp/mark/20130524/S000DG20.htm","有価証券報告書")</f>
        <v>有価証券報告書</v>
      </c>
      <c r="J4" s="15" t="str">
        <f>HYPERLINK("http://www.kabupro.jp/mark/20130115/S000CMGZ.htm","四半期報告書")</f>
        <v>四半期報告書</v>
      </c>
      <c r="K4" s="15" t="str">
        <f>HYPERLINK("http://www.kabupro.jp/mark/20121012/S000C1QV.htm","四半期報告書")</f>
        <v>四半期報告書</v>
      </c>
      <c r="L4" s="15" t="str">
        <f>HYPERLINK("http://www.kabupro.jp/mark/20120713/S000BGBL.htm","四半期報告書")</f>
        <v>四半期報告書</v>
      </c>
      <c r="M4" s="15" t="str">
        <f>HYPERLINK("http://www.kabupro.jp/mark/20120525/S000AWQU.htm","有価証券報告書")</f>
        <v>有価証券報告書</v>
      </c>
      <c r="N4" s="15" t="str">
        <f>HYPERLINK("http://www.kabupro.jp/mark/20120113/S000A26B.htm","四半期報告書")</f>
        <v>四半期報告書</v>
      </c>
      <c r="O4" s="15" t="str">
        <f>HYPERLINK("http://www.kabupro.jp/mark/20111013/S0009HX5.htm","四半期報告書")</f>
        <v>四半期報告書</v>
      </c>
      <c r="P4" s="15" t="str">
        <f>HYPERLINK("http://www.kabupro.jp/mark/20110714/S0008WQC.htm","四半期報告書")</f>
        <v>四半期報告書</v>
      </c>
      <c r="Q4" s="15" t="str">
        <f>HYPERLINK("http://www.kabupro.jp/mark/20110527/S0008D1X.htm","有価証券報告書")</f>
        <v>有価証券報告書</v>
      </c>
      <c r="R4" s="15" t="str">
        <f>HYPERLINK("http://www.kabupro.jp/mark/20110114/S0007JIJ.htm","四半期報告書")</f>
        <v>四半期報告書</v>
      </c>
      <c r="S4" s="15" t="str">
        <f>HYPERLINK("http://www.kabupro.jp/mark/20101014/S0006XOR.htm","四半期報告書")</f>
        <v>四半期報告書</v>
      </c>
      <c r="T4" s="15" t="str">
        <f>HYPERLINK("http://www.kabupro.jp/mark/20100714/S0006C93.htm","四半期報告書")</f>
        <v>四半期報告書</v>
      </c>
      <c r="U4" s="15" t="str">
        <f>HYPERLINK("http://www.kabupro.jp/mark/20100528/S0005SV1.htm","有価証券報告書")</f>
        <v>有価証券報告書</v>
      </c>
    </row>
    <row r="5" spans="1:21" ht="12" thickBot="1">
      <c r="A5" s="11" t="s">
        <v>66</v>
      </c>
      <c r="B5" s="1" t="s">
        <v>269</v>
      </c>
      <c r="C5" s="1" t="s">
        <v>272</v>
      </c>
      <c r="D5" s="1" t="s">
        <v>274</v>
      </c>
      <c r="E5" s="1" t="s">
        <v>72</v>
      </c>
      <c r="F5" s="1" t="s">
        <v>269</v>
      </c>
      <c r="G5" s="1" t="s">
        <v>272</v>
      </c>
      <c r="H5" s="1" t="s">
        <v>274</v>
      </c>
      <c r="I5" s="1" t="s">
        <v>72</v>
      </c>
      <c r="J5" s="1" t="s">
        <v>276</v>
      </c>
      <c r="K5" s="1" t="s">
        <v>278</v>
      </c>
      <c r="L5" s="1" t="s">
        <v>280</v>
      </c>
      <c r="M5" s="1" t="s">
        <v>76</v>
      </c>
      <c r="N5" s="1" t="s">
        <v>282</v>
      </c>
      <c r="O5" s="1" t="s">
        <v>284</v>
      </c>
      <c r="P5" s="1" t="s">
        <v>286</v>
      </c>
      <c r="Q5" s="1" t="s">
        <v>78</v>
      </c>
      <c r="R5" s="1" t="s">
        <v>288</v>
      </c>
      <c r="S5" s="1" t="s">
        <v>290</v>
      </c>
      <c r="T5" s="1" t="s">
        <v>292</v>
      </c>
      <c r="U5" s="1" t="s">
        <v>80</v>
      </c>
    </row>
    <row r="6" spans="1:21" ht="12.75" thickBot="1" thickTop="1">
      <c r="A6" s="10" t="s">
        <v>67</v>
      </c>
      <c r="B6" s="18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68</v>
      </c>
      <c r="B7" s="14" t="s">
        <v>6</v>
      </c>
      <c r="C7" s="14" t="s">
        <v>6</v>
      </c>
      <c r="D7" s="14" t="s">
        <v>6</v>
      </c>
      <c r="E7" s="16" t="s">
        <v>73</v>
      </c>
      <c r="F7" s="14" t="s">
        <v>6</v>
      </c>
      <c r="G7" s="14" t="s">
        <v>6</v>
      </c>
      <c r="H7" s="14" t="s">
        <v>6</v>
      </c>
      <c r="I7" s="16" t="s">
        <v>73</v>
      </c>
      <c r="J7" s="14" t="s">
        <v>6</v>
      </c>
      <c r="K7" s="14" t="s">
        <v>6</v>
      </c>
      <c r="L7" s="14" t="s">
        <v>6</v>
      </c>
      <c r="M7" s="16" t="s">
        <v>73</v>
      </c>
      <c r="N7" s="14" t="s">
        <v>6</v>
      </c>
      <c r="O7" s="14" t="s">
        <v>6</v>
      </c>
      <c r="P7" s="14" t="s">
        <v>6</v>
      </c>
      <c r="Q7" s="16" t="s">
        <v>73</v>
      </c>
      <c r="R7" s="14" t="s">
        <v>6</v>
      </c>
      <c r="S7" s="14" t="s">
        <v>6</v>
      </c>
      <c r="T7" s="14" t="s">
        <v>6</v>
      </c>
      <c r="U7" s="16" t="s">
        <v>73</v>
      </c>
    </row>
    <row r="8" spans="1:21" ht="11.25">
      <c r="A8" s="13" t="s">
        <v>69</v>
      </c>
      <c r="B8" s="1" t="s">
        <v>7</v>
      </c>
      <c r="C8" s="1" t="s">
        <v>7</v>
      </c>
      <c r="D8" s="1" t="s">
        <v>7</v>
      </c>
      <c r="E8" s="17" t="s">
        <v>192</v>
      </c>
      <c r="F8" s="1" t="s">
        <v>192</v>
      </c>
      <c r="G8" s="1" t="s">
        <v>192</v>
      </c>
      <c r="H8" s="1" t="s">
        <v>192</v>
      </c>
      <c r="I8" s="17" t="s">
        <v>193</v>
      </c>
      <c r="J8" s="1" t="s">
        <v>193</v>
      </c>
      <c r="K8" s="1" t="s">
        <v>193</v>
      </c>
      <c r="L8" s="1" t="s">
        <v>193</v>
      </c>
      <c r="M8" s="17" t="s">
        <v>194</v>
      </c>
      <c r="N8" s="1" t="s">
        <v>194</v>
      </c>
      <c r="O8" s="1" t="s">
        <v>194</v>
      </c>
      <c r="P8" s="1" t="s">
        <v>194</v>
      </c>
      <c r="Q8" s="17" t="s">
        <v>195</v>
      </c>
      <c r="R8" s="1" t="s">
        <v>195</v>
      </c>
      <c r="S8" s="1" t="s">
        <v>195</v>
      </c>
      <c r="T8" s="1" t="s">
        <v>195</v>
      </c>
      <c r="U8" s="17" t="s">
        <v>196</v>
      </c>
    </row>
    <row r="9" spans="1:21" ht="11.25">
      <c r="A9" s="13" t="s">
        <v>70</v>
      </c>
      <c r="B9" s="1" t="s">
        <v>271</v>
      </c>
      <c r="C9" s="1" t="s">
        <v>273</v>
      </c>
      <c r="D9" s="1" t="s">
        <v>275</v>
      </c>
      <c r="E9" s="17" t="s">
        <v>74</v>
      </c>
      <c r="F9" s="1" t="s">
        <v>277</v>
      </c>
      <c r="G9" s="1" t="s">
        <v>279</v>
      </c>
      <c r="H9" s="1" t="s">
        <v>281</v>
      </c>
      <c r="I9" s="17" t="s">
        <v>75</v>
      </c>
      <c r="J9" s="1" t="s">
        <v>283</v>
      </c>
      <c r="K9" s="1" t="s">
        <v>285</v>
      </c>
      <c r="L9" s="1" t="s">
        <v>287</v>
      </c>
      <c r="M9" s="17" t="s">
        <v>77</v>
      </c>
      <c r="N9" s="1" t="s">
        <v>289</v>
      </c>
      <c r="O9" s="1" t="s">
        <v>291</v>
      </c>
      <c r="P9" s="1" t="s">
        <v>293</v>
      </c>
      <c r="Q9" s="17" t="s">
        <v>79</v>
      </c>
      <c r="R9" s="1" t="s">
        <v>295</v>
      </c>
      <c r="S9" s="1" t="s">
        <v>297</v>
      </c>
      <c r="T9" s="1" t="s">
        <v>299</v>
      </c>
      <c r="U9" s="17" t="s">
        <v>81</v>
      </c>
    </row>
    <row r="10" spans="1:21" ht="12" thickBot="1">
      <c r="A10" s="13" t="s">
        <v>71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2" thickTop="1">
      <c r="A11" s="26" t="s">
        <v>197</v>
      </c>
      <c r="B11" s="27">
        <v>197765</v>
      </c>
      <c r="C11" s="27">
        <v>133845</v>
      </c>
      <c r="D11" s="27">
        <v>65404</v>
      </c>
      <c r="E11" s="21">
        <v>270744</v>
      </c>
      <c r="F11" s="27">
        <v>195696</v>
      </c>
      <c r="G11" s="27">
        <v>132423</v>
      </c>
      <c r="H11" s="27">
        <v>65572</v>
      </c>
      <c r="I11" s="21">
        <v>291502</v>
      </c>
      <c r="J11" s="27">
        <v>209123</v>
      </c>
      <c r="K11" s="27">
        <v>141363</v>
      </c>
      <c r="L11" s="27">
        <v>69249</v>
      </c>
      <c r="M11" s="21">
        <v>295763</v>
      </c>
      <c r="N11" s="27">
        <v>213294</v>
      </c>
      <c r="O11" s="27">
        <v>143727</v>
      </c>
      <c r="P11" s="27">
        <v>70210</v>
      </c>
      <c r="Q11" s="21">
        <v>308848</v>
      </c>
      <c r="R11" s="27">
        <v>223999</v>
      </c>
      <c r="S11" s="27">
        <v>151282</v>
      </c>
      <c r="T11" s="27">
        <v>74101</v>
      </c>
      <c r="U11" s="21">
        <v>280640</v>
      </c>
    </row>
    <row r="12" spans="1:21" ht="11.25">
      <c r="A12" s="7" t="s">
        <v>57</v>
      </c>
      <c r="B12" s="28">
        <v>150944</v>
      </c>
      <c r="C12" s="28">
        <v>102301</v>
      </c>
      <c r="D12" s="28">
        <v>50437</v>
      </c>
      <c r="E12" s="22">
        <v>207407</v>
      </c>
      <c r="F12" s="28">
        <v>149786</v>
      </c>
      <c r="G12" s="28">
        <v>101387</v>
      </c>
      <c r="H12" s="28">
        <v>50553</v>
      </c>
      <c r="I12" s="22">
        <v>223802</v>
      </c>
      <c r="J12" s="28">
        <v>160454</v>
      </c>
      <c r="K12" s="28">
        <v>108496</v>
      </c>
      <c r="L12" s="28">
        <v>53553</v>
      </c>
      <c r="M12" s="22">
        <v>226294</v>
      </c>
      <c r="N12" s="28">
        <v>162904</v>
      </c>
      <c r="O12" s="28">
        <v>109839</v>
      </c>
      <c r="P12" s="28">
        <v>53932</v>
      </c>
      <c r="Q12" s="22">
        <v>236331</v>
      </c>
      <c r="R12" s="28">
        <v>171007</v>
      </c>
      <c r="S12" s="28">
        <v>115477</v>
      </c>
      <c r="T12" s="28">
        <v>56833</v>
      </c>
      <c r="U12" s="22">
        <v>212456</v>
      </c>
    </row>
    <row r="13" spans="1:21" ht="11.25">
      <c r="A13" s="7" t="s">
        <v>203</v>
      </c>
      <c r="B13" s="28">
        <v>46820</v>
      </c>
      <c r="C13" s="28">
        <v>31544</v>
      </c>
      <c r="D13" s="28">
        <v>14966</v>
      </c>
      <c r="E13" s="22">
        <v>63336</v>
      </c>
      <c r="F13" s="28">
        <v>45910</v>
      </c>
      <c r="G13" s="28">
        <v>31036</v>
      </c>
      <c r="H13" s="28">
        <v>15018</v>
      </c>
      <c r="I13" s="22">
        <v>67700</v>
      </c>
      <c r="J13" s="28">
        <v>48668</v>
      </c>
      <c r="K13" s="28">
        <v>32866</v>
      </c>
      <c r="L13" s="28">
        <v>15696</v>
      </c>
      <c r="M13" s="22">
        <v>69469</v>
      </c>
      <c r="N13" s="28">
        <v>50390</v>
      </c>
      <c r="O13" s="28">
        <v>33887</v>
      </c>
      <c r="P13" s="28">
        <v>16278</v>
      </c>
      <c r="Q13" s="22">
        <v>72516</v>
      </c>
      <c r="R13" s="28">
        <v>52992</v>
      </c>
      <c r="S13" s="28">
        <v>35804</v>
      </c>
      <c r="T13" s="28">
        <v>17268</v>
      </c>
      <c r="U13" s="22">
        <v>68184</v>
      </c>
    </row>
    <row r="14" spans="1:21" ht="11.25">
      <c r="A14" s="7" t="s">
        <v>218</v>
      </c>
      <c r="B14" s="28">
        <v>46959</v>
      </c>
      <c r="C14" s="28">
        <v>31149</v>
      </c>
      <c r="D14" s="28">
        <v>14270</v>
      </c>
      <c r="E14" s="22">
        <v>59839</v>
      </c>
      <c r="F14" s="28">
        <v>45004</v>
      </c>
      <c r="G14" s="28">
        <v>30052</v>
      </c>
      <c r="H14" s="28">
        <v>14434</v>
      </c>
      <c r="I14" s="22">
        <v>64514</v>
      </c>
      <c r="J14" s="28">
        <v>47656</v>
      </c>
      <c r="K14" s="28">
        <v>31814</v>
      </c>
      <c r="L14" s="28">
        <v>15287</v>
      </c>
      <c r="M14" s="22">
        <v>66376</v>
      </c>
      <c r="N14" s="28">
        <v>49375</v>
      </c>
      <c r="O14" s="28">
        <v>32989</v>
      </c>
      <c r="P14" s="28">
        <v>16103</v>
      </c>
      <c r="Q14" s="22">
        <v>73599</v>
      </c>
      <c r="R14" s="28">
        <v>55420</v>
      </c>
      <c r="S14" s="28">
        <v>37188</v>
      </c>
      <c r="T14" s="28">
        <v>18438</v>
      </c>
      <c r="U14" s="22">
        <v>67781</v>
      </c>
    </row>
    <row r="15" spans="1:21" ht="12" thickBot="1">
      <c r="A15" s="25" t="s">
        <v>219</v>
      </c>
      <c r="B15" s="29">
        <v>-138</v>
      </c>
      <c r="C15" s="29">
        <v>395</v>
      </c>
      <c r="D15" s="29">
        <v>696</v>
      </c>
      <c r="E15" s="23">
        <v>3497</v>
      </c>
      <c r="F15" s="29">
        <v>906</v>
      </c>
      <c r="G15" s="29">
        <v>983</v>
      </c>
      <c r="H15" s="29">
        <v>584</v>
      </c>
      <c r="I15" s="23">
        <v>3185</v>
      </c>
      <c r="J15" s="29">
        <v>1011</v>
      </c>
      <c r="K15" s="29">
        <v>1052</v>
      </c>
      <c r="L15" s="29">
        <v>408</v>
      </c>
      <c r="M15" s="23">
        <v>3092</v>
      </c>
      <c r="N15" s="29">
        <v>1014</v>
      </c>
      <c r="O15" s="29">
        <v>898</v>
      </c>
      <c r="P15" s="29">
        <v>174</v>
      </c>
      <c r="Q15" s="23">
        <v>-1083</v>
      </c>
      <c r="R15" s="29">
        <v>-2428</v>
      </c>
      <c r="S15" s="29">
        <v>-1383</v>
      </c>
      <c r="T15" s="29">
        <v>-1170</v>
      </c>
      <c r="U15" s="23">
        <v>402</v>
      </c>
    </row>
    <row r="16" spans="1:21" ht="12" thickTop="1">
      <c r="A16" s="6" t="s">
        <v>220</v>
      </c>
      <c r="B16" s="28">
        <v>4</v>
      </c>
      <c r="C16" s="28">
        <v>3</v>
      </c>
      <c r="D16" s="28">
        <v>2</v>
      </c>
      <c r="E16" s="22">
        <v>6</v>
      </c>
      <c r="F16" s="28">
        <v>5</v>
      </c>
      <c r="G16" s="28">
        <v>4</v>
      </c>
      <c r="H16" s="28">
        <v>2</v>
      </c>
      <c r="I16" s="22">
        <v>7</v>
      </c>
      <c r="J16" s="28">
        <v>4</v>
      </c>
      <c r="K16" s="28">
        <v>3</v>
      </c>
      <c r="L16" s="28">
        <v>1</v>
      </c>
      <c r="M16" s="22">
        <v>11</v>
      </c>
      <c r="N16" s="28">
        <v>8</v>
      </c>
      <c r="O16" s="28">
        <v>6</v>
      </c>
      <c r="P16" s="28">
        <v>3</v>
      </c>
      <c r="Q16" s="22">
        <v>29</v>
      </c>
      <c r="R16" s="28">
        <v>21</v>
      </c>
      <c r="S16" s="28">
        <v>18</v>
      </c>
      <c r="T16" s="28">
        <v>7</v>
      </c>
      <c r="U16" s="22">
        <v>45</v>
      </c>
    </row>
    <row r="17" spans="1:21" ht="11.25">
      <c r="A17" s="6" t="s">
        <v>221</v>
      </c>
      <c r="B17" s="28">
        <v>46</v>
      </c>
      <c r="C17" s="28">
        <v>45</v>
      </c>
      <c r="D17" s="28">
        <v>5</v>
      </c>
      <c r="E17" s="22">
        <v>70</v>
      </c>
      <c r="F17" s="28">
        <v>46</v>
      </c>
      <c r="G17" s="28">
        <v>46</v>
      </c>
      <c r="H17" s="28">
        <v>5</v>
      </c>
      <c r="I17" s="22">
        <v>70</v>
      </c>
      <c r="J17" s="28">
        <v>45</v>
      </c>
      <c r="K17" s="28">
        <v>45</v>
      </c>
      <c r="L17" s="28">
        <v>4</v>
      </c>
      <c r="M17" s="22">
        <v>64</v>
      </c>
      <c r="N17" s="28">
        <v>41</v>
      </c>
      <c r="O17" s="28">
        <v>41</v>
      </c>
      <c r="P17" s="28">
        <v>4</v>
      </c>
      <c r="Q17" s="22">
        <v>52</v>
      </c>
      <c r="R17" s="28">
        <v>33</v>
      </c>
      <c r="S17" s="28">
        <v>33</v>
      </c>
      <c r="T17" s="28">
        <v>5</v>
      </c>
      <c r="U17" s="22">
        <v>51</v>
      </c>
    </row>
    <row r="18" spans="1:21" ht="11.25">
      <c r="A18" s="6" t="s">
        <v>58</v>
      </c>
      <c r="B18" s="28"/>
      <c r="C18" s="28"/>
      <c r="D18" s="28"/>
      <c r="E18" s="22">
        <v>82</v>
      </c>
      <c r="F18" s="28">
        <v>29</v>
      </c>
      <c r="G18" s="28">
        <v>10</v>
      </c>
      <c r="H18" s="28">
        <v>14</v>
      </c>
      <c r="I18" s="22">
        <v>213</v>
      </c>
      <c r="J18" s="28">
        <v>125</v>
      </c>
      <c r="K18" s="28">
        <v>86</v>
      </c>
      <c r="L18" s="28">
        <v>51</v>
      </c>
      <c r="M18" s="22">
        <v>259</v>
      </c>
      <c r="N18" s="28">
        <v>255</v>
      </c>
      <c r="O18" s="28">
        <v>248</v>
      </c>
      <c r="P18" s="28">
        <v>324</v>
      </c>
      <c r="Q18" s="22"/>
      <c r="R18" s="28"/>
      <c r="S18" s="28"/>
      <c r="T18" s="28"/>
      <c r="U18" s="22"/>
    </row>
    <row r="19" spans="1:21" ht="11.25">
      <c r="A19" s="6" t="s">
        <v>223</v>
      </c>
      <c r="B19" s="28">
        <v>928</v>
      </c>
      <c r="C19" s="28">
        <v>707</v>
      </c>
      <c r="D19" s="28">
        <v>424</v>
      </c>
      <c r="E19" s="22"/>
      <c r="F19" s="28">
        <v>850</v>
      </c>
      <c r="G19" s="28">
        <v>603</v>
      </c>
      <c r="H19" s="28">
        <v>297</v>
      </c>
      <c r="I19" s="22"/>
      <c r="J19" s="28">
        <v>917</v>
      </c>
      <c r="K19" s="28">
        <v>642</v>
      </c>
      <c r="L19" s="28">
        <v>305</v>
      </c>
      <c r="M19" s="22"/>
      <c r="N19" s="28">
        <v>927</v>
      </c>
      <c r="O19" s="28">
        <v>655</v>
      </c>
      <c r="P19" s="28">
        <v>313</v>
      </c>
      <c r="Q19" s="22"/>
      <c r="R19" s="28">
        <v>860</v>
      </c>
      <c r="S19" s="28">
        <v>603</v>
      </c>
      <c r="T19" s="28">
        <v>295</v>
      </c>
      <c r="U19" s="22"/>
    </row>
    <row r="20" spans="1:21" ht="11.25">
      <c r="A20" s="6" t="s">
        <v>226</v>
      </c>
      <c r="B20" s="28"/>
      <c r="C20" s="28"/>
      <c r="D20" s="28"/>
      <c r="E20" s="22"/>
      <c r="F20" s="28"/>
      <c r="G20" s="28"/>
      <c r="H20" s="28"/>
      <c r="I20" s="22"/>
      <c r="J20" s="28"/>
      <c r="K20" s="28">
        <v>1</v>
      </c>
      <c r="L20" s="28">
        <v>1</v>
      </c>
      <c r="M20" s="22">
        <v>14</v>
      </c>
      <c r="N20" s="28">
        <v>13</v>
      </c>
      <c r="O20" s="28">
        <v>13</v>
      </c>
      <c r="P20" s="28">
        <v>13</v>
      </c>
      <c r="Q20" s="22">
        <v>297</v>
      </c>
      <c r="R20" s="28">
        <v>297</v>
      </c>
      <c r="S20" s="28">
        <v>294</v>
      </c>
      <c r="T20" s="28">
        <v>231</v>
      </c>
      <c r="U20" s="22">
        <v>216</v>
      </c>
    </row>
    <row r="21" spans="1:21" ht="11.25">
      <c r="A21" s="6" t="s">
        <v>96</v>
      </c>
      <c r="B21" s="28">
        <v>358</v>
      </c>
      <c r="C21" s="28">
        <v>291</v>
      </c>
      <c r="D21" s="28">
        <v>76</v>
      </c>
      <c r="E21" s="22">
        <v>380</v>
      </c>
      <c r="F21" s="28">
        <v>330</v>
      </c>
      <c r="G21" s="28">
        <v>275</v>
      </c>
      <c r="H21" s="28">
        <v>142</v>
      </c>
      <c r="I21" s="22">
        <v>681</v>
      </c>
      <c r="J21" s="28">
        <v>594</v>
      </c>
      <c r="K21" s="28">
        <v>337</v>
      </c>
      <c r="L21" s="28">
        <v>170</v>
      </c>
      <c r="M21" s="22">
        <v>722</v>
      </c>
      <c r="N21" s="28">
        <v>610</v>
      </c>
      <c r="O21" s="28">
        <v>472</v>
      </c>
      <c r="P21" s="28">
        <v>198</v>
      </c>
      <c r="Q21" s="22">
        <v>712</v>
      </c>
      <c r="R21" s="28">
        <v>629</v>
      </c>
      <c r="S21" s="28">
        <v>376</v>
      </c>
      <c r="T21" s="28">
        <v>166</v>
      </c>
      <c r="U21" s="22">
        <v>634</v>
      </c>
    </row>
    <row r="22" spans="1:21" ht="11.25">
      <c r="A22" s="6" t="s">
        <v>228</v>
      </c>
      <c r="B22" s="28">
        <v>1337</v>
      </c>
      <c r="C22" s="28">
        <v>1048</v>
      </c>
      <c r="D22" s="28">
        <v>508</v>
      </c>
      <c r="E22" s="22">
        <v>2133</v>
      </c>
      <c r="F22" s="28">
        <v>1262</v>
      </c>
      <c r="G22" s="28">
        <v>940</v>
      </c>
      <c r="H22" s="28">
        <v>461</v>
      </c>
      <c r="I22" s="22">
        <v>2415</v>
      </c>
      <c r="J22" s="28">
        <v>1688</v>
      </c>
      <c r="K22" s="28">
        <v>1117</v>
      </c>
      <c r="L22" s="28">
        <v>534</v>
      </c>
      <c r="M22" s="22">
        <v>2625</v>
      </c>
      <c r="N22" s="28">
        <v>1856</v>
      </c>
      <c r="O22" s="28">
        <v>1438</v>
      </c>
      <c r="P22" s="28">
        <v>858</v>
      </c>
      <c r="Q22" s="22">
        <v>3160</v>
      </c>
      <c r="R22" s="28">
        <v>1842</v>
      </c>
      <c r="S22" s="28">
        <v>1325</v>
      </c>
      <c r="T22" s="28">
        <v>706</v>
      </c>
      <c r="U22" s="22">
        <v>3581</v>
      </c>
    </row>
    <row r="23" spans="1:21" ht="11.25">
      <c r="A23" s="6" t="s">
        <v>230</v>
      </c>
      <c r="B23" s="28">
        <v>276</v>
      </c>
      <c r="C23" s="28">
        <v>181</v>
      </c>
      <c r="D23" s="28">
        <v>89</v>
      </c>
      <c r="E23" s="22">
        <v>445</v>
      </c>
      <c r="F23" s="28">
        <v>346</v>
      </c>
      <c r="G23" s="28">
        <v>239</v>
      </c>
      <c r="H23" s="28">
        <v>116</v>
      </c>
      <c r="I23" s="22">
        <v>750</v>
      </c>
      <c r="J23" s="28">
        <v>622</v>
      </c>
      <c r="K23" s="28">
        <v>440</v>
      </c>
      <c r="L23" s="28">
        <v>223</v>
      </c>
      <c r="M23" s="22">
        <v>912</v>
      </c>
      <c r="N23" s="28">
        <v>698</v>
      </c>
      <c r="O23" s="28">
        <v>472</v>
      </c>
      <c r="P23" s="28">
        <v>237</v>
      </c>
      <c r="Q23" s="22">
        <v>989</v>
      </c>
      <c r="R23" s="28">
        <v>751</v>
      </c>
      <c r="S23" s="28">
        <v>505</v>
      </c>
      <c r="T23" s="28">
        <v>253</v>
      </c>
      <c r="U23" s="22">
        <v>916</v>
      </c>
    </row>
    <row r="24" spans="1:21" ht="11.25">
      <c r="A24" s="6" t="s">
        <v>232</v>
      </c>
      <c r="B24" s="28">
        <v>959</v>
      </c>
      <c r="C24" s="28">
        <v>710</v>
      </c>
      <c r="D24" s="28">
        <v>368</v>
      </c>
      <c r="E24" s="22">
        <v>1718</v>
      </c>
      <c r="F24" s="28">
        <v>868</v>
      </c>
      <c r="G24" s="28">
        <v>614</v>
      </c>
      <c r="H24" s="28">
        <v>264</v>
      </c>
      <c r="I24" s="22">
        <v>1618</v>
      </c>
      <c r="J24" s="28">
        <v>907</v>
      </c>
      <c r="K24" s="28">
        <v>657</v>
      </c>
      <c r="L24" s="28">
        <v>314</v>
      </c>
      <c r="M24" s="22">
        <v>1587</v>
      </c>
      <c r="N24" s="28">
        <v>930</v>
      </c>
      <c r="O24" s="28">
        <v>686</v>
      </c>
      <c r="P24" s="28">
        <v>375</v>
      </c>
      <c r="Q24" s="22">
        <v>1504</v>
      </c>
      <c r="R24" s="28">
        <v>825</v>
      </c>
      <c r="S24" s="28">
        <v>547</v>
      </c>
      <c r="T24" s="28">
        <v>208</v>
      </c>
      <c r="U24" s="22">
        <v>1401</v>
      </c>
    </row>
    <row r="25" spans="1:21" ht="11.25">
      <c r="A25" s="6" t="s">
        <v>59</v>
      </c>
      <c r="B25" s="28">
        <v>44</v>
      </c>
      <c r="C25" s="28">
        <v>37</v>
      </c>
      <c r="D25" s="28">
        <v>13</v>
      </c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>
        <v>165</v>
      </c>
      <c r="R25" s="28">
        <v>141</v>
      </c>
      <c r="S25" s="28">
        <v>51</v>
      </c>
      <c r="T25" s="28">
        <v>20</v>
      </c>
      <c r="U25" s="22">
        <v>51</v>
      </c>
    </row>
    <row r="26" spans="1:21" ht="11.25">
      <c r="A26" s="6" t="s">
        <v>96</v>
      </c>
      <c r="B26" s="28">
        <v>518</v>
      </c>
      <c r="C26" s="28">
        <v>342</v>
      </c>
      <c r="D26" s="28">
        <v>243</v>
      </c>
      <c r="E26" s="22">
        <v>491</v>
      </c>
      <c r="F26" s="28">
        <v>624</v>
      </c>
      <c r="G26" s="28">
        <v>505</v>
      </c>
      <c r="H26" s="28">
        <v>298</v>
      </c>
      <c r="I26" s="22">
        <v>670</v>
      </c>
      <c r="J26" s="28">
        <v>725</v>
      </c>
      <c r="K26" s="28">
        <v>272</v>
      </c>
      <c r="L26" s="28">
        <v>131</v>
      </c>
      <c r="M26" s="22">
        <v>476</v>
      </c>
      <c r="N26" s="28">
        <v>635</v>
      </c>
      <c r="O26" s="28">
        <v>475</v>
      </c>
      <c r="P26" s="28">
        <v>248</v>
      </c>
      <c r="Q26" s="22">
        <v>440</v>
      </c>
      <c r="R26" s="28">
        <v>560</v>
      </c>
      <c r="S26" s="28">
        <v>446</v>
      </c>
      <c r="T26" s="28">
        <v>230</v>
      </c>
      <c r="U26" s="22">
        <v>511</v>
      </c>
    </row>
    <row r="27" spans="1:21" ht="11.25">
      <c r="A27" s="6" t="s">
        <v>234</v>
      </c>
      <c r="B27" s="28">
        <v>1798</v>
      </c>
      <c r="C27" s="28">
        <v>1272</v>
      </c>
      <c r="D27" s="28">
        <v>715</v>
      </c>
      <c r="E27" s="22">
        <v>2930</v>
      </c>
      <c r="F27" s="28">
        <v>1839</v>
      </c>
      <c r="G27" s="28">
        <v>1359</v>
      </c>
      <c r="H27" s="28">
        <v>678</v>
      </c>
      <c r="I27" s="22">
        <v>3305</v>
      </c>
      <c r="J27" s="28">
        <v>2256</v>
      </c>
      <c r="K27" s="28">
        <v>1371</v>
      </c>
      <c r="L27" s="28">
        <v>669</v>
      </c>
      <c r="M27" s="22">
        <v>3407</v>
      </c>
      <c r="N27" s="28">
        <v>2264</v>
      </c>
      <c r="O27" s="28">
        <v>1633</v>
      </c>
      <c r="P27" s="28">
        <v>861</v>
      </c>
      <c r="Q27" s="22">
        <v>3550</v>
      </c>
      <c r="R27" s="28">
        <v>2278</v>
      </c>
      <c r="S27" s="28">
        <v>1551</v>
      </c>
      <c r="T27" s="28">
        <v>712</v>
      </c>
      <c r="U27" s="22">
        <v>3087</v>
      </c>
    </row>
    <row r="28" spans="1:21" ht="12" thickBot="1">
      <c r="A28" s="25" t="s">
        <v>236</v>
      </c>
      <c r="B28" s="29">
        <v>-599</v>
      </c>
      <c r="C28" s="29">
        <v>171</v>
      </c>
      <c r="D28" s="29">
        <v>489</v>
      </c>
      <c r="E28" s="23">
        <v>2701</v>
      </c>
      <c r="F28" s="29">
        <v>329</v>
      </c>
      <c r="G28" s="29">
        <v>564</v>
      </c>
      <c r="H28" s="29">
        <v>367</v>
      </c>
      <c r="I28" s="23">
        <v>2296</v>
      </c>
      <c r="J28" s="29">
        <v>444</v>
      </c>
      <c r="K28" s="29">
        <v>797</v>
      </c>
      <c r="L28" s="29">
        <v>273</v>
      </c>
      <c r="M28" s="23">
        <v>2310</v>
      </c>
      <c r="N28" s="29">
        <v>607</v>
      </c>
      <c r="O28" s="29">
        <v>702</v>
      </c>
      <c r="P28" s="29">
        <v>171</v>
      </c>
      <c r="Q28" s="23">
        <v>-1473</v>
      </c>
      <c r="R28" s="29">
        <v>-2864</v>
      </c>
      <c r="S28" s="29">
        <v>-1609</v>
      </c>
      <c r="T28" s="29">
        <v>-1176</v>
      </c>
      <c r="U28" s="23">
        <v>896</v>
      </c>
    </row>
    <row r="29" spans="1:21" ht="12" thickTop="1">
      <c r="A29" s="6" t="s">
        <v>60</v>
      </c>
      <c r="B29" s="28">
        <v>703</v>
      </c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6" t="s">
        <v>240</v>
      </c>
      <c r="B30" s="28">
        <v>60</v>
      </c>
      <c r="C30" s="28">
        <v>60</v>
      </c>
      <c r="D30" s="28"/>
      <c r="E30" s="22">
        <v>47</v>
      </c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>
        <v>551</v>
      </c>
    </row>
    <row r="31" spans="1:21" ht="11.25">
      <c r="A31" s="6" t="s">
        <v>241</v>
      </c>
      <c r="B31" s="28">
        <v>24</v>
      </c>
      <c r="C31" s="28">
        <v>24</v>
      </c>
      <c r="D31" s="28">
        <v>24</v>
      </c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</row>
    <row r="32" spans="1:21" ht="11.25">
      <c r="A32" s="6" t="s">
        <v>239</v>
      </c>
      <c r="B32" s="28"/>
      <c r="C32" s="28"/>
      <c r="D32" s="28"/>
      <c r="E32" s="22">
        <v>182</v>
      </c>
      <c r="F32" s="28">
        <v>182</v>
      </c>
      <c r="G32" s="28">
        <v>182</v>
      </c>
      <c r="H32" s="28">
        <v>148</v>
      </c>
      <c r="I32" s="22"/>
      <c r="J32" s="28"/>
      <c r="K32" s="28"/>
      <c r="L32" s="28"/>
      <c r="M32" s="22">
        <v>137</v>
      </c>
      <c r="N32" s="28"/>
      <c r="O32" s="28"/>
      <c r="P32" s="28"/>
      <c r="Q32" s="22">
        <v>121</v>
      </c>
      <c r="R32" s="28"/>
      <c r="S32" s="28"/>
      <c r="T32" s="28"/>
      <c r="U32" s="22"/>
    </row>
    <row r="33" spans="1:21" ht="11.25">
      <c r="A33" s="6" t="s">
        <v>243</v>
      </c>
      <c r="B33" s="28">
        <v>788</v>
      </c>
      <c r="C33" s="28">
        <v>85</v>
      </c>
      <c r="D33" s="28">
        <v>24</v>
      </c>
      <c r="E33" s="22">
        <v>229</v>
      </c>
      <c r="F33" s="28">
        <v>182</v>
      </c>
      <c r="G33" s="28">
        <v>182</v>
      </c>
      <c r="H33" s="28">
        <v>148</v>
      </c>
      <c r="I33" s="22"/>
      <c r="J33" s="28"/>
      <c r="K33" s="28"/>
      <c r="L33" s="28"/>
      <c r="M33" s="22">
        <v>137</v>
      </c>
      <c r="N33" s="28"/>
      <c r="O33" s="28"/>
      <c r="P33" s="28"/>
      <c r="Q33" s="22">
        <v>2987</v>
      </c>
      <c r="R33" s="28"/>
      <c r="S33" s="28"/>
      <c r="T33" s="28"/>
      <c r="U33" s="22">
        <v>3451</v>
      </c>
    </row>
    <row r="34" spans="1:21" ht="11.25">
      <c r="A34" s="6" t="s">
        <v>257</v>
      </c>
      <c r="B34" s="28">
        <v>1129</v>
      </c>
      <c r="C34" s="28">
        <v>1129</v>
      </c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>
        <v>260</v>
      </c>
      <c r="R34" s="28">
        <v>231</v>
      </c>
      <c r="S34" s="28">
        <v>231</v>
      </c>
      <c r="T34" s="28"/>
      <c r="U34" s="22"/>
    </row>
    <row r="35" spans="1:21" ht="11.25">
      <c r="A35" s="6" t="s">
        <v>231</v>
      </c>
      <c r="B35" s="28"/>
      <c r="C35" s="28"/>
      <c r="D35" s="28">
        <v>120</v>
      </c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>
        <v>106</v>
      </c>
    </row>
    <row r="36" spans="1:21" ht="11.25">
      <c r="A36" s="6" t="s">
        <v>18</v>
      </c>
      <c r="B36" s="28">
        <v>147</v>
      </c>
      <c r="C36" s="28">
        <v>147</v>
      </c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251</v>
      </c>
      <c r="B37" s="28"/>
      <c r="C37" s="28"/>
      <c r="D37" s="28"/>
      <c r="E37" s="22"/>
      <c r="F37" s="28">
        <v>135</v>
      </c>
      <c r="G37" s="28">
        <v>181</v>
      </c>
      <c r="H37" s="28">
        <v>211</v>
      </c>
      <c r="I37" s="22">
        <v>818</v>
      </c>
      <c r="J37" s="28">
        <v>982</v>
      </c>
      <c r="K37" s="28">
        <v>935</v>
      </c>
      <c r="L37" s="28"/>
      <c r="M37" s="22">
        <v>160</v>
      </c>
      <c r="N37" s="28">
        <v>174</v>
      </c>
      <c r="O37" s="28">
        <v>186</v>
      </c>
      <c r="P37" s="28">
        <v>161</v>
      </c>
      <c r="Q37" s="22"/>
      <c r="R37" s="28"/>
      <c r="S37" s="28"/>
      <c r="T37" s="28"/>
      <c r="U37" s="22">
        <v>348</v>
      </c>
    </row>
    <row r="38" spans="1:21" ht="11.25">
      <c r="A38" s="6" t="s">
        <v>245</v>
      </c>
      <c r="B38" s="28"/>
      <c r="C38" s="28"/>
      <c r="D38" s="28"/>
      <c r="E38" s="22">
        <v>140</v>
      </c>
      <c r="F38" s="28">
        <v>100</v>
      </c>
      <c r="G38" s="28">
        <v>100</v>
      </c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1.25">
      <c r="A39" s="6" t="s">
        <v>249</v>
      </c>
      <c r="B39" s="28"/>
      <c r="C39" s="28"/>
      <c r="D39" s="28"/>
      <c r="E39" s="22">
        <v>31</v>
      </c>
      <c r="F39" s="28">
        <v>31</v>
      </c>
      <c r="G39" s="28">
        <v>31</v>
      </c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6" t="s">
        <v>248</v>
      </c>
      <c r="B40" s="28"/>
      <c r="C40" s="28"/>
      <c r="D40" s="28"/>
      <c r="E40" s="22">
        <v>55</v>
      </c>
      <c r="F40" s="28">
        <v>28</v>
      </c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6" t="s">
        <v>61</v>
      </c>
      <c r="B41" s="28"/>
      <c r="C41" s="28"/>
      <c r="D41" s="28"/>
      <c r="E41" s="22">
        <v>5</v>
      </c>
      <c r="F41" s="28">
        <v>5</v>
      </c>
      <c r="G41" s="28">
        <v>5</v>
      </c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1.25">
      <c r="A42" s="6" t="s">
        <v>261</v>
      </c>
      <c r="B42" s="28">
        <v>1276</v>
      </c>
      <c r="C42" s="28">
        <v>1276</v>
      </c>
      <c r="D42" s="28">
        <v>120</v>
      </c>
      <c r="E42" s="22">
        <v>398</v>
      </c>
      <c r="F42" s="28">
        <v>300</v>
      </c>
      <c r="G42" s="28">
        <v>317</v>
      </c>
      <c r="H42" s="28">
        <v>211</v>
      </c>
      <c r="I42" s="22">
        <v>16965</v>
      </c>
      <c r="J42" s="28">
        <v>12609</v>
      </c>
      <c r="K42" s="28">
        <v>10822</v>
      </c>
      <c r="L42" s="28"/>
      <c r="M42" s="22">
        <v>610</v>
      </c>
      <c r="N42" s="28">
        <v>446</v>
      </c>
      <c r="O42" s="28">
        <v>458</v>
      </c>
      <c r="P42" s="28">
        <v>433</v>
      </c>
      <c r="Q42" s="22">
        <v>8530</v>
      </c>
      <c r="R42" s="28">
        <v>555</v>
      </c>
      <c r="S42" s="28">
        <v>555</v>
      </c>
      <c r="T42" s="28"/>
      <c r="U42" s="22">
        <v>3213</v>
      </c>
    </row>
    <row r="43" spans="1:21" ht="11.25">
      <c r="A43" s="7" t="s">
        <v>263</v>
      </c>
      <c r="B43" s="28">
        <v>-1088</v>
      </c>
      <c r="C43" s="28">
        <v>-1020</v>
      </c>
      <c r="D43" s="28">
        <v>393</v>
      </c>
      <c r="E43" s="22">
        <v>2532</v>
      </c>
      <c r="F43" s="28">
        <v>211</v>
      </c>
      <c r="G43" s="28">
        <v>429</v>
      </c>
      <c r="H43" s="28">
        <v>304</v>
      </c>
      <c r="I43" s="22">
        <v>-14669</v>
      </c>
      <c r="J43" s="28">
        <v>-12165</v>
      </c>
      <c r="K43" s="28">
        <v>-10024</v>
      </c>
      <c r="L43" s="28">
        <v>273</v>
      </c>
      <c r="M43" s="22">
        <v>1838</v>
      </c>
      <c r="N43" s="28">
        <v>161</v>
      </c>
      <c r="O43" s="28">
        <v>243</v>
      </c>
      <c r="P43" s="28">
        <v>-262</v>
      </c>
      <c r="Q43" s="22">
        <v>-7016</v>
      </c>
      <c r="R43" s="28">
        <v>-3419</v>
      </c>
      <c r="S43" s="28">
        <v>-2164</v>
      </c>
      <c r="T43" s="28">
        <v>-1176</v>
      </c>
      <c r="U43" s="22">
        <v>1134</v>
      </c>
    </row>
    <row r="44" spans="1:21" ht="11.25">
      <c r="A44" s="7" t="s">
        <v>264</v>
      </c>
      <c r="B44" s="28">
        <v>262</v>
      </c>
      <c r="C44" s="28">
        <v>214</v>
      </c>
      <c r="D44" s="28">
        <v>137</v>
      </c>
      <c r="E44" s="22">
        <v>223</v>
      </c>
      <c r="F44" s="28">
        <v>141</v>
      </c>
      <c r="G44" s="28">
        <v>67</v>
      </c>
      <c r="H44" s="28">
        <v>56</v>
      </c>
      <c r="I44" s="22">
        <v>224</v>
      </c>
      <c r="J44" s="28">
        <v>181</v>
      </c>
      <c r="K44" s="28">
        <v>121</v>
      </c>
      <c r="L44" s="28">
        <v>65</v>
      </c>
      <c r="M44" s="22">
        <v>170</v>
      </c>
      <c r="N44" s="28">
        <v>166</v>
      </c>
      <c r="O44" s="28">
        <v>126</v>
      </c>
      <c r="P44" s="28">
        <v>58</v>
      </c>
      <c r="Q44" s="22">
        <v>195</v>
      </c>
      <c r="R44" s="28">
        <v>107</v>
      </c>
      <c r="S44" s="28">
        <v>59</v>
      </c>
      <c r="T44" s="28">
        <v>36</v>
      </c>
      <c r="U44" s="22">
        <v>432</v>
      </c>
    </row>
    <row r="45" spans="1:21" ht="11.25">
      <c r="A45" s="7" t="s">
        <v>265</v>
      </c>
      <c r="B45" s="28">
        <v>-92</v>
      </c>
      <c r="C45" s="28">
        <v>-162</v>
      </c>
      <c r="D45" s="28">
        <v>-64</v>
      </c>
      <c r="E45" s="22">
        <v>-293</v>
      </c>
      <c r="F45" s="28">
        <v>-510</v>
      </c>
      <c r="G45" s="28">
        <v>-412</v>
      </c>
      <c r="H45" s="28">
        <v>-52</v>
      </c>
      <c r="I45" s="22">
        <v>-1666</v>
      </c>
      <c r="J45" s="28">
        <v>-129</v>
      </c>
      <c r="K45" s="28">
        <v>-211</v>
      </c>
      <c r="L45" s="28">
        <v>-221</v>
      </c>
      <c r="M45" s="22">
        <v>-155</v>
      </c>
      <c r="N45" s="28">
        <v>-270</v>
      </c>
      <c r="O45" s="28">
        <v>-212</v>
      </c>
      <c r="P45" s="28">
        <v>-228</v>
      </c>
      <c r="Q45" s="22">
        <v>2156</v>
      </c>
      <c r="R45" s="28">
        <v>741</v>
      </c>
      <c r="S45" s="28">
        <v>647</v>
      </c>
      <c r="T45" s="28">
        <v>722</v>
      </c>
      <c r="U45" s="22">
        <v>419</v>
      </c>
    </row>
    <row r="46" spans="1:21" ht="11.25">
      <c r="A46" s="7" t="s">
        <v>266</v>
      </c>
      <c r="B46" s="28">
        <v>170</v>
      </c>
      <c r="C46" s="28">
        <v>51</v>
      </c>
      <c r="D46" s="28">
        <v>72</v>
      </c>
      <c r="E46" s="22">
        <v>-69</v>
      </c>
      <c r="F46" s="28">
        <v>-369</v>
      </c>
      <c r="G46" s="28">
        <v>-344</v>
      </c>
      <c r="H46" s="28">
        <v>3</v>
      </c>
      <c r="I46" s="22">
        <v>-1441</v>
      </c>
      <c r="J46" s="28">
        <v>52</v>
      </c>
      <c r="K46" s="28">
        <v>-89</v>
      </c>
      <c r="L46" s="28">
        <v>-156</v>
      </c>
      <c r="M46" s="22">
        <v>14</v>
      </c>
      <c r="N46" s="28">
        <v>-104</v>
      </c>
      <c r="O46" s="28">
        <v>-86</v>
      </c>
      <c r="P46" s="28">
        <v>-170</v>
      </c>
      <c r="Q46" s="22">
        <v>2351</v>
      </c>
      <c r="R46" s="28">
        <v>849</v>
      </c>
      <c r="S46" s="28">
        <v>706</v>
      </c>
      <c r="T46" s="28">
        <v>758</v>
      </c>
      <c r="U46" s="22">
        <v>852</v>
      </c>
    </row>
    <row r="47" spans="1:21" ht="11.25">
      <c r="A47" s="7" t="s">
        <v>62</v>
      </c>
      <c r="B47" s="28">
        <v>-1258</v>
      </c>
      <c r="C47" s="28">
        <v>-1072</v>
      </c>
      <c r="D47" s="28">
        <v>321</v>
      </c>
      <c r="E47" s="22">
        <v>2601</v>
      </c>
      <c r="F47" s="28">
        <v>580</v>
      </c>
      <c r="G47" s="28">
        <v>773</v>
      </c>
      <c r="H47" s="28">
        <v>300</v>
      </c>
      <c r="I47" s="22">
        <v>-13227</v>
      </c>
      <c r="J47" s="28">
        <v>-12217</v>
      </c>
      <c r="K47" s="28">
        <v>-9934</v>
      </c>
      <c r="L47" s="28">
        <v>429</v>
      </c>
      <c r="M47" s="22"/>
      <c r="N47" s="28"/>
      <c r="O47" s="28"/>
      <c r="P47" s="28"/>
      <c r="Q47" s="22"/>
      <c r="R47" s="28"/>
      <c r="S47" s="28"/>
      <c r="T47" s="28"/>
      <c r="U47" s="22"/>
    </row>
    <row r="48" spans="1:21" ht="11.25">
      <c r="A48" s="7" t="s">
        <v>63</v>
      </c>
      <c r="B48" s="28">
        <v>46</v>
      </c>
      <c r="C48" s="28">
        <v>40</v>
      </c>
      <c r="D48" s="28">
        <v>30</v>
      </c>
      <c r="E48" s="22">
        <v>30</v>
      </c>
      <c r="F48" s="28">
        <v>33</v>
      </c>
      <c r="G48" s="28">
        <v>36</v>
      </c>
      <c r="H48" s="28">
        <v>34</v>
      </c>
      <c r="I48" s="22">
        <v>39</v>
      </c>
      <c r="J48" s="28">
        <v>40</v>
      </c>
      <c r="K48" s="28">
        <v>32</v>
      </c>
      <c r="L48" s="28">
        <v>16</v>
      </c>
      <c r="M48" s="22">
        <v>27</v>
      </c>
      <c r="N48" s="28">
        <v>43</v>
      </c>
      <c r="O48" s="28">
        <v>25</v>
      </c>
      <c r="P48" s="28">
        <v>15</v>
      </c>
      <c r="Q48" s="22">
        <v>-37</v>
      </c>
      <c r="R48" s="28">
        <v>-29</v>
      </c>
      <c r="S48" s="28">
        <v>-49</v>
      </c>
      <c r="T48" s="28">
        <v>-17</v>
      </c>
      <c r="U48" s="22">
        <v>18</v>
      </c>
    </row>
    <row r="49" spans="1:21" ht="12" thickBot="1">
      <c r="A49" s="7" t="s">
        <v>267</v>
      </c>
      <c r="B49" s="28">
        <v>-1304</v>
      </c>
      <c r="C49" s="28">
        <v>-1112</v>
      </c>
      <c r="D49" s="28">
        <v>291</v>
      </c>
      <c r="E49" s="22">
        <v>2570</v>
      </c>
      <c r="F49" s="28">
        <v>546</v>
      </c>
      <c r="G49" s="28">
        <v>737</v>
      </c>
      <c r="H49" s="28">
        <v>266</v>
      </c>
      <c r="I49" s="22">
        <v>-13266</v>
      </c>
      <c r="J49" s="28">
        <v>-12258</v>
      </c>
      <c r="K49" s="28">
        <v>-9967</v>
      </c>
      <c r="L49" s="28">
        <v>413</v>
      </c>
      <c r="M49" s="22">
        <v>1796</v>
      </c>
      <c r="N49" s="28">
        <v>221</v>
      </c>
      <c r="O49" s="28">
        <v>304</v>
      </c>
      <c r="P49" s="28">
        <v>-107</v>
      </c>
      <c r="Q49" s="22">
        <v>-9330</v>
      </c>
      <c r="R49" s="28">
        <v>-4239</v>
      </c>
      <c r="S49" s="28">
        <v>-2821</v>
      </c>
      <c r="T49" s="28">
        <v>-1917</v>
      </c>
      <c r="U49" s="22">
        <v>263</v>
      </c>
    </row>
    <row r="50" spans="1:21" ht="12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2" ht="11.25">
      <c r="A52" s="20" t="s">
        <v>190</v>
      </c>
    </row>
    <row r="53" ht="11.25">
      <c r="A53" s="20" t="s">
        <v>191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7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186</v>
      </c>
      <c r="B2" s="14">
        <v>8244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65</v>
      </c>
      <c r="B4" s="15" t="str">
        <f>HYPERLINK("http://www.kabupro.jp/mark/20131011/S100061K.htm","四半期報告書")</f>
        <v>四半期報告書</v>
      </c>
      <c r="C4" s="15" t="str">
        <f>HYPERLINK("http://www.kabupro.jp/mark/20130524/S000DG20.htm","有価証券報告書")</f>
        <v>有価証券報告書</v>
      </c>
      <c r="D4" s="15" t="str">
        <f>HYPERLINK("http://www.kabupro.jp/mark/20131011/S100061K.htm","四半期報告書")</f>
        <v>四半期報告書</v>
      </c>
      <c r="E4" s="15" t="str">
        <f>HYPERLINK("http://www.kabupro.jp/mark/20130524/S000DG20.htm","有価証券報告書")</f>
        <v>有価証券報告書</v>
      </c>
      <c r="F4" s="15" t="str">
        <f>HYPERLINK("http://www.kabupro.jp/mark/20120113/S000A26B.htm","四半期報告書")</f>
        <v>四半期報告書</v>
      </c>
      <c r="G4" s="15" t="str">
        <f>HYPERLINK("http://www.kabupro.jp/mark/20121012/S000C1QV.htm","四半期報告書")</f>
        <v>四半期報告書</v>
      </c>
      <c r="H4" s="15" t="str">
        <f>HYPERLINK("http://www.kabupro.jp/mark/20110714/S0008WQC.htm","四半期報告書")</f>
        <v>四半期報告書</v>
      </c>
      <c r="I4" s="15" t="str">
        <f>HYPERLINK("http://www.kabupro.jp/mark/20120525/S000AWQU.htm","有価証券報告書")</f>
        <v>有価証券報告書</v>
      </c>
      <c r="J4" s="15" t="str">
        <f>HYPERLINK("http://www.kabupro.jp/mark/20120113/S000A26B.htm","四半期報告書")</f>
        <v>四半期報告書</v>
      </c>
      <c r="K4" s="15" t="str">
        <f>HYPERLINK("http://www.kabupro.jp/mark/20111013/S0009HX5.htm","四半期報告書")</f>
        <v>四半期報告書</v>
      </c>
      <c r="L4" s="15" t="str">
        <f>HYPERLINK("http://www.kabupro.jp/mark/20110714/S0008WQC.htm","四半期報告書")</f>
        <v>四半期報告書</v>
      </c>
      <c r="M4" s="15" t="str">
        <f>HYPERLINK("http://www.kabupro.jp/mark/20110527/S0008D1X.htm","有価証券報告書")</f>
        <v>有価証券報告書</v>
      </c>
      <c r="N4" s="15" t="str">
        <f>HYPERLINK("http://www.kabupro.jp/mark/20110114/S0007JIJ.htm","四半期報告書")</f>
        <v>四半期報告書</v>
      </c>
      <c r="O4" s="15" t="str">
        <f>HYPERLINK("http://www.kabupro.jp/mark/20101014/S0006XOR.htm","四半期報告書")</f>
        <v>四半期報告書</v>
      </c>
      <c r="P4" s="15" t="str">
        <f>HYPERLINK("http://www.kabupro.jp/mark/20100714/S0006C93.htm","四半期報告書")</f>
        <v>四半期報告書</v>
      </c>
      <c r="Q4" s="15" t="str">
        <f>HYPERLINK("http://www.kabupro.jp/mark/20100528/S0005SV1.htm","有価証券報告書")</f>
        <v>有価証券報告書</v>
      </c>
    </row>
    <row r="5" spans="1:17" ht="12" thickBot="1">
      <c r="A5" s="11" t="s">
        <v>66</v>
      </c>
      <c r="B5" s="1" t="s">
        <v>272</v>
      </c>
      <c r="C5" s="1" t="s">
        <v>72</v>
      </c>
      <c r="D5" s="1" t="s">
        <v>272</v>
      </c>
      <c r="E5" s="1" t="s">
        <v>72</v>
      </c>
      <c r="F5" s="1" t="s">
        <v>282</v>
      </c>
      <c r="G5" s="1" t="s">
        <v>278</v>
      </c>
      <c r="H5" s="1" t="s">
        <v>286</v>
      </c>
      <c r="I5" s="1" t="s">
        <v>76</v>
      </c>
      <c r="J5" s="1" t="s">
        <v>282</v>
      </c>
      <c r="K5" s="1" t="s">
        <v>284</v>
      </c>
      <c r="L5" s="1" t="s">
        <v>286</v>
      </c>
      <c r="M5" s="1" t="s">
        <v>78</v>
      </c>
      <c r="N5" s="1" t="s">
        <v>288</v>
      </c>
      <c r="O5" s="1" t="s">
        <v>290</v>
      </c>
      <c r="P5" s="1" t="s">
        <v>292</v>
      </c>
      <c r="Q5" s="1" t="s">
        <v>80</v>
      </c>
    </row>
    <row r="6" spans="1:17" ht="12.75" thickBot="1" thickTop="1">
      <c r="A6" s="10" t="s">
        <v>67</v>
      </c>
      <c r="B6" s="18" t="s">
        <v>56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68</v>
      </c>
      <c r="B7" s="14" t="s">
        <v>6</v>
      </c>
      <c r="C7" s="16" t="s">
        <v>73</v>
      </c>
      <c r="D7" s="14" t="s">
        <v>6</v>
      </c>
      <c r="E7" s="16" t="s">
        <v>73</v>
      </c>
      <c r="F7" s="14" t="s">
        <v>6</v>
      </c>
      <c r="G7" s="14" t="s">
        <v>6</v>
      </c>
      <c r="H7" s="14" t="s">
        <v>6</v>
      </c>
      <c r="I7" s="16" t="s">
        <v>73</v>
      </c>
      <c r="J7" s="14" t="s">
        <v>6</v>
      </c>
      <c r="K7" s="14" t="s">
        <v>6</v>
      </c>
      <c r="L7" s="14" t="s">
        <v>6</v>
      </c>
      <c r="M7" s="16" t="s">
        <v>73</v>
      </c>
      <c r="N7" s="14" t="s">
        <v>6</v>
      </c>
      <c r="O7" s="14" t="s">
        <v>6</v>
      </c>
      <c r="P7" s="14" t="s">
        <v>6</v>
      </c>
      <c r="Q7" s="16" t="s">
        <v>73</v>
      </c>
    </row>
    <row r="8" spans="1:17" ht="11.25">
      <c r="A8" s="13" t="s">
        <v>69</v>
      </c>
      <c r="B8" s="1" t="s">
        <v>7</v>
      </c>
      <c r="C8" s="17" t="s">
        <v>192</v>
      </c>
      <c r="D8" s="1" t="s">
        <v>192</v>
      </c>
      <c r="E8" s="17" t="s">
        <v>193</v>
      </c>
      <c r="F8" s="1" t="s">
        <v>193</v>
      </c>
      <c r="G8" s="1" t="s">
        <v>193</v>
      </c>
      <c r="H8" s="1" t="s">
        <v>193</v>
      </c>
      <c r="I8" s="17" t="s">
        <v>194</v>
      </c>
      <c r="J8" s="1" t="s">
        <v>194</v>
      </c>
      <c r="K8" s="1" t="s">
        <v>194</v>
      </c>
      <c r="L8" s="1" t="s">
        <v>194</v>
      </c>
      <c r="M8" s="17" t="s">
        <v>195</v>
      </c>
      <c r="N8" s="1" t="s">
        <v>195</v>
      </c>
      <c r="O8" s="1" t="s">
        <v>195</v>
      </c>
      <c r="P8" s="1" t="s">
        <v>195</v>
      </c>
      <c r="Q8" s="17" t="s">
        <v>196</v>
      </c>
    </row>
    <row r="9" spans="1:17" ht="11.25">
      <c r="A9" s="13" t="s">
        <v>70</v>
      </c>
      <c r="B9" s="1" t="s">
        <v>273</v>
      </c>
      <c r="C9" s="17" t="s">
        <v>74</v>
      </c>
      <c r="D9" s="1" t="s">
        <v>279</v>
      </c>
      <c r="E9" s="17" t="s">
        <v>75</v>
      </c>
      <c r="F9" s="1" t="s">
        <v>283</v>
      </c>
      <c r="G9" s="1" t="s">
        <v>285</v>
      </c>
      <c r="H9" s="1" t="s">
        <v>287</v>
      </c>
      <c r="I9" s="17" t="s">
        <v>77</v>
      </c>
      <c r="J9" s="1" t="s">
        <v>289</v>
      </c>
      <c r="K9" s="1" t="s">
        <v>291</v>
      </c>
      <c r="L9" s="1" t="s">
        <v>293</v>
      </c>
      <c r="M9" s="17" t="s">
        <v>79</v>
      </c>
      <c r="N9" s="1" t="s">
        <v>295</v>
      </c>
      <c r="O9" s="1" t="s">
        <v>297</v>
      </c>
      <c r="P9" s="1" t="s">
        <v>299</v>
      </c>
      <c r="Q9" s="17" t="s">
        <v>81</v>
      </c>
    </row>
    <row r="10" spans="1:17" ht="12" thickBot="1">
      <c r="A10" s="13" t="s">
        <v>71</v>
      </c>
      <c r="B10" s="1" t="s">
        <v>83</v>
      </c>
      <c r="C10" s="17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</row>
    <row r="11" spans="1:17" ht="12" thickTop="1">
      <c r="A11" s="30" t="s">
        <v>263</v>
      </c>
      <c r="B11" s="27">
        <v>-1020</v>
      </c>
      <c r="C11" s="21">
        <v>2532</v>
      </c>
      <c r="D11" s="27">
        <v>429</v>
      </c>
      <c r="E11" s="21">
        <v>-14669</v>
      </c>
      <c r="F11" s="27">
        <v>-12165</v>
      </c>
      <c r="G11" s="27">
        <v>-10024</v>
      </c>
      <c r="H11" s="27">
        <v>273</v>
      </c>
      <c r="I11" s="21">
        <v>1838</v>
      </c>
      <c r="J11" s="27">
        <v>161</v>
      </c>
      <c r="K11" s="27">
        <v>243</v>
      </c>
      <c r="L11" s="27">
        <v>-262</v>
      </c>
      <c r="M11" s="21">
        <v>-7016</v>
      </c>
      <c r="N11" s="27">
        <v>-3419</v>
      </c>
      <c r="O11" s="27">
        <v>-2164</v>
      </c>
      <c r="P11" s="27">
        <v>-1176</v>
      </c>
      <c r="Q11" s="21">
        <v>1134</v>
      </c>
    </row>
    <row r="12" spans="1:17" ht="11.25">
      <c r="A12" s="6" t="s">
        <v>216</v>
      </c>
      <c r="B12" s="28">
        <v>3611</v>
      </c>
      <c r="C12" s="22">
        <v>6681</v>
      </c>
      <c r="D12" s="28">
        <v>3351</v>
      </c>
      <c r="E12" s="22">
        <v>7011</v>
      </c>
      <c r="F12" s="28">
        <v>5296</v>
      </c>
      <c r="G12" s="28">
        <v>3485</v>
      </c>
      <c r="H12" s="28">
        <v>1763</v>
      </c>
      <c r="I12" s="22">
        <v>7163</v>
      </c>
      <c r="J12" s="28">
        <v>5360</v>
      </c>
      <c r="K12" s="28">
        <v>3559</v>
      </c>
      <c r="L12" s="28">
        <v>1773</v>
      </c>
      <c r="M12" s="22">
        <v>7130</v>
      </c>
      <c r="N12" s="28">
        <v>5326</v>
      </c>
      <c r="O12" s="28">
        <v>3516</v>
      </c>
      <c r="P12" s="28">
        <v>1723</v>
      </c>
      <c r="Q12" s="22">
        <v>4856</v>
      </c>
    </row>
    <row r="13" spans="1:17" ht="11.25">
      <c r="A13" s="6" t="s">
        <v>257</v>
      </c>
      <c r="B13" s="28">
        <v>1129</v>
      </c>
      <c r="C13" s="22"/>
      <c r="D13" s="28"/>
      <c r="E13" s="22"/>
      <c r="F13" s="28"/>
      <c r="G13" s="28"/>
      <c r="H13" s="28"/>
      <c r="I13" s="22">
        <v>1</v>
      </c>
      <c r="J13" s="28">
        <v>2</v>
      </c>
      <c r="K13" s="28">
        <v>2</v>
      </c>
      <c r="L13" s="28"/>
      <c r="M13" s="22">
        <v>260</v>
      </c>
      <c r="N13" s="28">
        <v>231</v>
      </c>
      <c r="O13" s="28">
        <v>231</v>
      </c>
      <c r="P13" s="28"/>
      <c r="Q13" s="22"/>
    </row>
    <row r="14" spans="1:17" ht="11.25">
      <c r="A14" s="6" t="s">
        <v>8</v>
      </c>
      <c r="B14" s="28">
        <v>-14</v>
      </c>
      <c r="C14" s="22">
        <v>-45</v>
      </c>
      <c r="D14" s="28">
        <v>-32</v>
      </c>
      <c r="E14" s="22">
        <v>-64</v>
      </c>
      <c r="F14" s="28">
        <v>-39</v>
      </c>
      <c r="G14" s="28">
        <v>-18</v>
      </c>
      <c r="H14" s="28">
        <v>31</v>
      </c>
      <c r="I14" s="22">
        <v>-3</v>
      </c>
      <c r="J14" s="28">
        <v>-21</v>
      </c>
      <c r="K14" s="28">
        <v>3</v>
      </c>
      <c r="L14" s="28">
        <v>-1</v>
      </c>
      <c r="M14" s="22">
        <v>219</v>
      </c>
      <c r="N14" s="28">
        <v>-53</v>
      </c>
      <c r="O14" s="28">
        <v>263</v>
      </c>
      <c r="P14" s="28">
        <v>267</v>
      </c>
      <c r="Q14" s="22">
        <v>-84</v>
      </c>
    </row>
    <row r="15" spans="1:17" ht="11.25">
      <c r="A15" s="6" t="s">
        <v>250</v>
      </c>
      <c r="B15" s="28"/>
      <c r="C15" s="22"/>
      <c r="D15" s="28"/>
      <c r="E15" s="22"/>
      <c r="F15" s="28"/>
      <c r="G15" s="28">
        <v>9886</v>
      </c>
      <c r="H15" s="28"/>
      <c r="I15" s="22"/>
      <c r="J15" s="28"/>
      <c r="K15" s="28"/>
      <c r="L15" s="28"/>
      <c r="M15" s="22"/>
      <c r="N15" s="28"/>
      <c r="O15" s="28"/>
      <c r="P15" s="28"/>
      <c r="Q15" s="22"/>
    </row>
    <row r="16" spans="1:17" ht="11.25">
      <c r="A16" s="6" t="s">
        <v>9</v>
      </c>
      <c r="B16" s="28">
        <v>50</v>
      </c>
      <c r="C16" s="22">
        <v>9</v>
      </c>
      <c r="D16" s="28">
        <v>10</v>
      </c>
      <c r="E16" s="22">
        <v>-4</v>
      </c>
      <c r="F16" s="28">
        <v>34</v>
      </c>
      <c r="G16" s="28">
        <v>0</v>
      </c>
      <c r="H16" s="28">
        <v>-56</v>
      </c>
      <c r="I16" s="22">
        <v>7</v>
      </c>
      <c r="J16" s="28">
        <v>-47</v>
      </c>
      <c r="K16" s="28">
        <v>-5</v>
      </c>
      <c r="L16" s="28">
        <v>-56</v>
      </c>
      <c r="M16" s="22">
        <v>-97</v>
      </c>
      <c r="N16" s="28">
        <v>-138</v>
      </c>
      <c r="O16" s="28">
        <v>-81</v>
      </c>
      <c r="P16" s="28">
        <v>-104</v>
      </c>
      <c r="Q16" s="22">
        <v>-611</v>
      </c>
    </row>
    <row r="17" spans="1:17" ht="11.25">
      <c r="A17" s="6" t="s">
        <v>10</v>
      </c>
      <c r="B17" s="28">
        <v>13</v>
      </c>
      <c r="C17" s="22">
        <v>32</v>
      </c>
      <c r="D17" s="28">
        <v>12</v>
      </c>
      <c r="E17" s="22">
        <v>-2021</v>
      </c>
      <c r="F17" s="28">
        <v>-222</v>
      </c>
      <c r="G17" s="28">
        <v>-181</v>
      </c>
      <c r="H17" s="28">
        <v>-224</v>
      </c>
      <c r="I17" s="22">
        <v>-2123</v>
      </c>
      <c r="J17" s="28">
        <v>-1906</v>
      </c>
      <c r="K17" s="28">
        <v>-1631</v>
      </c>
      <c r="L17" s="28">
        <v>-1400</v>
      </c>
      <c r="M17" s="22">
        <v>-276</v>
      </c>
      <c r="N17" s="28">
        <v>-602</v>
      </c>
      <c r="O17" s="28">
        <v>-526</v>
      </c>
      <c r="P17" s="28">
        <v>-474</v>
      </c>
      <c r="Q17" s="22">
        <v>-7193</v>
      </c>
    </row>
    <row r="18" spans="1:17" ht="11.25">
      <c r="A18" s="6" t="s">
        <v>11</v>
      </c>
      <c r="B18" s="28">
        <v>24</v>
      </c>
      <c r="C18" s="22">
        <v>359</v>
      </c>
      <c r="D18" s="28">
        <v>-67</v>
      </c>
      <c r="E18" s="22">
        <v>289</v>
      </c>
      <c r="F18" s="28">
        <v>-86</v>
      </c>
      <c r="G18" s="28">
        <v>-38</v>
      </c>
      <c r="H18" s="28">
        <v>-43</v>
      </c>
      <c r="I18" s="22">
        <v>334</v>
      </c>
      <c r="J18" s="28">
        <v>27</v>
      </c>
      <c r="K18" s="28">
        <v>63</v>
      </c>
      <c r="L18" s="28">
        <v>55</v>
      </c>
      <c r="M18" s="22">
        <v>256</v>
      </c>
      <c r="N18" s="28">
        <v>-39</v>
      </c>
      <c r="O18" s="28">
        <v>-79</v>
      </c>
      <c r="P18" s="28">
        <v>-105</v>
      </c>
      <c r="Q18" s="22">
        <v>499</v>
      </c>
    </row>
    <row r="19" spans="1:17" ht="11.25">
      <c r="A19" s="6" t="s">
        <v>12</v>
      </c>
      <c r="B19" s="28"/>
      <c r="C19" s="22">
        <v>103</v>
      </c>
      <c r="D19" s="28">
        <v>63</v>
      </c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</row>
    <row r="20" spans="1:17" ht="11.25">
      <c r="A20" s="6" t="s">
        <v>13</v>
      </c>
      <c r="B20" s="28">
        <v>-73</v>
      </c>
      <c r="C20" s="22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</row>
    <row r="21" spans="1:17" ht="11.25">
      <c r="A21" s="6" t="s">
        <v>14</v>
      </c>
      <c r="B21" s="28">
        <v>0</v>
      </c>
      <c r="C21" s="22">
        <v>-311</v>
      </c>
      <c r="D21" s="28">
        <v>14</v>
      </c>
      <c r="E21" s="22">
        <v>-1070</v>
      </c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</row>
    <row r="22" spans="1:17" ht="11.25">
      <c r="A22" s="6" t="s">
        <v>15</v>
      </c>
      <c r="B22" s="28">
        <v>-49</v>
      </c>
      <c r="C22" s="22">
        <v>-77</v>
      </c>
      <c r="D22" s="28">
        <v>-51</v>
      </c>
      <c r="E22" s="22">
        <v>-78</v>
      </c>
      <c r="F22" s="28">
        <v>-50</v>
      </c>
      <c r="G22" s="28">
        <v>-49</v>
      </c>
      <c r="H22" s="28">
        <v>-6</v>
      </c>
      <c r="I22" s="22">
        <v>-75</v>
      </c>
      <c r="J22" s="28">
        <v>-49</v>
      </c>
      <c r="K22" s="28">
        <v>-47</v>
      </c>
      <c r="L22" s="28">
        <v>-8</v>
      </c>
      <c r="M22" s="22">
        <v>-82</v>
      </c>
      <c r="N22" s="28">
        <v>-55</v>
      </c>
      <c r="O22" s="28">
        <v>-51</v>
      </c>
      <c r="P22" s="28">
        <v>-12</v>
      </c>
      <c r="Q22" s="22">
        <v>-97</v>
      </c>
    </row>
    <row r="23" spans="1:17" ht="11.25">
      <c r="A23" s="6" t="s">
        <v>230</v>
      </c>
      <c r="B23" s="28">
        <v>181</v>
      </c>
      <c r="C23" s="22">
        <v>445</v>
      </c>
      <c r="D23" s="28">
        <v>239</v>
      </c>
      <c r="E23" s="22">
        <v>750</v>
      </c>
      <c r="F23" s="28">
        <v>622</v>
      </c>
      <c r="G23" s="28">
        <v>440</v>
      </c>
      <c r="H23" s="28">
        <v>223</v>
      </c>
      <c r="I23" s="22">
        <v>912</v>
      </c>
      <c r="J23" s="28">
        <v>698</v>
      </c>
      <c r="K23" s="28">
        <v>472</v>
      </c>
      <c r="L23" s="28">
        <v>237</v>
      </c>
      <c r="M23" s="22">
        <v>989</v>
      </c>
      <c r="N23" s="28">
        <v>751</v>
      </c>
      <c r="O23" s="28">
        <v>505</v>
      </c>
      <c r="P23" s="28">
        <v>253</v>
      </c>
      <c r="Q23" s="22">
        <v>916</v>
      </c>
    </row>
    <row r="24" spans="1:17" ht="11.25">
      <c r="A24" s="6" t="s">
        <v>16</v>
      </c>
      <c r="B24" s="28">
        <v>37</v>
      </c>
      <c r="C24" s="22">
        <v>-82</v>
      </c>
      <c r="D24" s="28">
        <v>-10</v>
      </c>
      <c r="E24" s="22">
        <v>-213</v>
      </c>
      <c r="F24" s="28">
        <v>-125</v>
      </c>
      <c r="G24" s="28">
        <v>-86</v>
      </c>
      <c r="H24" s="28">
        <v>-51</v>
      </c>
      <c r="I24" s="22">
        <v>-259</v>
      </c>
      <c r="J24" s="28">
        <v>-255</v>
      </c>
      <c r="K24" s="28">
        <v>-248</v>
      </c>
      <c r="L24" s="28">
        <v>-324</v>
      </c>
      <c r="M24" s="22">
        <v>165</v>
      </c>
      <c r="N24" s="28">
        <v>141</v>
      </c>
      <c r="O24" s="28">
        <v>51</v>
      </c>
      <c r="P24" s="28">
        <v>20</v>
      </c>
      <c r="Q24" s="22">
        <v>51</v>
      </c>
    </row>
    <row r="25" spans="1:17" ht="11.25">
      <c r="A25" s="6" t="s">
        <v>17</v>
      </c>
      <c r="B25" s="28"/>
      <c r="C25" s="22">
        <v>-150</v>
      </c>
      <c r="D25" s="28">
        <v>-150</v>
      </c>
      <c r="E25" s="22"/>
      <c r="F25" s="28"/>
      <c r="G25" s="28"/>
      <c r="H25" s="28"/>
      <c r="I25" s="22">
        <v>-137</v>
      </c>
      <c r="J25" s="28"/>
      <c r="K25" s="28"/>
      <c r="L25" s="28"/>
      <c r="M25" s="22">
        <v>-121</v>
      </c>
      <c r="N25" s="28"/>
      <c r="O25" s="28"/>
      <c r="P25" s="28"/>
      <c r="Q25" s="22"/>
    </row>
    <row r="26" spans="1:17" ht="11.25">
      <c r="A26" s="6" t="s">
        <v>231</v>
      </c>
      <c r="B26" s="28"/>
      <c r="C26" s="22">
        <v>274</v>
      </c>
      <c r="D26" s="28"/>
      <c r="E26" s="22">
        <v>266</v>
      </c>
      <c r="F26" s="28">
        <v>169</v>
      </c>
      <c r="G26" s="28">
        <v>118</v>
      </c>
      <c r="H26" s="28">
        <v>63</v>
      </c>
      <c r="I26" s="22">
        <v>431</v>
      </c>
      <c r="J26" s="28">
        <v>296</v>
      </c>
      <c r="K26" s="28">
        <v>219</v>
      </c>
      <c r="L26" s="28">
        <v>136</v>
      </c>
      <c r="M26" s="22">
        <v>449</v>
      </c>
      <c r="N26" s="28">
        <v>281</v>
      </c>
      <c r="O26" s="28">
        <v>213</v>
      </c>
      <c r="P26" s="28">
        <v>117</v>
      </c>
      <c r="Q26" s="22">
        <v>312</v>
      </c>
    </row>
    <row r="27" spans="1:17" ht="11.25">
      <c r="A27" s="6" t="s">
        <v>18</v>
      </c>
      <c r="B27" s="28">
        <v>281</v>
      </c>
      <c r="C27" s="22"/>
      <c r="D27" s="28">
        <v>217</v>
      </c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</row>
    <row r="28" spans="1:17" ht="11.25">
      <c r="A28" s="6" t="s">
        <v>19</v>
      </c>
      <c r="B28" s="28"/>
      <c r="C28" s="22"/>
      <c r="D28" s="28">
        <v>181</v>
      </c>
      <c r="E28" s="22">
        <v>818</v>
      </c>
      <c r="F28" s="28"/>
      <c r="G28" s="28">
        <v>935</v>
      </c>
      <c r="H28" s="28">
        <v>2</v>
      </c>
      <c r="I28" s="22">
        <v>160</v>
      </c>
      <c r="J28" s="28"/>
      <c r="K28" s="28">
        <v>186</v>
      </c>
      <c r="L28" s="28">
        <v>161</v>
      </c>
      <c r="M28" s="22"/>
      <c r="N28" s="28"/>
      <c r="O28" s="28"/>
      <c r="P28" s="28"/>
      <c r="Q28" s="22">
        <v>348</v>
      </c>
    </row>
    <row r="29" spans="1:17" ht="11.25">
      <c r="A29" s="6" t="s">
        <v>20</v>
      </c>
      <c r="B29" s="28">
        <v>-60</v>
      </c>
      <c r="C29" s="22">
        <v>8</v>
      </c>
      <c r="D29" s="28"/>
      <c r="E29" s="22">
        <v>-20</v>
      </c>
      <c r="F29" s="28">
        <v>-20</v>
      </c>
      <c r="G29" s="28">
        <v>-20</v>
      </c>
      <c r="H29" s="28"/>
      <c r="I29" s="22">
        <v>15</v>
      </c>
      <c r="J29" s="28"/>
      <c r="K29" s="28"/>
      <c r="L29" s="28"/>
      <c r="M29" s="22">
        <v>-4</v>
      </c>
      <c r="N29" s="28"/>
      <c r="O29" s="28"/>
      <c r="P29" s="28"/>
      <c r="Q29" s="22">
        <v>-551</v>
      </c>
    </row>
    <row r="30" spans="1:17" ht="11.25">
      <c r="A30" s="6" t="s">
        <v>21</v>
      </c>
      <c r="B30" s="28">
        <v>-24</v>
      </c>
      <c r="C30" s="22">
        <v>5</v>
      </c>
      <c r="D30" s="28">
        <v>5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</row>
    <row r="31" spans="1:17" ht="11.25">
      <c r="A31" s="6" t="s">
        <v>22</v>
      </c>
      <c r="B31" s="28">
        <v>-859</v>
      </c>
      <c r="C31" s="22">
        <v>978</v>
      </c>
      <c r="D31" s="28">
        <v>631</v>
      </c>
      <c r="E31" s="22">
        <v>315</v>
      </c>
      <c r="F31" s="28">
        <v>-3214</v>
      </c>
      <c r="G31" s="28">
        <v>357</v>
      </c>
      <c r="H31" s="28">
        <v>-823</v>
      </c>
      <c r="I31" s="22">
        <v>1015</v>
      </c>
      <c r="J31" s="28">
        <v>-2428</v>
      </c>
      <c r="K31" s="28">
        <v>412</v>
      </c>
      <c r="L31" s="28">
        <v>123</v>
      </c>
      <c r="M31" s="22">
        <v>2556</v>
      </c>
      <c r="N31" s="28">
        <v>-515</v>
      </c>
      <c r="O31" s="28">
        <v>2384</v>
      </c>
      <c r="P31" s="28">
        <v>1073</v>
      </c>
      <c r="Q31" s="22">
        <v>3368</v>
      </c>
    </row>
    <row r="32" spans="1:17" ht="11.25">
      <c r="A32" s="6" t="s">
        <v>23</v>
      </c>
      <c r="B32" s="28">
        <v>2033</v>
      </c>
      <c r="C32" s="22">
        <v>306</v>
      </c>
      <c r="D32" s="28">
        <v>670</v>
      </c>
      <c r="E32" s="22">
        <v>1187</v>
      </c>
      <c r="F32" s="28">
        <v>-2346</v>
      </c>
      <c r="G32" s="28">
        <v>741</v>
      </c>
      <c r="H32" s="28">
        <v>-658</v>
      </c>
      <c r="I32" s="22">
        <v>1175</v>
      </c>
      <c r="J32" s="28">
        <v>-2475</v>
      </c>
      <c r="K32" s="28">
        <v>880</v>
      </c>
      <c r="L32" s="28">
        <v>-915</v>
      </c>
      <c r="M32" s="22">
        <v>2098</v>
      </c>
      <c r="N32" s="28">
        <v>-2293</v>
      </c>
      <c r="O32" s="28">
        <v>1493</v>
      </c>
      <c r="P32" s="28">
        <v>-369</v>
      </c>
      <c r="Q32" s="22">
        <v>437</v>
      </c>
    </row>
    <row r="33" spans="1:17" ht="11.25">
      <c r="A33" s="6" t="s">
        <v>24</v>
      </c>
      <c r="B33" s="28">
        <v>2098</v>
      </c>
      <c r="C33" s="22">
        <v>-1538</v>
      </c>
      <c r="D33" s="28">
        <v>-410</v>
      </c>
      <c r="E33" s="22">
        <v>37</v>
      </c>
      <c r="F33" s="28">
        <v>3812</v>
      </c>
      <c r="G33" s="28">
        <v>1148</v>
      </c>
      <c r="H33" s="28">
        <v>1359</v>
      </c>
      <c r="I33" s="22">
        <v>-1899</v>
      </c>
      <c r="J33" s="28">
        <v>2622</v>
      </c>
      <c r="K33" s="28">
        <v>-114</v>
      </c>
      <c r="L33" s="28">
        <v>309</v>
      </c>
      <c r="M33" s="22">
        <v>-4787</v>
      </c>
      <c r="N33" s="28">
        <v>251</v>
      </c>
      <c r="O33" s="28">
        <v>-3515</v>
      </c>
      <c r="P33" s="28">
        <v>-963</v>
      </c>
      <c r="Q33" s="22">
        <v>-2403</v>
      </c>
    </row>
    <row r="34" spans="1:17" ht="11.25">
      <c r="A34" s="6" t="s">
        <v>25</v>
      </c>
      <c r="B34" s="28">
        <v>3600</v>
      </c>
      <c r="C34" s="22">
        <v>-2053</v>
      </c>
      <c r="D34" s="28">
        <v>-849</v>
      </c>
      <c r="E34" s="22">
        <v>-984</v>
      </c>
      <c r="F34" s="28">
        <v>2128</v>
      </c>
      <c r="G34" s="28">
        <v>130</v>
      </c>
      <c r="H34" s="28">
        <v>-455</v>
      </c>
      <c r="I34" s="22">
        <v>-3191</v>
      </c>
      <c r="J34" s="28">
        <v>285</v>
      </c>
      <c r="K34" s="28">
        <v>-1099</v>
      </c>
      <c r="L34" s="28">
        <v>-2065</v>
      </c>
      <c r="M34" s="22">
        <v>-2847</v>
      </c>
      <c r="N34" s="28"/>
      <c r="O34" s="28"/>
      <c r="P34" s="28"/>
      <c r="Q34" s="22">
        <v>-1808</v>
      </c>
    </row>
    <row r="35" spans="1:17" ht="11.25">
      <c r="A35" s="6" t="s">
        <v>96</v>
      </c>
      <c r="B35" s="28">
        <v>-759</v>
      </c>
      <c r="C35" s="22">
        <v>122</v>
      </c>
      <c r="D35" s="28">
        <v>-241</v>
      </c>
      <c r="E35" s="22">
        <v>-190</v>
      </c>
      <c r="F35" s="28">
        <v>-499</v>
      </c>
      <c r="G35" s="28">
        <v>-206</v>
      </c>
      <c r="H35" s="28">
        <v>-173</v>
      </c>
      <c r="I35" s="22">
        <v>-12</v>
      </c>
      <c r="J35" s="28">
        <v>65</v>
      </c>
      <c r="K35" s="28">
        <v>-28</v>
      </c>
      <c r="L35" s="28">
        <v>-191</v>
      </c>
      <c r="M35" s="22">
        <v>1891</v>
      </c>
      <c r="N35" s="28">
        <v>774</v>
      </c>
      <c r="O35" s="28">
        <v>-204</v>
      </c>
      <c r="P35" s="28">
        <v>-715</v>
      </c>
      <c r="Q35" s="22">
        <v>-301</v>
      </c>
    </row>
    <row r="36" spans="1:17" ht="11.25">
      <c r="A36" s="6" t="s">
        <v>26</v>
      </c>
      <c r="B36" s="28">
        <v>10198</v>
      </c>
      <c r="C36" s="22">
        <v>7700</v>
      </c>
      <c r="D36" s="28">
        <v>4013</v>
      </c>
      <c r="E36" s="22">
        <v>9569</v>
      </c>
      <c r="F36" s="28">
        <v>5903</v>
      </c>
      <c r="G36" s="28">
        <v>6615</v>
      </c>
      <c r="H36" s="28">
        <v>1220</v>
      </c>
      <c r="I36" s="22">
        <v>6061</v>
      </c>
      <c r="J36" s="28">
        <v>2782</v>
      </c>
      <c r="K36" s="28">
        <v>3139</v>
      </c>
      <c r="L36" s="28">
        <v>-2156</v>
      </c>
      <c r="M36" s="22">
        <v>3906</v>
      </c>
      <c r="N36" s="28">
        <v>689</v>
      </c>
      <c r="O36" s="28">
        <v>2104</v>
      </c>
      <c r="P36" s="28">
        <v>-612</v>
      </c>
      <c r="Q36" s="22">
        <v>-2869</v>
      </c>
    </row>
    <row r="37" spans="1:17" ht="11.25">
      <c r="A37" s="6" t="s">
        <v>27</v>
      </c>
      <c r="B37" s="28">
        <v>49</v>
      </c>
      <c r="C37" s="22">
        <v>77</v>
      </c>
      <c r="D37" s="28">
        <v>51</v>
      </c>
      <c r="E37" s="22">
        <v>78</v>
      </c>
      <c r="F37" s="28">
        <v>50</v>
      </c>
      <c r="G37" s="28">
        <v>49</v>
      </c>
      <c r="H37" s="28">
        <v>5</v>
      </c>
      <c r="I37" s="22">
        <v>75</v>
      </c>
      <c r="J37" s="28">
        <v>48</v>
      </c>
      <c r="K37" s="28">
        <v>47</v>
      </c>
      <c r="L37" s="28">
        <v>8</v>
      </c>
      <c r="M37" s="22">
        <v>82</v>
      </c>
      <c r="N37" s="28">
        <v>55</v>
      </c>
      <c r="O37" s="28">
        <v>51</v>
      </c>
      <c r="P37" s="28">
        <v>12</v>
      </c>
      <c r="Q37" s="22">
        <v>97</v>
      </c>
    </row>
    <row r="38" spans="1:17" ht="11.25">
      <c r="A38" s="6" t="s">
        <v>28</v>
      </c>
      <c r="B38" s="28">
        <v>-205</v>
      </c>
      <c r="C38" s="22">
        <v>-497</v>
      </c>
      <c r="D38" s="28">
        <v>-288</v>
      </c>
      <c r="E38" s="22">
        <v>-829</v>
      </c>
      <c r="F38" s="28">
        <v>-770</v>
      </c>
      <c r="G38" s="28">
        <v>-458</v>
      </c>
      <c r="H38" s="28">
        <v>-338</v>
      </c>
      <c r="I38" s="22">
        <v>-912</v>
      </c>
      <c r="J38" s="28">
        <v>-696</v>
      </c>
      <c r="K38" s="28">
        <v>-459</v>
      </c>
      <c r="L38" s="28">
        <v>-343</v>
      </c>
      <c r="M38" s="22">
        <v>-943</v>
      </c>
      <c r="N38" s="28">
        <v>-810</v>
      </c>
      <c r="O38" s="28">
        <v>-482</v>
      </c>
      <c r="P38" s="28">
        <v>-326</v>
      </c>
      <c r="Q38" s="22">
        <v>-935</v>
      </c>
    </row>
    <row r="39" spans="1:17" ht="11.25">
      <c r="A39" s="6" t="s">
        <v>29</v>
      </c>
      <c r="B39" s="28">
        <v>-592</v>
      </c>
      <c r="C39" s="22">
        <v>-2727</v>
      </c>
      <c r="D39" s="28">
        <v>-2657</v>
      </c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</row>
    <row r="40" spans="1:17" ht="11.25">
      <c r="A40" s="6" t="s">
        <v>30</v>
      </c>
      <c r="B40" s="28"/>
      <c r="C40" s="22">
        <v>-1171</v>
      </c>
      <c r="D40" s="28">
        <v>-1171</v>
      </c>
      <c r="E40" s="22"/>
      <c r="F40" s="28"/>
      <c r="G40" s="28"/>
      <c r="H40" s="28"/>
      <c r="I40" s="22">
        <v>-4919</v>
      </c>
      <c r="J40" s="28">
        <v>-4919</v>
      </c>
      <c r="K40" s="28">
        <v>-4919</v>
      </c>
      <c r="L40" s="28">
        <v>-4840</v>
      </c>
      <c r="M40" s="22">
        <v>-1082</v>
      </c>
      <c r="N40" s="28">
        <v>-1082</v>
      </c>
      <c r="O40" s="28">
        <v>-1082</v>
      </c>
      <c r="P40" s="28">
        <v>-1082</v>
      </c>
      <c r="Q40" s="22"/>
    </row>
    <row r="41" spans="1:17" ht="11.25">
      <c r="A41" s="6" t="s">
        <v>31</v>
      </c>
      <c r="B41" s="28"/>
      <c r="C41" s="22">
        <v>-131</v>
      </c>
      <c r="D41" s="28">
        <v>-131</v>
      </c>
      <c r="E41" s="22">
        <v>-196</v>
      </c>
      <c r="F41" s="28">
        <v>-184</v>
      </c>
      <c r="G41" s="28">
        <v>-32</v>
      </c>
      <c r="H41" s="28"/>
      <c r="I41" s="22"/>
      <c r="J41" s="28"/>
      <c r="K41" s="28"/>
      <c r="L41" s="28"/>
      <c r="M41" s="22"/>
      <c r="N41" s="28"/>
      <c r="O41" s="28"/>
      <c r="P41" s="28"/>
      <c r="Q41" s="22"/>
    </row>
    <row r="42" spans="1:17" ht="11.25">
      <c r="A42" s="6" t="s">
        <v>32</v>
      </c>
      <c r="B42" s="28"/>
      <c r="C42" s="22"/>
      <c r="D42" s="28"/>
      <c r="E42" s="22"/>
      <c r="F42" s="28"/>
      <c r="G42" s="28"/>
      <c r="H42" s="28"/>
      <c r="I42" s="22"/>
      <c r="J42" s="28"/>
      <c r="K42" s="28"/>
      <c r="L42" s="28"/>
      <c r="M42" s="22">
        <v>-303</v>
      </c>
      <c r="N42" s="28">
        <v>48</v>
      </c>
      <c r="O42" s="28">
        <v>68</v>
      </c>
      <c r="P42" s="28">
        <v>-147</v>
      </c>
      <c r="Q42" s="22">
        <v>-910</v>
      </c>
    </row>
    <row r="43" spans="1:17" ht="11.25">
      <c r="A43" s="6" t="s">
        <v>33</v>
      </c>
      <c r="B43" s="28">
        <v>-149</v>
      </c>
      <c r="C43" s="22">
        <v>-276</v>
      </c>
      <c r="D43" s="28">
        <v>-159</v>
      </c>
      <c r="E43" s="22">
        <v>-235</v>
      </c>
      <c r="F43" s="28">
        <v>-170</v>
      </c>
      <c r="G43" s="28">
        <v>-120</v>
      </c>
      <c r="H43" s="28">
        <v>-168</v>
      </c>
      <c r="I43" s="22">
        <v>-213</v>
      </c>
      <c r="J43" s="28">
        <v>-246</v>
      </c>
      <c r="K43" s="28">
        <v>-222</v>
      </c>
      <c r="L43" s="28">
        <v>-222</v>
      </c>
      <c r="M43" s="22">
        <v>-367</v>
      </c>
      <c r="N43" s="28">
        <v>-385</v>
      </c>
      <c r="O43" s="28">
        <v>-292</v>
      </c>
      <c r="P43" s="28">
        <v>-292</v>
      </c>
      <c r="Q43" s="22">
        <v>-805</v>
      </c>
    </row>
    <row r="44" spans="1:17" ht="12" thickBot="1">
      <c r="A44" s="5" t="s">
        <v>34</v>
      </c>
      <c r="B44" s="29">
        <v>9300</v>
      </c>
      <c r="C44" s="23">
        <v>2973</v>
      </c>
      <c r="D44" s="29">
        <v>-343</v>
      </c>
      <c r="E44" s="23">
        <v>8386</v>
      </c>
      <c r="F44" s="29">
        <v>4828</v>
      </c>
      <c r="G44" s="29">
        <v>6052</v>
      </c>
      <c r="H44" s="29">
        <v>718</v>
      </c>
      <c r="I44" s="23">
        <v>91</v>
      </c>
      <c r="J44" s="29">
        <v>-3031</v>
      </c>
      <c r="K44" s="29">
        <v>-2413</v>
      </c>
      <c r="L44" s="29">
        <v>-7555</v>
      </c>
      <c r="M44" s="23">
        <v>4460</v>
      </c>
      <c r="N44" s="29">
        <v>-1533</v>
      </c>
      <c r="O44" s="29">
        <v>297</v>
      </c>
      <c r="P44" s="29">
        <v>-2301</v>
      </c>
      <c r="Q44" s="23">
        <v>837</v>
      </c>
    </row>
    <row r="45" spans="1:17" ht="12" thickTop="1">
      <c r="A45" s="6" t="s">
        <v>35</v>
      </c>
      <c r="B45" s="28"/>
      <c r="C45" s="22"/>
      <c r="D45" s="28"/>
      <c r="E45" s="22"/>
      <c r="F45" s="28"/>
      <c r="G45" s="28"/>
      <c r="H45" s="28"/>
      <c r="I45" s="22">
        <v>-81</v>
      </c>
      <c r="J45" s="28">
        <v>-81</v>
      </c>
      <c r="K45" s="28">
        <v>-81</v>
      </c>
      <c r="L45" s="28"/>
      <c r="M45" s="22">
        <v>-81</v>
      </c>
      <c r="N45" s="28">
        <v>-81</v>
      </c>
      <c r="O45" s="28">
        <v>-81</v>
      </c>
      <c r="P45" s="28"/>
      <c r="Q45" s="22">
        <v>-81</v>
      </c>
    </row>
    <row r="46" spans="1:17" ht="11.25">
      <c r="A46" s="6" t="s">
        <v>36</v>
      </c>
      <c r="B46" s="28"/>
      <c r="C46" s="22"/>
      <c r="D46" s="28"/>
      <c r="E46" s="22">
        <v>81</v>
      </c>
      <c r="F46" s="28">
        <v>81</v>
      </c>
      <c r="G46" s="28">
        <v>81</v>
      </c>
      <c r="H46" s="28"/>
      <c r="I46" s="22">
        <v>81</v>
      </c>
      <c r="J46" s="28">
        <v>81</v>
      </c>
      <c r="K46" s="28">
        <v>81</v>
      </c>
      <c r="L46" s="28"/>
      <c r="M46" s="22">
        <v>81</v>
      </c>
      <c r="N46" s="28">
        <v>81</v>
      </c>
      <c r="O46" s="28">
        <v>81</v>
      </c>
      <c r="P46" s="28"/>
      <c r="Q46" s="22">
        <v>2081</v>
      </c>
    </row>
    <row r="47" spans="1:17" ht="11.25">
      <c r="A47" s="6" t="s">
        <v>37</v>
      </c>
      <c r="B47" s="28">
        <v>9</v>
      </c>
      <c r="C47" s="22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</row>
    <row r="48" spans="1:17" ht="11.25">
      <c r="A48" s="6" t="s">
        <v>38</v>
      </c>
      <c r="B48" s="28">
        <v>-10282</v>
      </c>
      <c r="C48" s="22"/>
      <c r="D48" s="28">
        <v>-2907</v>
      </c>
      <c r="E48" s="22"/>
      <c r="F48" s="28">
        <v>-635</v>
      </c>
      <c r="G48" s="28">
        <v>-530</v>
      </c>
      <c r="H48" s="28">
        <v>-270</v>
      </c>
      <c r="I48" s="22"/>
      <c r="J48" s="28">
        <v>-2396</v>
      </c>
      <c r="K48" s="28">
        <v>-1455</v>
      </c>
      <c r="L48" s="28">
        <v>-699</v>
      </c>
      <c r="M48" s="22"/>
      <c r="N48" s="28">
        <v>-7552</v>
      </c>
      <c r="O48" s="28">
        <v>-6381</v>
      </c>
      <c r="P48" s="28">
        <v>-3791</v>
      </c>
      <c r="Q48" s="22"/>
    </row>
    <row r="49" spans="1:17" ht="11.25">
      <c r="A49" s="6" t="s">
        <v>39</v>
      </c>
      <c r="B49" s="28">
        <v>302</v>
      </c>
      <c r="C49" s="22"/>
      <c r="D49" s="28">
        <v>732</v>
      </c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</row>
    <row r="50" spans="1:17" ht="11.25">
      <c r="A50" s="6" t="s">
        <v>40</v>
      </c>
      <c r="B50" s="28">
        <v>-99</v>
      </c>
      <c r="C50" s="22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</row>
    <row r="51" spans="1:17" ht="11.25">
      <c r="A51" s="6" t="s">
        <v>41</v>
      </c>
      <c r="B51" s="28"/>
      <c r="C51" s="22">
        <v>747</v>
      </c>
      <c r="D51" s="28"/>
      <c r="E51" s="22">
        <v>129</v>
      </c>
      <c r="F51" s="28">
        <v>36</v>
      </c>
      <c r="G51" s="28">
        <v>31</v>
      </c>
      <c r="H51" s="28"/>
      <c r="I51" s="22">
        <v>287</v>
      </c>
      <c r="J51" s="28">
        <v>32</v>
      </c>
      <c r="K51" s="28">
        <v>32</v>
      </c>
      <c r="L51" s="28">
        <v>31</v>
      </c>
      <c r="M51" s="22">
        <v>210</v>
      </c>
      <c r="N51" s="28">
        <v>0</v>
      </c>
      <c r="O51" s="28">
        <v>0</v>
      </c>
      <c r="P51" s="28">
        <v>0</v>
      </c>
      <c r="Q51" s="22">
        <v>11</v>
      </c>
    </row>
    <row r="52" spans="1:17" ht="11.25">
      <c r="A52" s="6" t="s">
        <v>42</v>
      </c>
      <c r="B52" s="28">
        <v>-2</v>
      </c>
      <c r="C52" s="22">
        <v>-5</v>
      </c>
      <c r="D52" s="28">
        <v>-2</v>
      </c>
      <c r="E52" s="22">
        <v>-54</v>
      </c>
      <c r="F52" s="28">
        <v>-4</v>
      </c>
      <c r="G52" s="28">
        <v>-2</v>
      </c>
      <c r="H52" s="28">
        <v>0</v>
      </c>
      <c r="I52" s="22">
        <v>-314</v>
      </c>
      <c r="J52" s="28">
        <v>-313</v>
      </c>
      <c r="K52" s="28">
        <v>-246</v>
      </c>
      <c r="L52" s="28">
        <v>0</v>
      </c>
      <c r="M52" s="22">
        <v>-464</v>
      </c>
      <c r="N52" s="28">
        <v>-463</v>
      </c>
      <c r="O52" s="28">
        <v>-348</v>
      </c>
      <c r="P52" s="28">
        <v>0</v>
      </c>
      <c r="Q52" s="22">
        <v>-288</v>
      </c>
    </row>
    <row r="53" spans="1:17" ht="11.25">
      <c r="A53" s="6" t="s">
        <v>43</v>
      </c>
      <c r="B53" s="28">
        <v>198</v>
      </c>
      <c r="C53" s="22">
        <v>220</v>
      </c>
      <c r="D53" s="28"/>
      <c r="E53" s="22">
        <v>25</v>
      </c>
      <c r="F53" s="28">
        <v>25</v>
      </c>
      <c r="G53" s="28">
        <v>25</v>
      </c>
      <c r="H53" s="28"/>
      <c r="I53" s="22">
        <v>18</v>
      </c>
      <c r="J53" s="28"/>
      <c r="K53" s="28"/>
      <c r="L53" s="28"/>
      <c r="M53" s="22">
        <v>14</v>
      </c>
      <c r="N53" s="28">
        <v>14</v>
      </c>
      <c r="O53" s="28">
        <v>14</v>
      </c>
      <c r="P53" s="28"/>
      <c r="Q53" s="22">
        <v>838</v>
      </c>
    </row>
    <row r="54" spans="1:17" ht="11.25">
      <c r="A54" s="6" t="s">
        <v>44</v>
      </c>
      <c r="B54" s="28">
        <v>328</v>
      </c>
      <c r="C54" s="22">
        <v>91</v>
      </c>
      <c r="D54" s="28">
        <v>91</v>
      </c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/>
    </row>
    <row r="55" spans="1:17" ht="11.25">
      <c r="A55" s="6" t="s">
        <v>45</v>
      </c>
      <c r="B55" s="28">
        <v>128</v>
      </c>
      <c r="C55" s="22"/>
      <c r="D55" s="28">
        <v>570</v>
      </c>
      <c r="E55" s="22"/>
      <c r="F55" s="28">
        <v>-720</v>
      </c>
      <c r="G55" s="28">
        <v>-10</v>
      </c>
      <c r="H55" s="28">
        <v>-1270</v>
      </c>
      <c r="I55" s="22"/>
      <c r="J55" s="28">
        <v>271</v>
      </c>
      <c r="K55" s="28">
        <v>911</v>
      </c>
      <c r="L55" s="28">
        <v>340</v>
      </c>
      <c r="M55" s="22"/>
      <c r="N55" s="28">
        <v>-293</v>
      </c>
      <c r="O55" s="28">
        <v>285</v>
      </c>
      <c r="P55" s="28">
        <v>-330</v>
      </c>
      <c r="Q55" s="22"/>
    </row>
    <row r="56" spans="1:17" ht="11.25">
      <c r="A56" s="6" t="s">
        <v>46</v>
      </c>
      <c r="B56" s="28">
        <v>28</v>
      </c>
      <c r="C56" s="22">
        <v>81</v>
      </c>
      <c r="D56" s="28">
        <v>55</v>
      </c>
      <c r="E56" s="22">
        <v>70</v>
      </c>
      <c r="F56" s="28">
        <v>53</v>
      </c>
      <c r="G56" s="28">
        <v>36</v>
      </c>
      <c r="H56" s="28">
        <v>19</v>
      </c>
      <c r="I56" s="22">
        <v>643</v>
      </c>
      <c r="J56" s="28">
        <v>671</v>
      </c>
      <c r="K56" s="28">
        <v>623</v>
      </c>
      <c r="L56" s="28">
        <v>623</v>
      </c>
      <c r="M56" s="22"/>
      <c r="N56" s="28"/>
      <c r="O56" s="28"/>
      <c r="P56" s="28"/>
      <c r="Q56" s="22"/>
    </row>
    <row r="57" spans="1:17" ht="11.25">
      <c r="A57" s="6" t="s">
        <v>47</v>
      </c>
      <c r="B57" s="28">
        <v>0</v>
      </c>
      <c r="C57" s="22">
        <v>-23</v>
      </c>
      <c r="D57" s="28">
        <v>-1</v>
      </c>
      <c r="E57" s="22">
        <v>-5</v>
      </c>
      <c r="F57" s="28">
        <v>-5</v>
      </c>
      <c r="G57" s="28">
        <v>0</v>
      </c>
      <c r="H57" s="28">
        <v>0</v>
      </c>
      <c r="I57" s="22">
        <v>-239</v>
      </c>
      <c r="J57" s="28">
        <v>-239</v>
      </c>
      <c r="K57" s="28">
        <v>-238</v>
      </c>
      <c r="L57" s="28">
        <v>0</v>
      </c>
      <c r="M57" s="22">
        <v>-144</v>
      </c>
      <c r="N57" s="28">
        <v>-98</v>
      </c>
      <c r="O57" s="28">
        <v>-99</v>
      </c>
      <c r="P57" s="28">
        <v>0</v>
      </c>
      <c r="Q57" s="22">
        <v>-904</v>
      </c>
    </row>
    <row r="58" spans="1:17" ht="11.25">
      <c r="A58" s="6" t="s">
        <v>48</v>
      </c>
      <c r="B58" s="28">
        <v>490</v>
      </c>
      <c r="C58" s="22">
        <v>590</v>
      </c>
      <c r="D58" s="28">
        <v>566</v>
      </c>
      <c r="E58" s="22">
        <v>1606</v>
      </c>
      <c r="F58" s="28">
        <v>1596</v>
      </c>
      <c r="G58" s="28">
        <v>512</v>
      </c>
      <c r="H58" s="28">
        <v>479</v>
      </c>
      <c r="I58" s="22">
        <v>2392</v>
      </c>
      <c r="J58" s="28">
        <v>2338</v>
      </c>
      <c r="K58" s="28">
        <v>1149</v>
      </c>
      <c r="L58" s="28">
        <v>571</v>
      </c>
      <c r="M58" s="22">
        <v>3695</v>
      </c>
      <c r="N58" s="28">
        <v>3506</v>
      </c>
      <c r="O58" s="28">
        <v>2382</v>
      </c>
      <c r="P58" s="28">
        <v>2197</v>
      </c>
      <c r="Q58" s="22">
        <v>8954</v>
      </c>
    </row>
    <row r="59" spans="1:17" ht="11.25">
      <c r="A59" s="6" t="s">
        <v>96</v>
      </c>
      <c r="B59" s="28">
        <v>-101</v>
      </c>
      <c r="C59" s="22">
        <v>3</v>
      </c>
      <c r="D59" s="28">
        <v>126</v>
      </c>
      <c r="E59" s="22">
        <v>-138</v>
      </c>
      <c r="F59" s="28">
        <v>-229</v>
      </c>
      <c r="G59" s="28">
        <v>-146</v>
      </c>
      <c r="H59" s="28">
        <v>14</v>
      </c>
      <c r="I59" s="22">
        <v>-71</v>
      </c>
      <c r="J59" s="28">
        <v>84</v>
      </c>
      <c r="K59" s="28">
        <v>152</v>
      </c>
      <c r="L59" s="28">
        <v>-121</v>
      </c>
      <c r="M59" s="22">
        <v>-176</v>
      </c>
      <c r="N59" s="28">
        <v>-324</v>
      </c>
      <c r="O59" s="28">
        <v>-211</v>
      </c>
      <c r="P59" s="28">
        <v>-88</v>
      </c>
      <c r="Q59" s="22">
        <v>94</v>
      </c>
    </row>
    <row r="60" spans="1:17" ht="12" thickBot="1">
      <c r="A60" s="5" t="s">
        <v>49</v>
      </c>
      <c r="B60" s="29">
        <v>-9000</v>
      </c>
      <c r="C60" s="23">
        <v>-2560</v>
      </c>
      <c r="D60" s="29">
        <v>-769</v>
      </c>
      <c r="E60" s="23">
        <v>447</v>
      </c>
      <c r="F60" s="29">
        <v>196</v>
      </c>
      <c r="G60" s="29">
        <v>-3</v>
      </c>
      <c r="H60" s="29">
        <v>-1027</v>
      </c>
      <c r="I60" s="23">
        <v>-6097</v>
      </c>
      <c r="J60" s="29">
        <v>450</v>
      </c>
      <c r="K60" s="29">
        <v>929</v>
      </c>
      <c r="L60" s="29">
        <v>745</v>
      </c>
      <c r="M60" s="23">
        <v>-5657</v>
      </c>
      <c r="N60" s="29">
        <v>-5210</v>
      </c>
      <c r="O60" s="29">
        <v>-4356</v>
      </c>
      <c r="P60" s="29">
        <v>-2013</v>
      </c>
      <c r="Q60" s="23">
        <v>-518</v>
      </c>
    </row>
    <row r="61" spans="1:17" ht="12" thickTop="1">
      <c r="A61" s="6" t="s">
        <v>50</v>
      </c>
      <c r="B61" s="28">
        <v>-5909</v>
      </c>
      <c r="C61" s="22">
        <v>166</v>
      </c>
      <c r="D61" s="28">
        <v>1145</v>
      </c>
      <c r="E61" s="22">
        <v>-23342</v>
      </c>
      <c r="F61" s="28">
        <v>-19338</v>
      </c>
      <c r="G61" s="28">
        <v>-5296</v>
      </c>
      <c r="H61" s="28">
        <v>717</v>
      </c>
      <c r="I61" s="22">
        <v>7784</v>
      </c>
      <c r="J61" s="28">
        <v>1915</v>
      </c>
      <c r="K61" s="28">
        <v>-163</v>
      </c>
      <c r="L61" s="28">
        <v>5850</v>
      </c>
      <c r="M61" s="22">
        <v>-4618</v>
      </c>
      <c r="N61" s="28">
        <v>-1228</v>
      </c>
      <c r="O61" s="28">
        <v>-1391</v>
      </c>
      <c r="P61" s="28">
        <v>1783</v>
      </c>
      <c r="Q61" s="22">
        <v>4800</v>
      </c>
    </row>
    <row r="62" spans="1:17" ht="11.25">
      <c r="A62" s="6" t="s">
        <v>51</v>
      </c>
      <c r="B62" s="28">
        <v>14600</v>
      </c>
      <c r="C62" s="22">
        <v>6216</v>
      </c>
      <c r="D62" s="28">
        <v>5216</v>
      </c>
      <c r="E62" s="22">
        <v>400</v>
      </c>
      <c r="F62" s="28">
        <v>400</v>
      </c>
      <c r="G62" s="28">
        <v>400</v>
      </c>
      <c r="H62" s="28">
        <v>400</v>
      </c>
      <c r="I62" s="22">
        <v>7100</v>
      </c>
      <c r="J62" s="28">
        <v>7100</v>
      </c>
      <c r="K62" s="28">
        <v>5300</v>
      </c>
      <c r="L62" s="28">
        <v>5000</v>
      </c>
      <c r="M62" s="22">
        <v>9050</v>
      </c>
      <c r="N62" s="28">
        <v>9050</v>
      </c>
      <c r="O62" s="28">
        <v>5050</v>
      </c>
      <c r="P62" s="28">
        <v>5000</v>
      </c>
      <c r="Q62" s="22">
        <v>7500</v>
      </c>
    </row>
    <row r="63" spans="1:17" ht="11.25">
      <c r="A63" s="6" t="s">
        <v>52</v>
      </c>
      <c r="B63" s="28">
        <v>-8319</v>
      </c>
      <c r="C63" s="22">
        <v>-7265</v>
      </c>
      <c r="D63" s="28">
        <v>-5764</v>
      </c>
      <c r="E63" s="22">
        <v>-13200</v>
      </c>
      <c r="F63" s="28">
        <v>-13058</v>
      </c>
      <c r="G63" s="28">
        <v>-3572</v>
      </c>
      <c r="H63" s="28">
        <v>-3430</v>
      </c>
      <c r="I63" s="22">
        <v>-9498</v>
      </c>
      <c r="J63" s="28">
        <v>-9364</v>
      </c>
      <c r="K63" s="28">
        <v>-7034</v>
      </c>
      <c r="L63" s="28">
        <v>-6780</v>
      </c>
      <c r="M63" s="22">
        <v>-4250</v>
      </c>
      <c r="N63" s="28">
        <v>-4166</v>
      </c>
      <c r="O63" s="28">
        <v>-2861</v>
      </c>
      <c r="P63" s="28">
        <v>-2613</v>
      </c>
      <c r="Q63" s="22">
        <v>-12646</v>
      </c>
    </row>
    <row r="64" spans="1:17" ht="11.25">
      <c r="A64" s="6" t="s">
        <v>96</v>
      </c>
      <c r="B64" s="28">
        <v>-69</v>
      </c>
      <c r="C64" s="22">
        <v>-55</v>
      </c>
      <c r="D64" s="28">
        <v>-27</v>
      </c>
      <c r="E64" s="22">
        <v>-42</v>
      </c>
      <c r="F64" s="28">
        <v>-31</v>
      </c>
      <c r="G64" s="28">
        <v>-20</v>
      </c>
      <c r="H64" s="28">
        <v>-9</v>
      </c>
      <c r="I64" s="22">
        <v>-16</v>
      </c>
      <c r="J64" s="28">
        <v>-12</v>
      </c>
      <c r="K64" s="28">
        <v>-7</v>
      </c>
      <c r="L64" s="28">
        <v>-3</v>
      </c>
      <c r="M64" s="22">
        <v>-8</v>
      </c>
      <c r="N64" s="28">
        <v>-9</v>
      </c>
      <c r="O64" s="28">
        <v>-5</v>
      </c>
      <c r="P64" s="28">
        <v>-3</v>
      </c>
      <c r="Q64" s="22">
        <v>-5</v>
      </c>
    </row>
    <row r="65" spans="1:17" ht="12" thickBot="1">
      <c r="A65" s="5" t="s">
        <v>53</v>
      </c>
      <c r="B65" s="29">
        <v>300</v>
      </c>
      <c r="C65" s="23">
        <v>-938</v>
      </c>
      <c r="D65" s="29">
        <v>570</v>
      </c>
      <c r="E65" s="23">
        <v>-11188</v>
      </c>
      <c r="F65" s="29">
        <v>-7028</v>
      </c>
      <c r="G65" s="29">
        <v>-8489</v>
      </c>
      <c r="H65" s="29">
        <v>-2322</v>
      </c>
      <c r="I65" s="23">
        <v>5370</v>
      </c>
      <c r="J65" s="29">
        <v>-361</v>
      </c>
      <c r="K65" s="29">
        <v>-1905</v>
      </c>
      <c r="L65" s="29">
        <v>4067</v>
      </c>
      <c r="M65" s="23">
        <v>171</v>
      </c>
      <c r="N65" s="29">
        <v>3646</v>
      </c>
      <c r="O65" s="29">
        <v>791</v>
      </c>
      <c r="P65" s="29">
        <v>4166</v>
      </c>
      <c r="Q65" s="23">
        <v>-352</v>
      </c>
    </row>
    <row r="66" spans="1:17" ht="12" thickTop="1">
      <c r="A66" s="7" t="s">
        <v>54</v>
      </c>
      <c r="B66" s="28">
        <v>601</v>
      </c>
      <c r="C66" s="22">
        <v>-525</v>
      </c>
      <c r="D66" s="28">
        <v>-541</v>
      </c>
      <c r="E66" s="22">
        <v>-2354</v>
      </c>
      <c r="F66" s="28">
        <v>-2003</v>
      </c>
      <c r="G66" s="28">
        <v>-2440</v>
      </c>
      <c r="H66" s="28">
        <v>-2631</v>
      </c>
      <c r="I66" s="22">
        <v>-636</v>
      </c>
      <c r="J66" s="28">
        <v>-2942</v>
      </c>
      <c r="K66" s="28">
        <v>-3389</v>
      </c>
      <c r="L66" s="28">
        <v>-2742</v>
      </c>
      <c r="M66" s="22">
        <v>-1026</v>
      </c>
      <c r="N66" s="28">
        <v>-3097</v>
      </c>
      <c r="O66" s="28">
        <v>-3267</v>
      </c>
      <c r="P66" s="28">
        <v>-148</v>
      </c>
      <c r="Q66" s="22">
        <v>-33</v>
      </c>
    </row>
    <row r="67" spans="1:17" ht="11.25">
      <c r="A67" s="7" t="s">
        <v>55</v>
      </c>
      <c r="B67" s="28">
        <v>2914</v>
      </c>
      <c r="C67" s="22">
        <v>3440</v>
      </c>
      <c r="D67" s="28">
        <v>3440</v>
      </c>
      <c r="E67" s="22">
        <v>5757</v>
      </c>
      <c r="F67" s="28">
        <v>5757</v>
      </c>
      <c r="G67" s="28">
        <v>5757</v>
      </c>
      <c r="H67" s="28">
        <v>5757</v>
      </c>
      <c r="I67" s="22">
        <v>6394</v>
      </c>
      <c r="J67" s="28">
        <v>6394</v>
      </c>
      <c r="K67" s="28">
        <v>6394</v>
      </c>
      <c r="L67" s="28">
        <v>6394</v>
      </c>
      <c r="M67" s="22">
        <v>5901</v>
      </c>
      <c r="N67" s="28">
        <v>5901</v>
      </c>
      <c r="O67" s="28">
        <v>5901</v>
      </c>
      <c r="P67" s="28">
        <v>5901</v>
      </c>
      <c r="Q67" s="22">
        <v>5935</v>
      </c>
    </row>
    <row r="68" spans="1:17" ht="12" thickBot="1">
      <c r="A68" s="7" t="s">
        <v>55</v>
      </c>
      <c r="B68" s="28">
        <v>3515</v>
      </c>
      <c r="C68" s="22">
        <v>2914</v>
      </c>
      <c r="D68" s="28">
        <v>2898</v>
      </c>
      <c r="E68" s="22">
        <v>3440</v>
      </c>
      <c r="F68" s="28">
        <v>3791</v>
      </c>
      <c r="G68" s="28">
        <v>3353</v>
      </c>
      <c r="H68" s="28">
        <v>3163</v>
      </c>
      <c r="I68" s="22">
        <v>5757</v>
      </c>
      <c r="J68" s="28">
        <v>3451</v>
      </c>
      <c r="K68" s="28">
        <v>3004</v>
      </c>
      <c r="L68" s="28">
        <v>3651</v>
      </c>
      <c r="M68" s="22">
        <v>6394</v>
      </c>
      <c r="N68" s="28">
        <v>4322</v>
      </c>
      <c r="O68" s="28">
        <v>4152</v>
      </c>
      <c r="P68" s="28">
        <v>7271</v>
      </c>
      <c r="Q68" s="22">
        <v>5901</v>
      </c>
    </row>
    <row r="69" spans="1:17" ht="12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1" ht="11.25">
      <c r="A71" s="20" t="s">
        <v>190</v>
      </c>
    </row>
    <row r="72" ht="11.25">
      <c r="A72" s="20" t="s">
        <v>191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186</v>
      </c>
      <c r="B2" s="14">
        <v>8244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65</v>
      </c>
      <c r="B4" s="15" t="str">
        <f>HYPERLINK("http://www.kabupro.jp/mark/20140114/S1000X2F.htm","四半期報告書")</f>
        <v>四半期報告書</v>
      </c>
      <c r="C4" s="15" t="str">
        <f>HYPERLINK("http://www.kabupro.jp/mark/20131011/S100061K.htm","四半期報告書")</f>
        <v>四半期報告書</v>
      </c>
      <c r="D4" s="15" t="str">
        <f>HYPERLINK("http://www.kabupro.jp/mark/20130712/S000DZUF.htm","四半期報告書")</f>
        <v>四半期報告書</v>
      </c>
      <c r="E4" s="15" t="str">
        <f>HYPERLINK("http://www.kabupro.jp/mark/20140114/S1000X2F.htm","四半期報告書")</f>
        <v>四半期報告書</v>
      </c>
      <c r="F4" s="15" t="str">
        <f>HYPERLINK("http://www.kabupro.jp/mark/20130115/S000CMGZ.htm","四半期報告書")</f>
        <v>四半期報告書</v>
      </c>
      <c r="G4" s="15" t="str">
        <f>HYPERLINK("http://www.kabupro.jp/mark/20121012/S000C1QV.htm","四半期報告書")</f>
        <v>四半期報告書</v>
      </c>
      <c r="H4" s="15" t="str">
        <f>HYPERLINK("http://www.kabupro.jp/mark/20120713/S000BGBL.htm","四半期報告書")</f>
        <v>四半期報告書</v>
      </c>
      <c r="I4" s="15" t="str">
        <f>HYPERLINK("http://www.kabupro.jp/mark/20130524/S000DG20.htm","有価証券報告書")</f>
        <v>有価証券報告書</v>
      </c>
      <c r="J4" s="15" t="str">
        <f>HYPERLINK("http://www.kabupro.jp/mark/20120113/S000A26B.htm","四半期報告書")</f>
        <v>四半期報告書</v>
      </c>
      <c r="K4" s="15" t="str">
        <f>HYPERLINK("http://www.kabupro.jp/mark/20111013/S0009HX5.htm","四半期報告書")</f>
        <v>四半期報告書</v>
      </c>
      <c r="L4" s="15" t="str">
        <f>HYPERLINK("http://www.kabupro.jp/mark/20110714/S0008WQC.htm","四半期報告書")</f>
        <v>四半期報告書</v>
      </c>
      <c r="M4" s="15" t="str">
        <f>HYPERLINK("http://www.kabupro.jp/mark/20120525/S000AWQU.htm","有価証券報告書")</f>
        <v>有価証券報告書</v>
      </c>
      <c r="N4" s="15" t="str">
        <f>HYPERLINK("http://www.kabupro.jp/mark/20110114/S0007JIJ.htm","四半期報告書")</f>
        <v>四半期報告書</v>
      </c>
      <c r="O4" s="15" t="str">
        <f>HYPERLINK("http://www.kabupro.jp/mark/20101014/S0006XOR.htm","四半期報告書")</f>
        <v>四半期報告書</v>
      </c>
      <c r="P4" s="15" t="str">
        <f>HYPERLINK("http://www.kabupro.jp/mark/20100714/S0006C93.htm","四半期報告書")</f>
        <v>四半期報告書</v>
      </c>
      <c r="Q4" s="15" t="str">
        <f>HYPERLINK("http://www.kabupro.jp/mark/20110527/S0008D1X.htm","有価証券報告書")</f>
        <v>有価証券報告書</v>
      </c>
      <c r="R4" s="15" t="str">
        <f>HYPERLINK("http://www.kabupro.jp/mark/20100114/S0004Y19.htm","四半期報告書")</f>
        <v>四半期報告書</v>
      </c>
      <c r="S4" s="15" t="str">
        <f>HYPERLINK("http://www.kabupro.jp/mark/20091015/S0004CQX.htm","四半期報告書")</f>
        <v>四半期報告書</v>
      </c>
      <c r="T4" s="15" t="str">
        <f>HYPERLINK("http://www.kabupro.jp/mark/20090715/S0003OG1.htm","四半期報告書")</f>
        <v>四半期報告書</v>
      </c>
      <c r="U4" s="15" t="str">
        <f>HYPERLINK("http://www.kabupro.jp/mark/20100528/S0005SV1.htm","有価証券報告書")</f>
        <v>有価証券報告書</v>
      </c>
    </row>
    <row r="5" spans="1:21" ht="12" thickBot="1">
      <c r="A5" s="11" t="s">
        <v>66</v>
      </c>
      <c r="B5" s="1" t="s">
        <v>269</v>
      </c>
      <c r="C5" s="1" t="s">
        <v>272</v>
      </c>
      <c r="D5" s="1" t="s">
        <v>274</v>
      </c>
      <c r="E5" s="1" t="s">
        <v>269</v>
      </c>
      <c r="F5" s="1" t="s">
        <v>276</v>
      </c>
      <c r="G5" s="1" t="s">
        <v>278</v>
      </c>
      <c r="H5" s="1" t="s">
        <v>280</v>
      </c>
      <c r="I5" s="1" t="s">
        <v>72</v>
      </c>
      <c r="J5" s="1" t="s">
        <v>282</v>
      </c>
      <c r="K5" s="1" t="s">
        <v>284</v>
      </c>
      <c r="L5" s="1" t="s">
        <v>286</v>
      </c>
      <c r="M5" s="1" t="s">
        <v>76</v>
      </c>
      <c r="N5" s="1" t="s">
        <v>288</v>
      </c>
      <c r="O5" s="1" t="s">
        <v>290</v>
      </c>
      <c r="P5" s="1" t="s">
        <v>292</v>
      </c>
      <c r="Q5" s="1" t="s">
        <v>78</v>
      </c>
      <c r="R5" s="1" t="s">
        <v>294</v>
      </c>
      <c r="S5" s="1" t="s">
        <v>296</v>
      </c>
      <c r="T5" s="1" t="s">
        <v>298</v>
      </c>
      <c r="U5" s="1" t="s">
        <v>80</v>
      </c>
    </row>
    <row r="6" spans="1:21" ht="12.75" thickBot="1" thickTop="1">
      <c r="A6" s="10" t="s">
        <v>67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68</v>
      </c>
      <c r="B7" s="14" t="s">
        <v>270</v>
      </c>
      <c r="C7" s="14" t="s">
        <v>270</v>
      </c>
      <c r="D7" s="14" t="s">
        <v>270</v>
      </c>
      <c r="E7" s="16" t="s">
        <v>73</v>
      </c>
      <c r="F7" s="14" t="s">
        <v>270</v>
      </c>
      <c r="G7" s="14" t="s">
        <v>270</v>
      </c>
      <c r="H7" s="14" t="s">
        <v>270</v>
      </c>
      <c r="I7" s="16" t="s">
        <v>73</v>
      </c>
      <c r="J7" s="14" t="s">
        <v>270</v>
      </c>
      <c r="K7" s="14" t="s">
        <v>270</v>
      </c>
      <c r="L7" s="14" t="s">
        <v>270</v>
      </c>
      <c r="M7" s="16" t="s">
        <v>73</v>
      </c>
      <c r="N7" s="14" t="s">
        <v>270</v>
      </c>
      <c r="O7" s="14" t="s">
        <v>270</v>
      </c>
      <c r="P7" s="14" t="s">
        <v>270</v>
      </c>
      <c r="Q7" s="16" t="s">
        <v>73</v>
      </c>
      <c r="R7" s="14" t="s">
        <v>270</v>
      </c>
      <c r="S7" s="14" t="s">
        <v>270</v>
      </c>
      <c r="T7" s="14" t="s">
        <v>270</v>
      </c>
      <c r="U7" s="16" t="s">
        <v>73</v>
      </c>
    </row>
    <row r="8" spans="1:21" ht="11.25">
      <c r="A8" s="13" t="s">
        <v>69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70</v>
      </c>
      <c r="B9" s="1" t="s">
        <v>271</v>
      </c>
      <c r="C9" s="1" t="s">
        <v>273</v>
      </c>
      <c r="D9" s="1" t="s">
        <v>275</v>
      </c>
      <c r="E9" s="17" t="s">
        <v>74</v>
      </c>
      <c r="F9" s="1" t="s">
        <v>277</v>
      </c>
      <c r="G9" s="1" t="s">
        <v>279</v>
      </c>
      <c r="H9" s="1" t="s">
        <v>281</v>
      </c>
      <c r="I9" s="17" t="s">
        <v>75</v>
      </c>
      <c r="J9" s="1" t="s">
        <v>283</v>
      </c>
      <c r="K9" s="1" t="s">
        <v>285</v>
      </c>
      <c r="L9" s="1" t="s">
        <v>287</v>
      </c>
      <c r="M9" s="17" t="s">
        <v>77</v>
      </c>
      <c r="N9" s="1" t="s">
        <v>289</v>
      </c>
      <c r="O9" s="1" t="s">
        <v>291</v>
      </c>
      <c r="P9" s="1" t="s">
        <v>293</v>
      </c>
      <c r="Q9" s="17" t="s">
        <v>79</v>
      </c>
      <c r="R9" s="1" t="s">
        <v>295</v>
      </c>
      <c r="S9" s="1" t="s">
        <v>297</v>
      </c>
      <c r="T9" s="1" t="s">
        <v>299</v>
      </c>
      <c r="U9" s="17" t="s">
        <v>81</v>
      </c>
    </row>
    <row r="10" spans="1:21" ht="12" thickBot="1">
      <c r="A10" s="13" t="s">
        <v>71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</row>
    <row r="11" spans="1:21" ht="12" thickTop="1">
      <c r="A11" s="9" t="s">
        <v>300</v>
      </c>
      <c r="B11" s="27">
        <v>3778</v>
      </c>
      <c r="C11" s="27">
        <v>3515</v>
      </c>
      <c r="D11" s="27">
        <v>2560</v>
      </c>
      <c r="E11" s="21">
        <v>2914</v>
      </c>
      <c r="F11" s="27">
        <v>2923</v>
      </c>
      <c r="G11" s="27">
        <v>2898</v>
      </c>
      <c r="H11" s="27">
        <v>3076</v>
      </c>
      <c r="I11" s="21">
        <v>3440</v>
      </c>
      <c r="J11" s="27">
        <v>3791</v>
      </c>
      <c r="K11" s="27">
        <v>3353</v>
      </c>
      <c r="L11" s="27">
        <v>3244</v>
      </c>
      <c r="M11" s="21">
        <v>5839</v>
      </c>
      <c r="N11" s="27">
        <v>3532</v>
      </c>
      <c r="O11" s="27">
        <v>3085</v>
      </c>
      <c r="P11" s="27">
        <v>3732</v>
      </c>
      <c r="Q11" s="21">
        <v>6475</v>
      </c>
      <c r="R11" s="27">
        <v>4403</v>
      </c>
      <c r="S11" s="27">
        <v>4233</v>
      </c>
      <c r="T11" s="27">
        <v>7352</v>
      </c>
      <c r="U11" s="21">
        <v>5982</v>
      </c>
    </row>
    <row r="12" spans="1:21" ht="11.25">
      <c r="A12" s="2" t="s">
        <v>301</v>
      </c>
      <c r="B12" s="28">
        <v>12831</v>
      </c>
      <c r="C12" s="28">
        <v>9349</v>
      </c>
      <c r="D12" s="28">
        <v>10077</v>
      </c>
      <c r="E12" s="22">
        <v>9292</v>
      </c>
      <c r="F12" s="28">
        <v>12861</v>
      </c>
      <c r="G12" s="28">
        <v>9643</v>
      </c>
      <c r="H12" s="28">
        <v>11004</v>
      </c>
      <c r="I12" s="22">
        <v>10396</v>
      </c>
      <c r="J12" s="28">
        <v>13928</v>
      </c>
      <c r="K12" s="28">
        <v>10357</v>
      </c>
      <c r="L12" s="28">
        <v>11544</v>
      </c>
      <c r="M12" s="22">
        <v>10703</v>
      </c>
      <c r="N12" s="28">
        <v>14163</v>
      </c>
      <c r="O12" s="28">
        <v>11322</v>
      </c>
      <c r="P12" s="28">
        <v>11616</v>
      </c>
      <c r="Q12" s="22">
        <v>11741</v>
      </c>
      <c r="R12" s="28">
        <v>14825</v>
      </c>
      <c r="S12" s="28">
        <v>11623</v>
      </c>
      <c r="T12" s="28">
        <v>12954</v>
      </c>
      <c r="U12" s="22">
        <v>11575</v>
      </c>
    </row>
    <row r="13" spans="1:21" ht="11.25">
      <c r="A13" s="2" t="s">
        <v>89</v>
      </c>
      <c r="B13" s="28">
        <v>11920</v>
      </c>
      <c r="C13" s="28">
        <v>9809</v>
      </c>
      <c r="D13" s="28">
        <v>11212</v>
      </c>
      <c r="E13" s="22">
        <v>11674</v>
      </c>
      <c r="F13" s="28">
        <v>13675</v>
      </c>
      <c r="G13" s="28">
        <v>11653</v>
      </c>
      <c r="H13" s="28">
        <v>13008</v>
      </c>
      <c r="I13" s="22">
        <v>13231</v>
      </c>
      <c r="J13" s="28">
        <v>16561</v>
      </c>
      <c r="K13" s="28">
        <v>13686</v>
      </c>
      <c r="L13" s="28">
        <v>15101</v>
      </c>
      <c r="M13" s="22">
        <v>14237</v>
      </c>
      <c r="N13" s="28">
        <v>17844</v>
      </c>
      <c r="O13" s="28">
        <v>14556</v>
      </c>
      <c r="P13" s="28">
        <v>16160</v>
      </c>
      <c r="Q13" s="22">
        <v>15471</v>
      </c>
      <c r="R13" s="28">
        <v>19843</v>
      </c>
      <c r="S13" s="28">
        <v>15840</v>
      </c>
      <c r="T13" s="28">
        <v>17869</v>
      </c>
      <c r="U13" s="22"/>
    </row>
    <row r="14" spans="1:21" ht="11.25">
      <c r="A14" s="2" t="s">
        <v>90</v>
      </c>
      <c r="B14" s="28">
        <v>1263</v>
      </c>
      <c r="C14" s="28">
        <v>351</v>
      </c>
      <c r="D14" s="28">
        <v>574</v>
      </c>
      <c r="E14" s="22">
        <v>471</v>
      </c>
      <c r="F14" s="28">
        <v>168</v>
      </c>
      <c r="G14" s="28">
        <v>112</v>
      </c>
      <c r="H14" s="28">
        <v>228</v>
      </c>
      <c r="I14" s="22">
        <v>121</v>
      </c>
      <c r="J14" s="28">
        <v>322</v>
      </c>
      <c r="K14" s="28">
        <v>128</v>
      </c>
      <c r="L14" s="28">
        <v>71</v>
      </c>
      <c r="M14" s="22">
        <v>156</v>
      </c>
      <c r="N14" s="28">
        <v>157</v>
      </c>
      <c r="O14" s="28">
        <v>148</v>
      </c>
      <c r="P14" s="28">
        <v>315</v>
      </c>
      <c r="Q14" s="22">
        <v>70</v>
      </c>
      <c r="R14" s="28">
        <v>73</v>
      </c>
      <c r="S14" s="28">
        <v>381</v>
      </c>
      <c r="T14" s="28">
        <v>188</v>
      </c>
      <c r="U14" s="22"/>
    </row>
    <row r="15" spans="1:21" ht="11.25">
      <c r="A15" s="2" t="s">
        <v>91</v>
      </c>
      <c r="B15" s="28">
        <v>37</v>
      </c>
      <c r="C15" s="28">
        <v>48</v>
      </c>
      <c r="D15" s="28">
        <v>42</v>
      </c>
      <c r="E15" s="22">
        <v>52</v>
      </c>
      <c r="F15" s="28">
        <v>72</v>
      </c>
      <c r="G15" s="28">
        <v>87</v>
      </c>
      <c r="H15" s="28">
        <v>122</v>
      </c>
      <c r="I15" s="22">
        <v>87</v>
      </c>
      <c r="J15" s="28">
        <v>101</v>
      </c>
      <c r="K15" s="28">
        <v>87</v>
      </c>
      <c r="L15" s="28">
        <v>130</v>
      </c>
      <c r="M15" s="22">
        <v>68</v>
      </c>
      <c r="N15" s="28">
        <v>124</v>
      </c>
      <c r="O15" s="28">
        <v>77</v>
      </c>
      <c r="P15" s="28">
        <v>95</v>
      </c>
      <c r="Q15" s="22">
        <v>75</v>
      </c>
      <c r="R15" s="28">
        <v>114</v>
      </c>
      <c r="S15" s="28">
        <v>95</v>
      </c>
      <c r="T15" s="28">
        <v>125</v>
      </c>
      <c r="U15" s="22"/>
    </row>
    <row r="16" spans="1:21" ht="11.25">
      <c r="A16" s="2" t="s">
        <v>96</v>
      </c>
      <c r="B16" s="28">
        <v>8159</v>
      </c>
      <c r="C16" s="28">
        <v>7378</v>
      </c>
      <c r="D16" s="28">
        <v>7849</v>
      </c>
      <c r="E16" s="22">
        <v>6510</v>
      </c>
      <c r="F16" s="28">
        <v>6755</v>
      </c>
      <c r="G16" s="28">
        <v>6003</v>
      </c>
      <c r="H16" s="28">
        <v>8075</v>
      </c>
      <c r="I16" s="22">
        <v>4167</v>
      </c>
      <c r="J16" s="28">
        <v>6601</v>
      </c>
      <c r="K16" s="28">
        <v>6331</v>
      </c>
      <c r="L16" s="28">
        <v>7548</v>
      </c>
      <c r="M16" s="22">
        <v>5177</v>
      </c>
      <c r="N16" s="28">
        <v>5662</v>
      </c>
      <c r="O16" s="28">
        <v>5251</v>
      </c>
      <c r="P16" s="28">
        <v>5774</v>
      </c>
      <c r="Q16" s="22">
        <v>4762</v>
      </c>
      <c r="R16" s="28">
        <v>8653</v>
      </c>
      <c r="S16" s="28">
        <v>7911</v>
      </c>
      <c r="T16" s="28">
        <v>8935</v>
      </c>
      <c r="U16" s="22">
        <v>5322</v>
      </c>
    </row>
    <row r="17" spans="1:21" ht="11.25">
      <c r="A17" s="2" t="s">
        <v>98</v>
      </c>
      <c r="B17" s="28">
        <v>-160</v>
      </c>
      <c r="C17" s="28">
        <v>-160</v>
      </c>
      <c r="D17" s="28">
        <v>-161</v>
      </c>
      <c r="E17" s="22">
        <v>-27</v>
      </c>
      <c r="F17" s="28">
        <v>-33</v>
      </c>
      <c r="G17" s="28">
        <v>-31</v>
      </c>
      <c r="H17" s="28">
        <v>-167</v>
      </c>
      <c r="I17" s="22">
        <v>-191</v>
      </c>
      <c r="J17" s="28">
        <v>-198</v>
      </c>
      <c r="K17" s="28">
        <v>-128</v>
      </c>
      <c r="L17" s="28">
        <v>-167</v>
      </c>
      <c r="M17" s="22">
        <v>-129</v>
      </c>
      <c r="N17" s="28">
        <v>-79</v>
      </c>
      <c r="O17" s="28">
        <v>-101</v>
      </c>
      <c r="P17" s="28">
        <v>-92</v>
      </c>
      <c r="Q17" s="22">
        <v>-91</v>
      </c>
      <c r="R17" s="28">
        <v>-126</v>
      </c>
      <c r="S17" s="28">
        <v>-135</v>
      </c>
      <c r="T17" s="28">
        <v>-151</v>
      </c>
      <c r="U17" s="22">
        <v>-136</v>
      </c>
    </row>
    <row r="18" spans="1:21" ht="11.25">
      <c r="A18" s="2" t="s">
        <v>99</v>
      </c>
      <c r="B18" s="28">
        <v>37832</v>
      </c>
      <c r="C18" s="28">
        <v>30292</v>
      </c>
      <c r="D18" s="28">
        <v>32155</v>
      </c>
      <c r="E18" s="22">
        <v>30886</v>
      </c>
      <c r="F18" s="28">
        <v>36422</v>
      </c>
      <c r="G18" s="28">
        <v>30368</v>
      </c>
      <c r="H18" s="28">
        <v>35349</v>
      </c>
      <c r="I18" s="22">
        <v>33259</v>
      </c>
      <c r="J18" s="28">
        <v>41109</v>
      </c>
      <c r="K18" s="28">
        <v>33817</v>
      </c>
      <c r="L18" s="28">
        <v>37472</v>
      </c>
      <c r="M18" s="22">
        <v>37365</v>
      </c>
      <c r="N18" s="28">
        <v>41405</v>
      </c>
      <c r="O18" s="28">
        <v>34339</v>
      </c>
      <c r="P18" s="28">
        <v>37602</v>
      </c>
      <c r="Q18" s="22">
        <v>39749</v>
      </c>
      <c r="R18" s="28">
        <v>47788</v>
      </c>
      <c r="S18" s="28">
        <v>39951</v>
      </c>
      <c r="T18" s="28">
        <v>47274</v>
      </c>
      <c r="U18" s="22">
        <v>39678</v>
      </c>
    </row>
    <row r="19" spans="1:21" ht="11.25">
      <c r="A19" s="3" t="s">
        <v>0</v>
      </c>
      <c r="B19" s="28">
        <v>56306</v>
      </c>
      <c r="C19" s="28">
        <v>54451</v>
      </c>
      <c r="D19" s="28">
        <v>43461</v>
      </c>
      <c r="E19" s="22">
        <v>44697</v>
      </c>
      <c r="F19" s="28">
        <v>45801</v>
      </c>
      <c r="G19" s="28">
        <v>46905</v>
      </c>
      <c r="H19" s="28">
        <v>47472</v>
      </c>
      <c r="I19" s="22">
        <v>48526</v>
      </c>
      <c r="J19" s="28">
        <v>49435</v>
      </c>
      <c r="K19" s="28">
        <v>50674</v>
      </c>
      <c r="L19" s="28">
        <v>55340</v>
      </c>
      <c r="M19" s="22">
        <v>56544</v>
      </c>
      <c r="N19" s="28">
        <v>55185</v>
      </c>
      <c r="O19" s="28">
        <v>56288</v>
      </c>
      <c r="P19" s="28">
        <v>56460</v>
      </c>
      <c r="Q19" s="22">
        <v>57522</v>
      </c>
      <c r="R19" s="28">
        <v>60785</v>
      </c>
      <c r="S19" s="28">
        <v>61658</v>
      </c>
      <c r="T19" s="28">
        <v>60550</v>
      </c>
      <c r="U19" s="22">
        <v>42566</v>
      </c>
    </row>
    <row r="20" spans="1:21" ht="11.25">
      <c r="A20" s="3" t="s">
        <v>111</v>
      </c>
      <c r="B20" s="28">
        <v>30651</v>
      </c>
      <c r="C20" s="28">
        <v>30651</v>
      </c>
      <c r="D20" s="28">
        <v>31523</v>
      </c>
      <c r="E20" s="22">
        <v>31523</v>
      </c>
      <c r="F20" s="28">
        <v>31527</v>
      </c>
      <c r="G20" s="28">
        <v>31533</v>
      </c>
      <c r="H20" s="28">
        <v>32043</v>
      </c>
      <c r="I20" s="22">
        <v>32045</v>
      </c>
      <c r="J20" s="28">
        <v>32069</v>
      </c>
      <c r="K20" s="28">
        <v>32487</v>
      </c>
      <c r="L20" s="28">
        <v>38503</v>
      </c>
      <c r="M20" s="22">
        <v>38503</v>
      </c>
      <c r="N20" s="28">
        <v>34161</v>
      </c>
      <c r="O20" s="28">
        <v>34161</v>
      </c>
      <c r="P20" s="28">
        <v>34161</v>
      </c>
      <c r="Q20" s="22">
        <v>34182</v>
      </c>
      <c r="R20" s="28">
        <v>34253</v>
      </c>
      <c r="S20" s="28">
        <v>34253</v>
      </c>
      <c r="T20" s="28">
        <v>34253</v>
      </c>
      <c r="U20" s="22">
        <v>34181</v>
      </c>
    </row>
    <row r="21" spans="1:21" ht="11.25">
      <c r="A21" s="3" t="s">
        <v>114</v>
      </c>
      <c r="B21" s="28">
        <v>4248</v>
      </c>
      <c r="C21" s="28">
        <v>4416</v>
      </c>
      <c r="D21" s="28">
        <v>8811</v>
      </c>
      <c r="E21" s="22">
        <v>5407</v>
      </c>
      <c r="F21" s="28">
        <v>5426</v>
      </c>
      <c r="G21" s="28">
        <v>5443</v>
      </c>
      <c r="H21" s="28">
        <v>5442</v>
      </c>
      <c r="I21" s="22"/>
      <c r="J21" s="28">
        <v>4360</v>
      </c>
      <c r="K21" s="28">
        <v>4613</v>
      </c>
      <c r="L21" s="28">
        <v>4977</v>
      </c>
      <c r="M21" s="22"/>
      <c r="N21" s="28">
        <v>5297</v>
      </c>
      <c r="O21" s="28">
        <v>5534</v>
      </c>
      <c r="P21" s="28">
        <v>5799</v>
      </c>
      <c r="Q21" s="22"/>
      <c r="R21" s="28">
        <v>6804</v>
      </c>
      <c r="S21" s="28">
        <v>6420</v>
      </c>
      <c r="T21" s="28">
        <v>7854</v>
      </c>
      <c r="U21" s="22"/>
    </row>
    <row r="22" spans="1:21" ht="11.25">
      <c r="A22" s="3" t="s">
        <v>115</v>
      </c>
      <c r="B22" s="28">
        <v>91206</v>
      </c>
      <c r="C22" s="28">
        <v>89519</v>
      </c>
      <c r="D22" s="28">
        <v>83796</v>
      </c>
      <c r="E22" s="22">
        <v>81628</v>
      </c>
      <c r="F22" s="28">
        <v>82755</v>
      </c>
      <c r="G22" s="28">
        <v>83881</v>
      </c>
      <c r="H22" s="28">
        <v>84959</v>
      </c>
      <c r="I22" s="22">
        <v>84781</v>
      </c>
      <c r="J22" s="28">
        <v>85865</v>
      </c>
      <c r="K22" s="28">
        <v>87775</v>
      </c>
      <c r="L22" s="28">
        <v>98821</v>
      </c>
      <c r="M22" s="22">
        <v>100128</v>
      </c>
      <c r="N22" s="28">
        <v>94643</v>
      </c>
      <c r="O22" s="28">
        <v>95983</v>
      </c>
      <c r="P22" s="28">
        <v>96421</v>
      </c>
      <c r="Q22" s="22">
        <v>97718</v>
      </c>
      <c r="R22" s="28">
        <v>101843</v>
      </c>
      <c r="S22" s="28">
        <v>102332</v>
      </c>
      <c r="T22" s="28">
        <v>102658</v>
      </c>
      <c r="U22" s="22">
        <v>82687</v>
      </c>
    </row>
    <row r="23" spans="1:21" ht="11.25">
      <c r="A23" s="2" t="s">
        <v>121</v>
      </c>
      <c r="B23" s="28">
        <v>1835</v>
      </c>
      <c r="C23" s="28">
        <v>1829</v>
      </c>
      <c r="D23" s="28">
        <v>1594</v>
      </c>
      <c r="E23" s="22">
        <v>1631</v>
      </c>
      <c r="F23" s="28">
        <v>1318</v>
      </c>
      <c r="G23" s="28">
        <v>1313</v>
      </c>
      <c r="H23" s="28">
        <v>1190</v>
      </c>
      <c r="I23" s="22">
        <v>1272</v>
      </c>
      <c r="J23" s="28">
        <v>1415</v>
      </c>
      <c r="K23" s="28">
        <v>1467</v>
      </c>
      <c r="L23" s="28">
        <v>1607</v>
      </c>
      <c r="M23" s="22">
        <v>1744</v>
      </c>
      <c r="N23" s="28">
        <v>1838</v>
      </c>
      <c r="O23" s="28">
        <v>1957</v>
      </c>
      <c r="P23" s="28">
        <v>2074</v>
      </c>
      <c r="Q23" s="22">
        <v>2216</v>
      </c>
      <c r="R23" s="28">
        <v>2402</v>
      </c>
      <c r="S23" s="28">
        <v>2501</v>
      </c>
      <c r="T23" s="28">
        <v>2620</v>
      </c>
      <c r="U23" s="22">
        <v>2361</v>
      </c>
    </row>
    <row r="24" spans="1:21" ht="11.25">
      <c r="A24" s="3" t="s">
        <v>122</v>
      </c>
      <c r="B24" s="28">
        <v>7399</v>
      </c>
      <c r="C24" s="28">
        <v>6975</v>
      </c>
      <c r="D24" s="28">
        <v>7336</v>
      </c>
      <c r="E24" s="22">
        <v>7011</v>
      </c>
      <c r="F24" s="28">
        <v>6608</v>
      </c>
      <c r="G24" s="28">
        <v>6451</v>
      </c>
      <c r="H24" s="28">
        <v>6259</v>
      </c>
      <c r="I24" s="22">
        <v>6654</v>
      </c>
      <c r="J24" s="28">
        <v>6260</v>
      </c>
      <c r="K24" s="28">
        <v>6322</v>
      </c>
      <c r="L24" s="28">
        <v>6460</v>
      </c>
      <c r="M24" s="22">
        <v>6920</v>
      </c>
      <c r="N24" s="28">
        <v>6402</v>
      </c>
      <c r="O24" s="28">
        <v>6416</v>
      </c>
      <c r="P24" s="28">
        <v>6381</v>
      </c>
      <c r="Q24" s="22">
        <v>6496</v>
      </c>
      <c r="R24" s="28">
        <v>6635</v>
      </c>
      <c r="S24" s="28">
        <v>6976</v>
      </c>
      <c r="T24" s="28">
        <v>6687</v>
      </c>
      <c r="U24" s="22">
        <v>6780</v>
      </c>
    </row>
    <row r="25" spans="1:21" ht="11.25">
      <c r="A25" s="3" t="s">
        <v>124</v>
      </c>
      <c r="B25" s="28">
        <v>9963</v>
      </c>
      <c r="C25" s="28">
        <v>9973</v>
      </c>
      <c r="D25" s="28">
        <v>9985</v>
      </c>
      <c r="E25" s="22">
        <v>10332</v>
      </c>
      <c r="F25" s="28">
        <v>10342</v>
      </c>
      <c r="G25" s="28">
        <v>10335</v>
      </c>
      <c r="H25" s="28">
        <v>10621</v>
      </c>
      <c r="I25" s="22">
        <v>11200</v>
      </c>
      <c r="J25" s="28">
        <v>11200</v>
      </c>
      <c r="K25" s="28">
        <v>11308</v>
      </c>
      <c r="L25" s="28">
        <v>11342</v>
      </c>
      <c r="M25" s="22">
        <v>11822</v>
      </c>
      <c r="N25" s="28">
        <v>13459</v>
      </c>
      <c r="O25" s="28">
        <v>14649</v>
      </c>
      <c r="P25" s="28">
        <v>14990</v>
      </c>
      <c r="Q25" s="22">
        <v>15565</v>
      </c>
      <c r="R25" s="28">
        <v>15699</v>
      </c>
      <c r="S25" s="28">
        <v>16825</v>
      </c>
      <c r="T25" s="28">
        <v>16913</v>
      </c>
      <c r="U25" s="22">
        <v>15121</v>
      </c>
    </row>
    <row r="26" spans="1:21" ht="11.25">
      <c r="A26" s="3" t="s">
        <v>131</v>
      </c>
      <c r="B26" s="28">
        <v>1383</v>
      </c>
      <c r="C26" s="28">
        <v>1383</v>
      </c>
      <c r="D26" s="28">
        <v>1382</v>
      </c>
      <c r="E26" s="22">
        <v>1382</v>
      </c>
      <c r="F26" s="28">
        <v>1066</v>
      </c>
      <c r="G26" s="28">
        <v>1084</v>
      </c>
      <c r="H26" s="28">
        <v>1102</v>
      </c>
      <c r="I26" s="22">
        <v>1070</v>
      </c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</row>
    <row r="27" spans="1:21" ht="11.25">
      <c r="A27" s="3" t="s">
        <v>96</v>
      </c>
      <c r="B27" s="28">
        <v>4244</v>
      </c>
      <c r="C27" s="28">
        <v>4494</v>
      </c>
      <c r="D27" s="28">
        <v>4848</v>
      </c>
      <c r="E27" s="22">
        <v>4709</v>
      </c>
      <c r="F27" s="28">
        <v>5630</v>
      </c>
      <c r="G27" s="28">
        <v>5811</v>
      </c>
      <c r="H27" s="28">
        <v>4491</v>
      </c>
      <c r="I27" s="22">
        <v>1711</v>
      </c>
      <c r="J27" s="28">
        <v>3949</v>
      </c>
      <c r="K27" s="28">
        <v>4430</v>
      </c>
      <c r="L27" s="28">
        <v>4304</v>
      </c>
      <c r="M27" s="22">
        <v>1539</v>
      </c>
      <c r="N27" s="28">
        <v>4200</v>
      </c>
      <c r="O27" s="28">
        <v>4012</v>
      </c>
      <c r="P27" s="28">
        <v>4203</v>
      </c>
      <c r="Q27" s="22">
        <v>1525</v>
      </c>
      <c r="R27" s="28">
        <v>6979</v>
      </c>
      <c r="S27" s="28">
        <v>7037</v>
      </c>
      <c r="T27" s="28">
        <v>6825</v>
      </c>
      <c r="U27" s="22">
        <v>3709</v>
      </c>
    </row>
    <row r="28" spans="1:21" ht="11.25">
      <c r="A28" s="3" t="s">
        <v>98</v>
      </c>
      <c r="B28" s="28">
        <v>-606</v>
      </c>
      <c r="C28" s="28">
        <v>-617</v>
      </c>
      <c r="D28" s="28">
        <v>-623</v>
      </c>
      <c r="E28" s="22">
        <v>-629</v>
      </c>
      <c r="F28" s="28">
        <v>-918</v>
      </c>
      <c r="G28" s="28">
        <v>-921</v>
      </c>
      <c r="H28" s="28">
        <v>-922</v>
      </c>
      <c r="I28" s="22">
        <v>-959</v>
      </c>
      <c r="J28" s="28">
        <v>-977</v>
      </c>
      <c r="K28" s="28">
        <v>-984</v>
      </c>
      <c r="L28" s="28">
        <v>-995</v>
      </c>
      <c r="M28" s="22">
        <v>-1000</v>
      </c>
      <c r="N28" s="28">
        <v>-1033</v>
      </c>
      <c r="O28" s="28">
        <v>-1036</v>
      </c>
      <c r="P28" s="28">
        <v>-1041</v>
      </c>
      <c r="Q28" s="22">
        <v>-1043</v>
      </c>
      <c r="R28" s="28">
        <v>-734</v>
      </c>
      <c r="S28" s="28">
        <v>-1043</v>
      </c>
      <c r="T28" s="28">
        <v>-1031</v>
      </c>
      <c r="U28" s="22">
        <v>-608</v>
      </c>
    </row>
    <row r="29" spans="1:21" ht="11.25">
      <c r="A29" s="3" t="s">
        <v>133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>
        <v>-59</v>
      </c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3" t="s">
        <v>134</v>
      </c>
      <c r="B30" s="28">
        <v>22384</v>
      </c>
      <c r="C30" s="28">
        <v>22209</v>
      </c>
      <c r="D30" s="28">
        <v>22929</v>
      </c>
      <c r="E30" s="22">
        <v>22806</v>
      </c>
      <c r="F30" s="28">
        <v>22729</v>
      </c>
      <c r="G30" s="28">
        <v>22761</v>
      </c>
      <c r="H30" s="28">
        <v>21552</v>
      </c>
      <c r="I30" s="22">
        <v>23059</v>
      </c>
      <c r="J30" s="28">
        <v>20432</v>
      </c>
      <c r="K30" s="28">
        <v>21076</v>
      </c>
      <c r="L30" s="28">
        <v>21051</v>
      </c>
      <c r="M30" s="22">
        <v>21676</v>
      </c>
      <c r="N30" s="28">
        <v>23030</v>
      </c>
      <c r="O30" s="28">
        <v>24041</v>
      </c>
      <c r="P30" s="28">
        <v>24534</v>
      </c>
      <c r="Q30" s="22">
        <v>25208</v>
      </c>
      <c r="R30" s="28">
        <v>28579</v>
      </c>
      <c r="S30" s="28">
        <v>29795</v>
      </c>
      <c r="T30" s="28">
        <v>29394</v>
      </c>
      <c r="U30" s="22">
        <v>27267</v>
      </c>
    </row>
    <row r="31" spans="1:21" ht="11.25">
      <c r="A31" s="2" t="s">
        <v>135</v>
      </c>
      <c r="B31" s="28">
        <v>115426</v>
      </c>
      <c r="C31" s="28">
        <v>113558</v>
      </c>
      <c r="D31" s="28">
        <v>108320</v>
      </c>
      <c r="E31" s="22">
        <v>106066</v>
      </c>
      <c r="F31" s="28">
        <v>106804</v>
      </c>
      <c r="G31" s="28">
        <v>107956</v>
      </c>
      <c r="H31" s="28">
        <v>107702</v>
      </c>
      <c r="I31" s="22">
        <v>109114</v>
      </c>
      <c r="J31" s="28">
        <v>107714</v>
      </c>
      <c r="K31" s="28">
        <v>110319</v>
      </c>
      <c r="L31" s="28">
        <v>121480</v>
      </c>
      <c r="M31" s="22">
        <v>123549</v>
      </c>
      <c r="N31" s="28">
        <v>119512</v>
      </c>
      <c r="O31" s="28">
        <v>121983</v>
      </c>
      <c r="P31" s="28">
        <v>123030</v>
      </c>
      <c r="Q31" s="22">
        <v>125143</v>
      </c>
      <c r="R31" s="28">
        <v>132826</v>
      </c>
      <c r="S31" s="28">
        <v>134628</v>
      </c>
      <c r="T31" s="28">
        <v>134673</v>
      </c>
      <c r="U31" s="22">
        <v>112315</v>
      </c>
    </row>
    <row r="32" spans="1:21" ht="12" thickBot="1">
      <c r="A32" s="5" t="s">
        <v>136</v>
      </c>
      <c r="B32" s="29">
        <v>153258</v>
      </c>
      <c r="C32" s="29">
        <v>143851</v>
      </c>
      <c r="D32" s="29">
        <v>140475</v>
      </c>
      <c r="E32" s="23">
        <v>136952</v>
      </c>
      <c r="F32" s="29">
        <v>143226</v>
      </c>
      <c r="G32" s="29">
        <v>138324</v>
      </c>
      <c r="H32" s="29">
        <v>143051</v>
      </c>
      <c r="I32" s="23">
        <v>142373</v>
      </c>
      <c r="J32" s="29">
        <v>148823</v>
      </c>
      <c r="K32" s="29">
        <v>144136</v>
      </c>
      <c r="L32" s="29">
        <v>158953</v>
      </c>
      <c r="M32" s="23">
        <v>160915</v>
      </c>
      <c r="N32" s="29">
        <v>160918</v>
      </c>
      <c r="O32" s="29">
        <v>156323</v>
      </c>
      <c r="P32" s="29">
        <v>160633</v>
      </c>
      <c r="Q32" s="23">
        <v>164892</v>
      </c>
      <c r="R32" s="29">
        <v>180614</v>
      </c>
      <c r="S32" s="29">
        <v>174580</v>
      </c>
      <c r="T32" s="29">
        <v>181947</v>
      </c>
      <c r="U32" s="23">
        <v>151993</v>
      </c>
    </row>
    <row r="33" spans="1:21" ht="12" thickTop="1">
      <c r="A33" s="2" t="s">
        <v>1</v>
      </c>
      <c r="B33" s="28">
        <v>26270</v>
      </c>
      <c r="C33" s="28">
        <v>22163</v>
      </c>
      <c r="D33" s="28">
        <v>21898</v>
      </c>
      <c r="E33" s="22">
        <v>20302</v>
      </c>
      <c r="F33" s="28">
        <v>24158</v>
      </c>
      <c r="G33" s="28">
        <v>21430</v>
      </c>
      <c r="H33" s="28">
        <v>22079</v>
      </c>
      <c r="I33" s="22">
        <v>22021</v>
      </c>
      <c r="J33" s="28">
        <v>25797</v>
      </c>
      <c r="K33" s="28">
        <v>23132</v>
      </c>
      <c r="L33" s="28">
        <v>23343</v>
      </c>
      <c r="M33" s="22">
        <v>22013</v>
      </c>
      <c r="N33" s="28">
        <v>26535</v>
      </c>
      <c r="O33" s="28">
        <v>23798</v>
      </c>
      <c r="P33" s="28">
        <v>24221</v>
      </c>
      <c r="Q33" s="22">
        <v>23912</v>
      </c>
      <c r="R33" s="28">
        <v>28990</v>
      </c>
      <c r="S33" s="28">
        <v>25184</v>
      </c>
      <c r="T33" s="28">
        <v>27736</v>
      </c>
      <c r="U33" s="22">
        <v>22688</v>
      </c>
    </row>
    <row r="34" spans="1:21" ht="11.25">
      <c r="A34" s="2" t="s">
        <v>139</v>
      </c>
      <c r="B34" s="28">
        <v>11870</v>
      </c>
      <c r="C34" s="28">
        <v>13256</v>
      </c>
      <c r="D34" s="28">
        <v>20758</v>
      </c>
      <c r="E34" s="22">
        <v>25743</v>
      </c>
      <c r="F34" s="28">
        <v>27661</v>
      </c>
      <c r="G34" s="28">
        <v>26778</v>
      </c>
      <c r="H34" s="28">
        <v>32638</v>
      </c>
      <c r="I34" s="22">
        <v>23317</v>
      </c>
      <c r="J34" s="28">
        <v>27325</v>
      </c>
      <c r="K34" s="28">
        <v>45040</v>
      </c>
      <c r="L34" s="28">
        <v>51053</v>
      </c>
      <c r="M34" s="22">
        <v>47071</v>
      </c>
      <c r="N34" s="28">
        <v>41202</v>
      </c>
      <c r="O34" s="28">
        <v>37325</v>
      </c>
      <c r="P34" s="28">
        <v>43479</v>
      </c>
      <c r="Q34" s="22">
        <v>40828</v>
      </c>
      <c r="R34" s="28">
        <v>44249</v>
      </c>
      <c r="S34" s="28">
        <v>42801</v>
      </c>
      <c r="T34" s="28">
        <v>46007</v>
      </c>
      <c r="U34" s="22">
        <v>23186</v>
      </c>
    </row>
    <row r="35" spans="1:21" ht="11.25">
      <c r="A35" s="2" t="s">
        <v>142</v>
      </c>
      <c r="B35" s="28">
        <v>214</v>
      </c>
      <c r="C35" s="28">
        <v>226</v>
      </c>
      <c r="D35" s="28">
        <v>111</v>
      </c>
      <c r="E35" s="22">
        <v>227</v>
      </c>
      <c r="F35" s="28">
        <v>91</v>
      </c>
      <c r="G35" s="28">
        <v>127</v>
      </c>
      <c r="H35" s="28">
        <v>93</v>
      </c>
      <c r="I35" s="22">
        <v>321</v>
      </c>
      <c r="J35" s="28">
        <v>218</v>
      </c>
      <c r="K35" s="28">
        <v>219</v>
      </c>
      <c r="L35" s="28">
        <v>114</v>
      </c>
      <c r="M35" s="22">
        <v>260</v>
      </c>
      <c r="N35" s="28">
        <v>176</v>
      </c>
      <c r="O35" s="28">
        <v>201</v>
      </c>
      <c r="P35" s="28">
        <v>93</v>
      </c>
      <c r="Q35" s="22">
        <v>313</v>
      </c>
      <c r="R35" s="28">
        <v>154</v>
      </c>
      <c r="S35" s="28">
        <v>161</v>
      </c>
      <c r="T35" s="28">
        <v>79</v>
      </c>
      <c r="U35" s="22">
        <v>432</v>
      </c>
    </row>
    <row r="36" spans="1:21" ht="11.25">
      <c r="A36" s="2" t="s">
        <v>146</v>
      </c>
      <c r="B36" s="28">
        <v>10720</v>
      </c>
      <c r="C36" s="28">
        <v>10869</v>
      </c>
      <c r="D36" s="28">
        <v>10715</v>
      </c>
      <c r="E36" s="22">
        <v>10646</v>
      </c>
      <c r="F36" s="28">
        <v>11323</v>
      </c>
      <c r="G36" s="28">
        <v>11559</v>
      </c>
      <c r="H36" s="28">
        <v>11510</v>
      </c>
      <c r="I36" s="22">
        <v>11700</v>
      </c>
      <c r="J36" s="28">
        <v>12211</v>
      </c>
      <c r="K36" s="28">
        <v>12508</v>
      </c>
      <c r="L36" s="28">
        <v>12448</v>
      </c>
      <c r="M36" s="22">
        <v>12619</v>
      </c>
      <c r="N36" s="28">
        <v>13429</v>
      </c>
      <c r="O36" s="28">
        <v>13652</v>
      </c>
      <c r="P36" s="28">
        <v>13641</v>
      </c>
      <c r="Q36" s="22">
        <v>13810</v>
      </c>
      <c r="R36" s="28">
        <v>14555</v>
      </c>
      <c r="S36" s="28">
        <v>14871</v>
      </c>
      <c r="T36" s="28">
        <v>14783</v>
      </c>
      <c r="U36" s="22">
        <v>11650</v>
      </c>
    </row>
    <row r="37" spans="1:21" ht="11.25">
      <c r="A37" s="2" t="s">
        <v>147</v>
      </c>
      <c r="B37" s="28">
        <v>30434</v>
      </c>
      <c r="C37" s="28">
        <v>29545</v>
      </c>
      <c r="D37" s="28">
        <v>29022</v>
      </c>
      <c r="E37" s="22">
        <v>27553</v>
      </c>
      <c r="F37" s="28">
        <v>28755</v>
      </c>
      <c r="G37" s="28">
        <v>28183</v>
      </c>
      <c r="H37" s="28">
        <v>27893</v>
      </c>
      <c r="I37" s="22">
        <v>27036</v>
      </c>
      <c r="J37" s="28">
        <v>28634</v>
      </c>
      <c r="K37" s="28">
        <v>28106</v>
      </c>
      <c r="L37" s="28">
        <v>27911</v>
      </c>
      <c r="M37" s="22">
        <v>27202</v>
      </c>
      <c r="N37" s="28">
        <v>28394</v>
      </c>
      <c r="O37" s="28">
        <v>28292</v>
      </c>
      <c r="P37" s="28">
        <v>28105</v>
      </c>
      <c r="Q37" s="22">
        <v>28353</v>
      </c>
      <c r="R37" s="28">
        <v>31837</v>
      </c>
      <c r="S37" s="28">
        <v>31715</v>
      </c>
      <c r="T37" s="28">
        <v>31853</v>
      </c>
      <c r="U37" s="22">
        <v>30900</v>
      </c>
    </row>
    <row r="38" spans="1:21" ht="11.25">
      <c r="A38" s="2" t="s">
        <v>151</v>
      </c>
      <c r="B38" s="28">
        <v>4293</v>
      </c>
      <c r="C38" s="28">
        <v>4351</v>
      </c>
      <c r="D38" s="28">
        <v>4356</v>
      </c>
      <c r="E38" s="22">
        <v>4327</v>
      </c>
      <c r="F38" s="28">
        <v>3844</v>
      </c>
      <c r="G38" s="28">
        <v>3900</v>
      </c>
      <c r="H38" s="28">
        <v>3877</v>
      </c>
      <c r="I38" s="22">
        <v>3968</v>
      </c>
      <c r="J38" s="28">
        <v>3592</v>
      </c>
      <c r="K38" s="28">
        <v>3640</v>
      </c>
      <c r="L38" s="28">
        <v>3635</v>
      </c>
      <c r="M38" s="22">
        <v>3679</v>
      </c>
      <c r="N38" s="28">
        <v>3372</v>
      </c>
      <c r="O38" s="28">
        <v>3408</v>
      </c>
      <c r="P38" s="28">
        <v>3400</v>
      </c>
      <c r="Q38" s="22">
        <v>3345</v>
      </c>
      <c r="R38" s="28">
        <v>3049</v>
      </c>
      <c r="S38" s="28">
        <v>3009</v>
      </c>
      <c r="T38" s="28">
        <v>2982</v>
      </c>
      <c r="U38" s="22">
        <v>2579</v>
      </c>
    </row>
    <row r="39" spans="1:21" ht="11.25">
      <c r="A39" s="2" t="s">
        <v>152</v>
      </c>
      <c r="B39" s="28">
        <v>586</v>
      </c>
      <c r="C39" s="28"/>
      <c r="D39" s="28">
        <v>1272</v>
      </c>
      <c r="E39" s="22">
        <v>1275</v>
      </c>
      <c r="F39" s="28"/>
      <c r="G39" s="28"/>
      <c r="H39" s="28">
        <v>1181</v>
      </c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2" t="s">
        <v>2</v>
      </c>
      <c r="B40" s="28">
        <v>65</v>
      </c>
      <c r="C40" s="28">
        <v>70</v>
      </c>
      <c r="D40" s="28">
        <v>62</v>
      </c>
      <c r="E40" s="22">
        <v>153</v>
      </c>
      <c r="F40" s="28">
        <v>180</v>
      </c>
      <c r="G40" s="28">
        <v>155</v>
      </c>
      <c r="H40" s="28">
        <v>186</v>
      </c>
      <c r="I40" s="22">
        <v>145</v>
      </c>
      <c r="J40" s="28">
        <v>184</v>
      </c>
      <c r="K40" s="28">
        <v>149</v>
      </c>
      <c r="L40" s="28">
        <v>93</v>
      </c>
      <c r="M40" s="22">
        <v>148</v>
      </c>
      <c r="N40" s="28">
        <v>93</v>
      </c>
      <c r="O40" s="28">
        <v>135</v>
      </c>
      <c r="P40" s="28">
        <v>84</v>
      </c>
      <c r="Q40" s="22">
        <v>140</v>
      </c>
      <c r="R40" s="28">
        <v>99</v>
      </c>
      <c r="S40" s="28">
        <v>156</v>
      </c>
      <c r="T40" s="28">
        <v>133</v>
      </c>
      <c r="U40" s="22">
        <v>177</v>
      </c>
    </row>
    <row r="41" spans="1:21" ht="11.25">
      <c r="A41" s="2" t="s">
        <v>153</v>
      </c>
      <c r="B41" s="28"/>
      <c r="C41" s="28"/>
      <c r="D41" s="28"/>
      <c r="E41" s="22">
        <v>140</v>
      </c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1.25">
      <c r="A42" s="2" t="s">
        <v>154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>
        <v>2112</v>
      </c>
      <c r="S42" s="28">
        <v>2122</v>
      </c>
      <c r="T42" s="28">
        <v>1991</v>
      </c>
      <c r="U42" s="22">
        <v>2139</v>
      </c>
    </row>
    <row r="43" spans="1:21" ht="11.25">
      <c r="A43" s="2" t="s">
        <v>3</v>
      </c>
      <c r="B43" s="28">
        <v>13373</v>
      </c>
      <c r="C43" s="28">
        <v>8894</v>
      </c>
      <c r="D43" s="28">
        <v>6573</v>
      </c>
      <c r="E43" s="22">
        <v>5885</v>
      </c>
      <c r="F43" s="28">
        <v>7416</v>
      </c>
      <c r="G43" s="28">
        <v>5852</v>
      </c>
      <c r="H43" s="28">
        <v>5019</v>
      </c>
      <c r="I43" s="22">
        <v>10720</v>
      </c>
      <c r="J43" s="28">
        <v>6688</v>
      </c>
      <c r="K43" s="28">
        <v>4883</v>
      </c>
      <c r="L43" s="28">
        <v>4522</v>
      </c>
      <c r="M43" s="22">
        <v>5587</v>
      </c>
      <c r="N43" s="28">
        <v>7173</v>
      </c>
      <c r="O43" s="28">
        <v>6201</v>
      </c>
      <c r="P43" s="28">
        <v>4839</v>
      </c>
      <c r="Q43" s="22">
        <v>2179</v>
      </c>
      <c r="R43" s="28">
        <v>7316</v>
      </c>
      <c r="S43" s="28">
        <v>6110</v>
      </c>
      <c r="T43" s="28">
        <v>6897</v>
      </c>
      <c r="U43" s="22">
        <v>9096</v>
      </c>
    </row>
    <row r="44" spans="1:21" ht="11.25">
      <c r="A44" s="2" t="s">
        <v>157</v>
      </c>
      <c r="B44" s="28">
        <v>97830</v>
      </c>
      <c r="C44" s="28">
        <v>90580</v>
      </c>
      <c r="D44" s="28">
        <v>94772</v>
      </c>
      <c r="E44" s="22">
        <v>96256</v>
      </c>
      <c r="F44" s="28">
        <v>104234</v>
      </c>
      <c r="G44" s="28">
        <v>97987</v>
      </c>
      <c r="H44" s="28">
        <v>103298</v>
      </c>
      <c r="I44" s="22">
        <v>99231</v>
      </c>
      <c r="J44" s="28">
        <v>104652</v>
      </c>
      <c r="K44" s="28">
        <v>117680</v>
      </c>
      <c r="L44" s="28">
        <v>123124</v>
      </c>
      <c r="M44" s="22">
        <v>118581</v>
      </c>
      <c r="N44" s="28">
        <v>120375</v>
      </c>
      <c r="O44" s="28">
        <v>113015</v>
      </c>
      <c r="P44" s="28">
        <v>117865</v>
      </c>
      <c r="Q44" s="22">
        <v>122362</v>
      </c>
      <c r="R44" s="28">
        <v>132366</v>
      </c>
      <c r="S44" s="28">
        <v>126133</v>
      </c>
      <c r="T44" s="28">
        <v>132464</v>
      </c>
      <c r="U44" s="22">
        <v>102851</v>
      </c>
    </row>
    <row r="45" spans="1:21" ht="11.25">
      <c r="A45" s="2" t="s">
        <v>158</v>
      </c>
      <c r="B45" s="28">
        <v>22896</v>
      </c>
      <c r="C45" s="28">
        <v>21253</v>
      </c>
      <c r="D45" s="28">
        <v>13258</v>
      </c>
      <c r="E45" s="22">
        <v>8395</v>
      </c>
      <c r="F45" s="28">
        <v>8508</v>
      </c>
      <c r="G45" s="28">
        <v>8841</v>
      </c>
      <c r="H45" s="28">
        <v>8979</v>
      </c>
      <c r="I45" s="22">
        <v>11944</v>
      </c>
      <c r="J45" s="28">
        <v>12082</v>
      </c>
      <c r="K45" s="28">
        <v>17895</v>
      </c>
      <c r="L45" s="28">
        <v>18037</v>
      </c>
      <c r="M45" s="22">
        <v>24333</v>
      </c>
      <c r="N45" s="28">
        <v>24467</v>
      </c>
      <c r="O45" s="28">
        <v>26795</v>
      </c>
      <c r="P45" s="28">
        <v>26609</v>
      </c>
      <c r="Q45" s="22">
        <v>25189</v>
      </c>
      <c r="R45" s="28">
        <v>25243</v>
      </c>
      <c r="S45" s="28">
        <v>23832</v>
      </c>
      <c r="T45" s="28">
        <v>23999</v>
      </c>
      <c r="U45" s="22">
        <v>24866</v>
      </c>
    </row>
    <row r="46" spans="1:21" ht="11.25">
      <c r="A46" s="2" t="s">
        <v>162</v>
      </c>
      <c r="B46" s="28">
        <v>348</v>
      </c>
      <c r="C46" s="28">
        <v>347</v>
      </c>
      <c r="D46" s="28">
        <v>341</v>
      </c>
      <c r="E46" s="22">
        <v>335</v>
      </c>
      <c r="F46" s="28">
        <v>325</v>
      </c>
      <c r="G46" s="28">
        <v>315</v>
      </c>
      <c r="H46" s="28">
        <v>329</v>
      </c>
      <c r="I46" s="22">
        <v>331</v>
      </c>
      <c r="J46" s="28">
        <v>2131</v>
      </c>
      <c r="K46" s="28">
        <v>2171</v>
      </c>
      <c r="L46" s="28">
        <v>2128</v>
      </c>
      <c r="M46" s="22">
        <v>2337</v>
      </c>
      <c r="N46" s="28">
        <v>2555</v>
      </c>
      <c r="O46" s="28">
        <v>2829</v>
      </c>
      <c r="P46" s="28">
        <v>3061</v>
      </c>
      <c r="Q46" s="22">
        <v>4461</v>
      </c>
      <c r="R46" s="28">
        <v>4509</v>
      </c>
      <c r="S46" s="28">
        <v>4461</v>
      </c>
      <c r="T46" s="28">
        <v>4381</v>
      </c>
      <c r="U46" s="22">
        <v>3710</v>
      </c>
    </row>
    <row r="47" spans="1:21" ht="11.25">
      <c r="A47" s="2" t="s">
        <v>148</v>
      </c>
      <c r="B47" s="28">
        <v>223</v>
      </c>
      <c r="C47" s="28">
        <v>222</v>
      </c>
      <c r="D47" s="28">
        <v>221</v>
      </c>
      <c r="E47" s="22">
        <v>220</v>
      </c>
      <c r="F47" s="28">
        <v>219</v>
      </c>
      <c r="G47" s="28">
        <v>218</v>
      </c>
      <c r="H47" s="28">
        <v>217</v>
      </c>
      <c r="I47" s="22">
        <v>216</v>
      </c>
      <c r="J47" s="28">
        <v>213</v>
      </c>
      <c r="K47" s="28">
        <v>15</v>
      </c>
      <c r="L47" s="28"/>
      <c r="M47" s="22"/>
      <c r="N47" s="28"/>
      <c r="O47" s="28"/>
      <c r="P47" s="28"/>
      <c r="Q47" s="22"/>
      <c r="R47" s="28"/>
      <c r="S47" s="28"/>
      <c r="T47" s="28"/>
      <c r="U47" s="22"/>
    </row>
    <row r="48" spans="1:21" ht="11.25">
      <c r="A48" s="2" t="s">
        <v>155</v>
      </c>
      <c r="B48" s="28"/>
      <c r="C48" s="28"/>
      <c r="D48" s="28"/>
      <c r="E48" s="22"/>
      <c r="F48" s="28"/>
      <c r="G48" s="28"/>
      <c r="H48" s="28"/>
      <c r="I48" s="22"/>
      <c r="J48" s="28"/>
      <c r="K48" s="28">
        <v>187</v>
      </c>
      <c r="L48" s="28">
        <v>60</v>
      </c>
      <c r="M48" s="22">
        <v>64</v>
      </c>
      <c r="N48" s="28"/>
      <c r="O48" s="28"/>
      <c r="P48" s="28"/>
      <c r="Q48" s="22"/>
      <c r="R48" s="28"/>
      <c r="S48" s="28"/>
      <c r="T48" s="28"/>
      <c r="U48" s="22"/>
    </row>
    <row r="49" spans="1:21" ht="11.25">
      <c r="A49" s="2" t="s">
        <v>152</v>
      </c>
      <c r="B49" s="28"/>
      <c r="C49" s="28"/>
      <c r="D49" s="28"/>
      <c r="E49" s="22"/>
      <c r="F49" s="28">
        <v>377</v>
      </c>
      <c r="G49" s="28"/>
      <c r="H49" s="28"/>
      <c r="I49" s="22"/>
      <c r="J49" s="28">
        <v>1181</v>
      </c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</row>
    <row r="50" spans="1:21" ht="11.25">
      <c r="A50" s="2" t="s">
        <v>153</v>
      </c>
      <c r="B50" s="28"/>
      <c r="C50" s="28"/>
      <c r="D50" s="28"/>
      <c r="E50" s="22"/>
      <c r="F50" s="28">
        <v>100</v>
      </c>
      <c r="G50" s="28">
        <v>100</v>
      </c>
      <c r="H50" s="28">
        <v>36</v>
      </c>
      <c r="I50" s="22">
        <v>36</v>
      </c>
      <c r="J50" s="28">
        <v>26</v>
      </c>
      <c r="K50" s="28">
        <v>117</v>
      </c>
      <c r="L50" s="28"/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1.25">
      <c r="A51" s="2" t="s">
        <v>96</v>
      </c>
      <c r="B51" s="28">
        <v>5038</v>
      </c>
      <c r="C51" s="28">
        <v>4680</v>
      </c>
      <c r="D51" s="28">
        <v>3539</v>
      </c>
      <c r="E51" s="22">
        <v>4005</v>
      </c>
      <c r="F51" s="28">
        <v>4105</v>
      </c>
      <c r="G51" s="28">
        <v>4287</v>
      </c>
      <c r="H51" s="28">
        <v>4253</v>
      </c>
      <c r="I51" s="22">
        <v>4755</v>
      </c>
      <c r="J51" s="28">
        <v>3015</v>
      </c>
      <c r="K51" s="28">
        <v>3115</v>
      </c>
      <c r="L51" s="28">
        <v>3095</v>
      </c>
      <c r="M51" s="22">
        <v>2960</v>
      </c>
      <c r="N51" s="28">
        <v>3047</v>
      </c>
      <c r="O51" s="28">
        <v>3040</v>
      </c>
      <c r="P51" s="28">
        <v>2759</v>
      </c>
      <c r="Q51" s="22">
        <v>2429</v>
      </c>
      <c r="R51" s="28">
        <v>2518</v>
      </c>
      <c r="S51" s="28">
        <v>2546</v>
      </c>
      <c r="T51" s="28">
        <v>2563</v>
      </c>
      <c r="U51" s="22">
        <v>2532</v>
      </c>
    </row>
    <row r="52" spans="1:21" ht="11.25">
      <c r="A52" s="2" t="s">
        <v>165</v>
      </c>
      <c r="B52" s="28">
        <v>28506</v>
      </c>
      <c r="C52" s="28">
        <v>26504</v>
      </c>
      <c r="D52" s="28">
        <v>17360</v>
      </c>
      <c r="E52" s="22">
        <v>12957</v>
      </c>
      <c r="F52" s="28">
        <v>13636</v>
      </c>
      <c r="G52" s="28">
        <v>14944</v>
      </c>
      <c r="H52" s="28">
        <v>14998</v>
      </c>
      <c r="I52" s="22">
        <v>18465</v>
      </c>
      <c r="J52" s="28">
        <v>18649</v>
      </c>
      <c r="K52" s="28">
        <v>23503</v>
      </c>
      <c r="L52" s="28">
        <v>23322</v>
      </c>
      <c r="M52" s="22">
        <v>29778</v>
      </c>
      <c r="N52" s="28">
        <v>30070</v>
      </c>
      <c r="O52" s="28">
        <v>32665</v>
      </c>
      <c r="P52" s="28">
        <v>32430</v>
      </c>
      <c r="Q52" s="22">
        <v>32163</v>
      </c>
      <c r="R52" s="28">
        <v>32272</v>
      </c>
      <c r="S52" s="28">
        <v>30840</v>
      </c>
      <c r="T52" s="28">
        <v>30944</v>
      </c>
      <c r="U52" s="22">
        <v>31191</v>
      </c>
    </row>
    <row r="53" spans="1:21" ht="12" thickBot="1">
      <c r="A53" s="5" t="s">
        <v>166</v>
      </c>
      <c r="B53" s="29">
        <v>126336</v>
      </c>
      <c r="C53" s="29">
        <v>117085</v>
      </c>
      <c r="D53" s="29">
        <v>112132</v>
      </c>
      <c r="E53" s="23">
        <v>109214</v>
      </c>
      <c r="F53" s="29">
        <v>117871</v>
      </c>
      <c r="G53" s="29">
        <v>112932</v>
      </c>
      <c r="H53" s="29">
        <v>118297</v>
      </c>
      <c r="I53" s="23">
        <v>117697</v>
      </c>
      <c r="J53" s="29">
        <v>123302</v>
      </c>
      <c r="K53" s="29">
        <v>141183</v>
      </c>
      <c r="L53" s="29">
        <v>146446</v>
      </c>
      <c r="M53" s="23">
        <v>148359</v>
      </c>
      <c r="N53" s="29">
        <v>150446</v>
      </c>
      <c r="O53" s="29">
        <v>145681</v>
      </c>
      <c r="P53" s="29">
        <v>150295</v>
      </c>
      <c r="Q53" s="23">
        <v>154525</v>
      </c>
      <c r="R53" s="29">
        <v>164638</v>
      </c>
      <c r="S53" s="29">
        <v>156974</v>
      </c>
      <c r="T53" s="29">
        <v>163408</v>
      </c>
      <c r="U53" s="23">
        <v>134042</v>
      </c>
    </row>
    <row r="54" spans="1:21" ht="12" thickTop="1">
      <c r="A54" s="2" t="s">
        <v>168</v>
      </c>
      <c r="B54" s="28">
        <v>15000</v>
      </c>
      <c r="C54" s="28">
        <v>15000</v>
      </c>
      <c r="D54" s="28">
        <v>15000</v>
      </c>
      <c r="E54" s="22">
        <v>15000</v>
      </c>
      <c r="F54" s="28">
        <v>15000</v>
      </c>
      <c r="G54" s="28">
        <v>15000</v>
      </c>
      <c r="H54" s="28">
        <v>25752</v>
      </c>
      <c r="I54" s="22">
        <v>25752</v>
      </c>
      <c r="J54" s="28">
        <v>25752</v>
      </c>
      <c r="K54" s="28">
        <v>13252</v>
      </c>
      <c r="L54" s="28">
        <v>13252</v>
      </c>
      <c r="M54" s="22">
        <v>13252</v>
      </c>
      <c r="N54" s="28">
        <v>13252</v>
      </c>
      <c r="O54" s="28">
        <v>13252</v>
      </c>
      <c r="P54" s="28">
        <v>13252</v>
      </c>
      <c r="Q54" s="22">
        <v>13252</v>
      </c>
      <c r="R54" s="28">
        <v>13252</v>
      </c>
      <c r="S54" s="28">
        <v>13252</v>
      </c>
      <c r="T54" s="28">
        <v>13252</v>
      </c>
      <c r="U54" s="22">
        <v>13252</v>
      </c>
    </row>
    <row r="55" spans="1:21" ht="11.25">
      <c r="A55" s="2" t="s">
        <v>171</v>
      </c>
      <c r="B55" s="28">
        <v>9097</v>
      </c>
      <c r="C55" s="28">
        <v>9097</v>
      </c>
      <c r="D55" s="28">
        <v>9097</v>
      </c>
      <c r="E55" s="22">
        <v>9097</v>
      </c>
      <c r="F55" s="28">
        <v>9097</v>
      </c>
      <c r="G55" s="28">
        <v>9097</v>
      </c>
      <c r="H55" s="28">
        <v>14220</v>
      </c>
      <c r="I55" s="22">
        <v>14220</v>
      </c>
      <c r="J55" s="28">
        <v>14220</v>
      </c>
      <c r="K55" s="28">
        <v>1720</v>
      </c>
      <c r="L55" s="28">
        <v>1720</v>
      </c>
      <c r="M55" s="22">
        <v>1720</v>
      </c>
      <c r="N55" s="28">
        <v>1720</v>
      </c>
      <c r="O55" s="28">
        <v>1720</v>
      </c>
      <c r="P55" s="28">
        <v>1720</v>
      </c>
      <c r="Q55" s="22">
        <v>1720</v>
      </c>
      <c r="R55" s="28">
        <v>1720</v>
      </c>
      <c r="S55" s="28">
        <v>1720</v>
      </c>
      <c r="T55" s="28">
        <v>1720</v>
      </c>
      <c r="U55" s="22">
        <v>273</v>
      </c>
    </row>
    <row r="56" spans="1:21" ht="11.25">
      <c r="A56" s="2" t="s">
        <v>175</v>
      </c>
      <c r="B56" s="28">
        <v>2269</v>
      </c>
      <c r="C56" s="28">
        <v>2461</v>
      </c>
      <c r="D56" s="28">
        <v>3865</v>
      </c>
      <c r="E56" s="22">
        <v>3573</v>
      </c>
      <c r="F56" s="28">
        <v>1549</v>
      </c>
      <c r="G56" s="28">
        <v>1740</v>
      </c>
      <c r="H56" s="28">
        <v>-14606</v>
      </c>
      <c r="I56" s="22">
        <v>-14877</v>
      </c>
      <c r="J56" s="28">
        <v>-13952</v>
      </c>
      <c r="K56" s="28">
        <v>-11660</v>
      </c>
      <c r="L56" s="28">
        <v>-1280</v>
      </c>
      <c r="M56" s="22">
        <v>-1706</v>
      </c>
      <c r="N56" s="28">
        <v>-3281</v>
      </c>
      <c r="O56" s="28">
        <v>-3198</v>
      </c>
      <c r="P56" s="28">
        <v>-3609</v>
      </c>
      <c r="Q56" s="22">
        <v>-3502</v>
      </c>
      <c r="R56" s="28">
        <v>1588</v>
      </c>
      <c r="S56" s="28">
        <v>3005</v>
      </c>
      <c r="T56" s="28">
        <v>3910</v>
      </c>
      <c r="U56" s="22">
        <v>5064</v>
      </c>
    </row>
    <row r="57" spans="1:21" ht="11.25">
      <c r="A57" s="2" t="s">
        <v>176</v>
      </c>
      <c r="B57" s="28">
        <v>-82</v>
      </c>
      <c r="C57" s="28">
        <v>-82</v>
      </c>
      <c r="D57" s="28">
        <v>-82</v>
      </c>
      <c r="E57" s="22">
        <v>-81</v>
      </c>
      <c r="F57" s="28">
        <v>-81</v>
      </c>
      <c r="G57" s="28">
        <v>-81</v>
      </c>
      <c r="H57" s="28">
        <v>-81</v>
      </c>
      <c r="I57" s="22">
        <v>-80</v>
      </c>
      <c r="J57" s="28">
        <v>-77</v>
      </c>
      <c r="K57" s="28">
        <v>-79</v>
      </c>
      <c r="L57" s="28">
        <v>-79</v>
      </c>
      <c r="M57" s="22">
        <v>-79</v>
      </c>
      <c r="N57" s="28">
        <v>-79</v>
      </c>
      <c r="O57" s="28">
        <v>-79</v>
      </c>
      <c r="P57" s="28">
        <v>-79</v>
      </c>
      <c r="Q57" s="22">
        <v>-78</v>
      </c>
      <c r="R57" s="28">
        <v>-78</v>
      </c>
      <c r="S57" s="28">
        <v>-78</v>
      </c>
      <c r="T57" s="28">
        <v>-78</v>
      </c>
      <c r="U57" s="22">
        <v>-233</v>
      </c>
    </row>
    <row r="58" spans="1:21" ht="11.25">
      <c r="A58" s="2" t="s">
        <v>177</v>
      </c>
      <c r="B58" s="28">
        <v>26284</v>
      </c>
      <c r="C58" s="28">
        <v>26476</v>
      </c>
      <c r="D58" s="28">
        <v>27880</v>
      </c>
      <c r="E58" s="22">
        <v>27589</v>
      </c>
      <c r="F58" s="28">
        <v>25565</v>
      </c>
      <c r="G58" s="28">
        <v>25756</v>
      </c>
      <c r="H58" s="28">
        <v>25285</v>
      </c>
      <c r="I58" s="22">
        <v>25014</v>
      </c>
      <c r="J58" s="28">
        <v>25942</v>
      </c>
      <c r="K58" s="28">
        <v>3232</v>
      </c>
      <c r="L58" s="28">
        <v>13613</v>
      </c>
      <c r="M58" s="22">
        <v>13187</v>
      </c>
      <c r="N58" s="28">
        <v>11612</v>
      </c>
      <c r="O58" s="28">
        <v>11695</v>
      </c>
      <c r="P58" s="28">
        <v>11283</v>
      </c>
      <c r="Q58" s="22">
        <v>11391</v>
      </c>
      <c r="R58" s="28">
        <v>16482</v>
      </c>
      <c r="S58" s="28">
        <v>17900</v>
      </c>
      <c r="T58" s="28">
        <v>18804</v>
      </c>
      <c r="U58" s="22">
        <v>18357</v>
      </c>
    </row>
    <row r="59" spans="1:21" ht="11.25">
      <c r="A59" s="2" t="s">
        <v>179</v>
      </c>
      <c r="B59" s="28">
        <v>538</v>
      </c>
      <c r="C59" s="28">
        <v>196</v>
      </c>
      <c r="D59" s="28">
        <v>379</v>
      </c>
      <c r="E59" s="22">
        <v>62</v>
      </c>
      <c r="F59" s="28">
        <v>-299</v>
      </c>
      <c r="G59" s="28">
        <v>-455</v>
      </c>
      <c r="H59" s="28">
        <v>-620</v>
      </c>
      <c r="I59" s="22">
        <v>-393</v>
      </c>
      <c r="J59" s="28">
        <v>-478</v>
      </c>
      <c r="K59" s="28">
        <v>-441</v>
      </c>
      <c r="L59" s="28">
        <v>-1251</v>
      </c>
      <c r="M59" s="22">
        <v>-760</v>
      </c>
      <c r="N59" s="28">
        <v>-1286</v>
      </c>
      <c r="O59" s="28">
        <v>-1180</v>
      </c>
      <c r="P59" s="28">
        <v>-1064</v>
      </c>
      <c r="Q59" s="22">
        <v>-1126</v>
      </c>
      <c r="R59" s="28">
        <v>-609</v>
      </c>
      <c r="S59" s="28">
        <v>-375</v>
      </c>
      <c r="T59" s="28">
        <v>-373</v>
      </c>
      <c r="U59" s="22">
        <v>-537</v>
      </c>
    </row>
    <row r="60" spans="1:21" ht="11.25">
      <c r="A60" s="2" t="s">
        <v>180</v>
      </c>
      <c r="B60" s="28"/>
      <c r="C60" s="28">
        <v>0</v>
      </c>
      <c r="D60" s="28"/>
      <c r="E60" s="22"/>
      <c r="F60" s="28"/>
      <c r="G60" s="28"/>
      <c r="H60" s="28"/>
      <c r="I60" s="22"/>
      <c r="J60" s="28">
        <v>0</v>
      </c>
      <c r="K60" s="28">
        <v>0</v>
      </c>
      <c r="L60" s="28">
        <v>0</v>
      </c>
      <c r="M60" s="22"/>
      <c r="N60" s="28"/>
      <c r="O60" s="28">
        <v>0</v>
      </c>
      <c r="P60" s="28">
        <v>0</v>
      </c>
      <c r="Q60" s="22">
        <v>0</v>
      </c>
      <c r="R60" s="28"/>
      <c r="S60" s="28">
        <v>0</v>
      </c>
      <c r="T60" s="28"/>
      <c r="U60" s="22">
        <v>0</v>
      </c>
    </row>
    <row r="61" spans="1:21" ht="11.25">
      <c r="A61" s="2" t="s">
        <v>181</v>
      </c>
      <c r="B61" s="28">
        <v>538</v>
      </c>
      <c r="C61" s="28">
        <v>196</v>
      </c>
      <c r="D61" s="28">
        <v>379</v>
      </c>
      <c r="E61" s="22">
        <v>62</v>
      </c>
      <c r="F61" s="28">
        <v>-299</v>
      </c>
      <c r="G61" s="28">
        <v>-455</v>
      </c>
      <c r="H61" s="28">
        <v>-620</v>
      </c>
      <c r="I61" s="22">
        <v>-393</v>
      </c>
      <c r="J61" s="28">
        <v>-478</v>
      </c>
      <c r="K61" s="28">
        <v>-441</v>
      </c>
      <c r="L61" s="28">
        <v>-1251</v>
      </c>
      <c r="M61" s="22">
        <v>-760</v>
      </c>
      <c r="N61" s="28">
        <v>-1286</v>
      </c>
      <c r="O61" s="28">
        <v>-1181</v>
      </c>
      <c r="P61" s="28">
        <v>-1064</v>
      </c>
      <c r="Q61" s="22">
        <v>-1126</v>
      </c>
      <c r="R61" s="28">
        <v>-609</v>
      </c>
      <c r="S61" s="28">
        <v>-375</v>
      </c>
      <c r="T61" s="28">
        <v>-373</v>
      </c>
      <c r="U61" s="22">
        <v>-537</v>
      </c>
    </row>
    <row r="62" spans="1:21" ht="11.25">
      <c r="A62" s="6" t="s">
        <v>4</v>
      </c>
      <c r="B62" s="28">
        <v>98</v>
      </c>
      <c r="C62" s="28">
        <v>93</v>
      </c>
      <c r="D62" s="28">
        <v>82</v>
      </c>
      <c r="E62" s="22">
        <v>86</v>
      </c>
      <c r="F62" s="28">
        <v>88</v>
      </c>
      <c r="G62" s="28">
        <v>91</v>
      </c>
      <c r="H62" s="28">
        <v>89</v>
      </c>
      <c r="I62" s="22">
        <v>55</v>
      </c>
      <c r="J62" s="28">
        <v>56</v>
      </c>
      <c r="K62" s="28">
        <v>161</v>
      </c>
      <c r="L62" s="28">
        <v>145</v>
      </c>
      <c r="M62" s="22">
        <v>129</v>
      </c>
      <c r="N62" s="28">
        <v>146</v>
      </c>
      <c r="O62" s="28">
        <v>128</v>
      </c>
      <c r="P62" s="28">
        <v>117</v>
      </c>
      <c r="Q62" s="22">
        <v>102</v>
      </c>
      <c r="R62" s="28">
        <v>102</v>
      </c>
      <c r="S62" s="28">
        <v>81</v>
      </c>
      <c r="T62" s="28">
        <v>108</v>
      </c>
      <c r="U62" s="22">
        <v>131</v>
      </c>
    </row>
    <row r="63" spans="1:21" ht="11.25">
      <c r="A63" s="6" t="s">
        <v>183</v>
      </c>
      <c r="B63" s="28">
        <v>26921</v>
      </c>
      <c r="C63" s="28">
        <v>26765</v>
      </c>
      <c r="D63" s="28">
        <v>28342</v>
      </c>
      <c r="E63" s="22">
        <v>27738</v>
      </c>
      <c r="F63" s="28">
        <v>25354</v>
      </c>
      <c r="G63" s="28">
        <v>25392</v>
      </c>
      <c r="H63" s="28">
        <v>24754</v>
      </c>
      <c r="I63" s="22">
        <v>24676</v>
      </c>
      <c r="J63" s="28">
        <v>25521</v>
      </c>
      <c r="K63" s="28">
        <v>2952</v>
      </c>
      <c r="L63" s="28">
        <v>12506</v>
      </c>
      <c r="M63" s="22">
        <v>12556</v>
      </c>
      <c r="N63" s="28">
        <v>10471</v>
      </c>
      <c r="O63" s="28">
        <v>10642</v>
      </c>
      <c r="P63" s="28">
        <v>10337</v>
      </c>
      <c r="Q63" s="22">
        <v>10367</v>
      </c>
      <c r="R63" s="28">
        <v>15975</v>
      </c>
      <c r="S63" s="28">
        <v>17606</v>
      </c>
      <c r="T63" s="28">
        <v>18539</v>
      </c>
      <c r="U63" s="22">
        <v>17951</v>
      </c>
    </row>
    <row r="64" spans="1:21" ht="12" thickBot="1">
      <c r="A64" s="7" t="s">
        <v>185</v>
      </c>
      <c r="B64" s="28">
        <v>153258</v>
      </c>
      <c r="C64" s="28">
        <v>143851</v>
      </c>
      <c r="D64" s="28">
        <v>140475</v>
      </c>
      <c r="E64" s="22">
        <v>136952</v>
      </c>
      <c r="F64" s="28">
        <v>143226</v>
      </c>
      <c r="G64" s="28">
        <v>138324</v>
      </c>
      <c r="H64" s="28">
        <v>143051</v>
      </c>
      <c r="I64" s="22">
        <v>142373</v>
      </c>
      <c r="J64" s="28">
        <v>148823</v>
      </c>
      <c r="K64" s="28">
        <v>144136</v>
      </c>
      <c r="L64" s="28">
        <v>158953</v>
      </c>
      <c r="M64" s="22">
        <v>160915</v>
      </c>
      <c r="N64" s="28">
        <v>160918</v>
      </c>
      <c r="O64" s="28">
        <v>156323</v>
      </c>
      <c r="P64" s="28">
        <v>160633</v>
      </c>
      <c r="Q64" s="22">
        <v>164892</v>
      </c>
      <c r="R64" s="28">
        <v>180614</v>
      </c>
      <c r="S64" s="28">
        <v>174580</v>
      </c>
      <c r="T64" s="28">
        <v>181947</v>
      </c>
      <c r="U64" s="22">
        <v>151993</v>
      </c>
    </row>
    <row r="65" spans="1:21" ht="12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ht="11.25">
      <c r="A67" s="20" t="s">
        <v>190</v>
      </c>
    </row>
    <row r="68" ht="11.25">
      <c r="A68" s="20" t="s">
        <v>191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8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186</v>
      </c>
      <c r="B2" s="14">
        <v>8244</v>
      </c>
      <c r="C2" s="14"/>
      <c r="D2" s="14"/>
      <c r="E2" s="14"/>
      <c r="F2" s="14"/>
    </row>
    <row r="3" spans="1:6" ht="12" thickBot="1">
      <c r="A3" s="11" t="s">
        <v>187</v>
      </c>
      <c r="B3" s="1" t="s">
        <v>188</v>
      </c>
      <c r="C3" s="1"/>
      <c r="D3" s="1"/>
      <c r="E3" s="1"/>
      <c r="F3" s="1"/>
    </row>
    <row r="4" spans="1:6" ht="12" thickTop="1">
      <c r="A4" s="10" t="s">
        <v>65</v>
      </c>
      <c r="B4" s="15" t="str">
        <f>HYPERLINK("http://www.kabupro.jp/mark/20130524/S000DG20.htm","有価証券報告書")</f>
        <v>有価証券報告書</v>
      </c>
      <c r="C4" s="15" t="str">
        <f>HYPERLINK("http://www.kabupro.jp/mark/20130524/S000DG20.htm","有価証券報告書")</f>
        <v>有価証券報告書</v>
      </c>
      <c r="D4" s="15" t="str">
        <f>HYPERLINK("http://www.kabupro.jp/mark/20120525/S000AWQU.htm","有価証券報告書")</f>
        <v>有価証券報告書</v>
      </c>
      <c r="E4" s="15" t="str">
        <f>HYPERLINK("http://www.kabupro.jp/mark/20110527/S0008D1X.htm","有価証券報告書")</f>
        <v>有価証券報告書</v>
      </c>
      <c r="F4" s="15" t="str">
        <f>HYPERLINK("http://www.kabupro.jp/mark/20100528/S0005SV1.htm","有価証券報告書")</f>
        <v>有価証券報告書</v>
      </c>
    </row>
    <row r="5" spans="1:6" ht="12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</row>
    <row r="6" spans="1:6" ht="12.75" thickBot="1" thickTop="1">
      <c r="A6" s="10" t="s">
        <v>67</v>
      </c>
      <c r="B6" s="18" t="s">
        <v>268</v>
      </c>
      <c r="C6" s="19"/>
      <c r="D6" s="19"/>
      <c r="E6" s="19"/>
      <c r="F6" s="19"/>
    </row>
    <row r="7" spans="1:6" ht="12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</row>
    <row r="8" spans="1:6" ht="11.25">
      <c r="A8" s="13" t="s">
        <v>69</v>
      </c>
      <c r="B8" s="17" t="s">
        <v>192</v>
      </c>
      <c r="C8" s="17" t="s">
        <v>193</v>
      </c>
      <c r="D8" s="17" t="s">
        <v>194</v>
      </c>
      <c r="E8" s="17" t="s">
        <v>195</v>
      </c>
      <c r="F8" s="17" t="s">
        <v>196</v>
      </c>
    </row>
    <row r="9" spans="1:6" ht="11.2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</row>
    <row r="10" spans="1:6" ht="12" thickBot="1">
      <c r="A10" s="13" t="s">
        <v>71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2" thickTop="1">
      <c r="A11" s="26" t="s">
        <v>197</v>
      </c>
      <c r="B11" s="21">
        <v>249885</v>
      </c>
      <c r="C11" s="21">
        <v>269338</v>
      </c>
      <c r="D11" s="21">
        <v>275687</v>
      </c>
      <c r="E11" s="21">
        <v>288860</v>
      </c>
      <c r="F11" s="21">
        <v>251204</v>
      </c>
    </row>
    <row r="12" spans="1:6" ht="11.25">
      <c r="A12" s="6" t="s">
        <v>198</v>
      </c>
      <c r="B12" s="22">
        <v>11878</v>
      </c>
      <c r="C12" s="22">
        <v>13063</v>
      </c>
      <c r="D12" s="22">
        <v>14073</v>
      </c>
      <c r="E12" s="22">
        <v>12338</v>
      </c>
      <c r="F12" s="22">
        <v>13248</v>
      </c>
    </row>
    <row r="13" spans="1:6" ht="11.25">
      <c r="A13" s="6" t="s">
        <v>199</v>
      </c>
      <c r="B13" s="22">
        <v>191000</v>
      </c>
      <c r="C13" s="22">
        <v>206357</v>
      </c>
      <c r="D13" s="22">
        <v>210794</v>
      </c>
      <c r="E13" s="22">
        <v>224103</v>
      </c>
      <c r="F13" s="22">
        <v>190038</v>
      </c>
    </row>
    <row r="14" spans="1:6" ht="11.25">
      <c r="A14" s="6" t="s">
        <v>200</v>
      </c>
      <c r="B14" s="22">
        <v>202879</v>
      </c>
      <c r="C14" s="22">
        <v>219421</v>
      </c>
      <c r="D14" s="22">
        <v>224867</v>
      </c>
      <c r="E14" s="22">
        <v>236442</v>
      </c>
      <c r="F14" s="22">
        <v>203287</v>
      </c>
    </row>
    <row r="15" spans="1:6" ht="11.25">
      <c r="A15" s="6" t="s">
        <v>201</v>
      </c>
      <c r="B15" s="22">
        <v>11047</v>
      </c>
      <c r="C15" s="22">
        <v>11878</v>
      </c>
      <c r="D15" s="22">
        <v>13063</v>
      </c>
      <c r="E15" s="22">
        <v>14073</v>
      </c>
      <c r="F15" s="22">
        <v>12338</v>
      </c>
    </row>
    <row r="16" spans="1:6" ht="11.25">
      <c r="A16" s="6" t="s">
        <v>202</v>
      </c>
      <c r="B16" s="22">
        <v>191832</v>
      </c>
      <c r="C16" s="22">
        <v>207542</v>
      </c>
      <c r="D16" s="22">
        <v>211803</v>
      </c>
      <c r="E16" s="22">
        <v>222368</v>
      </c>
      <c r="F16" s="22">
        <v>190949</v>
      </c>
    </row>
    <row r="17" spans="1:6" ht="11.25">
      <c r="A17" s="7" t="s">
        <v>203</v>
      </c>
      <c r="B17" s="22">
        <v>58053</v>
      </c>
      <c r="C17" s="22">
        <v>61796</v>
      </c>
      <c r="D17" s="22">
        <v>63883</v>
      </c>
      <c r="E17" s="22">
        <v>66491</v>
      </c>
      <c r="F17" s="22">
        <v>60255</v>
      </c>
    </row>
    <row r="18" spans="1:6" ht="11.25">
      <c r="A18" s="6" t="s">
        <v>204</v>
      </c>
      <c r="B18" s="22">
        <v>4629</v>
      </c>
      <c r="C18" s="22">
        <v>5021</v>
      </c>
      <c r="D18" s="22">
        <v>4782</v>
      </c>
      <c r="E18" s="22">
        <v>5808</v>
      </c>
      <c r="F18" s="22"/>
    </row>
    <row r="19" spans="1:6" ht="11.25">
      <c r="A19" s="6" t="s">
        <v>205</v>
      </c>
      <c r="B19" s="22">
        <v>509</v>
      </c>
      <c r="C19" s="22">
        <v>814</v>
      </c>
      <c r="D19" s="22">
        <v>1028</v>
      </c>
      <c r="E19" s="22">
        <v>1320</v>
      </c>
      <c r="F19" s="22">
        <v>1435</v>
      </c>
    </row>
    <row r="20" spans="1:6" ht="11.25">
      <c r="A20" s="6" t="s">
        <v>206</v>
      </c>
      <c r="B20" s="22">
        <v>6</v>
      </c>
      <c r="C20" s="22">
        <v>5</v>
      </c>
      <c r="D20" s="22">
        <v>22</v>
      </c>
      <c r="E20" s="22">
        <v>36</v>
      </c>
      <c r="F20" s="22">
        <v>50</v>
      </c>
    </row>
    <row r="21" spans="1:6" ht="11.25">
      <c r="A21" s="6" t="s">
        <v>207</v>
      </c>
      <c r="B21" s="22">
        <v>12889</v>
      </c>
      <c r="C21" s="22">
        <v>13621</v>
      </c>
      <c r="D21" s="22">
        <v>14092</v>
      </c>
      <c r="E21" s="22">
        <v>16600</v>
      </c>
      <c r="F21" s="22">
        <v>14626</v>
      </c>
    </row>
    <row r="22" spans="1:6" ht="11.25">
      <c r="A22" s="6" t="s">
        <v>208</v>
      </c>
      <c r="B22" s="22"/>
      <c r="C22" s="22"/>
      <c r="D22" s="22">
        <v>2</v>
      </c>
      <c r="E22" s="22">
        <v>15</v>
      </c>
      <c r="F22" s="22">
        <v>1763</v>
      </c>
    </row>
    <row r="23" spans="1:6" ht="11.25">
      <c r="A23" s="6" t="s">
        <v>209</v>
      </c>
      <c r="B23" s="22">
        <v>1094</v>
      </c>
      <c r="C23" s="22">
        <v>1680</v>
      </c>
      <c r="D23" s="22">
        <v>1917</v>
      </c>
      <c r="E23" s="22">
        <v>2662</v>
      </c>
      <c r="F23" s="22">
        <v>2049</v>
      </c>
    </row>
    <row r="24" spans="1:6" ht="11.25">
      <c r="A24" s="6" t="s">
        <v>210</v>
      </c>
      <c r="B24" s="22">
        <v>2226</v>
      </c>
      <c r="C24" s="22">
        <v>2301</v>
      </c>
      <c r="D24" s="22">
        <v>2499</v>
      </c>
      <c r="E24" s="22">
        <v>2860</v>
      </c>
      <c r="F24" s="22">
        <v>2754</v>
      </c>
    </row>
    <row r="25" spans="1:6" ht="11.25">
      <c r="A25" s="6" t="s">
        <v>211</v>
      </c>
      <c r="B25" s="22">
        <v>719</v>
      </c>
      <c r="C25" s="22">
        <v>797</v>
      </c>
      <c r="D25" s="22">
        <v>668</v>
      </c>
      <c r="E25" s="22">
        <v>668</v>
      </c>
      <c r="F25" s="22"/>
    </row>
    <row r="26" spans="1:6" ht="11.25">
      <c r="A26" s="6" t="s">
        <v>212</v>
      </c>
      <c r="B26" s="22">
        <v>2388</v>
      </c>
      <c r="C26" s="22">
        <v>2496</v>
      </c>
      <c r="D26" s="22">
        <v>2533</v>
      </c>
      <c r="E26" s="22">
        <v>2597</v>
      </c>
      <c r="F26" s="22">
        <v>2047</v>
      </c>
    </row>
    <row r="27" spans="1:6" ht="11.25">
      <c r="A27" s="6" t="s">
        <v>213</v>
      </c>
      <c r="B27" s="22">
        <v>2926</v>
      </c>
      <c r="C27" s="22">
        <v>3111</v>
      </c>
      <c r="D27" s="22">
        <v>3154</v>
      </c>
      <c r="E27" s="22">
        <v>2858</v>
      </c>
      <c r="F27" s="22"/>
    </row>
    <row r="28" spans="1:6" ht="11.25">
      <c r="A28" s="6" t="s">
        <v>214</v>
      </c>
      <c r="B28" s="22">
        <v>5875</v>
      </c>
      <c r="C28" s="22">
        <v>6502</v>
      </c>
      <c r="D28" s="22">
        <v>7029</v>
      </c>
      <c r="E28" s="22">
        <v>6998</v>
      </c>
      <c r="F28" s="22"/>
    </row>
    <row r="29" spans="1:6" ht="11.25">
      <c r="A29" s="6" t="s">
        <v>215</v>
      </c>
      <c r="B29" s="22">
        <v>10179</v>
      </c>
      <c r="C29" s="22">
        <v>10429</v>
      </c>
      <c r="D29" s="22">
        <v>10982</v>
      </c>
      <c r="E29" s="22">
        <v>11366</v>
      </c>
      <c r="F29" s="22">
        <v>9353</v>
      </c>
    </row>
    <row r="30" spans="1:6" ht="11.25">
      <c r="A30" s="6" t="s">
        <v>217</v>
      </c>
      <c r="B30" s="22">
        <v>6432</v>
      </c>
      <c r="C30" s="22">
        <v>6688</v>
      </c>
      <c r="D30" s="22">
        <v>6875</v>
      </c>
      <c r="E30" s="22">
        <v>6839</v>
      </c>
      <c r="F30" s="22">
        <v>4525</v>
      </c>
    </row>
    <row r="31" spans="1:6" ht="11.25">
      <c r="A31" s="6" t="s">
        <v>120</v>
      </c>
      <c r="B31" s="22">
        <v>5162</v>
      </c>
      <c r="C31" s="22">
        <v>5708</v>
      </c>
      <c r="D31" s="22">
        <v>5758</v>
      </c>
      <c r="E31" s="22">
        <v>6655</v>
      </c>
      <c r="F31" s="22">
        <v>5749</v>
      </c>
    </row>
    <row r="32" spans="1:6" ht="11.25">
      <c r="A32" s="6" t="s">
        <v>218</v>
      </c>
      <c r="B32" s="22">
        <v>55040</v>
      </c>
      <c r="C32" s="22">
        <v>59180</v>
      </c>
      <c r="D32" s="22">
        <v>61347</v>
      </c>
      <c r="E32" s="22">
        <v>67288</v>
      </c>
      <c r="F32" s="22">
        <v>59472</v>
      </c>
    </row>
    <row r="33" spans="1:6" ht="12" thickBot="1">
      <c r="A33" s="25" t="s">
        <v>219</v>
      </c>
      <c r="B33" s="23">
        <v>3013</v>
      </c>
      <c r="C33" s="23">
        <v>2615</v>
      </c>
      <c r="D33" s="23">
        <v>2536</v>
      </c>
      <c r="E33" s="23">
        <v>-796</v>
      </c>
      <c r="F33" s="23">
        <v>782</v>
      </c>
    </row>
    <row r="34" spans="1:6" ht="12" thickTop="1">
      <c r="A34" s="6" t="s">
        <v>220</v>
      </c>
      <c r="B34" s="22">
        <v>13</v>
      </c>
      <c r="C34" s="22">
        <v>17</v>
      </c>
      <c r="D34" s="22">
        <v>20</v>
      </c>
      <c r="E34" s="22">
        <v>34</v>
      </c>
      <c r="F34" s="22">
        <v>55</v>
      </c>
    </row>
    <row r="35" spans="1:6" ht="11.25">
      <c r="A35" s="6" t="s">
        <v>222</v>
      </c>
      <c r="B35" s="22">
        <v>80</v>
      </c>
      <c r="C35" s="22">
        <v>73</v>
      </c>
      <c r="D35" s="22">
        <v>67</v>
      </c>
      <c r="E35" s="22">
        <v>75</v>
      </c>
      <c r="F35" s="22">
        <v>74</v>
      </c>
    </row>
    <row r="36" spans="1:6" ht="11.25">
      <c r="A36" s="6" t="s">
        <v>223</v>
      </c>
      <c r="B36" s="22">
        <v>1156</v>
      </c>
      <c r="C36" s="22">
        <v>1250</v>
      </c>
      <c r="D36" s="22">
        <v>1270</v>
      </c>
      <c r="E36" s="22">
        <v>1207</v>
      </c>
      <c r="F36" s="22">
        <v>1183</v>
      </c>
    </row>
    <row r="37" spans="1:6" ht="11.25">
      <c r="A37" s="6" t="s">
        <v>224</v>
      </c>
      <c r="B37" s="22">
        <v>346</v>
      </c>
      <c r="C37" s="22">
        <v>346</v>
      </c>
      <c r="D37" s="22">
        <v>353</v>
      </c>
      <c r="E37" s="22">
        <v>379</v>
      </c>
      <c r="F37" s="22"/>
    </row>
    <row r="38" spans="1:6" ht="11.25">
      <c r="A38" s="6" t="s">
        <v>225</v>
      </c>
      <c r="B38" s="22"/>
      <c r="C38" s="22"/>
      <c r="D38" s="22">
        <v>191</v>
      </c>
      <c r="E38" s="22">
        <v>160</v>
      </c>
      <c r="F38" s="22"/>
    </row>
    <row r="39" spans="1:6" ht="11.25">
      <c r="A39" s="6" t="s">
        <v>226</v>
      </c>
      <c r="B39" s="22"/>
      <c r="C39" s="22"/>
      <c r="D39" s="22">
        <v>14</v>
      </c>
      <c r="E39" s="22">
        <v>297</v>
      </c>
      <c r="F39" s="22">
        <v>216</v>
      </c>
    </row>
    <row r="40" spans="1:6" ht="11.25">
      <c r="A40" s="6" t="s">
        <v>227</v>
      </c>
      <c r="B40" s="22">
        <v>320</v>
      </c>
      <c r="C40" s="22">
        <v>476</v>
      </c>
      <c r="D40" s="22">
        <v>532</v>
      </c>
      <c r="E40" s="22">
        <v>471</v>
      </c>
      <c r="F40" s="22">
        <v>397</v>
      </c>
    </row>
    <row r="41" spans="1:6" ht="11.25">
      <c r="A41" s="6" t="s">
        <v>229</v>
      </c>
      <c r="B41" s="22">
        <v>1916</v>
      </c>
      <c r="C41" s="22">
        <v>2164</v>
      </c>
      <c r="D41" s="22">
        <v>2451</v>
      </c>
      <c r="E41" s="22">
        <v>2626</v>
      </c>
      <c r="F41" s="22">
        <v>2658</v>
      </c>
    </row>
    <row r="42" spans="1:6" ht="11.25">
      <c r="A42" s="6" t="s">
        <v>230</v>
      </c>
      <c r="B42" s="22">
        <v>806</v>
      </c>
      <c r="C42" s="22">
        <v>1152</v>
      </c>
      <c r="D42" s="22">
        <v>1301</v>
      </c>
      <c r="E42" s="22">
        <v>1375</v>
      </c>
      <c r="F42" s="22">
        <v>1230</v>
      </c>
    </row>
    <row r="43" spans="1:6" ht="11.25">
      <c r="A43" s="6" t="s">
        <v>231</v>
      </c>
      <c r="B43" s="22">
        <v>267</v>
      </c>
      <c r="C43" s="22">
        <v>253</v>
      </c>
      <c r="D43" s="22">
        <v>401</v>
      </c>
      <c r="E43" s="22">
        <v>419</v>
      </c>
      <c r="F43" s="22">
        <v>200</v>
      </c>
    </row>
    <row r="44" spans="1:6" ht="11.25">
      <c r="A44" s="6" t="s">
        <v>232</v>
      </c>
      <c r="B44" s="22">
        <v>1234</v>
      </c>
      <c r="C44" s="22">
        <v>1281</v>
      </c>
      <c r="D44" s="22">
        <v>1295</v>
      </c>
      <c r="E44" s="22">
        <v>1152</v>
      </c>
      <c r="F44" s="22">
        <v>973</v>
      </c>
    </row>
    <row r="45" spans="1:6" ht="11.25">
      <c r="A45" s="6" t="s">
        <v>233</v>
      </c>
      <c r="B45" s="22">
        <v>584</v>
      </c>
      <c r="C45" s="22">
        <v>657</v>
      </c>
      <c r="D45" s="22">
        <v>467</v>
      </c>
      <c r="E45" s="22">
        <v>459</v>
      </c>
      <c r="F45" s="22">
        <v>503</v>
      </c>
    </row>
    <row r="46" spans="1:6" ht="11.25">
      <c r="A46" s="6" t="s">
        <v>235</v>
      </c>
      <c r="B46" s="22">
        <v>2892</v>
      </c>
      <c r="C46" s="22">
        <v>3343</v>
      </c>
      <c r="D46" s="22">
        <v>3465</v>
      </c>
      <c r="E46" s="22">
        <v>3407</v>
      </c>
      <c r="F46" s="22">
        <v>2908</v>
      </c>
    </row>
    <row r="47" spans="1:6" ht="12" thickBot="1">
      <c r="A47" s="25" t="s">
        <v>236</v>
      </c>
      <c r="B47" s="23">
        <v>2038</v>
      </c>
      <c r="C47" s="23">
        <v>1436</v>
      </c>
      <c r="D47" s="23">
        <v>1523</v>
      </c>
      <c r="E47" s="23">
        <v>-1577</v>
      </c>
      <c r="F47" s="23">
        <v>532</v>
      </c>
    </row>
    <row r="48" spans="1:6" ht="12" thickTop="1">
      <c r="A48" s="6" t="s">
        <v>237</v>
      </c>
      <c r="B48" s="22"/>
      <c r="C48" s="22"/>
      <c r="D48" s="22">
        <v>342</v>
      </c>
      <c r="E48" s="22"/>
      <c r="F48" s="22"/>
    </row>
    <row r="49" spans="1:6" ht="11.25">
      <c r="A49" s="6" t="s">
        <v>238</v>
      </c>
      <c r="B49" s="22"/>
      <c r="C49" s="22"/>
      <c r="D49" s="22"/>
      <c r="E49" s="22">
        <v>2866</v>
      </c>
      <c r="F49" s="22">
        <v>2899</v>
      </c>
    </row>
    <row r="50" spans="1:6" ht="11.25">
      <c r="A50" s="6" t="s">
        <v>239</v>
      </c>
      <c r="B50" s="22">
        <v>182</v>
      </c>
      <c r="C50" s="22"/>
      <c r="D50" s="22"/>
      <c r="E50" s="22"/>
      <c r="F50" s="22"/>
    </row>
    <row r="51" spans="1:6" ht="11.25">
      <c r="A51" s="6" t="s">
        <v>240</v>
      </c>
      <c r="B51" s="22">
        <v>47</v>
      </c>
      <c r="C51" s="22"/>
      <c r="D51" s="22"/>
      <c r="E51" s="22"/>
      <c r="F51" s="22">
        <v>551</v>
      </c>
    </row>
    <row r="52" spans="1:6" ht="11.25">
      <c r="A52" s="6" t="s">
        <v>241</v>
      </c>
      <c r="B52" s="22">
        <v>12</v>
      </c>
      <c r="C52" s="22"/>
      <c r="D52" s="22"/>
      <c r="E52" s="22"/>
      <c r="F52" s="22"/>
    </row>
    <row r="53" spans="1:6" ht="11.25">
      <c r="A53" s="6" t="s">
        <v>242</v>
      </c>
      <c r="B53" s="22"/>
      <c r="C53" s="22"/>
      <c r="D53" s="22"/>
      <c r="E53" s="22"/>
      <c r="F53" s="22">
        <v>67</v>
      </c>
    </row>
    <row r="54" spans="1:6" ht="11.25">
      <c r="A54" s="6" t="s">
        <v>244</v>
      </c>
      <c r="B54" s="22">
        <v>242</v>
      </c>
      <c r="C54" s="22"/>
      <c r="D54" s="22">
        <v>342</v>
      </c>
      <c r="E54" s="22">
        <v>2866</v>
      </c>
      <c r="F54" s="22">
        <v>3518</v>
      </c>
    </row>
    <row r="55" spans="1:6" ht="11.25">
      <c r="A55" s="6" t="s">
        <v>245</v>
      </c>
      <c r="B55" s="22">
        <v>140</v>
      </c>
      <c r="C55" s="22"/>
      <c r="D55" s="22"/>
      <c r="E55" s="22"/>
      <c r="F55" s="22"/>
    </row>
    <row r="56" spans="1:6" ht="11.25">
      <c r="A56" s="6" t="s">
        <v>246</v>
      </c>
      <c r="B56" s="22">
        <v>95</v>
      </c>
      <c r="C56" s="22">
        <v>1181</v>
      </c>
      <c r="D56" s="22"/>
      <c r="E56" s="22"/>
      <c r="F56" s="22"/>
    </row>
    <row r="57" spans="1:6" ht="11.25">
      <c r="A57" s="6" t="s">
        <v>247</v>
      </c>
      <c r="B57" s="22">
        <v>71</v>
      </c>
      <c r="C57" s="22"/>
      <c r="D57" s="22"/>
      <c r="E57" s="22"/>
      <c r="F57" s="22"/>
    </row>
    <row r="58" spans="1:6" ht="11.25">
      <c r="A58" s="6" t="s">
        <v>248</v>
      </c>
      <c r="B58" s="22">
        <v>55</v>
      </c>
      <c r="C58" s="22"/>
      <c r="D58" s="22"/>
      <c r="E58" s="22"/>
      <c r="F58" s="22"/>
    </row>
    <row r="59" spans="1:6" ht="11.25">
      <c r="A59" s="6" t="s">
        <v>249</v>
      </c>
      <c r="B59" s="22">
        <v>31</v>
      </c>
      <c r="C59" s="22"/>
      <c r="D59" s="22"/>
      <c r="E59" s="22"/>
      <c r="F59" s="22"/>
    </row>
    <row r="60" spans="1:6" ht="11.25">
      <c r="A60" s="6" t="s">
        <v>250</v>
      </c>
      <c r="B60" s="22"/>
      <c r="C60" s="22">
        <v>14889</v>
      </c>
      <c r="D60" s="22"/>
      <c r="E60" s="22"/>
      <c r="F60" s="22"/>
    </row>
    <row r="61" spans="1:6" ht="11.25">
      <c r="A61" s="6" t="s">
        <v>251</v>
      </c>
      <c r="B61" s="22"/>
      <c r="C61" s="22">
        <v>818</v>
      </c>
      <c r="D61" s="22">
        <v>160</v>
      </c>
      <c r="E61" s="22"/>
      <c r="F61" s="22">
        <v>348</v>
      </c>
    </row>
    <row r="62" spans="1:6" ht="11.25">
      <c r="A62" s="6" t="s">
        <v>252</v>
      </c>
      <c r="B62" s="22"/>
      <c r="C62" s="22"/>
      <c r="D62" s="22">
        <v>272</v>
      </c>
      <c r="E62" s="22"/>
      <c r="F62" s="22"/>
    </row>
    <row r="63" spans="1:6" ht="11.25">
      <c r="A63" s="6" t="s">
        <v>253</v>
      </c>
      <c r="B63" s="22"/>
      <c r="C63" s="22"/>
      <c r="D63" s="22">
        <v>64</v>
      </c>
      <c r="E63" s="22"/>
      <c r="F63" s="22"/>
    </row>
    <row r="64" spans="1:6" ht="11.25">
      <c r="A64" s="6" t="s">
        <v>206</v>
      </c>
      <c r="B64" s="22"/>
      <c r="C64" s="22"/>
      <c r="D64" s="22">
        <v>50</v>
      </c>
      <c r="E64" s="22">
        <v>300</v>
      </c>
      <c r="F64" s="22"/>
    </row>
    <row r="65" spans="1:6" ht="11.25">
      <c r="A65" s="6" t="s">
        <v>254</v>
      </c>
      <c r="B65" s="22"/>
      <c r="C65" s="22"/>
      <c r="D65" s="22">
        <v>45</v>
      </c>
      <c r="E65" s="22"/>
      <c r="F65" s="22"/>
    </row>
    <row r="66" spans="1:6" ht="11.25">
      <c r="A66" s="6" t="s">
        <v>255</v>
      </c>
      <c r="B66" s="22"/>
      <c r="C66" s="22"/>
      <c r="D66" s="22"/>
      <c r="E66" s="22">
        <v>4913</v>
      </c>
      <c r="F66" s="22">
        <v>1082</v>
      </c>
    </row>
    <row r="67" spans="1:6" ht="11.25">
      <c r="A67" s="6" t="s">
        <v>256</v>
      </c>
      <c r="B67" s="22"/>
      <c r="C67" s="22"/>
      <c r="D67" s="22"/>
      <c r="E67" s="22">
        <v>323</v>
      </c>
      <c r="F67" s="22"/>
    </row>
    <row r="68" spans="1:6" ht="11.25">
      <c r="A68" s="6" t="s">
        <v>257</v>
      </c>
      <c r="B68" s="22"/>
      <c r="C68" s="22"/>
      <c r="D68" s="22"/>
      <c r="E68" s="22">
        <v>260</v>
      </c>
      <c r="F68" s="22"/>
    </row>
    <row r="69" spans="1:6" ht="11.25">
      <c r="A69" s="6" t="s">
        <v>258</v>
      </c>
      <c r="B69" s="22"/>
      <c r="C69" s="22"/>
      <c r="D69" s="22"/>
      <c r="E69" s="22"/>
      <c r="F69" s="22">
        <v>1333</v>
      </c>
    </row>
    <row r="70" spans="1:6" ht="11.25">
      <c r="A70" s="6" t="s">
        <v>259</v>
      </c>
      <c r="B70" s="22"/>
      <c r="C70" s="22"/>
      <c r="D70" s="22"/>
      <c r="E70" s="22"/>
      <c r="F70" s="22">
        <v>423</v>
      </c>
    </row>
    <row r="71" spans="1:6" ht="11.25">
      <c r="A71" s="6" t="s">
        <v>231</v>
      </c>
      <c r="B71" s="22"/>
      <c r="C71" s="22"/>
      <c r="D71" s="22"/>
      <c r="E71" s="22"/>
      <c r="F71" s="22">
        <v>106</v>
      </c>
    </row>
    <row r="72" spans="1:6" ht="11.25">
      <c r="A72" s="6" t="s">
        <v>260</v>
      </c>
      <c r="B72" s="22"/>
      <c r="C72" s="22"/>
      <c r="D72" s="22"/>
      <c r="E72" s="22"/>
      <c r="F72" s="22">
        <v>59</v>
      </c>
    </row>
    <row r="73" spans="1:6" ht="11.25">
      <c r="A73" s="6" t="s">
        <v>262</v>
      </c>
      <c r="B73" s="22">
        <v>393</v>
      </c>
      <c r="C73" s="22">
        <v>16888</v>
      </c>
      <c r="D73" s="22">
        <v>592</v>
      </c>
      <c r="E73" s="22">
        <v>8530</v>
      </c>
      <c r="F73" s="22">
        <v>3353</v>
      </c>
    </row>
    <row r="74" spans="1:6" ht="11.25">
      <c r="A74" s="7" t="s">
        <v>263</v>
      </c>
      <c r="B74" s="22">
        <v>1887</v>
      </c>
      <c r="C74" s="22">
        <v>-15452</v>
      </c>
      <c r="D74" s="22">
        <v>1272</v>
      </c>
      <c r="E74" s="22">
        <v>-7241</v>
      </c>
      <c r="F74" s="22">
        <v>698</v>
      </c>
    </row>
    <row r="75" spans="1:6" ht="11.25">
      <c r="A75" s="7" t="s">
        <v>264</v>
      </c>
      <c r="B75" s="22">
        <v>36</v>
      </c>
      <c r="C75" s="22">
        <v>43</v>
      </c>
      <c r="D75" s="22">
        <v>48</v>
      </c>
      <c r="E75" s="22">
        <v>50</v>
      </c>
      <c r="F75" s="22">
        <v>37</v>
      </c>
    </row>
    <row r="76" spans="1:6" ht="11.25">
      <c r="A76" s="7" t="s">
        <v>265</v>
      </c>
      <c r="B76" s="22">
        <v>-347</v>
      </c>
      <c r="C76" s="22">
        <v>-1590</v>
      </c>
      <c r="D76" s="22">
        <v>-334</v>
      </c>
      <c r="E76" s="22">
        <v>1972</v>
      </c>
      <c r="F76" s="22">
        <v>477</v>
      </c>
    </row>
    <row r="77" spans="1:6" ht="11.25">
      <c r="A77" s="7" t="s">
        <v>266</v>
      </c>
      <c r="B77" s="22">
        <v>-311</v>
      </c>
      <c r="C77" s="22">
        <v>-1547</v>
      </c>
      <c r="D77" s="22">
        <v>-286</v>
      </c>
      <c r="E77" s="22">
        <v>2022</v>
      </c>
      <c r="F77" s="22">
        <v>514</v>
      </c>
    </row>
    <row r="78" spans="1:6" ht="12" thickBot="1">
      <c r="A78" s="7" t="s">
        <v>267</v>
      </c>
      <c r="B78" s="22">
        <v>2198</v>
      </c>
      <c r="C78" s="22">
        <v>-13904</v>
      </c>
      <c r="D78" s="22">
        <v>1558</v>
      </c>
      <c r="E78" s="22">
        <v>-9264</v>
      </c>
      <c r="F78" s="22">
        <v>184</v>
      </c>
    </row>
    <row r="79" spans="1:6" ht="12" thickTop="1">
      <c r="A79" s="8"/>
      <c r="B79" s="24"/>
      <c r="C79" s="24"/>
      <c r="D79" s="24"/>
      <c r="E79" s="24"/>
      <c r="F79" s="24"/>
    </row>
    <row r="81" ht="11.25">
      <c r="A81" s="20" t="s">
        <v>190</v>
      </c>
    </row>
    <row r="82" ht="11.25">
      <c r="A82" s="20" t="s">
        <v>191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1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186</v>
      </c>
      <c r="B2" s="14">
        <v>8244</v>
      </c>
      <c r="C2" s="14"/>
      <c r="D2" s="14"/>
      <c r="E2" s="14"/>
      <c r="F2" s="14"/>
    </row>
    <row r="3" spans="1:6" ht="12" thickBot="1">
      <c r="A3" s="11" t="s">
        <v>187</v>
      </c>
      <c r="B3" s="1" t="s">
        <v>188</v>
      </c>
      <c r="C3" s="1"/>
      <c r="D3" s="1"/>
      <c r="E3" s="1"/>
      <c r="F3" s="1"/>
    </row>
    <row r="4" spans="1:6" ht="12" thickTop="1">
      <c r="A4" s="10" t="s">
        <v>65</v>
      </c>
      <c r="B4" s="15" t="str">
        <f>HYPERLINK("http://www.kabupro.jp/mark/20130524/S000DG20.htm","有価証券報告書")</f>
        <v>有価証券報告書</v>
      </c>
      <c r="C4" s="15" t="str">
        <f>HYPERLINK("http://www.kabupro.jp/mark/20130524/S000DG20.htm","有価証券報告書")</f>
        <v>有価証券報告書</v>
      </c>
      <c r="D4" s="15" t="str">
        <f>HYPERLINK("http://www.kabupro.jp/mark/20120525/S000AWQU.htm","有価証券報告書")</f>
        <v>有価証券報告書</v>
      </c>
      <c r="E4" s="15" t="str">
        <f>HYPERLINK("http://www.kabupro.jp/mark/20110527/S0008D1X.htm","有価証券報告書")</f>
        <v>有価証券報告書</v>
      </c>
      <c r="F4" s="15" t="str">
        <f>HYPERLINK("http://www.kabupro.jp/mark/20100528/S0005SV1.htm","有価証券報告書")</f>
        <v>有価証券報告書</v>
      </c>
    </row>
    <row r="5" spans="1:6" ht="12" thickBot="1">
      <c r="A5" s="11" t="s">
        <v>66</v>
      </c>
      <c r="B5" s="1" t="s">
        <v>72</v>
      </c>
      <c r="C5" s="1" t="s">
        <v>72</v>
      </c>
      <c r="D5" s="1" t="s">
        <v>76</v>
      </c>
      <c r="E5" s="1" t="s">
        <v>78</v>
      </c>
      <c r="F5" s="1" t="s">
        <v>80</v>
      </c>
    </row>
    <row r="6" spans="1:6" ht="12.75" thickBot="1" thickTop="1">
      <c r="A6" s="10" t="s">
        <v>67</v>
      </c>
      <c r="B6" s="18" t="s">
        <v>189</v>
      </c>
      <c r="C6" s="19"/>
      <c r="D6" s="19"/>
      <c r="E6" s="19"/>
      <c r="F6" s="19"/>
    </row>
    <row r="7" spans="1:6" ht="12" thickTop="1">
      <c r="A7" s="12" t="s">
        <v>68</v>
      </c>
      <c r="B7" s="16" t="s">
        <v>73</v>
      </c>
      <c r="C7" s="16" t="s">
        <v>73</v>
      </c>
      <c r="D7" s="16" t="s">
        <v>73</v>
      </c>
      <c r="E7" s="16" t="s">
        <v>73</v>
      </c>
      <c r="F7" s="16" t="s">
        <v>73</v>
      </c>
    </row>
    <row r="8" spans="1:6" ht="11.25">
      <c r="A8" s="13" t="s">
        <v>69</v>
      </c>
      <c r="B8" s="17"/>
      <c r="C8" s="17"/>
      <c r="D8" s="17"/>
      <c r="E8" s="17"/>
      <c r="F8" s="17"/>
    </row>
    <row r="9" spans="1:6" ht="11.25">
      <c r="A9" s="13" t="s">
        <v>70</v>
      </c>
      <c r="B9" s="17" t="s">
        <v>74</v>
      </c>
      <c r="C9" s="17" t="s">
        <v>75</v>
      </c>
      <c r="D9" s="17" t="s">
        <v>77</v>
      </c>
      <c r="E9" s="17" t="s">
        <v>79</v>
      </c>
      <c r="F9" s="17" t="s">
        <v>81</v>
      </c>
    </row>
    <row r="10" spans="1:6" ht="12" thickBot="1">
      <c r="A10" s="13" t="s">
        <v>71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</row>
    <row r="11" spans="1:6" ht="12" thickTop="1">
      <c r="A11" s="9" t="s">
        <v>82</v>
      </c>
      <c r="B11" s="21">
        <v>2248</v>
      </c>
      <c r="C11" s="21">
        <v>2421</v>
      </c>
      <c r="D11" s="21">
        <v>4677</v>
      </c>
      <c r="E11" s="21">
        <v>5626</v>
      </c>
      <c r="F11" s="21">
        <v>3663</v>
      </c>
    </row>
    <row r="12" spans="1:6" ht="11.25">
      <c r="A12" s="2" t="s">
        <v>84</v>
      </c>
      <c r="B12" s="22">
        <v>73</v>
      </c>
      <c r="C12" s="22">
        <v>81</v>
      </c>
      <c r="D12" s="22">
        <v>114</v>
      </c>
      <c r="E12" s="22">
        <v>186</v>
      </c>
      <c r="F12" s="22">
        <v>158</v>
      </c>
    </row>
    <row r="13" spans="1:6" ht="11.25">
      <c r="A13" s="2" t="s">
        <v>85</v>
      </c>
      <c r="B13" s="22">
        <v>7786</v>
      </c>
      <c r="C13" s="22">
        <v>8640</v>
      </c>
      <c r="D13" s="22">
        <v>9198</v>
      </c>
      <c r="E13" s="22">
        <v>10303</v>
      </c>
      <c r="F13" s="22">
        <v>9293</v>
      </c>
    </row>
    <row r="14" spans="1:6" ht="11.25">
      <c r="A14" s="2" t="s">
        <v>86</v>
      </c>
      <c r="B14" s="22">
        <v>7</v>
      </c>
      <c r="C14" s="22"/>
      <c r="D14" s="22"/>
      <c r="E14" s="22"/>
      <c r="F14" s="22"/>
    </row>
    <row r="15" spans="1:6" ht="11.25">
      <c r="A15" s="2" t="s">
        <v>87</v>
      </c>
      <c r="B15" s="22">
        <v>11047</v>
      </c>
      <c r="C15" s="22">
        <v>11878</v>
      </c>
      <c r="D15" s="22">
        <v>13063</v>
      </c>
      <c r="E15" s="22">
        <v>14073</v>
      </c>
      <c r="F15" s="22">
        <v>12338</v>
      </c>
    </row>
    <row r="16" spans="1:6" ht="11.25">
      <c r="A16" s="2" t="s">
        <v>88</v>
      </c>
      <c r="B16" s="22">
        <v>45</v>
      </c>
      <c r="C16" s="22">
        <v>61</v>
      </c>
      <c r="D16" s="22">
        <v>49</v>
      </c>
      <c r="E16" s="22">
        <v>57</v>
      </c>
      <c r="F16" s="22">
        <v>91</v>
      </c>
    </row>
    <row r="17" spans="1:6" ht="11.25">
      <c r="A17" s="2" t="s">
        <v>92</v>
      </c>
      <c r="B17" s="22">
        <v>922</v>
      </c>
      <c r="C17" s="22">
        <v>973</v>
      </c>
      <c r="D17" s="22">
        <v>905</v>
      </c>
      <c r="E17" s="22">
        <v>859</v>
      </c>
      <c r="F17" s="22">
        <v>699</v>
      </c>
    </row>
    <row r="18" spans="1:6" ht="11.25">
      <c r="A18" s="2" t="s">
        <v>93</v>
      </c>
      <c r="B18" s="22">
        <v>360</v>
      </c>
      <c r="C18" s="22">
        <v>2101</v>
      </c>
      <c r="D18" s="22">
        <v>860</v>
      </c>
      <c r="E18" s="22">
        <v>1513</v>
      </c>
      <c r="F18" s="22">
        <v>1425</v>
      </c>
    </row>
    <row r="19" spans="1:6" ht="11.25">
      <c r="A19" s="2" t="s">
        <v>94</v>
      </c>
      <c r="B19" s="22">
        <v>488</v>
      </c>
      <c r="C19" s="22">
        <v>483</v>
      </c>
      <c r="D19" s="22">
        <v>535</v>
      </c>
      <c r="E19" s="22">
        <v>539</v>
      </c>
      <c r="F19" s="22">
        <v>1112</v>
      </c>
    </row>
    <row r="20" spans="1:6" ht="11.25">
      <c r="A20" s="2" t="s">
        <v>95</v>
      </c>
      <c r="B20" s="22">
        <v>2053</v>
      </c>
      <c r="C20" s="22">
        <v>1624</v>
      </c>
      <c r="D20" s="22">
        <v>1130</v>
      </c>
      <c r="E20" s="22">
        <v>1082</v>
      </c>
      <c r="F20" s="22">
        <v>2994</v>
      </c>
    </row>
    <row r="21" spans="1:6" ht="11.25">
      <c r="A21" s="2" t="s">
        <v>97</v>
      </c>
      <c r="B21" s="22">
        <v>1013</v>
      </c>
      <c r="C21" s="22">
        <v>1045</v>
      </c>
      <c r="D21" s="22">
        <v>2272</v>
      </c>
      <c r="E21" s="22">
        <v>876</v>
      </c>
      <c r="F21" s="22">
        <v>1047</v>
      </c>
    </row>
    <row r="22" spans="1:6" ht="11.25">
      <c r="A22" s="2" t="s">
        <v>98</v>
      </c>
      <c r="B22" s="22">
        <v>-16</v>
      </c>
      <c r="C22" s="22">
        <v>-160</v>
      </c>
      <c r="D22" s="22">
        <v>-99</v>
      </c>
      <c r="E22" s="22">
        <v>-80</v>
      </c>
      <c r="F22" s="22">
        <v>-139</v>
      </c>
    </row>
    <row r="23" spans="1:6" ht="11.25">
      <c r="A23" s="2" t="s">
        <v>99</v>
      </c>
      <c r="B23" s="22">
        <v>26031</v>
      </c>
      <c r="C23" s="22">
        <v>29152</v>
      </c>
      <c r="D23" s="22">
        <v>32708</v>
      </c>
      <c r="E23" s="22">
        <v>35038</v>
      </c>
      <c r="F23" s="22">
        <v>32686</v>
      </c>
    </row>
    <row r="24" spans="1:6" ht="11.25">
      <c r="A24" s="3" t="s">
        <v>100</v>
      </c>
      <c r="B24" s="22">
        <v>32685</v>
      </c>
      <c r="C24" s="22">
        <v>33431</v>
      </c>
      <c r="D24" s="22">
        <v>35229</v>
      </c>
      <c r="E24" s="22">
        <v>32804</v>
      </c>
      <c r="F24" s="22">
        <v>27153</v>
      </c>
    </row>
    <row r="25" spans="1:6" ht="11.25">
      <c r="A25" s="4" t="s">
        <v>101</v>
      </c>
      <c r="B25" s="22">
        <v>-12682</v>
      </c>
      <c r="C25" s="22">
        <v>-12559</v>
      </c>
      <c r="D25" s="22">
        <v>-11763</v>
      </c>
      <c r="E25" s="22">
        <v>-10977</v>
      </c>
      <c r="F25" s="22">
        <v>-8506</v>
      </c>
    </row>
    <row r="26" spans="1:6" ht="11.25">
      <c r="A26" s="4" t="s">
        <v>102</v>
      </c>
      <c r="B26" s="22">
        <v>20002</v>
      </c>
      <c r="C26" s="22">
        <v>20871</v>
      </c>
      <c r="D26" s="22">
        <v>23465</v>
      </c>
      <c r="E26" s="22">
        <v>21826</v>
      </c>
      <c r="F26" s="22">
        <v>18647</v>
      </c>
    </row>
    <row r="27" spans="1:6" ht="11.25">
      <c r="A27" s="3" t="s">
        <v>103</v>
      </c>
      <c r="B27" s="22">
        <v>78011</v>
      </c>
      <c r="C27" s="22">
        <v>79157</v>
      </c>
      <c r="D27" s="22">
        <v>80923</v>
      </c>
      <c r="E27" s="22">
        <v>79964</v>
      </c>
      <c r="F27" s="22">
        <v>59991</v>
      </c>
    </row>
    <row r="28" spans="1:6" ht="11.25">
      <c r="A28" s="4" t="s">
        <v>101</v>
      </c>
      <c r="B28" s="22">
        <v>-54662</v>
      </c>
      <c r="C28" s="22">
        <v>-52869</v>
      </c>
      <c r="D28" s="22">
        <v>-49514</v>
      </c>
      <c r="E28" s="22">
        <v>-45914</v>
      </c>
      <c r="F28" s="22">
        <v>-37090</v>
      </c>
    </row>
    <row r="29" spans="1:6" ht="11.25">
      <c r="A29" s="4" t="s">
        <v>104</v>
      </c>
      <c r="B29" s="22">
        <v>23348</v>
      </c>
      <c r="C29" s="22">
        <v>26288</v>
      </c>
      <c r="D29" s="22">
        <v>31408</v>
      </c>
      <c r="E29" s="22">
        <v>34049</v>
      </c>
      <c r="F29" s="22">
        <v>22901</v>
      </c>
    </row>
    <row r="30" spans="1:6" ht="11.25">
      <c r="A30" s="3" t="s">
        <v>105</v>
      </c>
      <c r="B30" s="22">
        <v>1046</v>
      </c>
      <c r="C30" s="22">
        <v>1047</v>
      </c>
      <c r="D30" s="22">
        <v>1093</v>
      </c>
      <c r="E30" s="22">
        <v>1035</v>
      </c>
      <c r="F30" s="22">
        <v>1003</v>
      </c>
    </row>
    <row r="31" spans="1:6" ht="11.25">
      <c r="A31" s="4" t="s">
        <v>101</v>
      </c>
      <c r="B31" s="22">
        <v>-620</v>
      </c>
      <c r="C31" s="22">
        <v>-602</v>
      </c>
      <c r="D31" s="22">
        <v>-576</v>
      </c>
      <c r="E31" s="22">
        <v>-548</v>
      </c>
      <c r="F31" s="22">
        <v>-544</v>
      </c>
    </row>
    <row r="32" spans="1:6" ht="11.25">
      <c r="A32" s="4" t="s">
        <v>106</v>
      </c>
      <c r="B32" s="22">
        <v>426</v>
      </c>
      <c r="C32" s="22">
        <v>444</v>
      </c>
      <c r="D32" s="22">
        <v>517</v>
      </c>
      <c r="E32" s="22">
        <v>486</v>
      </c>
      <c r="F32" s="22">
        <v>458</v>
      </c>
    </row>
    <row r="33" spans="1:6" ht="11.25">
      <c r="A33" s="3" t="s">
        <v>107</v>
      </c>
      <c r="B33" s="22">
        <v>28</v>
      </c>
      <c r="C33" s="22">
        <v>33</v>
      </c>
      <c r="D33" s="22">
        <v>34</v>
      </c>
      <c r="E33" s="22">
        <v>29</v>
      </c>
      <c r="F33" s="22">
        <v>36</v>
      </c>
    </row>
    <row r="34" spans="1:6" ht="11.25">
      <c r="A34" s="4" t="s">
        <v>101</v>
      </c>
      <c r="B34" s="22">
        <v>-24</v>
      </c>
      <c r="C34" s="22">
        <v>-26</v>
      </c>
      <c r="D34" s="22">
        <v>-26</v>
      </c>
      <c r="E34" s="22">
        <v>-24</v>
      </c>
      <c r="F34" s="22">
        <v>-30</v>
      </c>
    </row>
    <row r="35" spans="1:6" ht="11.25">
      <c r="A35" s="4" t="s">
        <v>108</v>
      </c>
      <c r="B35" s="22">
        <v>4</v>
      </c>
      <c r="C35" s="22">
        <v>6</v>
      </c>
      <c r="D35" s="22">
        <v>8</v>
      </c>
      <c r="E35" s="22">
        <v>4</v>
      </c>
      <c r="F35" s="22">
        <v>6</v>
      </c>
    </row>
    <row r="36" spans="1:6" ht="11.25">
      <c r="A36" s="3" t="s">
        <v>109</v>
      </c>
      <c r="B36" s="22">
        <v>10006</v>
      </c>
      <c r="C36" s="22">
        <v>11015</v>
      </c>
      <c r="D36" s="22">
        <v>11766</v>
      </c>
      <c r="E36" s="22">
        <v>12783</v>
      </c>
      <c r="F36" s="22">
        <v>8831</v>
      </c>
    </row>
    <row r="37" spans="1:6" ht="11.25">
      <c r="A37" s="4" t="s">
        <v>101</v>
      </c>
      <c r="B37" s="22">
        <v>-8496</v>
      </c>
      <c r="C37" s="22">
        <v>-8857</v>
      </c>
      <c r="D37" s="22">
        <v>-8614</v>
      </c>
      <c r="E37" s="22">
        <v>-8694</v>
      </c>
      <c r="F37" s="22">
        <v>-5503</v>
      </c>
    </row>
    <row r="38" spans="1:6" ht="11.25">
      <c r="A38" s="4" t="s">
        <v>110</v>
      </c>
      <c r="B38" s="22">
        <v>1509</v>
      </c>
      <c r="C38" s="22">
        <v>2157</v>
      </c>
      <c r="D38" s="22">
        <v>3152</v>
      </c>
      <c r="E38" s="22">
        <v>4088</v>
      </c>
      <c r="F38" s="22">
        <v>3328</v>
      </c>
    </row>
    <row r="39" spans="1:6" ht="11.25">
      <c r="A39" s="3" t="s">
        <v>111</v>
      </c>
      <c r="B39" s="22">
        <v>31058</v>
      </c>
      <c r="C39" s="22">
        <v>31562</v>
      </c>
      <c r="D39" s="22">
        <v>36697</v>
      </c>
      <c r="E39" s="22">
        <v>32286</v>
      </c>
      <c r="F39" s="22">
        <v>32277</v>
      </c>
    </row>
    <row r="40" spans="1:6" ht="11.25">
      <c r="A40" s="3" t="s">
        <v>112</v>
      </c>
      <c r="B40" s="22">
        <v>200</v>
      </c>
      <c r="C40" s="22">
        <v>127</v>
      </c>
      <c r="D40" s="22">
        <v>25</v>
      </c>
      <c r="E40" s="22"/>
      <c r="F40" s="22"/>
    </row>
    <row r="41" spans="1:6" ht="11.25">
      <c r="A41" s="4" t="s">
        <v>101</v>
      </c>
      <c r="B41" s="22">
        <v>-62</v>
      </c>
      <c r="C41" s="22">
        <v>-27</v>
      </c>
      <c r="D41" s="22">
        <v>-3</v>
      </c>
      <c r="E41" s="22"/>
      <c r="F41" s="22"/>
    </row>
    <row r="42" spans="1:6" ht="11.25">
      <c r="A42" s="4" t="s">
        <v>112</v>
      </c>
      <c r="B42" s="22">
        <v>138</v>
      </c>
      <c r="C42" s="22">
        <v>100</v>
      </c>
      <c r="D42" s="22">
        <v>22</v>
      </c>
      <c r="E42" s="22"/>
      <c r="F42" s="22"/>
    </row>
    <row r="43" spans="1:6" ht="11.25">
      <c r="A43" s="3" t="s">
        <v>113</v>
      </c>
      <c r="B43" s="22">
        <v>3432</v>
      </c>
      <c r="C43" s="22">
        <v>1550</v>
      </c>
      <c r="D43" s="22">
        <v>1391</v>
      </c>
      <c r="E43" s="22">
        <v>1317</v>
      </c>
      <c r="F43" s="22">
        <v>2040</v>
      </c>
    </row>
    <row r="44" spans="1:6" ht="11.25">
      <c r="A44" s="3" t="s">
        <v>116</v>
      </c>
      <c r="B44" s="22">
        <v>79921</v>
      </c>
      <c r="C44" s="22">
        <v>82982</v>
      </c>
      <c r="D44" s="22">
        <v>96663</v>
      </c>
      <c r="E44" s="22">
        <v>94061</v>
      </c>
      <c r="F44" s="22">
        <v>79659</v>
      </c>
    </row>
    <row r="45" spans="1:6" ht="11.25">
      <c r="A45" s="3" t="s">
        <v>117</v>
      </c>
      <c r="B45" s="22">
        <v>387</v>
      </c>
      <c r="C45" s="22">
        <v>387</v>
      </c>
      <c r="D45" s="22">
        <v>387</v>
      </c>
      <c r="E45" s="22">
        <v>387</v>
      </c>
      <c r="F45" s="22">
        <v>387</v>
      </c>
    </row>
    <row r="46" spans="1:6" ht="11.25">
      <c r="A46" s="3" t="s">
        <v>118</v>
      </c>
      <c r="B46" s="22">
        <v>5</v>
      </c>
      <c r="C46" s="22">
        <v>1</v>
      </c>
      <c r="D46" s="22">
        <v>1</v>
      </c>
      <c r="E46" s="22"/>
      <c r="F46" s="22"/>
    </row>
    <row r="47" spans="1:6" ht="11.25">
      <c r="A47" s="3" t="s">
        <v>119</v>
      </c>
      <c r="B47" s="22">
        <v>404</v>
      </c>
      <c r="C47" s="22">
        <v>734</v>
      </c>
      <c r="D47" s="22">
        <v>1159</v>
      </c>
      <c r="E47" s="22">
        <v>1601</v>
      </c>
      <c r="F47" s="22">
        <v>1757</v>
      </c>
    </row>
    <row r="48" spans="1:6" ht="11.25">
      <c r="A48" s="3" t="s">
        <v>120</v>
      </c>
      <c r="B48" s="22">
        <v>729</v>
      </c>
      <c r="C48" s="22">
        <v>90</v>
      </c>
      <c r="D48" s="22">
        <v>112</v>
      </c>
      <c r="E48" s="22">
        <v>112</v>
      </c>
      <c r="F48" s="22">
        <v>97</v>
      </c>
    </row>
    <row r="49" spans="1:6" ht="11.25">
      <c r="A49" s="3" t="s">
        <v>121</v>
      </c>
      <c r="B49" s="22">
        <v>1527</v>
      </c>
      <c r="C49" s="22">
        <v>1213</v>
      </c>
      <c r="D49" s="22">
        <v>1660</v>
      </c>
      <c r="E49" s="22">
        <v>2100</v>
      </c>
      <c r="F49" s="22">
        <v>2243</v>
      </c>
    </row>
    <row r="50" spans="1:6" ht="11.25">
      <c r="A50" s="3" t="s">
        <v>122</v>
      </c>
      <c r="B50" s="22">
        <v>3544</v>
      </c>
      <c r="C50" s="22">
        <v>3363</v>
      </c>
      <c r="D50" s="22">
        <v>3667</v>
      </c>
      <c r="E50" s="22">
        <v>3198</v>
      </c>
      <c r="F50" s="22">
        <v>2626</v>
      </c>
    </row>
    <row r="51" spans="1:6" ht="11.25">
      <c r="A51" s="3" t="s">
        <v>123</v>
      </c>
      <c r="B51" s="22">
        <v>3252</v>
      </c>
      <c r="C51" s="22">
        <v>3394</v>
      </c>
      <c r="D51" s="22">
        <v>3817</v>
      </c>
      <c r="E51" s="22">
        <v>3817</v>
      </c>
      <c r="F51" s="22">
        <v>5300</v>
      </c>
    </row>
    <row r="52" spans="1:6" ht="11.25">
      <c r="A52" s="3" t="s">
        <v>125</v>
      </c>
      <c r="B52" s="22">
        <v>615</v>
      </c>
      <c r="C52" s="22">
        <v>648</v>
      </c>
      <c r="D52" s="22">
        <v>684</v>
      </c>
      <c r="E52" s="22">
        <v>723</v>
      </c>
      <c r="F52" s="22">
        <v>594</v>
      </c>
    </row>
    <row r="53" spans="1:6" ht="11.25">
      <c r="A53" s="3" t="s">
        <v>126</v>
      </c>
      <c r="B53" s="22"/>
      <c r="C53" s="22"/>
      <c r="D53" s="22"/>
      <c r="E53" s="22">
        <v>2146</v>
      </c>
      <c r="F53" s="22">
        <v>3252</v>
      </c>
    </row>
    <row r="54" spans="1:6" ht="11.25">
      <c r="A54" s="3" t="s">
        <v>127</v>
      </c>
      <c r="B54" s="22">
        <v>220</v>
      </c>
      <c r="C54" s="22">
        <v>291</v>
      </c>
      <c r="D54" s="22">
        <v>335</v>
      </c>
      <c r="E54" s="22">
        <v>476</v>
      </c>
      <c r="F54" s="22">
        <v>283</v>
      </c>
    </row>
    <row r="55" spans="1:6" ht="11.25">
      <c r="A55" s="3" t="s">
        <v>128</v>
      </c>
      <c r="B55" s="22">
        <v>100</v>
      </c>
      <c r="C55" s="22">
        <v>200</v>
      </c>
      <c r="D55" s="22">
        <v>300</v>
      </c>
      <c r="E55" s="22">
        <v>1000</v>
      </c>
      <c r="F55" s="22">
        <v>500</v>
      </c>
    </row>
    <row r="56" spans="1:6" ht="11.25">
      <c r="A56" s="3" t="s">
        <v>129</v>
      </c>
      <c r="B56" s="22">
        <v>10165</v>
      </c>
      <c r="C56" s="22">
        <v>10963</v>
      </c>
      <c r="D56" s="22">
        <v>11587</v>
      </c>
      <c r="E56" s="22">
        <v>13090</v>
      </c>
      <c r="F56" s="22"/>
    </row>
    <row r="57" spans="1:6" ht="11.25">
      <c r="A57" s="3" t="s">
        <v>130</v>
      </c>
      <c r="B57" s="22">
        <v>71</v>
      </c>
      <c r="C57" s="22">
        <v>307</v>
      </c>
      <c r="D57" s="22">
        <v>78</v>
      </c>
      <c r="E57" s="22">
        <v>33</v>
      </c>
      <c r="F57" s="22">
        <v>2420</v>
      </c>
    </row>
    <row r="58" spans="1:6" ht="11.25">
      <c r="A58" s="3" t="s">
        <v>131</v>
      </c>
      <c r="B58" s="22">
        <v>1382</v>
      </c>
      <c r="C58" s="22">
        <v>1070</v>
      </c>
      <c r="D58" s="22"/>
      <c r="E58" s="22"/>
      <c r="F58" s="22"/>
    </row>
    <row r="59" spans="1:6" ht="11.25">
      <c r="A59" s="3" t="s">
        <v>95</v>
      </c>
      <c r="B59" s="22">
        <v>2599</v>
      </c>
      <c r="C59" s="22">
        <v>2681</v>
      </c>
      <c r="D59" s="22">
        <v>1584</v>
      </c>
      <c r="E59" s="22">
        <v>1297</v>
      </c>
      <c r="F59" s="22">
        <v>875</v>
      </c>
    </row>
    <row r="60" spans="1:6" ht="11.25">
      <c r="A60" s="3" t="s">
        <v>132</v>
      </c>
      <c r="B60" s="22">
        <v>458</v>
      </c>
      <c r="C60" s="22">
        <v>438</v>
      </c>
      <c r="D60" s="22">
        <v>453</v>
      </c>
      <c r="E60" s="22">
        <v>462</v>
      </c>
      <c r="F60" s="22">
        <v>417</v>
      </c>
    </row>
    <row r="61" spans="1:6" ht="11.25">
      <c r="A61" s="3" t="s">
        <v>98</v>
      </c>
      <c r="B61" s="22">
        <v>-621</v>
      </c>
      <c r="C61" s="22">
        <v>-954</v>
      </c>
      <c r="D61" s="22">
        <v>-990</v>
      </c>
      <c r="E61" s="22">
        <v>-1371</v>
      </c>
      <c r="F61" s="22">
        <v>-942</v>
      </c>
    </row>
    <row r="62" spans="1:6" ht="11.25">
      <c r="A62" s="3" t="s">
        <v>133</v>
      </c>
      <c r="B62" s="22">
        <v>-810</v>
      </c>
      <c r="C62" s="22">
        <v>-810</v>
      </c>
      <c r="D62" s="22">
        <v>-916</v>
      </c>
      <c r="E62" s="22">
        <v>-870</v>
      </c>
      <c r="F62" s="22">
        <v>-870</v>
      </c>
    </row>
    <row r="63" spans="1:6" ht="11.25">
      <c r="A63" s="3" t="s">
        <v>134</v>
      </c>
      <c r="B63" s="22">
        <v>20978</v>
      </c>
      <c r="C63" s="22">
        <v>21594</v>
      </c>
      <c r="D63" s="22">
        <v>20603</v>
      </c>
      <c r="E63" s="22">
        <v>24003</v>
      </c>
      <c r="F63" s="22">
        <v>25917</v>
      </c>
    </row>
    <row r="64" spans="1:6" ht="11.25">
      <c r="A64" s="2" t="s">
        <v>135</v>
      </c>
      <c r="B64" s="22">
        <v>102426</v>
      </c>
      <c r="C64" s="22">
        <v>105791</v>
      </c>
      <c r="D64" s="22">
        <v>118927</v>
      </c>
      <c r="E64" s="22">
        <v>120166</v>
      </c>
      <c r="F64" s="22">
        <v>107819</v>
      </c>
    </row>
    <row r="65" spans="1:6" ht="12" thickBot="1">
      <c r="A65" s="5" t="s">
        <v>137</v>
      </c>
      <c r="B65" s="23">
        <v>128458</v>
      </c>
      <c r="C65" s="23">
        <v>134943</v>
      </c>
      <c r="D65" s="23">
        <v>151636</v>
      </c>
      <c r="E65" s="23">
        <v>155204</v>
      </c>
      <c r="F65" s="23">
        <v>140506</v>
      </c>
    </row>
    <row r="66" spans="1:6" ht="12" thickTop="1">
      <c r="A66" s="2" t="s">
        <v>138</v>
      </c>
      <c r="B66" s="22">
        <v>18805</v>
      </c>
      <c r="C66" s="22">
        <v>20499</v>
      </c>
      <c r="D66" s="22">
        <v>20322</v>
      </c>
      <c r="E66" s="22">
        <v>22414</v>
      </c>
      <c r="F66" s="22">
        <v>18888</v>
      </c>
    </row>
    <row r="67" spans="1:6" ht="11.25">
      <c r="A67" s="2" t="s">
        <v>139</v>
      </c>
      <c r="B67" s="22">
        <v>24204</v>
      </c>
      <c r="C67" s="22">
        <v>21865</v>
      </c>
      <c r="D67" s="22">
        <v>43911</v>
      </c>
      <c r="E67" s="22">
        <v>36833</v>
      </c>
      <c r="F67" s="22">
        <v>19183</v>
      </c>
    </row>
    <row r="68" spans="1:6" ht="11.25">
      <c r="A68" s="2" t="s">
        <v>140</v>
      </c>
      <c r="B68" s="22">
        <v>38</v>
      </c>
      <c r="C68" s="22">
        <v>24</v>
      </c>
      <c r="D68" s="22">
        <v>7</v>
      </c>
      <c r="E68" s="22"/>
      <c r="F68" s="22"/>
    </row>
    <row r="69" spans="1:6" ht="11.25">
      <c r="A69" s="2" t="s">
        <v>141</v>
      </c>
      <c r="B69" s="22">
        <v>4379</v>
      </c>
      <c r="C69" s="22">
        <v>8570</v>
      </c>
      <c r="D69" s="22">
        <v>3532</v>
      </c>
      <c r="E69" s="22">
        <v>9418</v>
      </c>
      <c r="F69" s="22">
        <v>7689</v>
      </c>
    </row>
    <row r="70" spans="1:6" ht="11.25">
      <c r="A70" s="2" t="s">
        <v>142</v>
      </c>
      <c r="B70" s="22">
        <v>103</v>
      </c>
      <c r="C70" s="22">
        <v>169</v>
      </c>
      <c r="D70" s="22">
        <v>123</v>
      </c>
      <c r="E70" s="22">
        <v>138</v>
      </c>
      <c r="F70" s="22">
        <v>108</v>
      </c>
    </row>
    <row r="71" spans="1:6" ht="11.25">
      <c r="A71" s="2" t="s">
        <v>143</v>
      </c>
      <c r="B71" s="22">
        <v>464</v>
      </c>
      <c r="C71" s="22">
        <v>607</v>
      </c>
      <c r="D71" s="22">
        <v>540</v>
      </c>
      <c r="E71" s="22">
        <v>618</v>
      </c>
      <c r="F71" s="22">
        <v>433</v>
      </c>
    </row>
    <row r="72" spans="1:6" ht="11.25">
      <c r="A72" s="2" t="s">
        <v>144</v>
      </c>
      <c r="B72" s="22">
        <v>482</v>
      </c>
      <c r="C72" s="22">
        <v>567</v>
      </c>
      <c r="D72" s="22">
        <v>643</v>
      </c>
      <c r="E72" s="22">
        <v>779</v>
      </c>
      <c r="F72" s="22">
        <v>645</v>
      </c>
    </row>
    <row r="73" spans="1:6" ht="11.25">
      <c r="A73" s="2" t="s">
        <v>145</v>
      </c>
      <c r="B73" s="22">
        <v>312</v>
      </c>
      <c r="C73" s="22">
        <v>337</v>
      </c>
      <c r="D73" s="22">
        <v>398</v>
      </c>
      <c r="E73" s="22">
        <v>427</v>
      </c>
      <c r="F73" s="22">
        <v>389</v>
      </c>
    </row>
    <row r="74" spans="1:6" ht="11.25">
      <c r="A74" s="2" t="s">
        <v>146</v>
      </c>
      <c r="B74" s="22">
        <v>10646</v>
      </c>
      <c r="C74" s="22">
        <v>11700</v>
      </c>
      <c r="D74" s="22">
        <v>12619</v>
      </c>
      <c r="E74" s="22">
        <v>13810</v>
      </c>
      <c r="F74" s="22">
        <v>11650</v>
      </c>
    </row>
    <row r="75" spans="1:6" ht="11.25">
      <c r="A75" s="2" t="s">
        <v>147</v>
      </c>
      <c r="B75" s="22">
        <v>4591</v>
      </c>
      <c r="C75" s="22">
        <v>4135</v>
      </c>
      <c r="D75" s="22">
        <v>4488</v>
      </c>
      <c r="E75" s="22">
        <v>4895</v>
      </c>
      <c r="F75" s="22">
        <v>6505</v>
      </c>
    </row>
    <row r="76" spans="1:6" ht="11.25">
      <c r="A76" s="2" t="s">
        <v>149</v>
      </c>
      <c r="B76" s="22">
        <v>1939</v>
      </c>
      <c r="C76" s="22">
        <v>1967</v>
      </c>
      <c r="D76" s="22">
        <v>1973</v>
      </c>
      <c r="E76" s="22">
        <v>2581</v>
      </c>
      <c r="F76" s="22">
        <v>3166</v>
      </c>
    </row>
    <row r="77" spans="1:6" ht="11.25">
      <c r="A77" s="2" t="s">
        <v>150</v>
      </c>
      <c r="B77" s="22">
        <v>19100</v>
      </c>
      <c r="C77" s="22">
        <v>19100</v>
      </c>
      <c r="D77" s="22">
        <v>19100</v>
      </c>
      <c r="E77" s="22">
        <v>19100</v>
      </c>
      <c r="F77" s="22"/>
    </row>
    <row r="78" spans="1:6" ht="11.25">
      <c r="A78" s="2" t="s">
        <v>151</v>
      </c>
      <c r="B78" s="22">
        <v>3085</v>
      </c>
      <c r="C78" s="22">
        <v>2830</v>
      </c>
      <c r="D78" s="22">
        <v>2610</v>
      </c>
      <c r="E78" s="22">
        <v>2355</v>
      </c>
      <c r="F78" s="22">
        <v>1735</v>
      </c>
    </row>
    <row r="79" spans="1:6" ht="11.25">
      <c r="A79" s="2" t="s">
        <v>152</v>
      </c>
      <c r="B79" s="22">
        <v>1275</v>
      </c>
      <c r="C79" s="22"/>
      <c r="D79" s="22"/>
      <c r="E79" s="22"/>
      <c r="F79" s="22"/>
    </row>
    <row r="80" spans="1:6" ht="11.25">
      <c r="A80" s="2" t="s">
        <v>153</v>
      </c>
      <c r="B80" s="22">
        <v>140</v>
      </c>
      <c r="C80" s="22"/>
      <c r="D80" s="22"/>
      <c r="E80" s="22"/>
      <c r="F80" s="22"/>
    </row>
    <row r="81" spans="1:6" ht="11.25">
      <c r="A81" s="2" t="s">
        <v>154</v>
      </c>
      <c r="B81" s="22"/>
      <c r="C81" s="22"/>
      <c r="D81" s="22"/>
      <c r="E81" s="22"/>
      <c r="F81" s="22">
        <v>2139</v>
      </c>
    </row>
    <row r="82" spans="1:6" ht="11.25">
      <c r="A82" s="2" t="s">
        <v>156</v>
      </c>
      <c r="B82" s="22">
        <v>0</v>
      </c>
      <c r="C82" s="22">
        <v>1</v>
      </c>
      <c r="D82" s="22"/>
      <c r="E82" s="22">
        <v>1</v>
      </c>
      <c r="F82" s="22">
        <v>24</v>
      </c>
    </row>
    <row r="83" spans="1:6" ht="11.25">
      <c r="A83" s="2" t="s">
        <v>157</v>
      </c>
      <c r="B83" s="22">
        <v>89571</v>
      </c>
      <c r="C83" s="22">
        <v>92376</v>
      </c>
      <c r="D83" s="22">
        <v>110270</v>
      </c>
      <c r="E83" s="22">
        <v>113374</v>
      </c>
      <c r="F83" s="22">
        <v>91658</v>
      </c>
    </row>
    <row r="84" spans="1:6" ht="11.25">
      <c r="A84" s="2" t="s">
        <v>159</v>
      </c>
      <c r="B84" s="22">
        <v>8395</v>
      </c>
      <c r="C84" s="22">
        <v>11944</v>
      </c>
      <c r="D84" s="22">
        <v>24333</v>
      </c>
      <c r="E84" s="22">
        <v>25189</v>
      </c>
      <c r="F84" s="22">
        <v>24666</v>
      </c>
    </row>
    <row r="85" spans="1:6" ht="11.25">
      <c r="A85" s="2" t="s">
        <v>160</v>
      </c>
      <c r="B85" s="22">
        <v>105</v>
      </c>
      <c r="C85" s="22">
        <v>80</v>
      </c>
      <c r="D85" s="22">
        <v>16</v>
      </c>
      <c r="E85" s="22"/>
      <c r="F85" s="22"/>
    </row>
    <row r="86" spans="1:6" ht="11.25">
      <c r="A86" s="2" t="s">
        <v>161</v>
      </c>
      <c r="B86" s="22">
        <v>2442</v>
      </c>
      <c r="C86" s="22">
        <v>2506</v>
      </c>
      <c r="D86" s="22">
        <v>2593</v>
      </c>
      <c r="E86" s="22">
        <v>2367</v>
      </c>
      <c r="F86" s="22">
        <v>2391</v>
      </c>
    </row>
    <row r="87" spans="1:6" ht="11.25">
      <c r="A87" s="2" t="s">
        <v>163</v>
      </c>
      <c r="B87" s="22"/>
      <c r="C87" s="22"/>
      <c r="D87" s="22">
        <v>1923</v>
      </c>
      <c r="E87" s="22">
        <v>4028</v>
      </c>
      <c r="F87" s="22">
        <v>3227</v>
      </c>
    </row>
    <row r="88" spans="1:6" ht="11.25">
      <c r="A88" s="2" t="s">
        <v>155</v>
      </c>
      <c r="B88" s="22"/>
      <c r="C88" s="22"/>
      <c r="D88" s="22">
        <v>64</v>
      </c>
      <c r="E88" s="22"/>
      <c r="F88" s="22"/>
    </row>
    <row r="89" spans="1:6" ht="11.25">
      <c r="A89" s="2" t="s">
        <v>152</v>
      </c>
      <c r="B89" s="22"/>
      <c r="C89" s="22">
        <v>1181</v>
      </c>
      <c r="D89" s="22"/>
      <c r="E89" s="22"/>
      <c r="F89" s="22"/>
    </row>
    <row r="90" spans="1:6" ht="11.25">
      <c r="A90" s="2" t="s">
        <v>153</v>
      </c>
      <c r="B90" s="22"/>
      <c r="C90" s="22">
        <v>804</v>
      </c>
      <c r="D90" s="22"/>
      <c r="E90" s="22"/>
      <c r="F90" s="22"/>
    </row>
    <row r="91" spans="1:6" ht="11.25">
      <c r="A91" s="2" t="s">
        <v>148</v>
      </c>
      <c r="B91" s="22">
        <v>220</v>
      </c>
      <c r="C91" s="22">
        <v>216</v>
      </c>
      <c r="D91" s="22"/>
      <c r="E91" s="22"/>
      <c r="F91" s="22"/>
    </row>
    <row r="92" spans="1:6" ht="11.25">
      <c r="A92" s="2" t="s">
        <v>164</v>
      </c>
      <c r="B92" s="22">
        <v>1102</v>
      </c>
      <c r="C92" s="22">
        <v>1844</v>
      </c>
      <c r="D92" s="22"/>
      <c r="E92" s="22"/>
      <c r="F92" s="22"/>
    </row>
    <row r="93" spans="1:6" ht="11.25">
      <c r="A93" s="2" t="s">
        <v>96</v>
      </c>
      <c r="B93" s="22">
        <v>318</v>
      </c>
      <c r="C93" s="22">
        <v>274</v>
      </c>
      <c r="D93" s="22">
        <v>278</v>
      </c>
      <c r="E93" s="22">
        <v>6</v>
      </c>
      <c r="F93" s="22">
        <v>71</v>
      </c>
    </row>
    <row r="94" spans="1:6" ht="11.25">
      <c r="A94" s="2" t="s">
        <v>165</v>
      </c>
      <c r="B94" s="22">
        <v>12585</v>
      </c>
      <c r="C94" s="22">
        <v>18853</v>
      </c>
      <c r="D94" s="22">
        <v>29207</v>
      </c>
      <c r="E94" s="22">
        <v>31591</v>
      </c>
      <c r="F94" s="22">
        <v>30356</v>
      </c>
    </row>
    <row r="95" spans="1:6" ht="12" thickBot="1">
      <c r="A95" s="5" t="s">
        <v>167</v>
      </c>
      <c r="B95" s="23">
        <v>102156</v>
      </c>
      <c r="C95" s="23">
        <v>111230</v>
      </c>
      <c r="D95" s="23">
        <v>139478</v>
      </c>
      <c r="E95" s="23">
        <v>144966</v>
      </c>
      <c r="F95" s="23">
        <v>122015</v>
      </c>
    </row>
    <row r="96" spans="1:6" ht="12" thickTop="1">
      <c r="A96" s="2" t="s">
        <v>168</v>
      </c>
      <c r="B96" s="22">
        <v>15000</v>
      </c>
      <c r="C96" s="22">
        <v>25752</v>
      </c>
      <c r="D96" s="22">
        <v>13252</v>
      </c>
      <c r="E96" s="22">
        <v>13252</v>
      </c>
      <c r="F96" s="22">
        <v>13252</v>
      </c>
    </row>
    <row r="97" spans="1:6" ht="11.25">
      <c r="A97" s="3" t="s">
        <v>169</v>
      </c>
      <c r="B97" s="22">
        <v>5000</v>
      </c>
      <c r="C97" s="22">
        <v>12766</v>
      </c>
      <c r="D97" s="22">
        <v>266</v>
      </c>
      <c r="E97" s="22">
        <v>266</v>
      </c>
      <c r="F97" s="22">
        <v>266</v>
      </c>
    </row>
    <row r="98" spans="1:6" ht="11.25">
      <c r="A98" s="3" t="s">
        <v>170</v>
      </c>
      <c r="B98" s="22">
        <v>4090</v>
      </c>
      <c r="C98" s="22">
        <v>1447</v>
      </c>
      <c r="D98" s="22">
        <v>1447</v>
      </c>
      <c r="E98" s="22">
        <v>1447</v>
      </c>
      <c r="F98" s="22">
        <v>0</v>
      </c>
    </row>
    <row r="99" spans="1:6" ht="11.25">
      <c r="A99" s="3" t="s">
        <v>171</v>
      </c>
      <c r="B99" s="22">
        <v>9090</v>
      </c>
      <c r="C99" s="22">
        <v>14213</v>
      </c>
      <c r="D99" s="22">
        <v>1713</v>
      </c>
      <c r="E99" s="22">
        <v>1713</v>
      </c>
      <c r="F99" s="22">
        <v>266</v>
      </c>
    </row>
    <row r="100" spans="1:6" ht="11.25">
      <c r="A100" s="3" t="s">
        <v>172</v>
      </c>
      <c r="B100" s="22"/>
      <c r="C100" s="22">
        <v>653</v>
      </c>
      <c r="D100" s="22">
        <v>653</v>
      </c>
      <c r="E100" s="22">
        <v>653</v>
      </c>
      <c r="F100" s="22">
        <v>653</v>
      </c>
    </row>
    <row r="101" spans="1:6" ht="11.25">
      <c r="A101" s="4" t="s">
        <v>173</v>
      </c>
      <c r="B101" s="22"/>
      <c r="C101" s="22">
        <v>929</v>
      </c>
      <c r="D101" s="22">
        <v>857</v>
      </c>
      <c r="E101" s="22">
        <v>857</v>
      </c>
      <c r="F101" s="22">
        <v>857</v>
      </c>
    </row>
    <row r="102" spans="1:6" ht="11.25">
      <c r="A102" s="4" t="s">
        <v>174</v>
      </c>
      <c r="B102" s="22">
        <v>2198</v>
      </c>
      <c r="C102" s="22">
        <v>-17458</v>
      </c>
      <c r="D102" s="22">
        <v>-3482</v>
      </c>
      <c r="E102" s="22">
        <v>-5040</v>
      </c>
      <c r="F102" s="22">
        <v>4223</v>
      </c>
    </row>
    <row r="103" spans="1:6" ht="11.25">
      <c r="A103" s="3" t="s">
        <v>175</v>
      </c>
      <c r="B103" s="22">
        <v>2198</v>
      </c>
      <c r="C103" s="22">
        <v>-15875</v>
      </c>
      <c r="D103" s="22">
        <v>-1970</v>
      </c>
      <c r="E103" s="22">
        <v>-3529</v>
      </c>
      <c r="F103" s="22">
        <v>5734</v>
      </c>
    </row>
    <row r="104" spans="1:6" ht="11.25">
      <c r="A104" s="2" t="s">
        <v>176</v>
      </c>
      <c r="B104" s="22">
        <v>-77</v>
      </c>
      <c r="C104" s="22">
        <v>-76</v>
      </c>
      <c r="D104" s="22">
        <v>-73</v>
      </c>
      <c r="E104" s="22">
        <v>-72</v>
      </c>
      <c r="F104" s="22">
        <v>-227</v>
      </c>
    </row>
    <row r="105" spans="1:6" ht="11.25">
      <c r="A105" s="2" t="s">
        <v>178</v>
      </c>
      <c r="B105" s="22">
        <v>26211</v>
      </c>
      <c r="C105" s="22">
        <v>24013</v>
      </c>
      <c r="D105" s="22">
        <v>12921</v>
      </c>
      <c r="E105" s="22">
        <v>11363</v>
      </c>
      <c r="F105" s="22">
        <v>19026</v>
      </c>
    </row>
    <row r="106" spans="1:6" ht="11.25">
      <c r="A106" s="2" t="s">
        <v>179</v>
      </c>
      <c r="B106" s="22">
        <v>90</v>
      </c>
      <c r="C106" s="22">
        <v>-300</v>
      </c>
      <c r="D106" s="22">
        <v>-763</v>
      </c>
      <c r="E106" s="22">
        <v>-1124</v>
      </c>
      <c r="F106" s="22">
        <v>-534</v>
      </c>
    </row>
    <row r="107" spans="1:6" ht="11.25">
      <c r="A107" s="2" t="s">
        <v>180</v>
      </c>
      <c r="B107" s="22"/>
      <c r="C107" s="22"/>
      <c r="D107" s="22"/>
      <c r="E107" s="22">
        <v>0</v>
      </c>
      <c r="F107" s="22">
        <v>0</v>
      </c>
    </row>
    <row r="108" spans="1:6" ht="11.25">
      <c r="A108" s="2" t="s">
        <v>182</v>
      </c>
      <c r="B108" s="22">
        <v>90</v>
      </c>
      <c r="C108" s="22">
        <v>-300</v>
      </c>
      <c r="D108" s="22">
        <v>-763</v>
      </c>
      <c r="E108" s="22">
        <v>-1124</v>
      </c>
      <c r="F108" s="22">
        <v>-534</v>
      </c>
    </row>
    <row r="109" spans="1:6" ht="11.25">
      <c r="A109" s="6" t="s">
        <v>184</v>
      </c>
      <c r="B109" s="22">
        <v>26301</v>
      </c>
      <c r="C109" s="22">
        <v>23713</v>
      </c>
      <c r="D109" s="22">
        <v>12158</v>
      </c>
      <c r="E109" s="22">
        <v>10238</v>
      </c>
      <c r="F109" s="22">
        <v>18491</v>
      </c>
    </row>
    <row r="110" spans="1:6" ht="12" thickBot="1">
      <c r="A110" s="7" t="s">
        <v>185</v>
      </c>
      <c r="B110" s="22">
        <v>128458</v>
      </c>
      <c r="C110" s="22">
        <v>134943</v>
      </c>
      <c r="D110" s="22">
        <v>151636</v>
      </c>
      <c r="E110" s="22">
        <v>155204</v>
      </c>
      <c r="F110" s="22">
        <v>140506</v>
      </c>
    </row>
    <row r="111" spans="1:6" ht="12" thickTop="1">
      <c r="A111" s="8"/>
      <c r="B111" s="24"/>
      <c r="C111" s="24"/>
      <c r="D111" s="24"/>
      <c r="E111" s="24"/>
      <c r="F111" s="24"/>
    </row>
    <row r="113" ht="11.25">
      <c r="A113" s="20" t="s">
        <v>190</v>
      </c>
    </row>
    <row r="114" ht="11.25">
      <c r="A114" s="20" t="s">
        <v>191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2014-01-14T16:40:14Z</dcterms:created>
  <dcterms:modified xsi:type="dcterms:W3CDTF">2014-01-14T16:40:26Z</dcterms:modified>
  <cp:category/>
  <cp:version/>
  <cp:contentType/>
  <cp:contentStatus/>
</cp:coreProperties>
</file>