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<sst xmlns="http://schemas.openxmlformats.org/spreadsheetml/2006/main" count="621" uniqueCount="229">
  <si>
    <t>未払費用の増減額（△は減少）</t>
  </si>
  <si>
    <t>預り保証金の増減額（△は減少）</t>
  </si>
  <si>
    <t>敷金及び保証金の賃料相殺額</t>
  </si>
  <si>
    <t>小計</t>
  </si>
  <si>
    <t>利息及び配当金の受取額</t>
  </si>
  <si>
    <t>利息の支払額</t>
  </si>
  <si>
    <t>災害損失の支払額</t>
  </si>
  <si>
    <t>法人税等の支払額</t>
  </si>
  <si>
    <t>営業活動によるキャッシュ・フロー</t>
  </si>
  <si>
    <t>有形固定資産の取得による支出</t>
  </si>
  <si>
    <t>差入敷金保証金の支払による支出</t>
  </si>
  <si>
    <t>差入敷金保証金の戻入による収入</t>
  </si>
  <si>
    <t>ソフトウエアの取得による支出</t>
  </si>
  <si>
    <t>投資活動によるキャッシュ・フロー</t>
  </si>
  <si>
    <t>長期借入金の返済による支出</t>
  </si>
  <si>
    <t>リース債務の返済による支出</t>
  </si>
  <si>
    <t>自己株式の取得による支出</t>
  </si>
  <si>
    <t>自己株式の売却による収入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</si>
  <si>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</si>
  <si>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</si>
  <si>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</si>
  <si>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</si>
  <si>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</si>
  <si>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</si>
  <si>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持分法による投資利益</t>
  </si>
  <si>
    <t>持分法による投資損失</t>
  </si>
  <si>
    <t>投資有価証券売却益</t>
  </si>
  <si>
    <t>固定資産除売却損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</si>
  <si>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</si>
  <si>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</si>
  <si>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</si>
  <si>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</si>
  <si>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</si>
  <si>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</si>
  <si>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</si>
  <si>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</si>
  <si>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</si>
  <si>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2013/05/21</t>
  </si>
  <si>
    <t>通期</t>
  </si>
  <si>
    <t>2013/02/28</t>
  </si>
  <si>
    <t>2012/02/29</t>
  </si>
  <si>
    <t>2012/05/24</t>
  </si>
  <si>
    <t>2011/02/28</t>
  </si>
  <si>
    <t>2011/05/26</t>
  </si>
  <si>
    <t>2010/02/28</t>
  </si>
  <si>
    <t>2010/05/27</t>
  </si>
  <si>
    <t>2009/02/28</t>
  </si>
  <si>
    <t>現金及び預金</t>
  </si>
  <si>
    <t>百万円</t>
  </si>
  <si>
    <t>受取手形</t>
  </si>
  <si>
    <t>売掛金</t>
  </si>
  <si>
    <t>商品</t>
  </si>
  <si>
    <t>前渡金</t>
  </si>
  <si>
    <t>前払費用</t>
  </si>
  <si>
    <t>繰延税金資産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</si>
  <si>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</si>
  <si>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</si>
  <si>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</si>
  <si>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</si>
  <si>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</si>
  <si>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</si>
  <si>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</si>
  <si>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</si>
  <si>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</si>
  <si>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</si>
  <si>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</si>
  <si>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</si>
  <si>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</si>
  <si>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</si>
  <si>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</si>
  <si>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</si>
  <si>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</si>
  <si>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</si>
  <si>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</si>
  <si>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ソフトウエア</t>
  </si>
  <si>
    <t>ソフトウエア仮勘定</t>
  </si>
  <si>
    <t>電話加入権</t>
  </si>
  <si>
    <t>公共施設利用権</t>
  </si>
  <si>
    <t>無形固定資産</t>
  </si>
  <si>
    <t>投資有価証券</t>
  </si>
  <si>
    <t>関係会社株式</t>
  </si>
  <si>
    <t>関係会社長期貸付金</t>
  </si>
  <si>
    <t>長期前払費用</t>
  </si>
  <si>
    <t>敷金及び保証金</t>
  </si>
  <si>
    <t>投資その他の資産</t>
  </si>
  <si>
    <t>固定資産</t>
  </si>
  <si>
    <t>資産</t>
  </si>
  <si>
    <t>買掛金</t>
  </si>
  <si>
    <t>1年内返済予定の長期借入金</t>
  </si>
  <si>
    <t>リース債務</t>
  </si>
  <si>
    <t>未払金</t>
  </si>
  <si>
    <t>未払法人税等</t>
  </si>
  <si>
    <t>未払消費税等</t>
  </si>
  <si>
    <t>未払費用</t>
  </si>
  <si>
    <t>前受金</t>
  </si>
  <si>
    <t>預り金</t>
  </si>
  <si>
    <t>賞与引当金</t>
  </si>
  <si>
    <t>転貸損失引当金</t>
  </si>
  <si>
    <t>資産除去債務</t>
  </si>
  <si>
    <t>流動負債</t>
  </si>
  <si>
    <t>長期借入金</t>
  </si>
  <si>
    <t>退職給付引当金</t>
  </si>
  <si>
    <t>長期預り保証金</t>
  </si>
  <si>
    <t>債務保証損失引当金</t>
  </si>
  <si>
    <t>長期未払金</t>
  </si>
  <si>
    <t>固定負債</t>
  </si>
  <si>
    <t>負債</t>
  </si>
  <si>
    <t>資本金</t>
  </si>
  <si>
    <t>資本準備金</t>
  </si>
  <si>
    <t>その他資本剰余金</t>
  </si>
  <si>
    <t>資本剰余金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</si>
  <si>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</si>
  <si>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</si>
  <si>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</si>
  <si>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</si>
  <si>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</si>
  <si>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</si>
  <si>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</si>
  <si>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</si>
  <si>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</si>
  <si>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</si>
  <si>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</si>
  <si>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株式会社カスミ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</si>
  <si>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</si>
  <si>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</si>
  <si>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</si>
  <si>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2012/03/01</t>
  </si>
  <si>
    <t>2011/03/01</t>
  </si>
  <si>
    <t>2010/03/01</t>
  </si>
  <si>
    <t>2009/03/01</t>
  </si>
  <si>
    <t>2008/03/01</t>
  </si>
  <si>
    <t>売上高</t>
  </si>
  <si>
    <t>商品期首たな卸高</t>
  </si>
  <si>
    <t>当期商品仕入高</t>
  </si>
  <si>
    <t>合計</t>
  </si>
  <si>
    <t>商品期末たな卸高</t>
  </si>
  <si>
    <t>商品売上原価合計</t>
  </si>
  <si>
    <t>売上総利益</t>
  </si>
  <si>
    <t>不動産賃貸収入</t>
  </si>
  <si>
    <t>その他の営業収入</t>
  </si>
  <si>
    <t>営業収入</t>
  </si>
  <si>
    <t>営業総利益</t>
  </si>
  <si>
    <t>広告宣伝費</t>
  </si>
  <si>
    <t>配送費</t>
  </si>
  <si>
    <t>従業員給料及び賞与</t>
  </si>
  <si>
    <t>（うち賞与引当金繰入額）</t>
  </si>
  <si>
    <t>（うち退職給付費用）</t>
  </si>
  <si>
    <t>福利厚生費</t>
  </si>
  <si>
    <t>水道光熱費</t>
  </si>
  <si>
    <t>減価償却費</t>
  </si>
  <si>
    <t>賃借料</t>
  </si>
  <si>
    <t>支払手数料</t>
  </si>
  <si>
    <t>販売費・一般管理費</t>
  </si>
  <si>
    <t>営業利益</t>
  </si>
  <si>
    <t>受取利息</t>
  </si>
  <si>
    <t>受取配当金</t>
  </si>
  <si>
    <t>補助金収入</t>
  </si>
  <si>
    <t>雑収益</t>
  </si>
  <si>
    <t>営業外収益</t>
  </si>
  <si>
    <t>支払利息</t>
  </si>
  <si>
    <t>固定資産除却損</t>
  </si>
  <si>
    <t>雑損失</t>
  </si>
  <si>
    <t>営業外費用</t>
  </si>
  <si>
    <t>経常利益</t>
  </si>
  <si>
    <t>貸倒引当金戻入額</t>
  </si>
  <si>
    <t>前期損益修正益</t>
  </si>
  <si>
    <t>特別利益</t>
  </si>
  <si>
    <t>減損損失</t>
  </si>
  <si>
    <t>災害損失</t>
  </si>
  <si>
    <t>資産除去債務会計基準の適用に伴う影響額</t>
  </si>
  <si>
    <t>店舗閉鎖損失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</si>
  <si>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</si>
  <si>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</si>
  <si>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</si>
  <si>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</si>
  <si>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</si>
  <si>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</si>
  <si>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</si>
  <si>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2014/01/10</t>
  </si>
  <si>
    <t>四半期</t>
  </si>
  <si>
    <t>2013/11/30</t>
  </si>
  <si>
    <t>2013/10/09</t>
  </si>
  <si>
    <t>2013/08/31</t>
  </si>
  <si>
    <t>2013/07/10</t>
  </si>
  <si>
    <t>2013/05/31</t>
  </si>
  <si>
    <t>2013/01/11</t>
  </si>
  <si>
    <t>2012/11/30</t>
  </si>
  <si>
    <t>2012/10/09</t>
  </si>
  <si>
    <t>2012/08/31</t>
  </si>
  <si>
    <t>2012/07/09</t>
  </si>
  <si>
    <t>2012/05/31</t>
  </si>
  <si>
    <t>2012/01/13</t>
  </si>
  <si>
    <t>2011/11/30</t>
  </si>
  <si>
    <t>2011/10/07</t>
  </si>
  <si>
    <t>2011/08/31</t>
  </si>
  <si>
    <t>2011/07/11</t>
  </si>
  <si>
    <t>2011/05/31</t>
  </si>
  <si>
    <t>2011/01/12</t>
  </si>
  <si>
    <t>2010/11/30</t>
  </si>
  <si>
    <t>2010/10/12</t>
  </si>
  <si>
    <t>2010/08/31</t>
  </si>
  <si>
    <t>2010/07/12</t>
  </si>
  <si>
    <t>2010/05/31</t>
  </si>
  <si>
    <t>2010/01/13</t>
  </si>
  <si>
    <t>2009/11/30</t>
  </si>
  <si>
    <t>2009/10/13</t>
  </si>
  <si>
    <t>2009/08/31</t>
  </si>
  <si>
    <t>2009/07/13</t>
  </si>
  <si>
    <t>2009/05/31</t>
  </si>
  <si>
    <t>受取手形及び営業未収入金</t>
  </si>
  <si>
    <t>たな卸資産</t>
  </si>
  <si>
    <t>建物及び構築物（純額）</t>
  </si>
  <si>
    <t>その他（純額）</t>
  </si>
  <si>
    <t>短期借入金</t>
  </si>
  <si>
    <t>役員退職慰労引当金</t>
  </si>
  <si>
    <t>連結・貸借対照表</t>
  </si>
  <si>
    <t>累積四半期</t>
  </si>
  <si>
    <t>2013/03/01</t>
  </si>
  <si>
    <t>固定資産除売却損益（△は益）</t>
  </si>
  <si>
    <t>持分法による投資損益（△は益）</t>
  </si>
  <si>
    <t>貸倒引当金の増減額（△は減少）</t>
  </si>
  <si>
    <t>賞与引当金の増減額（△は減少）</t>
  </si>
  <si>
    <t>退職給付引当金の増減額（△は減少）</t>
  </si>
  <si>
    <t>転貸損失引当金の増減額（△は減少）</t>
  </si>
  <si>
    <t>受取利息及び受取配当金</t>
  </si>
  <si>
    <t>売上債権の増減額（△は増加）</t>
  </si>
  <si>
    <t>たな卸資産の増減額（△は増加）</t>
  </si>
  <si>
    <t>未収入金の増減額（△は増加）</t>
  </si>
  <si>
    <t>仕入債務の増減額（△は減少）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</si>
</sst>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U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120</v>
      </c>
      <c r="B2" s="14">
        <v>8196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121</v>
      </c>
      <c r="B3" s="1" t="s">
        <v>122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30</v>
      </c>
      <c r="B4" s="15" t="str">
        <f>HYPERLINK("http://www.kabupro.jp/mark/20140110/S1000WFJ.htm","四半期報告書")</f>
        <v>四半期報告書</v>
      </c>
      <c r="C4" s="15" t="str">
        <f>HYPERLINK("http://www.kabupro.jp/mark/20131009/S10005YT.htm","四半期報告書")</f>
        <v>四半期報告書</v>
      </c>
      <c r="D4" s="15" t="str">
        <f>HYPERLINK("http://www.kabupro.jp/mark/20130710/S000DZJ2.htm","四半期報告書")</f>
        <v>四半期報告書</v>
      </c>
      <c r="E4" s="15" t="str">
        <f>HYPERLINK("http://www.kabupro.jp/mark/20130521/S000DF65.htm","有価証券報告書")</f>
        <v>有価証券報告書</v>
      </c>
      <c r="F4" s="15" t="str">
        <f>HYPERLINK("http://www.kabupro.jp/mark/20140110/S1000WFJ.htm","四半期報告書")</f>
        <v>四半期報告書</v>
      </c>
      <c r="G4" s="15" t="str">
        <f>HYPERLINK("http://www.kabupro.jp/mark/20131009/S10005YT.htm","四半期報告書")</f>
        <v>四半期報告書</v>
      </c>
      <c r="H4" s="15" t="str">
        <f>HYPERLINK("http://www.kabupro.jp/mark/20130710/S000DZJ2.htm","四半期報告書")</f>
        <v>四半期報告書</v>
      </c>
      <c r="I4" s="15" t="str">
        <f>HYPERLINK("http://www.kabupro.jp/mark/20130521/S000DF65.htm","有価証券報告書")</f>
        <v>有価証券報告書</v>
      </c>
      <c r="J4" s="15" t="str">
        <f>HYPERLINK("http://www.kabupro.jp/mark/20130111/S000CLS2.htm","四半期報告書")</f>
        <v>四半期報告書</v>
      </c>
      <c r="K4" s="15" t="str">
        <f>HYPERLINK("http://www.kabupro.jp/mark/20121009/S000C138.htm","四半期報告書")</f>
        <v>四半期報告書</v>
      </c>
      <c r="L4" s="15" t="str">
        <f>HYPERLINK("http://www.kabupro.jp/mark/20120709/S000BF8D.htm","四半期報告書")</f>
        <v>四半期報告書</v>
      </c>
      <c r="M4" s="15" t="str">
        <f>HYPERLINK("http://www.kabupro.jp/mark/20120524/S000AWKV.htm","有価証券報告書")</f>
        <v>有価証券報告書</v>
      </c>
      <c r="N4" s="15" t="str">
        <f>HYPERLINK("http://www.kabupro.jp/mark/20120113/S000A1I6.htm","四半期報告書")</f>
        <v>四半期報告書</v>
      </c>
      <c r="O4" s="15" t="str">
        <f>HYPERLINK("http://www.kabupro.jp/mark/20111007/S0009GTV.htm","四半期報告書")</f>
        <v>四半期報告書</v>
      </c>
      <c r="P4" s="15" t="str">
        <f>HYPERLINK("http://www.kabupro.jp/mark/20110711/S0008VNW.htm","四半期報告書")</f>
        <v>四半期報告書</v>
      </c>
      <c r="Q4" s="15" t="str">
        <f>HYPERLINK("http://www.kabupro.jp/mark/20110526/S0008CHD.htm","有価証券報告書")</f>
        <v>有価証券報告書</v>
      </c>
      <c r="R4" s="15" t="str">
        <f>HYPERLINK("http://www.kabupro.jp/mark/20110112/S0007IRB.htm","四半期報告書")</f>
        <v>四半期報告書</v>
      </c>
      <c r="S4" s="15" t="str">
        <f>HYPERLINK("http://www.kabupro.jp/mark/20101012/S0006X30.htm","四半期報告書")</f>
        <v>四半期報告書</v>
      </c>
      <c r="T4" s="15" t="str">
        <f>HYPERLINK("http://www.kabupro.jp/mark/20100712/S0006BUA.htm","四半期報告書")</f>
        <v>四半期報告書</v>
      </c>
      <c r="U4" s="15" t="str">
        <f>HYPERLINK("http://www.kabupro.jp/mark/20100527/S0005S8E.htm","有価証券報告書")</f>
        <v>有価証券報告書</v>
      </c>
    </row>
    <row r="5" spans="1:21" ht="14.25" thickBot="1">
      <c r="A5" s="11" t="s">
        <v>31</v>
      </c>
      <c r="B5" s="1" t="s">
        <v>178</v>
      </c>
      <c r="C5" s="1" t="s">
        <v>181</v>
      </c>
      <c r="D5" s="1" t="s">
        <v>183</v>
      </c>
      <c r="E5" s="1" t="s">
        <v>37</v>
      </c>
      <c r="F5" s="1" t="s">
        <v>178</v>
      </c>
      <c r="G5" s="1" t="s">
        <v>181</v>
      </c>
      <c r="H5" s="1" t="s">
        <v>183</v>
      </c>
      <c r="I5" s="1" t="s">
        <v>37</v>
      </c>
      <c r="J5" s="1" t="s">
        <v>185</v>
      </c>
      <c r="K5" s="1" t="s">
        <v>187</v>
      </c>
      <c r="L5" s="1" t="s">
        <v>189</v>
      </c>
      <c r="M5" s="1" t="s">
        <v>41</v>
      </c>
      <c r="N5" s="1" t="s">
        <v>191</v>
      </c>
      <c r="O5" s="1" t="s">
        <v>193</v>
      </c>
      <c r="P5" s="1" t="s">
        <v>195</v>
      </c>
      <c r="Q5" s="1" t="s">
        <v>43</v>
      </c>
      <c r="R5" s="1" t="s">
        <v>197</v>
      </c>
      <c r="S5" s="1" t="s">
        <v>199</v>
      </c>
      <c r="T5" s="1" t="s">
        <v>201</v>
      </c>
      <c r="U5" s="1" t="s">
        <v>45</v>
      </c>
    </row>
    <row r="6" spans="1:21" ht="15" thickBot="1" thickTop="1">
      <c r="A6" s="10" t="s">
        <v>32</v>
      </c>
      <c r="B6" s="18" t="s">
        <v>29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33</v>
      </c>
      <c r="B7" s="14" t="s">
        <v>216</v>
      </c>
      <c r="C7" s="14" t="s">
        <v>216</v>
      </c>
      <c r="D7" s="14" t="s">
        <v>216</v>
      </c>
      <c r="E7" s="16" t="s">
        <v>38</v>
      </c>
      <c r="F7" s="14" t="s">
        <v>216</v>
      </c>
      <c r="G7" s="14" t="s">
        <v>216</v>
      </c>
      <c r="H7" s="14" t="s">
        <v>216</v>
      </c>
      <c r="I7" s="16" t="s">
        <v>38</v>
      </c>
      <c r="J7" s="14" t="s">
        <v>216</v>
      </c>
      <c r="K7" s="14" t="s">
        <v>216</v>
      </c>
      <c r="L7" s="14" t="s">
        <v>216</v>
      </c>
      <c r="M7" s="16" t="s">
        <v>38</v>
      </c>
      <c r="N7" s="14" t="s">
        <v>216</v>
      </c>
      <c r="O7" s="14" t="s">
        <v>216</v>
      </c>
      <c r="P7" s="14" t="s">
        <v>216</v>
      </c>
      <c r="Q7" s="16" t="s">
        <v>38</v>
      </c>
      <c r="R7" s="14" t="s">
        <v>216</v>
      </c>
      <c r="S7" s="14" t="s">
        <v>216</v>
      </c>
      <c r="T7" s="14" t="s">
        <v>216</v>
      </c>
      <c r="U7" s="16" t="s">
        <v>38</v>
      </c>
    </row>
    <row r="8" spans="1:21" ht="13.5">
      <c r="A8" s="13" t="s">
        <v>34</v>
      </c>
      <c r="B8" s="1" t="s">
        <v>217</v>
      </c>
      <c r="C8" s="1" t="s">
        <v>217</v>
      </c>
      <c r="D8" s="1" t="s">
        <v>217</v>
      </c>
      <c r="E8" s="17" t="s">
        <v>126</v>
      </c>
      <c r="F8" s="1" t="s">
        <v>126</v>
      </c>
      <c r="G8" s="1" t="s">
        <v>126</v>
      </c>
      <c r="H8" s="1" t="s">
        <v>126</v>
      </c>
      <c r="I8" s="17" t="s">
        <v>127</v>
      </c>
      <c r="J8" s="1" t="s">
        <v>127</v>
      </c>
      <c r="K8" s="1" t="s">
        <v>127</v>
      </c>
      <c r="L8" s="1" t="s">
        <v>127</v>
      </c>
      <c r="M8" s="17" t="s">
        <v>128</v>
      </c>
      <c r="N8" s="1" t="s">
        <v>128</v>
      </c>
      <c r="O8" s="1" t="s">
        <v>128</v>
      </c>
      <c r="P8" s="1" t="s">
        <v>128</v>
      </c>
      <c r="Q8" s="17" t="s">
        <v>129</v>
      </c>
      <c r="R8" s="1" t="s">
        <v>129</v>
      </c>
      <c r="S8" s="1" t="s">
        <v>129</v>
      </c>
      <c r="T8" s="1" t="s">
        <v>129</v>
      </c>
      <c r="U8" s="17" t="s">
        <v>130</v>
      </c>
    </row>
    <row r="9" spans="1:21" ht="13.5">
      <c r="A9" s="13" t="s">
        <v>35</v>
      </c>
      <c r="B9" s="1" t="s">
        <v>180</v>
      </c>
      <c r="C9" s="1" t="s">
        <v>182</v>
      </c>
      <c r="D9" s="1" t="s">
        <v>184</v>
      </c>
      <c r="E9" s="17" t="s">
        <v>39</v>
      </c>
      <c r="F9" s="1" t="s">
        <v>186</v>
      </c>
      <c r="G9" s="1" t="s">
        <v>188</v>
      </c>
      <c r="H9" s="1" t="s">
        <v>190</v>
      </c>
      <c r="I9" s="17" t="s">
        <v>40</v>
      </c>
      <c r="J9" s="1" t="s">
        <v>192</v>
      </c>
      <c r="K9" s="1" t="s">
        <v>194</v>
      </c>
      <c r="L9" s="1" t="s">
        <v>196</v>
      </c>
      <c r="M9" s="17" t="s">
        <v>42</v>
      </c>
      <c r="N9" s="1" t="s">
        <v>198</v>
      </c>
      <c r="O9" s="1" t="s">
        <v>200</v>
      </c>
      <c r="P9" s="1" t="s">
        <v>202</v>
      </c>
      <c r="Q9" s="17" t="s">
        <v>44</v>
      </c>
      <c r="R9" s="1" t="s">
        <v>204</v>
      </c>
      <c r="S9" s="1" t="s">
        <v>206</v>
      </c>
      <c r="T9" s="1" t="s">
        <v>208</v>
      </c>
      <c r="U9" s="17" t="s">
        <v>46</v>
      </c>
    </row>
    <row r="10" spans="1:21" ht="14.25" thickBot="1">
      <c r="A10" s="13" t="s">
        <v>36</v>
      </c>
      <c r="B10" s="1" t="s">
        <v>48</v>
      </c>
      <c r="C10" s="1" t="s">
        <v>48</v>
      </c>
      <c r="D10" s="1" t="s">
        <v>48</v>
      </c>
      <c r="E10" s="17" t="s">
        <v>48</v>
      </c>
      <c r="F10" s="1" t="s">
        <v>48</v>
      </c>
      <c r="G10" s="1" t="s">
        <v>48</v>
      </c>
      <c r="H10" s="1" t="s">
        <v>48</v>
      </c>
      <c r="I10" s="17" t="s">
        <v>48</v>
      </c>
      <c r="J10" s="1" t="s">
        <v>48</v>
      </c>
      <c r="K10" s="1" t="s">
        <v>48</v>
      </c>
      <c r="L10" s="1" t="s">
        <v>48</v>
      </c>
      <c r="M10" s="17" t="s">
        <v>48</v>
      </c>
      <c r="N10" s="1" t="s">
        <v>48</v>
      </c>
      <c r="O10" s="1" t="s">
        <v>48</v>
      </c>
      <c r="P10" s="1" t="s">
        <v>48</v>
      </c>
      <c r="Q10" s="17" t="s">
        <v>48</v>
      </c>
      <c r="R10" s="1" t="s">
        <v>48</v>
      </c>
      <c r="S10" s="1" t="s">
        <v>48</v>
      </c>
      <c r="T10" s="1" t="s">
        <v>48</v>
      </c>
      <c r="U10" s="17" t="s">
        <v>48</v>
      </c>
    </row>
    <row r="11" spans="1:21" ht="14.25" thickTop="1">
      <c r="A11" s="26" t="s">
        <v>131</v>
      </c>
      <c r="B11" s="27">
        <v>165432</v>
      </c>
      <c r="C11" s="27">
        <v>110157</v>
      </c>
      <c r="D11" s="27">
        <v>54159</v>
      </c>
      <c r="E11" s="21">
        <v>220431</v>
      </c>
      <c r="F11" s="27">
        <v>164546</v>
      </c>
      <c r="G11" s="27">
        <v>110614</v>
      </c>
      <c r="H11" s="27">
        <v>54449</v>
      </c>
      <c r="I11" s="21">
        <v>214261</v>
      </c>
      <c r="J11" s="27">
        <v>158740</v>
      </c>
      <c r="K11" s="27">
        <v>106767</v>
      </c>
      <c r="L11" s="27">
        <v>52304</v>
      </c>
      <c r="M11" s="21">
        <v>211167</v>
      </c>
      <c r="N11" s="27">
        <v>157746</v>
      </c>
      <c r="O11" s="27">
        <v>106147</v>
      </c>
      <c r="P11" s="27">
        <v>52640</v>
      </c>
      <c r="Q11" s="21">
        <v>209803</v>
      </c>
      <c r="R11" s="27">
        <v>157012</v>
      </c>
      <c r="S11" s="27">
        <v>106584</v>
      </c>
      <c r="T11" s="27">
        <v>53089</v>
      </c>
      <c r="U11" s="21">
        <v>201526</v>
      </c>
    </row>
    <row r="12" spans="1:21" ht="13.5">
      <c r="A12" s="7" t="s">
        <v>23</v>
      </c>
      <c r="B12" s="28">
        <v>123117</v>
      </c>
      <c r="C12" s="28">
        <v>82122</v>
      </c>
      <c r="D12" s="28">
        <v>40344</v>
      </c>
      <c r="E12" s="22">
        <v>163012</v>
      </c>
      <c r="F12" s="28">
        <v>121825</v>
      </c>
      <c r="G12" s="28">
        <v>81853</v>
      </c>
      <c r="H12" s="28">
        <v>40203</v>
      </c>
      <c r="I12" s="22">
        <v>158110</v>
      </c>
      <c r="J12" s="28">
        <v>117136</v>
      </c>
      <c r="K12" s="28">
        <v>78809</v>
      </c>
      <c r="L12" s="28">
        <v>38241</v>
      </c>
      <c r="M12" s="22">
        <v>156778</v>
      </c>
      <c r="N12" s="28">
        <v>117134</v>
      </c>
      <c r="O12" s="28">
        <v>79042</v>
      </c>
      <c r="P12" s="28">
        <v>39380</v>
      </c>
      <c r="Q12" s="22">
        <v>154769</v>
      </c>
      <c r="R12" s="28">
        <v>115867</v>
      </c>
      <c r="S12" s="28">
        <v>78868</v>
      </c>
      <c r="T12" s="28">
        <v>39486</v>
      </c>
      <c r="U12" s="22">
        <v>145926</v>
      </c>
    </row>
    <row r="13" spans="1:21" ht="13.5">
      <c r="A13" s="7" t="s">
        <v>137</v>
      </c>
      <c r="B13" s="28">
        <v>42314</v>
      </c>
      <c r="C13" s="28">
        <v>28035</v>
      </c>
      <c r="D13" s="28">
        <v>13815</v>
      </c>
      <c r="E13" s="22">
        <v>57419</v>
      </c>
      <c r="F13" s="28">
        <v>42721</v>
      </c>
      <c r="G13" s="28">
        <v>28760</v>
      </c>
      <c r="H13" s="28">
        <v>14246</v>
      </c>
      <c r="I13" s="22">
        <v>56150</v>
      </c>
      <c r="J13" s="28">
        <v>41603</v>
      </c>
      <c r="K13" s="28">
        <v>27958</v>
      </c>
      <c r="L13" s="28">
        <v>14062</v>
      </c>
      <c r="M13" s="22">
        <v>54389</v>
      </c>
      <c r="N13" s="28">
        <v>40611</v>
      </c>
      <c r="O13" s="28">
        <v>27105</v>
      </c>
      <c r="P13" s="28">
        <v>13260</v>
      </c>
      <c r="Q13" s="22">
        <v>55034</v>
      </c>
      <c r="R13" s="28">
        <v>41144</v>
      </c>
      <c r="S13" s="28">
        <v>27716</v>
      </c>
      <c r="T13" s="28">
        <v>13603</v>
      </c>
      <c r="U13" s="22">
        <v>55599</v>
      </c>
    </row>
    <row r="14" spans="1:21" ht="13.5">
      <c r="A14" s="7" t="s">
        <v>140</v>
      </c>
      <c r="B14" s="28">
        <v>6487</v>
      </c>
      <c r="C14" s="28">
        <v>4315</v>
      </c>
      <c r="D14" s="28">
        <v>2140</v>
      </c>
      <c r="E14" s="22">
        <v>7949</v>
      </c>
      <c r="F14" s="28">
        <v>5915</v>
      </c>
      <c r="G14" s="28">
        <v>3976</v>
      </c>
      <c r="H14" s="28">
        <v>1960</v>
      </c>
      <c r="I14" s="22">
        <v>7436</v>
      </c>
      <c r="J14" s="28">
        <v>5505</v>
      </c>
      <c r="K14" s="28">
        <v>3660</v>
      </c>
      <c r="L14" s="28">
        <v>1784</v>
      </c>
      <c r="M14" s="22">
        <v>7434</v>
      </c>
      <c r="N14" s="28">
        <v>5516</v>
      </c>
      <c r="O14" s="28">
        <v>3689</v>
      </c>
      <c r="P14" s="28">
        <v>1829</v>
      </c>
      <c r="Q14" s="22">
        <v>7098</v>
      </c>
      <c r="R14" s="28">
        <v>5353</v>
      </c>
      <c r="S14" s="28">
        <v>3579</v>
      </c>
      <c r="T14" s="28">
        <v>1756</v>
      </c>
      <c r="U14" s="22">
        <v>6805</v>
      </c>
    </row>
    <row r="15" spans="1:21" ht="13.5">
      <c r="A15" s="7" t="s">
        <v>141</v>
      </c>
      <c r="B15" s="28">
        <v>48802</v>
      </c>
      <c r="C15" s="28">
        <v>32350</v>
      </c>
      <c r="D15" s="28">
        <v>15955</v>
      </c>
      <c r="E15" s="22">
        <v>65369</v>
      </c>
      <c r="F15" s="28">
        <v>48637</v>
      </c>
      <c r="G15" s="28">
        <v>32737</v>
      </c>
      <c r="H15" s="28">
        <v>16207</v>
      </c>
      <c r="I15" s="22">
        <v>63586</v>
      </c>
      <c r="J15" s="28">
        <v>47109</v>
      </c>
      <c r="K15" s="28">
        <v>31619</v>
      </c>
      <c r="L15" s="28">
        <v>15847</v>
      </c>
      <c r="M15" s="22">
        <v>61823</v>
      </c>
      <c r="N15" s="28">
        <v>46128</v>
      </c>
      <c r="O15" s="28">
        <v>30794</v>
      </c>
      <c r="P15" s="28">
        <v>15089</v>
      </c>
      <c r="Q15" s="22">
        <v>62133</v>
      </c>
      <c r="R15" s="28">
        <v>46498</v>
      </c>
      <c r="S15" s="28">
        <v>31295</v>
      </c>
      <c r="T15" s="28">
        <v>15360</v>
      </c>
      <c r="U15" s="22">
        <v>62405</v>
      </c>
    </row>
    <row r="16" spans="1:21" ht="13.5">
      <c r="A16" s="7" t="s">
        <v>152</v>
      </c>
      <c r="B16" s="28">
        <v>45291</v>
      </c>
      <c r="C16" s="28">
        <v>30168</v>
      </c>
      <c r="D16" s="28">
        <v>14819</v>
      </c>
      <c r="E16" s="22">
        <v>58814</v>
      </c>
      <c r="F16" s="28">
        <v>44248</v>
      </c>
      <c r="G16" s="28">
        <v>29604</v>
      </c>
      <c r="H16" s="28">
        <v>14601</v>
      </c>
      <c r="I16" s="22">
        <v>55423</v>
      </c>
      <c r="J16" s="28">
        <v>40874</v>
      </c>
      <c r="K16" s="28">
        <v>26866</v>
      </c>
      <c r="L16" s="28">
        <v>12954</v>
      </c>
      <c r="M16" s="22">
        <v>55028</v>
      </c>
      <c r="N16" s="28">
        <v>41253</v>
      </c>
      <c r="O16" s="28">
        <v>27592</v>
      </c>
      <c r="P16" s="28">
        <v>13741</v>
      </c>
      <c r="Q16" s="22">
        <v>56580</v>
      </c>
      <c r="R16" s="28">
        <v>42455</v>
      </c>
      <c r="S16" s="28">
        <v>28527</v>
      </c>
      <c r="T16" s="28">
        <v>14463</v>
      </c>
      <c r="U16" s="22">
        <v>57783</v>
      </c>
    </row>
    <row r="17" spans="1:21" ht="14.25" thickBot="1">
      <c r="A17" s="25" t="s">
        <v>153</v>
      </c>
      <c r="B17" s="29">
        <v>3511</v>
      </c>
      <c r="C17" s="29">
        <v>2181</v>
      </c>
      <c r="D17" s="29">
        <v>1135</v>
      </c>
      <c r="E17" s="23">
        <v>6554</v>
      </c>
      <c r="F17" s="29">
        <v>4388</v>
      </c>
      <c r="G17" s="29">
        <v>3133</v>
      </c>
      <c r="H17" s="29">
        <v>1605</v>
      </c>
      <c r="I17" s="23">
        <v>8162</v>
      </c>
      <c r="J17" s="29">
        <v>6234</v>
      </c>
      <c r="K17" s="29">
        <v>4752</v>
      </c>
      <c r="L17" s="29">
        <v>2892</v>
      </c>
      <c r="M17" s="23">
        <v>6794</v>
      </c>
      <c r="N17" s="29">
        <v>4875</v>
      </c>
      <c r="O17" s="29">
        <v>3202</v>
      </c>
      <c r="P17" s="29">
        <v>1347</v>
      </c>
      <c r="Q17" s="23">
        <v>5553</v>
      </c>
      <c r="R17" s="29">
        <v>4042</v>
      </c>
      <c r="S17" s="29">
        <v>2767</v>
      </c>
      <c r="T17" s="29">
        <v>897</v>
      </c>
      <c r="U17" s="23">
        <v>4622</v>
      </c>
    </row>
    <row r="18" spans="1:21" ht="14.25" thickTop="1">
      <c r="A18" s="6" t="s">
        <v>154</v>
      </c>
      <c r="B18" s="28">
        <v>33</v>
      </c>
      <c r="C18" s="28">
        <v>22</v>
      </c>
      <c r="D18" s="28">
        <v>11</v>
      </c>
      <c r="E18" s="22">
        <v>47</v>
      </c>
      <c r="F18" s="28">
        <v>35</v>
      </c>
      <c r="G18" s="28">
        <v>23</v>
      </c>
      <c r="H18" s="28">
        <v>11</v>
      </c>
      <c r="I18" s="22">
        <v>49</v>
      </c>
      <c r="J18" s="28">
        <v>37</v>
      </c>
      <c r="K18" s="28">
        <v>25</v>
      </c>
      <c r="L18" s="28">
        <v>12</v>
      </c>
      <c r="M18" s="22">
        <v>53</v>
      </c>
      <c r="N18" s="28">
        <v>40</v>
      </c>
      <c r="O18" s="28">
        <v>26</v>
      </c>
      <c r="P18" s="28">
        <v>13</v>
      </c>
      <c r="Q18" s="22">
        <v>56</v>
      </c>
      <c r="R18" s="28">
        <v>42</v>
      </c>
      <c r="S18" s="28">
        <v>28</v>
      </c>
      <c r="T18" s="28">
        <v>13</v>
      </c>
      <c r="U18" s="22">
        <v>52</v>
      </c>
    </row>
    <row r="19" spans="1:21" ht="13.5">
      <c r="A19" s="6" t="s">
        <v>155</v>
      </c>
      <c r="B19" s="28">
        <v>24</v>
      </c>
      <c r="C19" s="28">
        <v>19</v>
      </c>
      <c r="D19" s="28">
        <v>5</v>
      </c>
      <c r="E19" s="22">
        <v>31</v>
      </c>
      <c r="F19" s="28">
        <v>25</v>
      </c>
      <c r="G19" s="28">
        <v>20</v>
      </c>
      <c r="H19" s="28">
        <v>6</v>
      </c>
      <c r="I19" s="22">
        <v>31</v>
      </c>
      <c r="J19" s="28">
        <v>25</v>
      </c>
      <c r="K19" s="28">
        <v>21</v>
      </c>
      <c r="L19" s="28">
        <v>6</v>
      </c>
      <c r="M19" s="22">
        <v>31</v>
      </c>
      <c r="N19" s="28">
        <v>26</v>
      </c>
      <c r="O19" s="28">
        <v>21</v>
      </c>
      <c r="P19" s="28">
        <v>6</v>
      </c>
      <c r="Q19" s="22">
        <v>30</v>
      </c>
      <c r="R19" s="28">
        <v>26</v>
      </c>
      <c r="S19" s="28">
        <v>21</v>
      </c>
      <c r="T19" s="28">
        <v>6</v>
      </c>
      <c r="U19" s="22">
        <v>33</v>
      </c>
    </row>
    <row r="20" spans="1:21" ht="13.5">
      <c r="A20" s="6" t="s">
        <v>24</v>
      </c>
      <c r="B20" s="28">
        <v>104</v>
      </c>
      <c r="C20" s="28">
        <v>54</v>
      </c>
      <c r="D20" s="28">
        <v>12</v>
      </c>
      <c r="E20" s="22"/>
      <c r="F20" s="28"/>
      <c r="G20" s="28"/>
      <c r="H20" s="28">
        <v>52</v>
      </c>
      <c r="I20" s="22"/>
      <c r="J20" s="28"/>
      <c r="K20" s="28"/>
      <c r="L20" s="28"/>
      <c r="M20" s="22">
        <v>292</v>
      </c>
      <c r="N20" s="28">
        <v>40</v>
      </c>
      <c r="O20" s="28">
        <v>29</v>
      </c>
      <c r="P20" s="28">
        <v>25</v>
      </c>
      <c r="Q20" s="22">
        <v>202</v>
      </c>
      <c r="R20" s="28">
        <v>53</v>
      </c>
      <c r="S20" s="28">
        <v>44</v>
      </c>
      <c r="T20" s="28">
        <v>74</v>
      </c>
      <c r="U20" s="22">
        <v>123</v>
      </c>
    </row>
    <row r="21" spans="1:21" ht="13.5">
      <c r="A21" s="6" t="s">
        <v>156</v>
      </c>
      <c r="B21" s="28">
        <v>138</v>
      </c>
      <c r="C21" s="28">
        <v>88</v>
      </c>
      <c r="D21" s="28">
        <v>26</v>
      </c>
      <c r="E21" s="22">
        <v>93</v>
      </c>
      <c r="F21" s="28">
        <v>69</v>
      </c>
      <c r="G21" s="28">
        <v>21</v>
      </c>
      <c r="H21" s="28">
        <v>19</v>
      </c>
      <c r="I21" s="22">
        <v>99</v>
      </c>
      <c r="J21" s="28">
        <v>74</v>
      </c>
      <c r="K21" s="28"/>
      <c r="L21" s="28">
        <v>9</v>
      </c>
      <c r="M21" s="22"/>
      <c r="N21" s="28"/>
      <c r="O21" s="28"/>
      <c r="P21" s="28">
        <v>35</v>
      </c>
      <c r="Q21" s="22"/>
      <c r="R21" s="28"/>
      <c r="S21" s="28"/>
      <c r="T21" s="28"/>
      <c r="U21" s="22"/>
    </row>
    <row r="22" spans="1:21" ht="13.5">
      <c r="A22" s="6" t="s">
        <v>56</v>
      </c>
      <c r="B22" s="28">
        <v>190</v>
      </c>
      <c r="C22" s="28">
        <v>140</v>
      </c>
      <c r="D22" s="28">
        <v>53</v>
      </c>
      <c r="E22" s="22">
        <v>188</v>
      </c>
      <c r="F22" s="28">
        <v>170</v>
      </c>
      <c r="G22" s="28">
        <v>76</v>
      </c>
      <c r="H22" s="28">
        <v>38</v>
      </c>
      <c r="I22" s="22">
        <v>194</v>
      </c>
      <c r="J22" s="28">
        <v>139</v>
      </c>
      <c r="K22" s="28">
        <v>72</v>
      </c>
      <c r="L22" s="28">
        <v>27</v>
      </c>
      <c r="M22" s="22">
        <v>186</v>
      </c>
      <c r="N22" s="28">
        <v>165</v>
      </c>
      <c r="O22" s="28">
        <v>92</v>
      </c>
      <c r="P22" s="28">
        <v>30</v>
      </c>
      <c r="Q22" s="22">
        <v>260</v>
      </c>
      <c r="R22" s="28">
        <v>270</v>
      </c>
      <c r="S22" s="28">
        <v>171</v>
      </c>
      <c r="T22" s="28">
        <v>106</v>
      </c>
      <c r="U22" s="22">
        <v>142</v>
      </c>
    </row>
    <row r="23" spans="1:21" ht="13.5">
      <c r="A23" s="6" t="s">
        <v>158</v>
      </c>
      <c r="B23" s="28">
        <v>492</v>
      </c>
      <c r="C23" s="28">
        <v>325</v>
      </c>
      <c r="D23" s="28">
        <v>155</v>
      </c>
      <c r="E23" s="22">
        <v>367</v>
      </c>
      <c r="F23" s="28">
        <v>301</v>
      </c>
      <c r="G23" s="28">
        <v>142</v>
      </c>
      <c r="H23" s="28">
        <v>132</v>
      </c>
      <c r="I23" s="22">
        <v>383</v>
      </c>
      <c r="J23" s="28">
        <v>277</v>
      </c>
      <c r="K23" s="28">
        <v>118</v>
      </c>
      <c r="L23" s="28">
        <v>56</v>
      </c>
      <c r="M23" s="22">
        <v>678</v>
      </c>
      <c r="N23" s="28">
        <v>344</v>
      </c>
      <c r="O23" s="28">
        <v>243</v>
      </c>
      <c r="P23" s="28">
        <v>111</v>
      </c>
      <c r="Q23" s="22">
        <v>673</v>
      </c>
      <c r="R23" s="28">
        <v>452</v>
      </c>
      <c r="S23" s="28">
        <v>325</v>
      </c>
      <c r="T23" s="28">
        <v>260</v>
      </c>
      <c r="U23" s="22">
        <v>766</v>
      </c>
    </row>
    <row r="24" spans="1:21" ht="13.5">
      <c r="A24" s="6" t="s">
        <v>159</v>
      </c>
      <c r="B24" s="28">
        <v>15</v>
      </c>
      <c r="C24" s="28">
        <v>10</v>
      </c>
      <c r="D24" s="28">
        <v>5</v>
      </c>
      <c r="E24" s="22">
        <v>27</v>
      </c>
      <c r="F24" s="28">
        <v>21</v>
      </c>
      <c r="G24" s="28">
        <v>14</v>
      </c>
      <c r="H24" s="28">
        <v>8</v>
      </c>
      <c r="I24" s="22">
        <v>48</v>
      </c>
      <c r="J24" s="28">
        <v>38</v>
      </c>
      <c r="K24" s="28">
        <v>27</v>
      </c>
      <c r="L24" s="28">
        <v>14</v>
      </c>
      <c r="M24" s="22">
        <v>84</v>
      </c>
      <c r="N24" s="28">
        <v>68</v>
      </c>
      <c r="O24" s="28">
        <v>49</v>
      </c>
      <c r="P24" s="28">
        <v>26</v>
      </c>
      <c r="Q24" s="22">
        <v>116</v>
      </c>
      <c r="R24" s="28">
        <v>91</v>
      </c>
      <c r="S24" s="28">
        <v>63</v>
      </c>
      <c r="T24" s="28">
        <v>33</v>
      </c>
      <c r="U24" s="22">
        <v>143</v>
      </c>
    </row>
    <row r="25" spans="1:21" ht="13.5">
      <c r="A25" s="6" t="s">
        <v>25</v>
      </c>
      <c r="B25" s="28"/>
      <c r="C25" s="28"/>
      <c r="D25" s="28"/>
      <c r="E25" s="22">
        <v>168</v>
      </c>
      <c r="F25" s="28">
        <v>98</v>
      </c>
      <c r="G25" s="28">
        <v>94</v>
      </c>
      <c r="H25" s="28"/>
      <c r="I25" s="22">
        <v>127</v>
      </c>
      <c r="J25" s="28">
        <v>278</v>
      </c>
      <c r="K25" s="28">
        <v>336</v>
      </c>
      <c r="L25" s="28">
        <v>214</v>
      </c>
      <c r="M25" s="22"/>
      <c r="N25" s="28"/>
      <c r="O25" s="28"/>
      <c r="P25" s="28"/>
      <c r="Q25" s="22"/>
      <c r="R25" s="28"/>
      <c r="S25" s="28"/>
      <c r="T25" s="28"/>
      <c r="U25" s="22"/>
    </row>
    <row r="26" spans="1:21" ht="13.5">
      <c r="A26" s="6" t="s">
        <v>160</v>
      </c>
      <c r="B26" s="28">
        <v>71</v>
      </c>
      <c r="C26" s="28">
        <v>59</v>
      </c>
      <c r="D26" s="28">
        <v>27</v>
      </c>
      <c r="E26" s="22">
        <v>31</v>
      </c>
      <c r="F26" s="28">
        <v>21</v>
      </c>
      <c r="G26" s="28">
        <v>18</v>
      </c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</row>
    <row r="27" spans="1:21" ht="13.5">
      <c r="A27" s="6" t="s">
        <v>56</v>
      </c>
      <c r="B27" s="28">
        <v>10</v>
      </c>
      <c r="C27" s="28">
        <v>8</v>
      </c>
      <c r="D27" s="28">
        <v>6</v>
      </c>
      <c r="E27" s="22">
        <v>22</v>
      </c>
      <c r="F27" s="28">
        <v>20</v>
      </c>
      <c r="G27" s="28">
        <v>18</v>
      </c>
      <c r="H27" s="28">
        <v>5</v>
      </c>
      <c r="I27" s="22">
        <v>7</v>
      </c>
      <c r="J27" s="28">
        <v>7</v>
      </c>
      <c r="K27" s="28">
        <v>6</v>
      </c>
      <c r="L27" s="28">
        <v>2</v>
      </c>
      <c r="M27" s="22">
        <v>4</v>
      </c>
      <c r="N27" s="28">
        <v>3</v>
      </c>
      <c r="O27" s="28">
        <v>3</v>
      </c>
      <c r="P27" s="28">
        <v>0</v>
      </c>
      <c r="Q27" s="22">
        <v>14</v>
      </c>
      <c r="R27" s="28">
        <v>10</v>
      </c>
      <c r="S27" s="28">
        <v>9</v>
      </c>
      <c r="T27" s="28">
        <v>7</v>
      </c>
      <c r="U27" s="22">
        <v>23</v>
      </c>
    </row>
    <row r="28" spans="1:21" ht="13.5">
      <c r="A28" s="6" t="s">
        <v>162</v>
      </c>
      <c r="B28" s="28">
        <v>96</v>
      </c>
      <c r="C28" s="28">
        <v>78</v>
      </c>
      <c r="D28" s="28">
        <v>39</v>
      </c>
      <c r="E28" s="22">
        <v>250</v>
      </c>
      <c r="F28" s="28">
        <v>160</v>
      </c>
      <c r="G28" s="28">
        <v>145</v>
      </c>
      <c r="H28" s="28">
        <v>13</v>
      </c>
      <c r="I28" s="22">
        <v>182</v>
      </c>
      <c r="J28" s="28">
        <v>323</v>
      </c>
      <c r="K28" s="28">
        <v>371</v>
      </c>
      <c r="L28" s="28">
        <v>232</v>
      </c>
      <c r="M28" s="22">
        <v>88</v>
      </c>
      <c r="N28" s="28">
        <v>72</v>
      </c>
      <c r="O28" s="28">
        <v>52</v>
      </c>
      <c r="P28" s="28">
        <v>26</v>
      </c>
      <c r="Q28" s="22">
        <v>131</v>
      </c>
      <c r="R28" s="28">
        <v>101</v>
      </c>
      <c r="S28" s="28">
        <v>73</v>
      </c>
      <c r="T28" s="28">
        <v>40</v>
      </c>
      <c r="U28" s="22">
        <v>167</v>
      </c>
    </row>
    <row r="29" spans="1:21" ht="14.25" thickBot="1">
      <c r="A29" s="25" t="s">
        <v>163</v>
      </c>
      <c r="B29" s="29">
        <v>3906</v>
      </c>
      <c r="C29" s="29">
        <v>2429</v>
      </c>
      <c r="D29" s="29">
        <v>1252</v>
      </c>
      <c r="E29" s="23">
        <v>6672</v>
      </c>
      <c r="F29" s="29">
        <v>4529</v>
      </c>
      <c r="G29" s="29">
        <v>3129</v>
      </c>
      <c r="H29" s="29">
        <v>1724</v>
      </c>
      <c r="I29" s="23">
        <v>8363</v>
      </c>
      <c r="J29" s="29">
        <v>6189</v>
      </c>
      <c r="K29" s="29">
        <v>4499</v>
      </c>
      <c r="L29" s="29">
        <v>2716</v>
      </c>
      <c r="M29" s="23">
        <v>7384</v>
      </c>
      <c r="N29" s="29">
        <v>5147</v>
      </c>
      <c r="O29" s="29">
        <v>3393</v>
      </c>
      <c r="P29" s="29">
        <v>1432</v>
      </c>
      <c r="Q29" s="23">
        <v>6095</v>
      </c>
      <c r="R29" s="29">
        <v>4392</v>
      </c>
      <c r="S29" s="29">
        <v>3019</v>
      </c>
      <c r="T29" s="29">
        <v>1116</v>
      </c>
      <c r="U29" s="23">
        <v>5222</v>
      </c>
    </row>
    <row r="30" spans="1:21" ht="14.25" thickTop="1">
      <c r="A30" s="6" t="s">
        <v>26</v>
      </c>
      <c r="B30" s="28"/>
      <c r="C30" s="28"/>
      <c r="D30" s="28"/>
      <c r="E30" s="22">
        <v>8</v>
      </c>
      <c r="F30" s="28">
        <v>6</v>
      </c>
      <c r="G30" s="28">
        <v>6</v>
      </c>
      <c r="H30" s="28">
        <v>6</v>
      </c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</row>
    <row r="31" spans="1:21" ht="13.5">
      <c r="A31" s="6" t="s">
        <v>166</v>
      </c>
      <c r="B31" s="28"/>
      <c r="C31" s="28"/>
      <c r="D31" s="28"/>
      <c r="E31" s="22">
        <v>8</v>
      </c>
      <c r="F31" s="28">
        <v>6</v>
      </c>
      <c r="G31" s="28">
        <v>6</v>
      </c>
      <c r="H31" s="28">
        <v>6</v>
      </c>
      <c r="I31" s="22">
        <v>121</v>
      </c>
      <c r="J31" s="28">
        <v>104</v>
      </c>
      <c r="K31" s="28">
        <v>103</v>
      </c>
      <c r="L31" s="28">
        <v>98</v>
      </c>
      <c r="M31" s="22">
        <v>69</v>
      </c>
      <c r="N31" s="28">
        <v>45</v>
      </c>
      <c r="O31" s="28">
        <v>43</v>
      </c>
      <c r="P31" s="28">
        <v>4</v>
      </c>
      <c r="Q31" s="22">
        <v>91</v>
      </c>
      <c r="R31" s="28">
        <v>91</v>
      </c>
      <c r="S31" s="28">
        <v>88</v>
      </c>
      <c r="T31" s="28">
        <v>1</v>
      </c>
      <c r="U31" s="22">
        <v>82</v>
      </c>
    </row>
    <row r="32" spans="1:21" ht="13.5">
      <c r="A32" s="6" t="s">
        <v>27</v>
      </c>
      <c r="B32" s="28">
        <v>68</v>
      </c>
      <c r="C32" s="28">
        <v>67</v>
      </c>
      <c r="D32" s="28"/>
      <c r="E32" s="22">
        <v>70</v>
      </c>
      <c r="F32" s="28">
        <v>70</v>
      </c>
      <c r="G32" s="28">
        <v>70</v>
      </c>
      <c r="H32" s="28">
        <v>26</v>
      </c>
      <c r="I32" s="22">
        <v>49</v>
      </c>
      <c r="J32" s="28">
        <v>33</v>
      </c>
      <c r="K32" s="28">
        <v>23</v>
      </c>
      <c r="L32" s="28">
        <v>4</v>
      </c>
      <c r="M32" s="22">
        <v>90</v>
      </c>
      <c r="N32" s="28">
        <v>68</v>
      </c>
      <c r="O32" s="28">
        <v>14</v>
      </c>
      <c r="P32" s="28">
        <v>2</v>
      </c>
      <c r="Q32" s="22">
        <v>90</v>
      </c>
      <c r="R32" s="28">
        <v>25</v>
      </c>
      <c r="S32" s="28">
        <v>11</v>
      </c>
      <c r="T32" s="28">
        <v>6</v>
      </c>
      <c r="U32" s="22">
        <v>53</v>
      </c>
    </row>
    <row r="33" spans="1:21" ht="13.5">
      <c r="A33" s="6" t="s">
        <v>167</v>
      </c>
      <c r="B33" s="28">
        <v>95</v>
      </c>
      <c r="C33" s="28">
        <v>94</v>
      </c>
      <c r="D33" s="28">
        <v>11</v>
      </c>
      <c r="E33" s="22">
        <v>197</v>
      </c>
      <c r="F33" s="28">
        <v>86</v>
      </c>
      <c r="G33" s="28">
        <v>77</v>
      </c>
      <c r="H33" s="28">
        <v>31</v>
      </c>
      <c r="I33" s="22">
        <v>1096</v>
      </c>
      <c r="J33" s="28">
        <v>565</v>
      </c>
      <c r="K33" s="28">
        <v>547</v>
      </c>
      <c r="L33" s="28">
        <v>523</v>
      </c>
      <c r="M33" s="22">
        <v>1143</v>
      </c>
      <c r="N33" s="28">
        <v>1043</v>
      </c>
      <c r="O33" s="28">
        <v>601</v>
      </c>
      <c r="P33" s="28">
        <v>394</v>
      </c>
      <c r="Q33" s="22">
        <v>1000</v>
      </c>
      <c r="R33" s="28">
        <v>455</v>
      </c>
      <c r="S33" s="28">
        <v>423</v>
      </c>
      <c r="T33" s="28"/>
      <c r="U33" s="22">
        <v>1289</v>
      </c>
    </row>
    <row r="34" spans="1:21" ht="13.5">
      <c r="A34" s="6" t="s">
        <v>168</v>
      </c>
      <c r="B34" s="28"/>
      <c r="C34" s="28"/>
      <c r="D34" s="28"/>
      <c r="E34" s="22">
        <v>78</v>
      </c>
      <c r="F34" s="28">
        <v>78</v>
      </c>
      <c r="G34" s="28">
        <v>78</v>
      </c>
      <c r="H34" s="28">
        <v>73</v>
      </c>
      <c r="I34" s="22">
        <v>2274</v>
      </c>
      <c r="J34" s="28">
        <v>2301</v>
      </c>
      <c r="K34" s="28">
        <v>1856</v>
      </c>
      <c r="L34" s="28">
        <v>917</v>
      </c>
      <c r="M34" s="22"/>
      <c r="N34" s="28"/>
      <c r="O34" s="28"/>
      <c r="P34" s="28"/>
      <c r="Q34" s="22"/>
      <c r="R34" s="28"/>
      <c r="S34" s="28"/>
      <c r="T34" s="28"/>
      <c r="U34" s="22"/>
    </row>
    <row r="35" spans="1:21" ht="13.5">
      <c r="A35" s="6" t="s">
        <v>56</v>
      </c>
      <c r="B35" s="28">
        <v>24</v>
      </c>
      <c r="C35" s="28">
        <v>24</v>
      </c>
      <c r="D35" s="28"/>
      <c r="E35" s="22">
        <v>1</v>
      </c>
      <c r="F35" s="28">
        <v>1</v>
      </c>
      <c r="G35" s="28">
        <v>0</v>
      </c>
      <c r="H35" s="28">
        <v>0</v>
      </c>
      <c r="I35" s="22">
        <v>21</v>
      </c>
      <c r="J35" s="28">
        <v>35</v>
      </c>
      <c r="K35" s="28">
        <v>0</v>
      </c>
      <c r="L35" s="28">
        <v>0</v>
      </c>
      <c r="M35" s="22">
        <v>132</v>
      </c>
      <c r="N35" s="28">
        <v>78</v>
      </c>
      <c r="O35" s="28">
        <v>2</v>
      </c>
      <c r="P35" s="28">
        <v>1</v>
      </c>
      <c r="Q35" s="22">
        <v>106</v>
      </c>
      <c r="R35" s="28">
        <v>7</v>
      </c>
      <c r="S35" s="28">
        <v>4</v>
      </c>
      <c r="T35" s="28">
        <v>0</v>
      </c>
      <c r="U35" s="22">
        <v>272</v>
      </c>
    </row>
    <row r="36" spans="1:21" ht="13.5">
      <c r="A36" s="6" t="s">
        <v>171</v>
      </c>
      <c r="B36" s="28">
        <v>188</v>
      </c>
      <c r="C36" s="28">
        <v>186</v>
      </c>
      <c r="D36" s="28">
        <v>11</v>
      </c>
      <c r="E36" s="22">
        <v>399</v>
      </c>
      <c r="F36" s="28">
        <v>237</v>
      </c>
      <c r="G36" s="28">
        <v>227</v>
      </c>
      <c r="H36" s="28">
        <v>132</v>
      </c>
      <c r="I36" s="22">
        <v>4527</v>
      </c>
      <c r="J36" s="28">
        <v>4023</v>
      </c>
      <c r="K36" s="28">
        <v>4017</v>
      </c>
      <c r="L36" s="28">
        <v>4091</v>
      </c>
      <c r="M36" s="22">
        <v>1482</v>
      </c>
      <c r="N36" s="28">
        <v>1191</v>
      </c>
      <c r="O36" s="28">
        <v>619</v>
      </c>
      <c r="P36" s="28">
        <v>399</v>
      </c>
      <c r="Q36" s="22">
        <v>1353</v>
      </c>
      <c r="R36" s="28">
        <v>589</v>
      </c>
      <c r="S36" s="28">
        <v>459</v>
      </c>
      <c r="T36" s="28">
        <v>22</v>
      </c>
      <c r="U36" s="22">
        <v>2720</v>
      </c>
    </row>
    <row r="37" spans="1:21" ht="13.5">
      <c r="A37" s="7" t="s">
        <v>172</v>
      </c>
      <c r="B37" s="28">
        <v>3718</v>
      </c>
      <c r="C37" s="28">
        <v>2242</v>
      </c>
      <c r="D37" s="28">
        <v>1240</v>
      </c>
      <c r="E37" s="22">
        <v>6280</v>
      </c>
      <c r="F37" s="28">
        <v>4298</v>
      </c>
      <c r="G37" s="28">
        <v>2908</v>
      </c>
      <c r="H37" s="28">
        <v>1598</v>
      </c>
      <c r="I37" s="22">
        <v>3957</v>
      </c>
      <c r="J37" s="28">
        <v>2270</v>
      </c>
      <c r="K37" s="28">
        <v>585</v>
      </c>
      <c r="L37" s="28">
        <v>-1276</v>
      </c>
      <c r="M37" s="22">
        <v>5971</v>
      </c>
      <c r="N37" s="28">
        <v>4002</v>
      </c>
      <c r="O37" s="28">
        <v>2817</v>
      </c>
      <c r="P37" s="28">
        <v>1036</v>
      </c>
      <c r="Q37" s="22">
        <v>4833</v>
      </c>
      <c r="R37" s="28">
        <v>3895</v>
      </c>
      <c r="S37" s="28">
        <v>2648</v>
      </c>
      <c r="T37" s="28">
        <v>1094</v>
      </c>
      <c r="U37" s="22">
        <v>2584</v>
      </c>
    </row>
    <row r="38" spans="1:21" ht="13.5">
      <c r="A38" s="7" t="s">
        <v>173</v>
      </c>
      <c r="B38" s="28">
        <v>1748</v>
      </c>
      <c r="C38" s="28">
        <v>977</v>
      </c>
      <c r="D38" s="28">
        <v>767</v>
      </c>
      <c r="E38" s="22">
        <v>2816</v>
      </c>
      <c r="F38" s="28">
        <v>2132</v>
      </c>
      <c r="G38" s="28">
        <v>1247</v>
      </c>
      <c r="H38" s="28">
        <v>982</v>
      </c>
      <c r="I38" s="22">
        <v>2565</v>
      </c>
      <c r="J38" s="28">
        <v>1969</v>
      </c>
      <c r="K38" s="28">
        <v>1202</v>
      </c>
      <c r="L38" s="28">
        <v>1082</v>
      </c>
      <c r="M38" s="22">
        <v>2778</v>
      </c>
      <c r="N38" s="28">
        <v>2185</v>
      </c>
      <c r="O38" s="28">
        <v>1265</v>
      </c>
      <c r="P38" s="28">
        <v>759</v>
      </c>
      <c r="Q38" s="22">
        <v>2648</v>
      </c>
      <c r="R38" s="28">
        <v>2218</v>
      </c>
      <c r="S38" s="28">
        <v>1307</v>
      </c>
      <c r="T38" s="28">
        <v>751</v>
      </c>
      <c r="U38" s="22">
        <v>898</v>
      </c>
    </row>
    <row r="39" spans="1:21" ht="13.5">
      <c r="A39" s="7" t="s">
        <v>174</v>
      </c>
      <c r="B39" s="28">
        <v>-189</v>
      </c>
      <c r="C39" s="28">
        <v>-33</v>
      </c>
      <c r="D39" s="28">
        <v>-258</v>
      </c>
      <c r="E39" s="22">
        <v>174</v>
      </c>
      <c r="F39" s="28">
        <v>-104</v>
      </c>
      <c r="G39" s="28">
        <v>145</v>
      </c>
      <c r="H39" s="28">
        <v>-253</v>
      </c>
      <c r="I39" s="22">
        <v>-65</v>
      </c>
      <c r="J39" s="28">
        <v>-771</v>
      </c>
      <c r="K39" s="28">
        <v>-697</v>
      </c>
      <c r="L39" s="28">
        <v>-1439</v>
      </c>
      <c r="M39" s="22">
        <v>-28</v>
      </c>
      <c r="N39" s="28">
        <v>-210</v>
      </c>
      <c r="O39" s="28">
        <v>45</v>
      </c>
      <c r="P39" s="28">
        <v>-229</v>
      </c>
      <c r="Q39" s="22">
        <v>-575</v>
      </c>
      <c r="R39" s="28">
        <v>-517</v>
      </c>
      <c r="S39" s="28">
        <v>-165</v>
      </c>
      <c r="T39" s="28">
        <v>-322</v>
      </c>
      <c r="U39" s="22">
        <v>-14</v>
      </c>
    </row>
    <row r="40" spans="1:21" ht="13.5">
      <c r="A40" s="7" t="s">
        <v>175</v>
      </c>
      <c r="B40" s="28">
        <v>1559</v>
      </c>
      <c r="C40" s="28">
        <v>943</v>
      </c>
      <c r="D40" s="28">
        <v>508</v>
      </c>
      <c r="E40" s="22">
        <v>2990</v>
      </c>
      <c r="F40" s="28">
        <v>2028</v>
      </c>
      <c r="G40" s="28">
        <v>1392</v>
      </c>
      <c r="H40" s="28">
        <v>728</v>
      </c>
      <c r="I40" s="22">
        <v>2500</v>
      </c>
      <c r="J40" s="28">
        <v>1198</v>
      </c>
      <c r="K40" s="28">
        <v>505</v>
      </c>
      <c r="L40" s="28">
        <v>-356</v>
      </c>
      <c r="M40" s="22">
        <v>2749</v>
      </c>
      <c r="N40" s="28">
        <v>1974</v>
      </c>
      <c r="O40" s="28">
        <v>1310</v>
      </c>
      <c r="P40" s="28">
        <v>529</v>
      </c>
      <c r="Q40" s="22">
        <v>2073</v>
      </c>
      <c r="R40" s="28">
        <v>1700</v>
      </c>
      <c r="S40" s="28">
        <v>1142</v>
      </c>
      <c r="T40" s="28">
        <v>428</v>
      </c>
      <c r="U40" s="22">
        <v>884</v>
      </c>
    </row>
    <row r="41" spans="1:21" ht="13.5">
      <c r="A41" s="7" t="s">
        <v>28</v>
      </c>
      <c r="B41" s="28">
        <v>2158</v>
      </c>
      <c r="C41" s="28">
        <v>1299</v>
      </c>
      <c r="D41" s="28">
        <v>731</v>
      </c>
      <c r="E41" s="22">
        <v>3289</v>
      </c>
      <c r="F41" s="28">
        <v>2270</v>
      </c>
      <c r="G41" s="28">
        <v>1515</v>
      </c>
      <c r="H41" s="28">
        <v>869</v>
      </c>
      <c r="I41" s="22">
        <v>1457</v>
      </c>
      <c r="J41" s="28">
        <v>1072</v>
      </c>
      <c r="K41" s="28">
        <v>80</v>
      </c>
      <c r="L41" s="28">
        <v>-919</v>
      </c>
      <c r="M41" s="22"/>
      <c r="N41" s="28"/>
      <c r="O41" s="28"/>
      <c r="P41" s="28"/>
      <c r="Q41" s="22"/>
      <c r="R41" s="28"/>
      <c r="S41" s="28"/>
      <c r="T41" s="28"/>
      <c r="U41" s="22"/>
    </row>
    <row r="42" spans="1:21" ht="14.25" thickBot="1">
      <c r="A42" s="7" t="s">
        <v>176</v>
      </c>
      <c r="B42" s="28">
        <v>2158</v>
      </c>
      <c r="C42" s="28">
        <v>1299</v>
      </c>
      <c r="D42" s="28">
        <v>731</v>
      </c>
      <c r="E42" s="22">
        <v>3289</v>
      </c>
      <c r="F42" s="28">
        <v>2270</v>
      </c>
      <c r="G42" s="28">
        <v>1515</v>
      </c>
      <c r="H42" s="28">
        <v>869</v>
      </c>
      <c r="I42" s="22">
        <v>1457</v>
      </c>
      <c r="J42" s="28">
        <v>1072</v>
      </c>
      <c r="K42" s="28">
        <v>80</v>
      </c>
      <c r="L42" s="28">
        <v>-919</v>
      </c>
      <c r="M42" s="22">
        <v>3221</v>
      </c>
      <c r="N42" s="28">
        <v>2027</v>
      </c>
      <c r="O42" s="28">
        <v>1507</v>
      </c>
      <c r="P42" s="28">
        <v>507</v>
      </c>
      <c r="Q42" s="22">
        <v>2760</v>
      </c>
      <c r="R42" s="28">
        <v>2194</v>
      </c>
      <c r="S42" s="28">
        <v>1506</v>
      </c>
      <c r="T42" s="28">
        <v>666</v>
      </c>
      <c r="U42" s="22">
        <v>1700</v>
      </c>
    </row>
    <row r="43" spans="1:21" ht="14.25" thickTop="1">
      <c r="A43" s="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5" ht="13.5">
      <c r="A45" s="20" t="s">
        <v>124</v>
      </c>
    </row>
    <row r="46" ht="13.5">
      <c r="A46" s="20" t="s">
        <v>125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Q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7" width="17.625" style="0" customWidth="1"/>
  </cols>
  <sheetData>
    <row r="1" ht="14.25" thickBot="1"/>
    <row r="2" spans="1:17" ht="14.25" thickTop="1">
      <c r="A2" s="10" t="s">
        <v>120</v>
      </c>
      <c r="B2" s="14">
        <v>8196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thickBot="1">
      <c r="A3" s="11" t="s">
        <v>121</v>
      </c>
      <c r="B3" s="1" t="s">
        <v>122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Top="1">
      <c r="A4" s="10" t="s">
        <v>30</v>
      </c>
      <c r="B4" s="15" t="str">
        <f>HYPERLINK("http://www.kabupro.jp/mark/20131009/S10005YT.htm","四半期報告書")</f>
        <v>四半期報告書</v>
      </c>
      <c r="C4" s="15" t="str">
        <f>HYPERLINK("http://www.kabupro.jp/mark/20130521/S000DF65.htm","有価証券報告書")</f>
        <v>有価証券報告書</v>
      </c>
      <c r="D4" s="15" t="str">
        <f>HYPERLINK("http://www.kabupro.jp/mark/20131009/S10005YT.htm","四半期報告書")</f>
        <v>四半期報告書</v>
      </c>
      <c r="E4" s="15" t="str">
        <f>HYPERLINK("http://www.kabupro.jp/mark/20130521/S000DF65.htm","有価証券報告書")</f>
        <v>有価証券報告書</v>
      </c>
      <c r="F4" s="15" t="str">
        <f>HYPERLINK("http://www.kabupro.jp/mark/20120113/S000A1I6.htm","四半期報告書")</f>
        <v>四半期報告書</v>
      </c>
      <c r="G4" s="15" t="str">
        <f>HYPERLINK("http://www.kabupro.jp/mark/20121009/S000C138.htm","四半期報告書")</f>
        <v>四半期報告書</v>
      </c>
      <c r="H4" s="15" t="str">
        <f>HYPERLINK("http://www.kabupro.jp/mark/20110711/S0008VNW.htm","四半期報告書")</f>
        <v>四半期報告書</v>
      </c>
      <c r="I4" s="15" t="str">
        <f>HYPERLINK("http://www.kabupro.jp/mark/20120524/S000AWKV.htm","有価証券報告書")</f>
        <v>有価証券報告書</v>
      </c>
      <c r="J4" s="15" t="str">
        <f>HYPERLINK("http://www.kabupro.jp/mark/20120113/S000A1I6.htm","四半期報告書")</f>
        <v>四半期報告書</v>
      </c>
      <c r="K4" s="15" t="str">
        <f>HYPERLINK("http://www.kabupro.jp/mark/20111007/S0009GTV.htm","四半期報告書")</f>
        <v>四半期報告書</v>
      </c>
      <c r="L4" s="15" t="str">
        <f>HYPERLINK("http://www.kabupro.jp/mark/20110711/S0008VNW.htm","四半期報告書")</f>
        <v>四半期報告書</v>
      </c>
      <c r="M4" s="15" t="str">
        <f>HYPERLINK("http://www.kabupro.jp/mark/20110526/S0008CHD.htm","有価証券報告書")</f>
        <v>有価証券報告書</v>
      </c>
      <c r="N4" s="15" t="str">
        <f>HYPERLINK("http://www.kabupro.jp/mark/20110112/S0007IRB.htm","四半期報告書")</f>
        <v>四半期報告書</v>
      </c>
      <c r="O4" s="15" t="str">
        <f>HYPERLINK("http://www.kabupro.jp/mark/20101012/S0006X30.htm","四半期報告書")</f>
        <v>四半期報告書</v>
      </c>
      <c r="P4" s="15" t="str">
        <f>HYPERLINK("http://www.kabupro.jp/mark/20100712/S0006BUA.htm","四半期報告書")</f>
        <v>四半期報告書</v>
      </c>
      <c r="Q4" s="15" t="str">
        <f>HYPERLINK("http://www.kabupro.jp/mark/20100527/S0005S8E.htm","有価証券報告書")</f>
        <v>有価証券報告書</v>
      </c>
    </row>
    <row r="5" spans="1:17" ht="14.25" thickBot="1">
      <c r="A5" s="11" t="s">
        <v>31</v>
      </c>
      <c r="B5" s="1" t="s">
        <v>181</v>
      </c>
      <c r="C5" s="1" t="s">
        <v>37</v>
      </c>
      <c r="D5" s="1" t="s">
        <v>181</v>
      </c>
      <c r="E5" s="1" t="s">
        <v>37</v>
      </c>
      <c r="F5" s="1" t="s">
        <v>191</v>
      </c>
      <c r="G5" s="1" t="s">
        <v>187</v>
      </c>
      <c r="H5" s="1" t="s">
        <v>195</v>
      </c>
      <c r="I5" s="1" t="s">
        <v>41</v>
      </c>
      <c r="J5" s="1" t="s">
        <v>191</v>
      </c>
      <c r="K5" s="1" t="s">
        <v>193</v>
      </c>
      <c r="L5" s="1" t="s">
        <v>195</v>
      </c>
      <c r="M5" s="1" t="s">
        <v>43</v>
      </c>
      <c r="N5" s="1" t="s">
        <v>197</v>
      </c>
      <c r="O5" s="1" t="s">
        <v>199</v>
      </c>
      <c r="P5" s="1" t="s">
        <v>201</v>
      </c>
      <c r="Q5" s="1" t="s">
        <v>45</v>
      </c>
    </row>
    <row r="6" spans="1:17" ht="15" thickBot="1" thickTop="1">
      <c r="A6" s="10" t="s">
        <v>32</v>
      </c>
      <c r="B6" s="18" t="s">
        <v>22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4.25" thickTop="1">
      <c r="A7" s="12" t="s">
        <v>33</v>
      </c>
      <c r="B7" s="14" t="s">
        <v>216</v>
      </c>
      <c r="C7" s="16" t="s">
        <v>38</v>
      </c>
      <c r="D7" s="14" t="s">
        <v>216</v>
      </c>
      <c r="E7" s="16" t="s">
        <v>38</v>
      </c>
      <c r="F7" s="14" t="s">
        <v>216</v>
      </c>
      <c r="G7" s="14" t="s">
        <v>216</v>
      </c>
      <c r="H7" s="14" t="s">
        <v>216</v>
      </c>
      <c r="I7" s="16" t="s">
        <v>38</v>
      </c>
      <c r="J7" s="14" t="s">
        <v>216</v>
      </c>
      <c r="K7" s="14" t="s">
        <v>216</v>
      </c>
      <c r="L7" s="14" t="s">
        <v>216</v>
      </c>
      <c r="M7" s="16" t="s">
        <v>38</v>
      </c>
      <c r="N7" s="14" t="s">
        <v>216</v>
      </c>
      <c r="O7" s="14" t="s">
        <v>216</v>
      </c>
      <c r="P7" s="14" t="s">
        <v>216</v>
      </c>
      <c r="Q7" s="16" t="s">
        <v>38</v>
      </c>
    </row>
    <row r="8" spans="1:17" ht="13.5">
      <c r="A8" s="13" t="s">
        <v>34</v>
      </c>
      <c r="B8" s="1" t="s">
        <v>217</v>
      </c>
      <c r="C8" s="17" t="s">
        <v>126</v>
      </c>
      <c r="D8" s="1" t="s">
        <v>126</v>
      </c>
      <c r="E8" s="17" t="s">
        <v>127</v>
      </c>
      <c r="F8" s="1" t="s">
        <v>127</v>
      </c>
      <c r="G8" s="1" t="s">
        <v>127</v>
      </c>
      <c r="H8" s="1" t="s">
        <v>127</v>
      </c>
      <c r="I8" s="17" t="s">
        <v>128</v>
      </c>
      <c r="J8" s="1" t="s">
        <v>128</v>
      </c>
      <c r="K8" s="1" t="s">
        <v>128</v>
      </c>
      <c r="L8" s="1" t="s">
        <v>128</v>
      </c>
      <c r="M8" s="17" t="s">
        <v>129</v>
      </c>
      <c r="N8" s="1" t="s">
        <v>129</v>
      </c>
      <c r="O8" s="1" t="s">
        <v>129</v>
      </c>
      <c r="P8" s="1" t="s">
        <v>129</v>
      </c>
      <c r="Q8" s="17" t="s">
        <v>130</v>
      </c>
    </row>
    <row r="9" spans="1:17" ht="13.5">
      <c r="A9" s="13" t="s">
        <v>35</v>
      </c>
      <c r="B9" s="1" t="s">
        <v>182</v>
      </c>
      <c r="C9" s="17" t="s">
        <v>39</v>
      </c>
      <c r="D9" s="1" t="s">
        <v>188</v>
      </c>
      <c r="E9" s="17" t="s">
        <v>40</v>
      </c>
      <c r="F9" s="1" t="s">
        <v>192</v>
      </c>
      <c r="G9" s="1" t="s">
        <v>194</v>
      </c>
      <c r="H9" s="1" t="s">
        <v>196</v>
      </c>
      <c r="I9" s="17" t="s">
        <v>42</v>
      </c>
      <c r="J9" s="1" t="s">
        <v>198</v>
      </c>
      <c r="K9" s="1" t="s">
        <v>200</v>
      </c>
      <c r="L9" s="1" t="s">
        <v>202</v>
      </c>
      <c r="M9" s="17" t="s">
        <v>44</v>
      </c>
      <c r="N9" s="1" t="s">
        <v>204</v>
      </c>
      <c r="O9" s="1" t="s">
        <v>206</v>
      </c>
      <c r="P9" s="1" t="s">
        <v>208</v>
      </c>
      <c r="Q9" s="17" t="s">
        <v>46</v>
      </c>
    </row>
    <row r="10" spans="1:17" ht="14.25" thickBot="1">
      <c r="A10" s="13" t="s">
        <v>36</v>
      </c>
      <c r="B10" s="1" t="s">
        <v>48</v>
      </c>
      <c r="C10" s="17" t="s">
        <v>48</v>
      </c>
      <c r="D10" s="1" t="s">
        <v>48</v>
      </c>
      <c r="E10" s="17" t="s">
        <v>48</v>
      </c>
      <c r="F10" s="1" t="s">
        <v>48</v>
      </c>
      <c r="G10" s="1" t="s">
        <v>48</v>
      </c>
      <c r="H10" s="1" t="s">
        <v>48</v>
      </c>
      <c r="I10" s="17" t="s">
        <v>48</v>
      </c>
      <c r="J10" s="1" t="s">
        <v>48</v>
      </c>
      <c r="K10" s="1" t="s">
        <v>48</v>
      </c>
      <c r="L10" s="1" t="s">
        <v>48</v>
      </c>
      <c r="M10" s="17" t="s">
        <v>48</v>
      </c>
      <c r="N10" s="1" t="s">
        <v>48</v>
      </c>
      <c r="O10" s="1" t="s">
        <v>48</v>
      </c>
      <c r="P10" s="1" t="s">
        <v>48</v>
      </c>
      <c r="Q10" s="17" t="s">
        <v>48</v>
      </c>
    </row>
    <row r="11" spans="1:17" ht="14.25" thickTop="1">
      <c r="A11" s="30" t="s">
        <v>172</v>
      </c>
      <c r="B11" s="27">
        <v>2242</v>
      </c>
      <c r="C11" s="21">
        <v>6280</v>
      </c>
      <c r="D11" s="27">
        <v>2908</v>
      </c>
      <c r="E11" s="21">
        <v>3957</v>
      </c>
      <c r="F11" s="27">
        <v>2270</v>
      </c>
      <c r="G11" s="27">
        <v>585</v>
      </c>
      <c r="H11" s="27">
        <v>-1276</v>
      </c>
      <c r="I11" s="21">
        <v>5971</v>
      </c>
      <c r="J11" s="27">
        <v>4002</v>
      </c>
      <c r="K11" s="27">
        <v>2817</v>
      </c>
      <c r="L11" s="27">
        <v>1036</v>
      </c>
      <c r="M11" s="21">
        <v>4833</v>
      </c>
      <c r="N11" s="27">
        <v>3895</v>
      </c>
      <c r="O11" s="27">
        <v>2648</v>
      </c>
      <c r="P11" s="27">
        <v>1094</v>
      </c>
      <c r="Q11" s="21">
        <v>2584</v>
      </c>
    </row>
    <row r="12" spans="1:17" ht="13.5">
      <c r="A12" s="6" t="s">
        <v>149</v>
      </c>
      <c r="B12" s="28">
        <v>1801</v>
      </c>
      <c r="C12" s="22">
        <v>3674</v>
      </c>
      <c r="D12" s="28">
        <v>1753</v>
      </c>
      <c r="E12" s="22">
        <v>3183</v>
      </c>
      <c r="F12" s="28">
        <v>2334</v>
      </c>
      <c r="G12" s="28">
        <v>1529</v>
      </c>
      <c r="H12" s="28">
        <v>760</v>
      </c>
      <c r="I12" s="22">
        <v>3282</v>
      </c>
      <c r="J12" s="28">
        <v>2438</v>
      </c>
      <c r="K12" s="28">
        <v>1611</v>
      </c>
      <c r="L12" s="28">
        <v>803</v>
      </c>
      <c r="M12" s="22">
        <v>3408</v>
      </c>
      <c r="N12" s="28">
        <v>2474</v>
      </c>
      <c r="O12" s="28">
        <v>1644</v>
      </c>
      <c r="P12" s="28">
        <v>823</v>
      </c>
      <c r="Q12" s="22">
        <v>3520</v>
      </c>
    </row>
    <row r="13" spans="1:17" ht="13.5">
      <c r="A13" s="6" t="s">
        <v>167</v>
      </c>
      <c r="B13" s="28">
        <v>94</v>
      </c>
      <c r="C13" s="22">
        <v>197</v>
      </c>
      <c r="D13" s="28">
        <v>77</v>
      </c>
      <c r="E13" s="22">
        <v>1096</v>
      </c>
      <c r="F13" s="28">
        <v>565</v>
      </c>
      <c r="G13" s="28">
        <v>547</v>
      </c>
      <c r="H13" s="28">
        <v>523</v>
      </c>
      <c r="I13" s="22">
        <v>1143</v>
      </c>
      <c r="J13" s="28">
        <v>1043</v>
      </c>
      <c r="K13" s="28">
        <v>601</v>
      </c>
      <c r="L13" s="28">
        <v>394</v>
      </c>
      <c r="M13" s="22">
        <v>1000</v>
      </c>
      <c r="N13" s="28">
        <v>455</v>
      </c>
      <c r="O13" s="28">
        <v>423</v>
      </c>
      <c r="P13" s="28"/>
      <c r="Q13" s="22">
        <v>1289</v>
      </c>
    </row>
    <row r="14" spans="1:17" ht="13.5">
      <c r="A14" s="6" t="s">
        <v>168</v>
      </c>
      <c r="B14" s="28"/>
      <c r="C14" s="22">
        <v>78</v>
      </c>
      <c r="D14" s="28">
        <v>78</v>
      </c>
      <c r="E14" s="22">
        <v>2274</v>
      </c>
      <c r="F14" s="28">
        <v>2301</v>
      </c>
      <c r="G14" s="28">
        <v>1856</v>
      </c>
      <c r="H14" s="28">
        <v>917</v>
      </c>
      <c r="I14" s="22"/>
      <c r="J14" s="28"/>
      <c r="K14" s="28"/>
      <c r="L14" s="28"/>
      <c r="M14" s="22"/>
      <c r="N14" s="28"/>
      <c r="O14" s="28"/>
      <c r="P14" s="28"/>
      <c r="Q14" s="22"/>
    </row>
    <row r="15" spans="1:17" ht="13.5">
      <c r="A15" s="6" t="s">
        <v>218</v>
      </c>
      <c r="B15" s="28">
        <v>126</v>
      </c>
      <c r="C15" s="22">
        <v>102</v>
      </c>
      <c r="D15" s="28">
        <v>70</v>
      </c>
      <c r="E15" s="22">
        <v>48</v>
      </c>
      <c r="F15" s="28">
        <v>33</v>
      </c>
      <c r="G15" s="28">
        <v>23</v>
      </c>
      <c r="H15" s="28">
        <v>4</v>
      </c>
      <c r="I15" s="22">
        <v>90</v>
      </c>
      <c r="J15" s="28">
        <v>68</v>
      </c>
      <c r="K15" s="28">
        <v>14</v>
      </c>
      <c r="L15" s="28">
        <v>2</v>
      </c>
      <c r="M15" s="22">
        <v>89</v>
      </c>
      <c r="N15" s="28">
        <v>23</v>
      </c>
      <c r="O15" s="28">
        <v>11</v>
      </c>
      <c r="P15" s="28">
        <v>6</v>
      </c>
      <c r="Q15" s="22">
        <v>52</v>
      </c>
    </row>
    <row r="16" spans="1:17" ht="13.5">
      <c r="A16" s="6" t="s">
        <v>219</v>
      </c>
      <c r="B16" s="28">
        <v>-54</v>
      </c>
      <c r="C16" s="22">
        <v>168</v>
      </c>
      <c r="D16" s="28">
        <v>94</v>
      </c>
      <c r="E16" s="22">
        <v>127</v>
      </c>
      <c r="F16" s="28">
        <v>278</v>
      </c>
      <c r="G16" s="28">
        <v>336</v>
      </c>
      <c r="H16" s="28">
        <v>214</v>
      </c>
      <c r="I16" s="22">
        <v>-292</v>
      </c>
      <c r="J16" s="28">
        <v>-40</v>
      </c>
      <c r="K16" s="28">
        <v>-29</v>
      </c>
      <c r="L16" s="28">
        <v>-25</v>
      </c>
      <c r="M16" s="22">
        <v>-202</v>
      </c>
      <c r="N16" s="28">
        <v>-53</v>
      </c>
      <c r="O16" s="28">
        <v>-44</v>
      </c>
      <c r="P16" s="28">
        <v>-74</v>
      </c>
      <c r="Q16" s="22">
        <v>-123</v>
      </c>
    </row>
    <row r="17" spans="1:17" ht="13.5">
      <c r="A17" s="6" t="s">
        <v>220</v>
      </c>
      <c r="B17" s="28">
        <v>63</v>
      </c>
      <c r="C17" s="22">
        <v>6</v>
      </c>
      <c r="D17" s="28">
        <v>-5</v>
      </c>
      <c r="E17" s="22">
        <v>-111</v>
      </c>
      <c r="F17" s="28">
        <v>-85</v>
      </c>
      <c r="G17" s="28">
        <v>-83</v>
      </c>
      <c r="H17" s="28">
        <v>-78</v>
      </c>
      <c r="I17" s="22">
        <v>-46</v>
      </c>
      <c r="J17" s="28">
        <v>-22</v>
      </c>
      <c r="K17" s="28">
        <v>-20</v>
      </c>
      <c r="L17" s="28">
        <v>-7</v>
      </c>
      <c r="M17" s="22">
        <v>157</v>
      </c>
      <c r="N17" s="28">
        <v>21</v>
      </c>
      <c r="O17" s="28">
        <v>22</v>
      </c>
      <c r="P17" s="28">
        <v>36</v>
      </c>
      <c r="Q17" s="22">
        <v>15</v>
      </c>
    </row>
    <row r="18" spans="1:17" ht="13.5">
      <c r="A18" s="6" t="s">
        <v>221</v>
      </c>
      <c r="B18" s="28">
        <v>45</v>
      </c>
      <c r="C18" s="22">
        <v>-11</v>
      </c>
      <c r="D18" s="28">
        <v>23</v>
      </c>
      <c r="E18" s="22">
        <v>51</v>
      </c>
      <c r="F18" s="28">
        <v>756</v>
      </c>
      <c r="G18" s="28">
        <v>61</v>
      </c>
      <c r="H18" s="28">
        <v>680</v>
      </c>
      <c r="I18" s="22">
        <v>17</v>
      </c>
      <c r="J18" s="28">
        <v>660</v>
      </c>
      <c r="K18" s="28">
        <v>-1</v>
      </c>
      <c r="L18" s="28">
        <v>673</v>
      </c>
      <c r="M18" s="22">
        <v>46</v>
      </c>
      <c r="N18" s="28">
        <v>588</v>
      </c>
      <c r="O18" s="28">
        <v>-33</v>
      </c>
      <c r="P18" s="28">
        <v>642</v>
      </c>
      <c r="Q18" s="22">
        <v>51</v>
      </c>
    </row>
    <row r="19" spans="1:17" ht="13.5">
      <c r="A19" s="6" t="s">
        <v>222</v>
      </c>
      <c r="B19" s="28">
        <v>-75</v>
      </c>
      <c r="C19" s="22">
        <v>-15</v>
      </c>
      <c r="D19" s="28">
        <v>-12</v>
      </c>
      <c r="E19" s="22">
        <v>49</v>
      </c>
      <c r="F19" s="28">
        <v>39</v>
      </c>
      <c r="G19" s="28">
        <v>26</v>
      </c>
      <c r="H19" s="28">
        <v>14</v>
      </c>
      <c r="I19" s="22">
        <v>74</v>
      </c>
      <c r="J19" s="28">
        <v>52</v>
      </c>
      <c r="K19" s="28">
        <v>29</v>
      </c>
      <c r="L19" s="28">
        <v>20</v>
      </c>
      <c r="M19" s="22">
        <v>128</v>
      </c>
      <c r="N19" s="28">
        <v>95</v>
      </c>
      <c r="O19" s="28">
        <v>62</v>
      </c>
      <c r="P19" s="28">
        <v>35</v>
      </c>
      <c r="Q19" s="22">
        <v>14</v>
      </c>
    </row>
    <row r="20" spans="1:17" ht="13.5">
      <c r="A20" s="6" t="s">
        <v>223</v>
      </c>
      <c r="B20" s="28"/>
      <c r="C20" s="22">
        <v>-18</v>
      </c>
      <c r="D20" s="28">
        <v>-12</v>
      </c>
      <c r="E20" s="22">
        <v>-24</v>
      </c>
      <c r="F20" s="28">
        <v>-18</v>
      </c>
      <c r="G20" s="28">
        <v>-12</v>
      </c>
      <c r="H20" s="28">
        <v>-6</v>
      </c>
      <c r="I20" s="22">
        <v>-24</v>
      </c>
      <c r="J20" s="28">
        <v>-18</v>
      </c>
      <c r="K20" s="28">
        <v>-12</v>
      </c>
      <c r="L20" s="28">
        <v>-6</v>
      </c>
      <c r="M20" s="22">
        <v>66</v>
      </c>
      <c r="N20" s="28">
        <v>75</v>
      </c>
      <c r="O20" s="28"/>
      <c r="P20" s="28"/>
      <c r="Q20" s="22"/>
    </row>
    <row r="21" spans="1:17" ht="13.5">
      <c r="A21" s="6" t="s">
        <v>224</v>
      </c>
      <c r="B21" s="28">
        <v>-42</v>
      </c>
      <c r="C21" s="22">
        <v>-78</v>
      </c>
      <c r="D21" s="28">
        <v>-44</v>
      </c>
      <c r="E21" s="22">
        <v>-81</v>
      </c>
      <c r="F21" s="28">
        <v>-63</v>
      </c>
      <c r="G21" s="28">
        <v>-46</v>
      </c>
      <c r="H21" s="28">
        <v>-19</v>
      </c>
      <c r="I21" s="22">
        <v>-84</v>
      </c>
      <c r="J21" s="28">
        <v>-66</v>
      </c>
      <c r="K21" s="28">
        <v>-48</v>
      </c>
      <c r="L21" s="28">
        <v>-20</v>
      </c>
      <c r="M21" s="22">
        <v>-87</v>
      </c>
      <c r="N21" s="28">
        <v>-68</v>
      </c>
      <c r="O21" s="28">
        <v>-49</v>
      </c>
      <c r="P21" s="28">
        <v>-20</v>
      </c>
      <c r="Q21" s="22">
        <v>-86</v>
      </c>
    </row>
    <row r="22" spans="1:17" ht="13.5">
      <c r="A22" s="6" t="s">
        <v>159</v>
      </c>
      <c r="B22" s="28">
        <v>10</v>
      </c>
      <c r="C22" s="22">
        <v>27</v>
      </c>
      <c r="D22" s="28">
        <v>14</v>
      </c>
      <c r="E22" s="22">
        <v>48</v>
      </c>
      <c r="F22" s="28">
        <v>38</v>
      </c>
      <c r="G22" s="28">
        <v>27</v>
      </c>
      <c r="H22" s="28">
        <v>14</v>
      </c>
      <c r="I22" s="22">
        <v>84</v>
      </c>
      <c r="J22" s="28">
        <v>68</v>
      </c>
      <c r="K22" s="28">
        <v>49</v>
      </c>
      <c r="L22" s="28">
        <v>26</v>
      </c>
      <c r="M22" s="22">
        <v>116</v>
      </c>
      <c r="N22" s="28">
        <v>91</v>
      </c>
      <c r="O22" s="28">
        <v>63</v>
      </c>
      <c r="P22" s="28">
        <v>33</v>
      </c>
      <c r="Q22" s="22">
        <v>143</v>
      </c>
    </row>
    <row r="23" spans="1:17" ht="13.5">
      <c r="A23" s="6" t="s">
        <v>225</v>
      </c>
      <c r="B23" s="28">
        <v>-2152</v>
      </c>
      <c r="C23" s="22">
        <v>-76</v>
      </c>
      <c r="D23" s="28">
        <v>-322</v>
      </c>
      <c r="E23" s="22">
        <v>-279</v>
      </c>
      <c r="F23" s="28">
        <v>-375</v>
      </c>
      <c r="G23" s="28">
        <v>-329</v>
      </c>
      <c r="H23" s="28">
        <v>-318</v>
      </c>
      <c r="I23" s="22">
        <v>1096</v>
      </c>
      <c r="J23" s="28">
        <v>810</v>
      </c>
      <c r="K23" s="28">
        <v>897</v>
      </c>
      <c r="L23" s="28">
        <v>878</v>
      </c>
      <c r="M23" s="22">
        <v>-383</v>
      </c>
      <c r="N23" s="28">
        <v>634</v>
      </c>
      <c r="O23" s="28">
        <v>617</v>
      </c>
      <c r="P23" s="28">
        <v>-571</v>
      </c>
      <c r="Q23" s="22">
        <v>-1055</v>
      </c>
    </row>
    <row r="24" spans="1:17" ht="13.5">
      <c r="A24" s="6" t="s">
        <v>226</v>
      </c>
      <c r="B24" s="28">
        <v>-168</v>
      </c>
      <c r="C24" s="22">
        <v>-332</v>
      </c>
      <c r="D24" s="28">
        <v>-168</v>
      </c>
      <c r="E24" s="22">
        <v>-33</v>
      </c>
      <c r="F24" s="28">
        <v>-341</v>
      </c>
      <c r="G24" s="28">
        <v>323</v>
      </c>
      <c r="H24" s="28">
        <v>313</v>
      </c>
      <c r="I24" s="22">
        <v>-274</v>
      </c>
      <c r="J24" s="28">
        <v>-626</v>
      </c>
      <c r="K24" s="28">
        <v>-142</v>
      </c>
      <c r="L24" s="28">
        <v>-123</v>
      </c>
      <c r="M24" s="22">
        <v>146</v>
      </c>
      <c r="N24" s="28">
        <v>-300</v>
      </c>
      <c r="O24" s="28">
        <v>16</v>
      </c>
      <c r="P24" s="28">
        <v>-14</v>
      </c>
      <c r="Q24" s="22">
        <v>-446</v>
      </c>
    </row>
    <row r="25" spans="1:17" ht="13.5">
      <c r="A25" s="6" t="s">
        <v>227</v>
      </c>
      <c r="B25" s="28">
        <v>-54</v>
      </c>
      <c r="C25" s="22">
        <v>-45</v>
      </c>
      <c r="D25" s="28">
        <v>249</v>
      </c>
      <c r="E25" s="22">
        <v>-214</v>
      </c>
      <c r="F25" s="28">
        <v>159</v>
      </c>
      <c r="G25" s="28">
        <v>159</v>
      </c>
      <c r="H25" s="28">
        <v>803</v>
      </c>
      <c r="I25" s="22">
        <v>417</v>
      </c>
      <c r="J25" s="28">
        <v>554</v>
      </c>
      <c r="K25" s="28">
        <v>544</v>
      </c>
      <c r="L25" s="28">
        <v>1086</v>
      </c>
      <c r="M25" s="22"/>
      <c r="N25" s="28"/>
      <c r="O25" s="28"/>
      <c r="P25" s="28"/>
      <c r="Q25" s="22"/>
    </row>
    <row r="26" spans="1:17" ht="13.5">
      <c r="A26" s="6" t="s">
        <v>228</v>
      </c>
      <c r="B26" s="28">
        <v>4714</v>
      </c>
      <c r="C26" s="22">
        <v>-227</v>
      </c>
      <c r="D26" s="28">
        <v>3188</v>
      </c>
      <c r="E26" s="22">
        <v>777</v>
      </c>
      <c r="F26" s="28">
        <v>2020</v>
      </c>
      <c r="G26" s="28">
        <v>3568</v>
      </c>
      <c r="H26" s="28">
        <v>2064</v>
      </c>
      <c r="I26" s="22">
        <v>-190</v>
      </c>
      <c r="J26" s="28">
        <v>1485</v>
      </c>
      <c r="K26" s="28">
        <v>2845</v>
      </c>
      <c r="L26" s="28">
        <v>1479</v>
      </c>
      <c r="M26" s="22">
        <v>955</v>
      </c>
      <c r="N26" s="28">
        <v>1840</v>
      </c>
      <c r="O26" s="28">
        <v>3487</v>
      </c>
      <c r="P26" s="28">
        <v>4143</v>
      </c>
      <c r="Q26" s="22">
        <v>1002</v>
      </c>
    </row>
    <row r="27" spans="1:17" ht="13.5">
      <c r="A27" s="6" t="s">
        <v>0</v>
      </c>
      <c r="B27" s="28">
        <v>1176</v>
      </c>
      <c r="C27" s="22">
        <v>106</v>
      </c>
      <c r="D27" s="28">
        <v>485</v>
      </c>
      <c r="E27" s="22">
        <v>50</v>
      </c>
      <c r="F27" s="28">
        <v>468</v>
      </c>
      <c r="G27" s="28">
        <v>223</v>
      </c>
      <c r="H27" s="28">
        <v>279</v>
      </c>
      <c r="I27" s="22">
        <v>-646</v>
      </c>
      <c r="J27" s="28">
        <v>-311</v>
      </c>
      <c r="K27" s="28">
        <v>-374</v>
      </c>
      <c r="L27" s="28">
        <v>-177</v>
      </c>
      <c r="M27" s="22">
        <v>-18</v>
      </c>
      <c r="N27" s="28">
        <v>-225</v>
      </c>
      <c r="O27" s="28">
        <v>-410</v>
      </c>
      <c r="P27" s="28">
        <v>405</v>
      </c>
      <c r="Q27" s="22">
        <v>622</v>
      </c>
    </row>
    <row r="28" spans="1:17" ht="13.5">
      <c r="A28" s="6" t="s">
        <v>1</v>
      </c>
      <c r="B28" s="28">
        <v>-50</v>
      </c>
      <c r="C28" s="22">
        <v>193</v>
      </c>
      <c r="D28" s="28">
        <v>8</v>
      </c>
      <c r="E28" s="22">
        <v>-178</v>
      </c>
      <c r="F28" s="28">
        <v>-179</v>
      </c>
      <c r="G28" s="28">
        <v>-225</v>
      </c>
      <c r="H28" s="28">
        <v>-72</v>
      </c>
      <c r="I28" s="22">
        <v>-261</v>
      </c>
      <c r="J28" s="28">
        <v>-204</v>
      </c>
      <c r="K28" s="28">
        <v>-121</v>
      </c>
      <c r="L28" s="28">
        <v>-41</v>
      </c>
      <c r="M28" s="22">
        <v>-117</v>
      </c>
      <c r="N28" s="28">
        <v>-103</v>
      </c>
      <c r="O28" s="28">
        <v>-181</v>
      </c>
      <c r="P28" s="28">
        <v>-93</v>
      </c>
      <c r="Q28" s="22">
        <v>-541</v>
      </c>
    </row>
    <row r="29" spans="1:17" ht="13.5">
      <c r="A29" s="6" t="s">
        <v>2</v>
      </c>
      <c r="B29" s="28">
        <v>265</v>
      </c>
      <c r="C29" s="22">
        <v>568</v>
      </c>
      <c r="D29" s="28">
        <v>286</v>
      </c>
      <c r="E29" s="22">
        <v>576</v>
      </c>
      <c r="F29" s="28">
        <v>432</v>
      </c>
      <c r="G29" s="28">
        <v>291</v>
      </c>
      <c r="H29" s="28">
        <v>146</v>
      </c>
      <c r="I29" s="22">
        <v>583</v>
      </c>
      <c r="J29" s="28">
        <v>437</v>
      </c>
      <c r="K29" s="28">
        <v>292</v>
      </c>
      <c r="L29" s="28">
        <v>146</v>
      </c>
      <c r="M29" s="22"/>
      <c r="N29" s="28"/>
      <c r="O29" s="28"/>
      <c r="P29" s="28"/>
      <c r="Q29" s="22"/>
    </row>
    <row r="30" spans="1:17" ht="13.5">
      <c r="A30" s="6" t="s">
        <v>56</v>
      </c>
      <c r="B30" s="28">
        <v>187</v>
      </c>
      <c r="C30" s="22">
        <v>-108</v>
      </c>
      <c r="D30" s="28">
        <v>35</v>
      </c>
      <c r="E30" s="22">
        <v>-182</v>
      </c>
      <c r="F30" s="28">
        <v>-269</v>
      </c>
      <c r="G30" s="28">
        <v>-15</v>
      </c>
      <c r="H30" s="28">
        <v>-35</v>
      </c>
      <c r="I30" s="22">
        <v>-279</v>
      </c>
      <c r="J30" s="28">
        <v>-335</v>
      </c>
      <c r="K30" s="28">
        <v>-138</v>
      </c>
      <c r="L30" s="28">
        <v>-104</v>
      </c>
      <c r="M30" s="22">
        <v>-594</v>
      </c>
      <c r="N30" s="28">
        <v>-313</v>
      </c>
      <c r="O30" s="28">
        <v>-296</v>
      </c>
      <c r="P30" s="28">
        <v>73</v>
      </c>
      <c r="Q30" s="22">
        <v>-230</v>
      </c>
    </row>
    <row r="31" spans="1:17" ht="13.5">
      <c r="A31" s="6" t="s">
        <v>3</v>
      </c>
      <c r="B31" s="28">
        <v>8129</v>
      </c>
      <c r="C31" s="22">
        <v>10484</v>
      </c>
      <c r="D31" s="28">
        <v>8709</v>
      </c>
      <c r="E31" s="22">
        <v>12211</v>
      </c>
      <c r="F31" s="28">
        <v>11453</v>
      </c>
      <c r="G31" s="28">
        <v>10420</v>
      </c>
      <c r="H31" s="28">
        <v>7558</v>
      </c>
      <c r="I31" s="22">
        <v>10848</v>
      </c>
      <c r="J31" s="28">
        <v>9996</v>
      </c>
      <c r="K31" s="28">
        <v>8814</v>
      </c>
      <c r="L31" s="28">
        <v>6044</v>
      </c>
      <c r="M31" s="22">
        <v>10209</v>
      </c>
      <c r="N31" s="28">
        <v>9640</v>
      </c>
      <c r="O31" s="28">
        <v>8310</v>
      </c>
      <c r="P31" s="28">
        <v>6672</v>
      </c>
      <c r="Q31" s="22">
        <v>8484</v>
      </c>
    </row>
    <row r="32" spans="1:17" ht="13.5">
      <c r="A32" s="6" t="s">
        <v>4</v>
      </c>
      <c r="B32" s="28">
        <v>81</v>
      </c>
      <c r="C32" s="22">
        <v>94</v>
      </c>
      <c r="D32" s="28">
        <v>82</v>
      </c>
      <c r="E32" s="22">
        <v>94</v>
      </c>
      <c r="F32" s="28">
        <v>88</v>
      </c>
      <c r="G32" s="28">
        <v>83</v>
      </c>
      <c r="H32" s="28">
        <v>68</v>
      </c>
      <c r="I32" s="22">
        <v>93</v>
      </c>
      <c r="J32" s="28">
        <v>87</v>
      </c>
      <c r="K32" s="28">
        <v>82</v>
      </c>
      <c r="L32" s="28">
        <v>67</v>
      </c>
      <c r="M32" s="22">
        <v>148</v>
      </c>
      <c r="N32" s="28">
        <v>129</v>
      </c>
      <c r="O32" s="28">
        <v>110</v>
      </c>
      <c r="P32" s="28">
        <v>81</v>
      </c>
      <c r="Q32" s="22">
        <v>160</v>
      </c>
    </row>
    <row r="33" spans="1:17" ht="13.5">
      <c r="A33" s="6" t="s">
        <v>5</v>
      </c>
      <c r="B33" s="28">
        <v>-11</v>
      </c>
      <c r="C33" s="22">
        <v>-28</v>
      </c>
      <c r="D33" s="28">
        <v>-15</v>
      </c>
      <c r="E33" s="22">
        <v>-50</v>
      </c>
      <c r="F33" s="28">
        <v>-40</v>
      </c>
      <c r="G33" s="28">
        <v>-28</v>
      </c>
      <c r="H33" s="28">
        <v>-15</v>
      </c>
      <c r="I33" s="22">
        <v>-86</v>
      </c>
      <c r="J33" s="28">
        <v>-69</v>
      </c>
      <c r="K33" s="28">
        <v>-49</v>
      </c>
      <c r="L33" s="28">
        <v>-26</v>
      </c>
      <c r="M33" s="22">
        <v>-120</v>
      </c>
      <c r="N33" s="28">
        <v>-95</v>
      </c>
      <c r="O33" s="28">
        <v>-67</v>
      </c>
      <c r="P33" s="28">
        <v>-35</v>
      </c>
      <c r="Q33" s="22">
        <v>-143</v>
      </c>
    </row>
    <row r="34" spans="1:17" ht="13.5">
      <c r="A34" s="6" t="s">
        <v>6</v>
      </c>
      <c r="B34" s="28"/>
      <c r="C34" s="22">
        <v>-78</v>
      </c>
      <c r="D34" s="28">
        <v>-16</v>
      </c>
      <c r="E34" s="22">
        <v>-2266</v>
      </c>
      <c r="F34" s="28">
        <v>-2299</v>
      </c>
      <c r="G34" s="28">
        <v>-1791</v>
      </c>
      <c r="H34" s="28">
        <v>-645</v>
      </c>
      <c r="I34" s="22"/>
      <c r="J34" s="28"/>
      <c r="K34" s="28"/>
      <c r="L34" s="28"/>
      <c r="M34" s="22"/>
      <c r="N34" s="28"/>
      <c r="O34" s="28"/>
      <c r="P34" s="28"/>
      <c r="Q34" s="22"/>
    </row>
    <row r="35" spans="1:17" ht="13.5">
      <c r="A35" s="6" t="s">
        <v>7</v>
      </c>
      <c r="B35" s="28">
        <v>-1521</v>
      </c>
      <c r="C35" s="22">
        <v>-2476</v>
      </c>
      <c r="D35" s="28">
        <v>-1195</v>
      </c>
      <c r="E35" s="22">
        <v>-2750</v>
      </c>
      <c r="F35" s="28">
        <v>-2750</v>
      </c>
      <c r="G35" s="28">
        <v>-1386</v>
      </c>
      <c r="H35" s="28">
        <v>-1386</v>
      </c>
      <c r="I35" s="22">
        <v>-3571</v>
      </c>
      <c r="J35" s="28">
        <v>-3571</v>
      </c>
      <c r="K35" s="28">
        <v>-2226</v>
      </c>
      <c r="L35" s="28">
        <v>-2225</v>
      </c>
      <c r="M35" s="22">
        <v>-719</v>
      </c>
      <c r="N35" s="28">
        <v>-719</v>
      </c>
      <c r="O35" s="28">
        <v>-256</v>
      </c>
      <c r="P35" s="28">
        <v>-258</v>
      </c>
      <c r="Q35" s="22">
        <v>-1007</v>
      </c>
    </row>
    <row r="36" spans="1:17" ht="14.25" thickBot="1">
      <c r="A36" s="5" t="s">
        <v>8</v>
      </c>
      <c r="B36" s="29">
        <v>6678</v>
      </c>
      <c r="C36" s="23">
        <v>7995</v>
      </c>
      <c r="D36" s="29">
        <v>7564</v>
      </c>
      <c r="E36" s="23">
        <v>7238</v>
      </c>
      <c r="F36" s="29">
        <v>6450</v>
      </c>
      <c r="G36" s="29">
        <v>7296</v>
      </c>
      <c r="H36" s="29">
        <v>5579</v>
      </c>
      <c r="I36" s="23">
        <v>7284</v>
      </c>
      <c r="J36" s="29">
        <v>6442</v>
      </c>
      <c r="K36" s="29">
        <v>6621</v>
      </c>
      <c r="L36" s="29">
        <v>3859</v>
      </c>
      <c r="M36" s="23">
        <v>9518</v>
      </c>
      <c r="N36" s="29">
        <v>8955</v>
      </c>
      <c r="O36" s="29">
        <v>8097</v>
      </c>
      <c r="P36" s="29">
        <v>6459</v>
      </c>
      <c r="Q36" s="23">
        <v>7493</v>
      </c>
    </row>
    <row r="37" spans="1:17" ht="14.25" thickTop="1">
      <c r="A37" s="6" t="s">
        <v>9</v>
      </c>
      <c r="B37" s="28">
        <v>-3396</v>
      </c>
      <c r="C37" s="22">
        <v>-5579</v>
      </c>
      <c r="D37" s="28">
        <v>-3455</v>
      </c>
      <c r="E37" s="22">
        <v>-5348</v>
      </c>
      <c r="F37" s="28">
        <v>-3957</v>
      </c>
      <c r="G37" s="28">
        <v>-2559</v>
      </c>
      <c r="H37" s="28">
        <v>-419</v>
      </c>
      <c r="I37" s="22">
        <v>-1989</v>
      </c>
      <c r="J37" s="28">
        <v>-1730</v>
      </c>
      <c r="K37" s="28">
        <v>-1136</v>
      </c>
      <c r="L37" s="28">
        <v>-494</v>
      </c>
      <c r="M37" s="22">
        <v>-4431</v>
      </c>
      <c r="N37" s="28">
        <v>-3796</v>
      </c>
      <c r="O37" s="28">
        <v>-2365</v>
      </c>
      <c r="P37" s="28">
        <v>-1218</v>
      </c>
      <c r="Q37" s="22">
        <v>-5498</v>
      </c>
    </row>
    <row r="38" spans="1:17" ht="13.5">
      <c r="A38" s="6" t="s">
        <v>10</v>
      </c>
      <c r="B38" s="28">
        <v>-85</v>
      </c>
      <c r="C38" s="22">
        <v>-580</v>
      </c>
      <c r="D38" s="28">
        <v>-212</v>
      </c>
      <c r="E38" s="22">
        <v>-260</v>
      </c>
      <c r="F38" s="28">
        <v>-225</v>
      </c>
      <c r="G38" s="28">
        <v>-107</v>
      </c>
      <c r="H38" s="28">
        <v>-81</v>
      </c>
      <c r="I38" s="22">
        <v>-64</v>
      </c>
      <c r="J38" s="28">
        <v>-27</v>
      </c>
      <c r="K38" s="28">
        <v>-23</v>
      </c>
      <c r="L38" s="28">
        <v>-6</v>
      </c>
      <c r="M38" s="22">
        <v>-332</v>
      </c>
      <c r="N38" s="28">
        <v>-316</v>
      </c>
      <c r="O38" s="28">
        <v>-300</v>
      </c>
      <c r="P38" s="28">
        <v>-284</v>
      </c>
      <c r="Q38" s="22">
        <v>-353</v>
      </c>
    </row>
    <row r="39" spans="1:17" ht="13.5">
      <c r="A39" s="6" t="s">
        <v>11</v>
      </c>
      <c r="B39" s="28">
        <v>22</v>
      </c>
      <c r="C39" s="22">
        <v>81</v>
      </c>
      <c r="D39" s="28">
        <v>38</v>
      </c>
      <c r="E39" s="22">
        <v>84</v>
      </c>
      <c r="F39" s="28">
        <v>52</v>
      </c>
      <c r="G39" s="28">
        <v>14</v>
      </c>
      <c r="H39" s="28">
        <v>14</v>
      </c>
      <c r="I39" s="22">
        <v>52</v>
      </c>
      <c r="J39" s="28">
        <v>51</v>
      </c>
      <c r="K39" s="28">
        <v>14</v>
      </c>
      <c r="L39" s="28">
        <v>14</v>
      </c>
      <c r="M39" s="22">
        <v>129</v>
      </c>
      <c r="N39" s="28">
        <v>123</v>
      </c>
      <c r="O39" s="28">
        <v>107</v>
      </c>
      <c r="P39" s="28">
        <v>104</v>
      </c>
      <c r="Q39" s="22">
        <v>147</v>
      </c>
    </row>
    <row r="40" spans="1:17" ht="13.5">
      <c r="A40" s="6" t="s">
        <v>12</v>
      </c>
      <c r="B40" s="28">
        <v>-123</v>
      </c>
      <c r="C40" s="22">
        <v>-108</v>
      </c>
      <c r="D40" s="28">
        <v>-103</v>
      </c>
      <c r="E40" s="22">
        <v>-154</v>
      </c>
      <c r="F40" s="28">
        <v>-143</v>
      </c>
      <c r="G40" s="28">
        <v>-101</v>
      </c>
      <c r="H40" s="28">
        <v>-88</v>
      </c>
      <c r="I40" s="22">
        <v>-270</v>
      </c>
      <c r="J40" s="28">
        <v>-265</v>
      </c>
      <c r="K40" s="28">
        <v>-216</v>
      </c>
      <c r="L40" s="28">
        <v>-210</v>
      </c>
      <c r="M40" s="22">
        <v>-254</v>
      </c>
      <c r="N40" s="28">
        <v>-240</v>
      </c>
      <c r="O40" s="28">
        <v>-204</v>
      </c>
      <c r="P40" s="28">
        <v>-173</v>
      </c>
      <c r="Q40" s="22">
        <v>-727</v>
      </c>
    </row>
    <row r="41" spans="1:17" ht="13.5">
      <c r="A41" s="6" t="s">
        <v>56</v>
      </c>
      <c r="B41" s="28">
        <v>-16</v>
      </c>
      <c r="C41" s="22">
        <v>-37</v>
      </c>
      <c r="D41" s="28">
        <v>45</v>
      </c>
      <c r="E41" s="22">
        <v>-6</v>
      </c>
      <c r="F41" s="28">
        <v>65</v>
      </c>
      <c r="G41" s="28">
        <v>70</v>
      </c>
      <c r="H41" s="28">
        <v>8</v>
      </c>
      <c r="I41" s="22">
        <v>-2</v>
      </c>
      <c r="J41" s="28">
        <v>63</v>
      </c>
      <c r="K41" s="28">
        <v>-36</v>
      </c>
      <c r="L41" s="28">
        <v>-46</v>
      </c>
      <c r="M41" s="22">
        <v>49</v>
      </c>
      <c r="N41" s="28">
        <v>54</v>
      </c>
      <c r="O41" s="28">
        <v>18</v>
      </c>
      <c r="P41" s="28">
        <v>0</v>
      </c>
      <c r="Q41" s="22">
        <v>-79</v>
      </c>
    </row>
    <row r="42" spans="1:17" ht="14.25" thickBot="1">
      <c r="A42" s="5" t="s">
        <v>13</v>
      </c>
      <c r="B42" s="29">
        <v>-3598</v>
      </c>
      <c r="C42" s="23">
        <v>-6169</v>
      </c>
      <c r="D42" s="29">
        <v>-3687</v>
      </c>
      <c r="E42" s="23">
        <v>-5536</v>
      </c>
      <c r="F42" s="29">
        <v>-4208</v>
      </c>
      <c r="G42" s="29">
        <v>-2683</v>
      </c>
      <c r="H42" s="29">
        <v>-566</v>
      </c>
      <c r="I42" s="23">
        <v>-2196</v>
      </c>
      <c r="J42" s="29">
        <v>-1908</v>
      </c>
      <c r="K42" s="29">
        <v>-1398</v>
      </c>
      <c r="L42" s="29">
        <v>-744</v>
      </c>
      <c r="M42" s="23">
        <v>-4826</v>
      </c>
      <c r="N42" s="29">
        <v>-4168</v>
      </c>
      <c r="O42" s="29">
        <v>-2744</v>
      </c>
      <c r="P42" s="29">
        <v>-1570</v>
      </c>
      <c r="Q42" s="23">
        <v>-6069</v>
      </c>
    </row>
    <row r="43" spans="1:17" ht="14.25" thickTop="1">
      <c r="A43" s="6" t="s">
        <v>14</v>
      </c>
      <c r="B43" s="28">
        <v>-427</v>
      </c>
      <c r="C43" s="22">
        <v>-1001</v>
      </c>
      <c r="D43" s="28">
        <v>-549</v>
      </c>
      <c r="E43" s="22">
        <v>-2492</v>
      </c>
      <c r="F43" s="28">
        <v>-1898</v>
      </c>
      <c r="G43" s="28">
        <v>-1314</v>
      </c>
      <c r="H43" s="28">
        <v>-659</v>
      </c>
      <c r="I43" s="22">
        <v>-3769</v>
      </c>
      <c r="J43" s="28">
        <v>-2834</v>
      </c>
      <c r="K43" s="28">
        <v>-1898</v>
      </c>
      <c r="L43" s="28">
        <v>-961</v>
      </c>
      <c r="M43" s="22">
        <v>-3717</v>
      </c>
      <c r="N43" s="28">
        <v>-2893</v>
      </c>
      <c r="O43" s="28">
        <v>-2045</v>
      </c>
      <c r="P43" s="28">
        <v>-1158</v>
      </c>
      <c r="Q43" s="22">
        <v>-4425</v>
      </c>
    </row>
    <row r="44" spans="1:17" ht="13.5">
      <c r="A44" s="6" t="s">
        <v>15</v>
      </c>
      <c r="B44" s="28">
        <v>-108</v>
      </c>
      <c r="C44" s="22">
        <v>-257</v>
      </c>
      <c r="D44" s="28">
        <v>-128</v>
      </c>
      <c r="E44" s="22">
        <v>-260</v>
      </c>
      <c r="F44" s="28">
        <v>-196</v>
      </c>
      <c r="G44" s="28">
        <v>-131</v>
      </c>
      <c r="H44" s="28">
        <v>-64</v>
      </c>
      <c r="I44" s="22">
        <v>-257</v>
      </c>
      <c r="J44" s="28">
        <v>-192</v>
      </c>
      <c r="K44" s="28">
        <v>-128</v>
      </c>
      <c r="L44" s="28">
        <v>-64</v>
      </c>
      <c r="M44" s="22">
        <v>-141</v>
      </c>
      <c r="N44" s="28"/>
      <c r="O44" s="28"/>
      <c r="P44" s="28"/>
      <c r="Q44" s="22"/>
    </row>
    <row r="45" spans="1:17" ht="13.5">
      <c r="A45" s="6" t="s">
        <v>16</v>
      </c>
      <c r="B45" s="28">
        <v>0</v>
      </c>
      <c r="C45" s="22">
        <v>0</v>
      </c>
      <c r="D45" s="28">
        <v>0</v>
      </c>
      <c r="E45" s="22">
        <v>0</v>
      </c>
      <c r="F45" s="28">
        <v>0</v>
      </c>
      <c r="G45" s="28">
        <v>0</v>
      </c>
      <c r="H45" s="28"/>
      <c r="I45" s="22">
        <v>0</v>
      </c>
      <c r="J45" s="28">
        <v>0</v>
      </c>
      <c r="K45" s="28">
        <v>0</v>
      </c>
      <c r="L45" s="28">
        <v>0</v>
      </c>
      <c r="M45" s="22">
        <v>-2</v>
      </c>
      <c r="N45" s="28">
        <v>-2</v>
      </c>
      <c r="O45" s="28">
        <v>-2</v>
      </c>
      <c r="P45" s="28">
        <v>-2</v>
      </c>
      <c r="Q45" s="22">
        <v>-14</v>
      </c>
    </row>
    <row r="46" spans="1:17" ht="13.5">
      <c r="A46" s="6" t="s">
        <v>17</v>
      </c>
      <c r="B46" s="28"/>
      <c r="C46" s="22">
        <v>0</v>
      </c>
      <c r="D46" s="28">
        <v>0</v>
      </c>
      <c r="E46" s="22"/>
      <c r="F46" s="28"/>
      <c r="G46" s="28"/>
      <c r="H46" s="28"/>
      <c r="I46" s="22">
        <v>0</v>
      </c>
      <c r="J46" s="28">
        <v>0</v>
      </c>
      <c r="K46" s="28">
        <v>0</v>
      </c>
      <c r="L46" s="28"/>
      <c r="M46" s="22">
        <v>0</v>
      </c>
      <c r="N46" s="28">
        <v>0</v>
      </c>
      <c r="O46" s="28">
        <v>0</v>
      </c>
      <c r="P46" s="28"/>
      <c r="Q46" s="22"/>
    </row>
    <row r="47" spans="1:17" ht="13.5">
      <c r="A47" s="6" t="s">
        <v>18</v>
      </c>
      <c r="B47" s="28">
        <v>-452</v>
      </c>
      <c r="C47" s="22">
        <v>-969</v>
      </c>
      <c r="D47" s="28">
        <v>-517</v>
      </c>
      <c r="E47" s="22">
        <v>-904</v>
      </c>
      <c r="F47" s="28">
        <v>-906</v>
      </c>
      <c r="G47" s="28">
        <v>-452</v>
      </c>
      <c r="H47" s="28">
        <v>-453</v>
      </c>
      <c r="I47" s="22">
        <v>-905</v>
      </c>
      <c r="J47" s="28">
        <v>-906</v>
      </c>
      <c r="K47" s="28">
        <v>-453</v>
      </c>
      <c r="L47" s="28">
        <v>-454</v>
      </c>
      <c r="M47" s="22">
        <v>-905</v>
      </c>
      <c r="N47" s="28">
        <v>-906</v>
      </c>
      <c r="O47" s="28">
        <v>-452</v>
      </c>
      <c r="P47" s="28">
        <v>-454</v>
      </c>
      <c r="Q47" s="22">
        <v>-905</v>
      </c>
    </row>
    <row r="48" spans="1:17" ht="14.25" thickBot="1">
      <c r="A48" s="5" t="s">
        <v>19</v>
      </c>
      <c r="B48" s="29">
        <v>-989</v>
      </c>
      <c r="C48" s="23">
        <v>-1227</v>
      </c>
      <c r="D48" s="29">
        <v>-1195</v>
      </c>
      <c r="E48" s="23">
        <v>-3657</v>
      </c>
      <c r="F48" s="29">
        <v>-3000</v>
      </c>
      <c r="G48" s="29">
        <v>-1899</v>
      </c>
      <c r="H48" s="29">
        <v>-1177</v>
      </c>
      <c r="I48" s="23">
        <v>-4082</v>
      </c>
      <c r="J48" s="29">
        <v>-4083</v>
      </c>
      <c r="K48" s="29">
        <v>-2529</v>
      </c>
      <c r="L48" s="29">
        <v>-1480</v>
      </c>
      <c r="M48" s="23">
        <v>-2917</v>
      </c>
      <c r="N48" s="29">
        <v>-3802</v>
      </c>
      <c r="O48" s="29">
        <v>-2500</v>
      </c>
      <c r="P48" s="29">
        <v>-1614</v>
      </c>
      <c r="Q48" s="23">
        <v>-2295</v>
      </c>
    </row>
    <row r="49" spans="1:17" ht="14.25" thickTop="1">
      <c r="A49" s="7" t="s">
        <v>20</v>
      </c>
      <c r="B49" s="28">
        <v>2091</v>
      </c>
      <c r="C49" s="22">
        <v>598</v>
      </c>
      <c r="D49" s="28">
        <v>2681</v>
      </c>
      <c r="E49" s="22">
        <v>-1955</v>
      </c>
      <c r="F49" s="28">
        <v>-758</v>
      </c>
      <c r="G49" s="28">
        <v>2714</v>
      </c>
      <c r="H49" s="28">
        <v>3835</v>
      </c>
      <c r="I49" s="22">
        <v>1004</v>
      </c>
      <c r="J49" s="28">
        <v>450</v>
      </c>
      <c r="K49" s="28">
        <v>2693</v>
      </c>
      <c r="L49" s="28">
        <v>1635</v>
      </c>
      <c r="M49" s="22">
        <v>1774</v>
      </c>
      <c r="N49" s="28">
        <v>984</v>
      </c>
      <c r="O49" s="28">
        <v>2853</v>
      </c>
      <c r="P49" s="28">
        <v>3273</v>
      </c>
      <c r="Q49" s="22">
        <v>-871</v>
      </c>
    </row>
    <row r="50" spans="1:17" ht="13.5">
      <c r="A50" s="7" t="s">
        <v>21</v>
      </c>
      <c r="B50" s="28">
        <v>10983</v>
      </c>
      <c r="C50" s="22">
        <v>10385</v>
      </c>
      <c r="D50" s="28">
        <v>10385</v>
      </c>
      <c r="E50" s="22">
        <v>12340</v>
      </c>
      <c r="F50" s="28">
        <v>12340</v>
      </c>
      <c r="G50" s="28">
        <v>12340</v>
      </c>
      <c r="H50" s="28">
        <v>12340</v>
      </c>
      <c r="I50" s="22">
        <v>11336</v>
      </c>
      <c r="J50" s="28">
        <v>11336</v>
      </c>
      <c r="K50" s="28">
        <v>11336</v>
      </c>
      <c r="L50" s="28">
        <v>11336</v>
      </c>
      <c r="M50" s="22">
        <v>9561</v>
      </c>
      <c r="N50" s="28">
        <v>9561</v>
      </c>
      <c r="O50" s="28">
        <v>9561</v>
      </c>
      <c r="P50" s="28">
        <v>9561</v>
      </c>
      <c r="Q50" s="22">
        <v>10433</v>
      </c>
    </row>
    <row r="51" spans="1:17" ht="14.25" thickBot="1">
      <c r="A51" s="7" t="s">
        <v>21</v>
      </c>
      <c r="B51" s="28">
        <v>13075</v>
      </c>
      <c r="C51" s="22">
        <v>10983</v>
      </c>
      <c r="D51" s="28">
        <v>13067</v>
      </c>
      <c r="E51" s="22">
        <v>10385</v>
      </c>
      <c r="F51" s="28">
        <v>11582</v>
      </c>
      <c r="G51" s="28">
        <v>15055</v>
      </c>
      <c r="H51" s="28">
        <v>16176</v>
      </c>
      <c r="I51" s="22">
        <v>12340</v>
      </c>
      <c r="J51" s="28">
        <v>11786</v>
      </c>
      <c r="K51" s="28">
        <v>14029</v>
      </c>
      <c r="L51" s="28">
        <v>12971</v>
      </c>
      <c r="M51" s="22">
        <v>11336</v>
      </c>
      <c r="N51" s="28">
        <v>10545</v>
      </c>
      <c r="O51" s="28">
        <v>12414</v>
      </c>
      <c r="P51" s="28">
        <v>12835</v>
      </c>
      <c r="Q51" s="22">
        <v>9561</v>
      </c>
    </row>
    <row r="52" spans="1:17" ht="14.25" thickTop="1">
      <c r="A52" s="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4" ht="13.5">
      <c r="A54" s="20" t="s">
        <v>124</v>
      </c>
    </row>
    <row r="55" ht="13.5">
      <c r="A55" s="20" t="s">
        <v>125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U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120</v>
      </c>
      <c r="B2" s="14">
        <v>8196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121</v>
      </c>
      <c r="B3" s="1" t="s">
        <v>122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30</v>
      </c>
      <c r="B4" s="15" t="str">
        <f>HYPERLINK("http://www.kabupro.jp/mark/20140110/S1000WFJ.htm","四半期報告書")</f>
        <v>四半期報告書</v>
      </c>
      <c r="C4" s="15" t="str">
        <f>HYPERLINK("http://www.kabupro.jp/mark/20131009/S10005YT.htm","四半期報告書")</f>
        <v>四半期報告書</v>
      </c>
      <c r="D4" s="15" t="str">
        <f>HYPERLINK("http://www.kabupro.jp/mark/20130710/S000DZJ2.htm","四半期報告書")</f>
        <v>四半期報告書</v>
      </c>
      <c r="E4" s="15" t="str">
        <f>HYPERLINK("http://www.kabupro.jp/mark/20140110/S1000WFJ.htm","四半期報告書")</f>
        <v>四半期報告書</v>
      </c>
      <c r="F4" s="15" t="str">
        <f>HYPERLINK("http://www.kabupro.jp/mark/20130111/S000CLS2.htm","四半期報告書")</f>
        <v>四半期報告書</v>
      </c>
      <c r="G4" s="15" t="str">
        <f>HYPERLINK("http://www.kabupro.jp/mark/20121009/S000C138.htm","四半期報告書")</f>
        <v>四半期報告書</v>
      </c>
      <c r="H4" s="15" t="str">
        <f>HYPERLINK("http://www.kabupro.jp/mark/20120709/S000BF8D.htm","四半期報告書")</f>
        <v>四半期報告書</v>
      </c>
      <c r="I4" s="15" t="str">
        <f>HYPERLINK("http://www.kabupro.jp/mark/20130521/S000DF65.htm","有価証券報告書")</f>
        <v>有価証券報告書</v>
      </c>
      <c r="J4" s="15" t="str">
        <f>HYPERLINK("http://www.kabupro.jp/mark/20120113/S000A1I6.htm","四半期報告書")</f>
        <v>四半期報告書</v>
      </c>
      <c r="K4" s="15" t="str">
        <f>HYPERLINK("http://www.kabupro.jp/mark/20111007/S0009GTV.htm","四半期報告書")</f>
        <v>四半期報告書</v>
      </c>
      <c r="L4" s="15" t="str">
        <f>HYPERLINK("http://www.kabupro.jp/mark/20110711/S0008VNW.htm","四半期報告書")</f>
        <v>四半期報告書</v>
      </c>
      <c r="M4" s="15" t="str">
        <f>HYPERLINK("http://www.kabupro.jp/mark/20120524/S000AWKV.htm","有価証券報告書")</f>
        <v>有価証券報告書</v>
      </c>
      <c r="N4" s="15" t="str">
        <f>HYPERLINK("http://www.kabupro.jp/mark/20110112/S0007IRB.htm","四半期報告書")</f>
        <v>四半期報告書</v>
      </c>
      <c r="O4" s="15" t="str">
        <f>HYPERLINK("http://www.kabupro.jp/mark/20101012/S0006X30.htm","四半期報告書")</f>
        <v>四半期報告書</v>
      </c>
      <c r="P4" s="15" t="str">
        <f>HYPERLINK("http://www.kabupro.jp/mark/20100712/S0006BUA.htm","四半期報告書")</f>
        <v>四半期報告書</v>
      </c>
      <c r="Q4" s="15" t="str">
        <f>HYPERLINK("http://www.kabupro.jp/mark/20110526/S0008CHD.htm","有価証券報告書")</f>
        <v>有価証券報告書</v>
      </c>
      <c r="R4" s="15" t="str">
        <f>HYPERLINK("http://www.kabupro.jp/mark/20100113/S0004X7C.htm","四半期報告書")</f>
        <v>四半期報告書</v>
      </c>
      <c r="S4" s="15" t="str">
        <f>HYPERLINK("http://www.kabupro.jp/mark/20091013/S0004BZP.htm","四半期報告書")</f>
        <v>四半期報告書</v>
      </c>
      <c r="T4" s="15" t="str">
        <f>HYPERLINK("http://www.kabupro.jp/mark/20090713/S0003NQ4.htm","四半期報告書")</f>
        <v>四半期報告書</v>
      </c>
      <c r="U4" s="15" t="str">
        <f>HYPERLINK("http://www.kabupro.jp/mark/20100527/S0005S8E.htm","有価証券報告書")</f>
        <v>有価証券報告書</v>
      </c>
    </row>
    <row r="5" spans="1:21" ht="14.25" thickBot="1">
      <c r="A5" s="11" t="s">
        <v>31</v>
      </c>
      <c r="B5" s="1" t="s">
        <v>178</v>
      </c>
      <c r="C5" s="1" t="s">
        <v>181</v>
      </c>
      <c r="D5" s="1" t="s">
        <v>183</v>
      </c>
      <c r="E5" s="1" t="s">
        <v>178</v>
      </c>
      <c r="F5" s="1" t="s">
        <v>185</v>
      </c>
      <c r="G5" s="1" t="s">
        <v>187</v>
      </c>
      <c r="H5" s="1" t="s">
        <v>189</v>
      </c>
      <c r="I5" s="1" t="s">
        <v>37</v>
      </c>
      <c r="J5" s="1" t="s">
        <v>191</v>
      </c>
      <c r="K5" s="1" t="s">
        <v>193</v>
      </c>
      <c r="L5" s="1" t="s">
        <v>195</v>
      </c>
      <c r="M5" s="1" t="s">
        <v>41</v>
      </c>
      <c r="N5" s="1" t="s">
        <v>197</v>
      </c>
      <c r="O5" s="1" t="s">
        <v>199</v>
      </c>
      <c r="P5" s="1" t="s">
        <v>201</v>
      </c>
      <c r="Q5" s="1" t="s">
        <v>43</v>
      </c>
      <c r="R5" s="1" t="s">
        <v>203</v>
      </c>
      <c r="S5" s="1" t="s">
        <v>205</v>
      </c>
      <c r="T5" s="1" t="s">
        <v>207</v>
      </c>
      <c r="U5" s="1" t="s">
        <v>45</v>
      </c>
    </row>
    <row r="6" spans="1:21" ht="15" thickBot="1" thickTop="1">
      <c r="A6" s="10" t="s">
        <v>32</v>
      </c>
      <c r="B6" s="18" t="s">
        <v>215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33</v>
      </c>
      <c r="B7" s="14" t="s">
        <v>179</v>
      </c>
      <c r="C7" s="14" t="s">
        <v>179</v>
      </c>
      <c r="D7" s="14" t="s">
        <v>179</v>
      </c>
      <c r="E7" s="16" t="s">
        <v>38</v>
      </c>
      <c r="F7" s="14" t="s">
        <v>179</v>
      </c>
      <c r="G7" s="14" t="s">
        <v>179</v>
      </c>
      <c r="H7" s="14" t="s">
        <v>179</v>
      </c>
      <c r="I7" s="16" t="s">
        <v>38</v>
      </c>
      <c r="J7" s="14" t="s">
        <v>179</v>
      </c>
      <c r="K7" s="14" t="s">
        <v>179</v>
      </c>
      <c r="L7" s="14" t="s">
        <v>179</v>
      </c>
      <c r="M7" s="16" t="s">
        <v>38</v>
      </c>
      <c r="N7" s="14" t="s">
        <v>179</v>
      </c>
      <c r="O7" s="14" t="s">
        <v>179</v>
      </c>
      <c r="P7" s="14" t="s">
        <v>179</v>
      </c>
      <c r="Q7" s="16" t="s">
        <v>38</v>
      </c>
      <c r="R7" s="14" t="s">
        <v>179</v>
      </c>
      <c r="S7" s="14" t="s">
        <v>179</v>
      </c>
      <c r="T7" s="14" t="s">
        <v>179</v>
      </c>
      <c r="U7" s="16" t="s">
        <v>38</v>
      </c>
    </row>
    <row r="8" spans="1:21" ht="13.5">
      <c r="A8" s="13" t="s">
        <v>34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3.5">
      <c r="A9" s="13" t="s">
        <v>35</v>
      </c>
      <c r="B9" s="1" t="s">
        <v>180</v>
      </c>
      <c r="C9" s="1" t="s">
        <v>182</v>
      </c>
      <c r="D9" s="1" t="s">
        <v>184</v>
      </c>
      <c r="E9" s="17" t="s">
        <v>39</v>
      </c>
      <c r="F9" s="1" t="s">
        <v>186</v>
      </c>
      <c r="G9" s="1" t="s">
        <v>188</v>
      </c>
      <c r="H9" s="1" t="s">
        <v>190</v>
      </c>
      <c r="I9" s="17" t="s">
        <v>40</v>
      </c>
      <c r="J9" s="1" t="s">
        <v>192</v>
      </c>
      <c r="K9" s="1" t="s">
        <v>194</v>
      </c>
      <c r="L9" s="1" t="s">
        <v>196</v>
      </c>
      <c r="M9" s="17" t="s">
        <v>42</v>
      </c>
      <c r="N9" s="1" t="s">
        <v>198</v>
      </c>
      <c r="O9" s="1" t="s">
        <v>200</v>
      </c>
      <c r="P9" s="1" t="s">
        <v>202</v>
      </c>
      <c r="Q9" s="17" t="s">
        <v>44</v>
      </c>
      <c r="R9" s="1" t="s">
        <v>204</v>
      </c>
      <c r="S9" s="1" t="s">
        <v>206</v>
      </c>
      <c r="T9" s="1" t="s">
        <v>208</v>
      </c>
      <c r="U9" s="17" t="s">
        <v>46</v>
      </c>
    </row>
    <row r="10" spans="1:21" ht="14.25" thickBot="1">
      <c r="A10" s="13" t="s">
        <v>36</v>
      </c>
      <c r="B10" s="1" t="s">
        <v>48</v>
      </c>
      <c r="C10" s="1" t="s">
        <v>48</v>
      </c>
      <c r="D10" s="1" t="s">
        <v>48</v>
      </c>
      <c r="E10" s="17" t="s">
        <v>48</v>
      </c>
      <c r="F10" s="1" t="s">
        <v>48</v>
      </c>
      <c r="G10" s="1" t="s">
        <v>48</v>
      </c>
      <c r="H10" s="1" t="s">
        <v>48</v>
      </c>
      <c r="I10" s="17" t="s">
        <v>48</v>
      </c>
      <c r="J10" s="1" t="s">
        <v>48</v>
      </c>
      <c r="K10" s="1" t="s">
        <v>48</v>
      </c>
      <c r="L10" s="1" t="s">
        <v>48</v>
      </c>
      <c r="M10" s="17" t="s">
        <v>48</v>
      </c>
      <c r="N10" s="1" t="s">
        <v>48</v>
      </c>
      <c r="O10" s="1" t="s">
        <v>48</v>
      </c>
      <c r="P10" s="1" t="s">
        <v>48</v>
      </c>
      <c r="Q10" s="17" t="s">
        <v>48</v>
      </c>
      <c r="R10" s="1" t="s">
        <v>48</v>
      </c>
      <c r="S10" s="1" t="s">
        <v>48</v>
      </c>
      <c r="T10" s="1" t="s">
        <v>48</v>
      </c>
      <c r="U10" s="17" t="s">
        <v>48</v>
      </c>
    </row>
    <row r="11" spans="1:21" ht="14.25" thickTop="1">
      <c r="A11" s="9" t="s">
        <v>47</v>
      </c>
      <c r="B11" s="27">
        <v>10576</v>
      </c>
      <c r="C11" s="27">
        <v>13076</v>
      </c>
      <c r="D11" s="27">
        <v>13366</v>
      </c>
      <c r="E11" s="21">
        <v>10984</v>
      </c>
      <c r="F11" s="27">
        <v>10378</v>
      </c>
      <c r="G11" s="27">
        <v>13068</v>
      </c>
      <c r="H11" s="27">
        <v>12670</v>
      </c>
      <c r="I11" s="21">
        <v>10386</v>
      </c>
      <c r="J11" s="27">
        <v>11583</v>
      </c>
      <c r="K11" s="27">
        <v>15056</v>
      </c>
      <c r="L11" s="27">
        <v>16177</v>
      </c>
      <c r="M11" s="21">
        <v>12341</v>
      </c>
      <c r="N11" s="27">
        <v>11787</v>
      </c>
      <c r="O11" s="27">
        <v>14030</v>
      </c>
      <c r="P11" s="27">
        <v>12972</v>
      </c>
      <c r="Q11" s="21">
        <v>11337</v>
      </c>
      <c r="R11" s="27">
        <v>10546</v>
      </c>
      <c r="S11" s="27">
        <v>12415</v>
      </c>
      <c r="T11" s="27">
        <v>12836</v>
      </c>
      <c r="U11" s="21">
        <v>9562</v>
      </c>
    </row>
    <row r="12" spans="1:21" ht="13.5">
      <c r="A12" s="2" t="s">
        <v>209</v>
      </c>
      <c r="B12" s="28">
        <v>3841</v>
      </c>
      <c r="C12" s="28">
        <v>3751</v>
      </c>
      <c r="D12" s="28">
        <v>2028</v>
      </c>
      <c r="E12" s="22">
        <v>1598</v>
      </c>
      <c r="F12" s="28">
        <v>1922</v>
      </c>
      <c r="G12" s="28">
        <v>1845</v>
      </c>
      <c r="H12" s="28">
        <v>1896</v>
      </c>
      <c r="I12" s="22">
        <v>1522</v>
      </c>
      <c r="J12" s="28">
        <v>1619</v>
      </c>
      <c r="K12" s="28">
        <v>1573</v>
      </c>
      <c r="L12" s="28">
        <v>1562</v>
      </c>
      <c r="M12" s="22">
        <v>1243</v>
      </c>
      <c r="N12" s="28">
        <v>1529</v>
      </c>
      <c r="O12" s="28">
        <v>1442</v>
      </c>
      <c r="P12" s="28">
        <v>1461</v>
      </c>
      <c r="Q12" s="22">
        <v>2340</v>
      </c>
      <c r="R12" s="28">
        <v>1322</v>
      </c>
      <c r="S12" s="28">
        <v>1339</v>
      </c>
      <c r="T12" s="28">
        <v>2527</v>
      </c>
      <c r="U12" s="22">
        <v>1956</v>
      </c>
    </row>
    <row r="13" spans="1:21" ht="13.5">
      <c r="A13" s="2" t="s">
        <v>210</v>
      </c>
      <c r="B13" s="28">
        <v>5478</v>
      </c>
      <c r="C13" s="28">
        <v>4743</v>
      </c>
      <c r="D13" s="28">
        <v>4720</v>
      </c>
      <c r="E13" s="22">
        <v>4575</v>
      </c>
      <c r="F13" s="28">
        <v>4859</v>
      </c>
      <c r="G13" s="28">
        <v>4412</v>
      </c>
      <c r="H13" s="28">
        <v>4288</v>
      </c>
      <c r="I13" s="22">
        <v>4243</v>
      </c>
      <c r="J13" s="28">
        <v>4551</v>
      </c>
      <c r="K13" s="28">
        <v>3886</v>
      </c>
      <c r="L13" s="28">
        <v>3896</v>
      </c>
      <c r="M13" s="22">
        <v>4210</v>
      </c>
      <c r="N13" s="28">
        <v>4562</v>
      </c>
      <c r="O13" s="28">
        <v>4078</v>
      </c>
      <c r="P13" s="28">
        <v>4058</v>
      </c>
      <c r="Q13" s="22">
        <v>3935</v>
      </c>
      <c r="R13" s="28">
        <v>4382</v>
      </c>
      <c r="S13" s="28">
        <v>4065</v>
      </c>
      <c r="T13" s="28">
        <v>4096</v>
      </c>
      <c r="U13" s="22">
        <v>4081</v>
      </c>
    </row>
    <row r="14" spans="1:21" ht="13.5">
      <c r="A14" s="2" t="s">
        <v>54</v>
      </c>
      <c r="B14" s="28">
        <v>1463</v>
      </c>
      <c r="C14" s="28">
        <v>1226</v>
      </c>
      <c r="D14" s="28">
        <v>1471</v>
      </c>
      <c r="E14" s="22">
        <v>1225</v>
      </c>
      <c r="F14" s="28">
        <v>1520</v>
      </c>
      <c r="G14" s="28">
        <v>1236</v>
      </c>
      <c r="H14" s="28">
        <v>1544</v>
      </c>
      <c r="I14" s="22">
        <v>1254</v>
      </c>
      <c r="J14" s="28">
        <v>1534</v>
      </c>
      <c r="K14" s="28">
        <v>1448</v>
      </c>
      <c r="L14" s="28">
        <v>2130</v>
      </c>
      <c r="M14" s="22">
        <v>1257</v>
      </c>
      <c r="N14" s="28">
        <v>1472</v>
      </c>
      <c r="O14" s="28">
        <v>1223</v>
      </c>
      <c r="P14" s="28">
        <v>1512</v>
      </c>
      <c r="Q14" s="22">
        <v>1312</v>
      </c>
      <c r="R14" s="28">
        <v>1480</v>
      </c>
      <c r="S14" s="28">
        <v>1154</v>
      </c>
      <c r="T14" s="28">
        <v>1407</v>
      </c>
      <c r="U14" s="22">
        <v>1102</v>
      </c>
    </row>
    <row r="15" spans="1:21" ht="13.5">
      <c r="A15" s="2" t="s">
        <v>56</v>
      </c>
      <c r="B15" s="28">
        <v>3622</v>
      </c>
      <c r="C15" s="28">
        <v>3540</v>
      </c>
      <c r="D15" s="28">
        <v>2788</v>
      </c>
      <c r="E15" s="22">
        <v>3424</v>
      </c>
      <c r="F15" s="28">
        <v>3208</v>
      </c>
      <c r="G15" s="28">
        <v>3155</v>
      </c>
      <c r="H15" s="28">
        <v>2676</v>
      </c>
      <c r="I15" s="22">
        <v>3317</v>
      </c>
      <c r="J15" s="28">
        <v>3096</v>
      </c>
      <c r="K15" s="28">
        <v>3020</v>
      </c>
      <c r="L15" s="28">
        <v>2598</v>
      </c>
      <c r="M15" s="22">
        <v>3042</v>
      </c>
      <c r="N15" s="28">
        <v>3115</v>
      </c>
      <c r="O15" s="28">
        <v>3067</v>
      </c>
      <c r="P15" s="28">
        <v>2704</v>
      </c>
      <c r="Q15" s="22">
        <v>3477</v>
      </c>
      <c r="R15" s="28">
        <v>3116</v>
      </c>
      <c r="S15" s="28">
        <v>3183</v>
      </c>
      <c r="T15" s="28">
        <v>2961</v>
      </c>
      <c r="U15" s="22">
        <v>3031</v>
      </c>
    </row>
    <row r="16" spans="1:21" ht="13.5">
      <c r="A16" s="2" t="s">
        <v>57</v>
      </c>
      <c r="B16" s="28">
        <v>-74</v>
      </c>
      <c r="C16" s="28">
        <v>-73</v>
      </c>
      <c r="D16" s="28">
        <v>-45</v>
      </c>
      <c r="E16" s="22">
        <v>-10</v>
      </c>
      <c r="F16" s="28">
        <v>-5</v>
      </c>
      <c r="G16" s="28">
        <v>-8</v>
      </c>
      <c r="H16" s="28">
        <v>-9</v>
      </c>
      <c r="I16" s="22">
        <v>-12</v>
      </c>
      <c r="J16" s="28">
        <v>-2</v>
      </c>
      <c r="K16" s="28">
        <v>-2</v>
      </c>
      <c r="L16" s="28">
        <v>-2</v>
      </c>
      <c r="M16" s="22">
        <v>-2</v>
      </c>
      <c r="N16" s="28">
        <v>-3</v>
      </c>
      <c r="O16" s="28">
        <v>-3</v>
      </c>
      <c r="P16" s="28">
        <v>-3</v>
      </c>
      <c r="Q16" s="22">
        <v>-4</v>
      </c>
      <c r="R16" s="28">
        <v>-5</v>
      </c>
      <c r="S16" s="28">
        <v>-4</v>
      </c>
      <c r="T16" s="28">
        <v>-2</v>
      </c>
      <c r="U16" s="22">
        <v>-1</v>
      </c>
    </row>
    <row r="17" spans="1:21" ht="13.5">
      <c r="A17" s="2" t="s">
        <v>58</v>
      </c>
      <c r="B17" s="28">
        <v>24909</v>
      </c>
      <c r="C17" s="28">
        <v>26266</v>
      </c>
      <c r="D17" s="28">
        <v>24329</v>
      </c>
      <c r="E17" s="22">
        <v>21798</v>
      </c>
      <c r="F17" s="28">
        <v>21883</v>
      </c>
      <c r="G17" s="28">
        <v>23709</v>
      </c>
      <c r="H17" s="28">
        <v>23066</v>
      </c>
      <c r="I17" s="22">
        <v>20758</v>
      </c>
      <c r="J17" s="28">
        <v>22382</v>
      </c>
      <c r="K17" s="28">
        <v>24982</v>
      </c>
      <c r="L17" s="28">
        <v>26363</v>
      </c>
      <c r="M17" s="22">
        <v>22172</v>
      </c>
      <c r="N17" s="28">
        <v>22463</v>
      </c>
      <c r="O17" s="28">
        <v>23838</v>
      </c>
      <c r="P17" s="28">
        <v>22706</v>
      </c>
      <c r="Q17" s="22">
        <v>22526</v>
      </c>
      <c r="R17" s="28">
        <v>20843</v>
      </c>
      <c r="S17" s="28">
        <v>22153</v>
      </c>
      <c r="T17" s="28">
        <v>23828</v>
      </c>
      <c r="U17" s="22">
        <v>19734</v>
      </c>
    </row>
    <row r="18" spans="1:21" ht="13.5">
      <c r="A18" s="3" t="s">
        <v>211</v>
      </c>
      <c r="B18" s="28">
        <v>22547</v>
      </c>
      <c r="C18" s="28">
        <v>21359</v>
      </c>
      <c r="D18" s="28">
        <v>21167</v>
      </c>
      <c r="E18" s="22">
        <v>21072</v>
      </c>
      <c r="F18" s="28">
        <v>21636</v>
      </c>
      <c r="G18" s="28">
        <v>21011</v>
      </c>
      <c r="H18" s="28">
        <v>20885</v>
      </c>
      <c r="I18" s="22">
        <v>19067</v>
      </c>
      <c r="J18" s="28">
        <v>19232</v>
      </c>
      <c r="K18" s="28">
        <v>18852</v>
      </c>
      <c r="L18" s="28">
        <v>18869</v>
      </c>
      <c r="M18" s="22">
        <v>19308</v>
      </c>
      <c r="N18" s="28">
        <v>19443</v>
      </c>
      <c r="O18" s="28">
        <v>19938</v>
      </c>
      <c r="P18" s="28">
        <v>20610</v>
      </c>
      <c r="Q18" s="22">
        <v>20824</v>
      </c>
      <c r="R18" s="28">
        <v>20857</v>
      </c>
      <c r="S18" s="28">
        <v>20711</v>
      </c>
      <c r="T18" s="28">
        <v>21514</v>
      </c>
      <c r="U18" s="22">
        <v>21680</v>
      </c>
    </row>
    <row r="19" spans="1:21" ht="13.5">
      <c r="A19" s="3" t="s">
        <v>70</v>
      </c>
      <c r="B19" s="28">
        <v>12686</v>
      </c>
      <c r="C19" s="28">
        <v>12686</v>
      </c>
      <c r="D19" s="28">
        <v>12686</v>
      </c>
      <c r="E19" s="22">
        <v>12686</v>
      </c>
      <c r="F19" s="28">
        <v>12758</v>
      </c>
      <c r="G19" s="28">
        <v>12758</v>
      </c>
      <c r="H19" s="28">
        <v>12758</v>
      </c>
      <c r="I19" s="22">
        <v>12758</v>
      </c>
      <c r="J19" s="28">
        <v>13288</v>
      </c>
      <c r="K19" s="28">
        <v>13288</v>
      </c>
      <c r="L19" s="28">
        <v>11549</v>
      </c>
      <c r="M19" s="22">
        <v>11555</v>
      </c>
      <c r="N19" s="28">
        <v>11623</v>
      </c>
      <c r="O19" s="28">
        <v>11976</v>
      </c>
      <c r="P19" s="28">
        <v>11978</v>
      </c>
      <c r="Q19" s="22">
        <v>12170</v>
      </c>
      <c r="R19" s="28">
        <v>12170</v>
      </c>
      <c r="S19" s="28">
        <v>11346</v>
      </c>
      <c r="T19" s="28">
        <v>11374</v>
      </c>
      <c r="U19" s="22">
        <v>11374</v>
      </c>
    </row>
    <row r="20" spans="1:21" ht="13.5">
      <c r="A20" s="3" t="s">
        <v>212</v>
      </c>
      <c r="B20" s="28">
        <v>4649</v>
      </c>
      <c r="C20" s="28">
        <v>4951</v>
      </c>
      <c r="D20" s="28">
        <v>4159</v>
      </c>
      <c r="E20" s="22">
        <v>4452</v>
      </c>
      <c r="F20" s="28">
        <v>3403</v>
      </c>
      <c r="G20" s="28">
        <v>3639</v>
      </c>
      <c r="H20" s="28">
        <v>3225</v>
      </c>
      <c r="I20" s="22"/>
      <c r="J20" s="28">
        <v>3174</v>
      </c>
      <c r="K20" s="28">
        <v>2787</v>
      </c>
      <c r="L20" s="28">
        <v>2680</v>
      </c>
      <c r="M20" s="22"/>
      <c r="N20" s="28">
        <v>2954</v>
      </c>
      <c r="O20" s="28">
        <v>2719</v>
      </c>
      <c r="P20" s="28">
        <v>2652</v>
      </c>
      <c r="Q20" s="22"/>
      <c r="R20" s="28">
        <v>2739</v>
      </c>
      <c r="S20" s="28">
        <v>2500</v>
      </c>
      <c r="T20" s="28">
        <v>1927</v>
      </c>
      <c r="U20" s="22"/>
    </row>
    <row r="21" spans="1:21" ht="13.5">
      <c r="A21" s="3" t="s">
        <v>73</v>
      </c>
      <c r="B21" s="28">
        <v>39883</v>
      </c>
      <c r="C21" s="28">
        <v>38997</v>
      </c>
      <c r="D21" s="28">
        <v>38014</v>
      </c>
      <c r="E21" s="22">
        <v>38211</v>
      </c>
      <c r="F21" s="28">
        <v>37799</v>
      </c>
      <c r="G21" s="28">
        <v>37410</v>
      </c>
      <c r="H21" s="28">
        <v>36870</v>
      </c>
      <c r="I21" s="22">
        <v>35971</v>
      </c>
      <c r="J21" s="28">
        <v>35695</v>
      </c>
      <c r="K21" s="28">
        <v>34927</v>
      </c>
      <c r="L21" s="28">
        <v>33100</v>
      </c>
      <c r="M21" s="22">
        <v>33507</v>
      </c>
      <c r="N21" s="28">
        <v>34021</v>
      </c>
      <c r="O21" s="28">
        <v>34634</v>
      </c>
      <c r="P21" s="28">
        <v>35241</v>
      </c>
      <c r="Q21" s="22">
        <v>35837</v>
      </c>
      <c r="R21" s="28">
        <v>35768</v>
      </c>
      <c r="S21" s="28">
        <v>34558</v>
      </c>
      <c r="T21" s="28">
        <v>34816</v>
      </c>
      <c r="U21" s="22">
        <v>35195</v>
      </c>
    </row>
    <row r="22" spans="1:21" ht="13.5">
      <c r="A22" s="2" t="s">
        <v>78</v>
      </c>
      <c r="B22" s="28">
        <v>610</v>
      </c>
      <c r="C22" s="28">
        <v>610</v>
      </c>
      <c r="D22" s="28">
        <v>662</v>
      </c>
      <c r="E22" s="22">
        <v>711</v>
      </c>
      <c r="F22" s="28">
        <v>765</v>
      </c>
      <c r="G22" s="28">
        <v>787</v>
      </c>
      <c r="H22" s="28">
        <v>874</v>
      </c>
      <c r="I22" s="22">
        <v>964</v>
      </c>
      <c r="J22" s="28">
        <v>974</v>
      </c>
      <c r="K22" s="28">
        <v>1013</v>
      </c>
      <c r="L22" s="28">
        <v>1103</v>
      </c>
      <c r="M22" s="22">
        <v>1201</v>
      </c>
      <c r="N22" s="28">
        <v>1214</v>
      </c>
      <c r="O22" s="28">
        <v>1279</v>
      </c>
      <c r="P22" s="28">
        <v>1363</v>
      </c>
      <c r="Q22" s="22">
        <v>1406</v>
      </c>
      <c r="R22" s="28">
        <v>1392</v>
      </c>
      <c r="S22" s="28">
        <v>1480</v>
      </c>
      <c r="T22" s="28">
        <v>1574</v>
      </c>
      <c r="U22" s="22">
        <v>1673</v>
      </c>
    </row>
    <row r="23" spans="1:21" ht="13.5">
      <c r="A23" s="3" t="s">
        <v>79</v>
      </c>
      <c r="B23" s="28">
        <v>7111</v>
      </c>
      <c r="C23" s="28">
        <v>7010</v>
      </c>
      <c r="D23" s="28">
        <v>7002</v>
      </c>
      <c r="E23" s="22">
        <v>6909</v>
      </c>
      <c r="F23" s="28">
        <v>6811</v>
      </c>
      <c r="G23" s="28">
        <v>6795</v>
      </c>
      <c r="H23" s="28">
        <v>6860</v>
      </c>
      <c r="I23" s="22">
        <v>6934</v>
      </c>
      <c r="J23" s="28">
        <v>6702</v>
      </c>
      <c r="K23" s="28">
        <v>6654</v>
      </c>
      <c r="L23" s="28">
        <v>6779</v>
      </c>
      <c r="M23" s="22">
        <v>7163</v>
      </c>
      <c r="N23" s="28">
        <v>6838</v>
      </c>
      <c r="O23" s="28">
        <v>6900</v>
      </c>
      <c r="P23" s="28">
        <v>6969</v>
      </c>
      <c r="Q23" s="22">
        <v>7021</v>
      </c>
      <c r="R23" s="28">
        <v>6868</v>
      </c>
      <c r="S23" s="28">
        <v>7072</v>
      </c>
      <c r="T23" s="28">
        <v>7016</v>
      </c>
      <c r="U23" s="22">
        <v>7019</v>
      </c>
    </row>
    <row r="24" spans="1:21" ht="13.5">
      <c r="A24" s="3" t="s">
        <v>83</v>
      </c>
      <c r="B24" s="28">
        <v>9503</v>
      </c>
      <c r="C24" s="28">
        <v>9518</v>
      </c>
      <c r="D24" s="28">
        <v>9606</v>
      </c>
      <c r="E24" s="22">
        <v>9671</v>
      </c>
      <c r="F24" s="28">
        <v>9816</v>
      </c>
      <c r="G24" s="28">
        <v>9610</v>
      </c>
      <c r="H24" s="28">
        <v>9469</v>
      </c>
      <c r="I24" s="22">
        <v>9604</v>
      </c>
      <c r="J24" s="28">
        <v>9734</v>
      </c>
      <c r="K24" s="28">
        <v>9751</v>
      </c>
      <c r="L24" s="28">
        <v>9857</v>
      </c>
      <c r="M24" s="22">
        <v>9954</v>
      </c>
      <c r="N24" s="28">
        <v>10051</v>
      </c>
      <c r="O24" s="28">
        <v>10201</v>
      </c>
      <c r="P24" s="28">
        <v>10316</v>
      </c>
      <c r="Q24" s="22">
        <v>10459</v>
      </c>
      <c r="R24" s="28">
        <v>10670</v>
      </c>
      <c r="S24" s="28">
        <v>10841</v>
      </c>
      <c r="T24" s="28">
        <v>10948</v>
      </c>
      <c r="U24" s="22">
        <v>10956</v>
      </c>
    </row>
    <row r="25" spans="1:21" ht="13.5">
      <c r="A25" s="3" t="s">
        <v>54</v>
      </c>
      <c r="B25" s="28">
        <v>2784</v>
      </c>
      <c r="C25" s="28">
        <v>2883</v>
      </c>
      <c r="D25" s="28">
        <v>2851</v>
      </c>
      <c r="E25" s="22">
        <v>2887</v>
      </c>
      <c r="F25" s="28">
        <v>2932</v>
      </c>
      <c r="G25" s="28">
        <v>2973</v>
      </c>
      <c r="H25" s="28">
        <v>3095</v>
      </c>
      <c r="I25" s="22">
        <v>3111</v>
      </c>
      <c r="J25" s="28">
        <v>3562</v>
      </c>
      <c r="K25" s="28">
        <v>3575</v>
      </c>
      <c r="L25" s="28">
        <v>3634</v>
      </c>
      <c r="M25" s="22">
        <v>3025</v>
      </c>
      <c r="N25" s="28">
        <v>3019</v>
      </c>
      <c r="O25" s="28">
        <v>3014</v>
      </c>
      <c r="P25" s="28">
        <v>2996</v>
      </c>
      <c r="Q25" s="22">
        <v>2960</v>
      </c>
      <c r="R25" s="28">
        <v>2736</v>
      </c>
      <c r="S25" s="28">
        <v>2625</v>
      </c>
      <c r="T25" s="28">
        <v>2564</v>
      </c>
      <c r="U25" s="22">
        <v>2540</v>
      </c>
    </row>
    <row r="26" spans="1:21" ht="13.5">
      <c r="A26" s="3" t="s">
        <v>56</v>
      </c>
      <c r="B26" s="28">
        <v>1116</v>
      </c>
      <c r="C26" s="28">
        <v>1073</v>
      </c>
      <c r="D26" s="28">
        <v>1074</v>
      </c>
      <c r="E26" s="22">
        <v>1000</v>
      </c>
      <c r="F26" s="28">
        <v>1030</v>
      </c>
      <c r="G26" s="28">
        <v>1041</v>
      </c>
      <c r="H26" s="28">
        <v>1080</v>
      </c>
      <c r="I26" s="22">
        <v>1044</v>
      </c>
      <c r="J26" s="28">
        <v>1058</v>
      </c>
      <c r="K26" s="28">
        <v>1075</v>
      </c>
      <c r="L26" s="28">
        <v>1158</v>
      </c>
      <c r="M26" s="22">
        <v>1262</v>
      </c>
      <c r="N26" s="28">
        <v>1300</v>
      </c>
      <c r="O26" s="28">
        <v>1379</v>
      </c>
      <c r="P26" s="28">
        <v>1448</v>
      </c>
      <c r="Q26" s="22">
        <v>1456</v>
      </c>
      <c r="R26" s="28">
        <v>1444</v>
      </c>
      <c r="S26" s="28">
        <v>1511</v>
      </c>
      <c r="T26" s="28">
        <v>1600</v>
      </c>
      <c r="U26" s="22">
        <v>1592</v>
      </c>
    </row>
    <row r="27" spans="1:21" ht="13.5">
      <c r="A27" s="3" t="s">
        <v>57</v>
      </c>
      <c r="B27" s="28">
        <v>-81</v>
      </c>
      <c r="C27" s="28">
        <v>-83</v>
      </c>
      <c r="D27" s="28">
        <v>-86</v>
      </c>
      <c r="E27" s="22">
        <v>-82</v>
      </c>
      <c r="F27" s="28">
        <v>-76</v>
      </c>
      <c r="G27" s="28">
        <v>-73</v>
      </c>
      <c r="H27" s="28">
        <v>-74</v>
      </c>
      <c r="I27" s="22">
        <v>-75</v>
      </c>
      <c r="J27" s="28">
        <v>-111</v>
      </c>
      <c r="K27" s="28">
        <v>-113</v>
      </c>
      <c r="L27" s="28">
        <v>-117</v>
      </c>
      <c r="M27" s="22">
        <v>-196</v>
      </c>
      <c r="N27" s="28">
        <v>-219</v>
      </c>
      <c r="O27" s="28">
        <v>-222</v>
      </c>
      <c r="P27" s="28">
        <v>-234</v>
      </c>
      <c r="Q27" s="22">
        <v>-241</v>
      </c>
      <c r="R27" s="28">
        <v>-104</v>
      </c>
      <c r="S27" s="28">
        <v>-105</v>
      </c>
      <c r="T27" s="28">
        <v>-123</v>
      </c>
      <c r="U27" s="22">
        <v>-87</v>
      </c>
    </row>
    <row r="28" spans="1:21" ht="13.5">
      <c r="A28" s="3" t="s">
        <v>84</v>
      </c>
      <c r="B28" s="28">
        <v>20434</v>
      </c>
      <c r="C28" s="28">
        <v>20401</v>
      </c>
      <c r="D28" s="28">
        <v>20447</v>
      </c>
      <c r="E28" s="22">
        <v>20386</v>
      </c>
      <c r="F28" s="28">
        <v>20515</v>
      </c>
      <c r="G28" s="28">
        <v>20347</v>
      </c>
      <c r="H28" s="28">
        <v>20432</v>
      </c>
      <c r="I28" s="22">
        <v>20620</v>
      </c>
      <c r="J28" s="28">
        <v>20945</v>
      </c>
      <c r="K28" s="28">
        <v>20943</v>
      </c>
      <c r="L28" s="28">
        <v>21312</v>
      </c>
      <c r="M28" s="22">
        <v>21210</v>
      </c>
      <c r="N28" s="28">
        <v>20991</v>
      </c>
      <c r="O28" s="28">
        <v>21272</v>
      </c>
      <c r="P28" s="28">
        <v>21496</v>
      </c>
      <c r="Q28" s="22">
        <v>21658</v>
      </c>
      <c r="R28" s="28">
        <v>21615</v>
      </c>
      <c r="S28" s="28">
        <v>21945</v>
      </c>
      <c r="T28" s="28">
        <v>22006</v>
      </c>
      <c r="U28" s="22">
        <v>22024</v>
      </c>
    </row>
    <row r="29" spans="1:21" ht="13.5">
      <c r="A29" s="2" t="s">
        <v>85</v>
      </c>
      <c r="B29" s="28">
        <v>60928</v>
      </c>
      <c r="C29" s="28">
        <v>60009</v>
      </c>
      <c r="D29" s="28">
        <v>59125</v>
      </c>
      <c r="E29" s="22">
        <v>59309</v>
      </c>
      <c r="F29" s="28">
        <v>59081</v>
      </c>
      <c r="G29" s="28">
        <v>58545</v>
      </c>
      <c r="H29" s="28">
        <v>58177</v>
      </c>
      <c r="I29" s="22">
        <v>57555</v>
      </c>
      <c r="J29" s="28">
        <v>57614</v>
      </c>
      <c r="K29" s="28">
        <v>56884</v>
      </c>
      <c r="L29" s="28">
        <v>55515</v>
      </c>
      <c r="M29" s="22">
        <v>55919</v>
      </c>
      <c r="N29" s="28">
        <v>56226</v>
      </c>
      <c r="O29" s="28">
        <v>57186</v>
      </c>
      <c r="P29" s="28">
        <v>58102</v>
      </c>
      <c r="Q29" s="22">
        <v>58903</v>
      </c>
      <c r="R29" s="28">
        <v>58776</v>
      </c>
      <c r="S29" s="28">
        <v>57984</v>
      </c>
      <c r="T29" s="28">
        <v>58397</v>
      </c>
      <c r="U29" s="22">
        <v>58893</v>
      </c>
    </row>
    <row r="30" spans="1:21" ht="14.25" thickBot="1">
      <c r="A30" s="5" t="s">
        <v>86</v>
      </c>
      <c r="B30" s="29">
        <v>85837</v>
      </c>
      <c r="C30" s="29">
        <v>86275</v>
      </c>
      <c r="D30" s="29">
        <v>83454</v>
      </c>
      <c r="E30" s="23">
        <v>81107</v>
      </c>
      <c r="F30" s="29">
        <v>80964</v>
      </c>
      <c r="G30" s="29">
        <v>82254</v>
      </c>
      <c r="H30" s="29">
        <v>81243</v>
      </c>
      <c r="I30" s="23">
        <v>78314</v>
      </c>
      <c r="J30" s="29">
        <v>79997</v>
      </c>
      <c r="K30" s="29">
        <v>81867</v>
      </c>
      <c r="L30" s="29">
        <v>81879</v>
      </c>
      <c r="M30" s="23">
        <v>78091</v>
      </c>
      <c r="N30" s="29">
        <v>78690</v>
      </c>
      <c r="O30" s="29">
        <v>81025</v>
      </c>
      <c r="P30" s="29">
        <v>80808</v>
      </c>
      <c r="Q30" s="23">
        <v>81429</v>
      </c>
      <c r="R30" s="29">
        <v>79619</v>
      </c>
      <c r="S30" s="29">
        <v>80137</v>
      </c>
      <c r="T30" s="29">
        <v>82225</v>
      </c>
      <c r="U30" s="23">
        <v>78627</v>
      </c>
    </row>
    <row r="31" spans="1:21" ht="14.25" thickTop="1">
      <c r="A31" s="2" t="s">
        <v>87</v>
      </c>
      <c r="B31" s="28">
        <v>20716</v>
      </c>
      <c r="C31" s="28">
        <v>21351</v>
      </c>
      <c r="D31" s="28">
        <v>18694</v>
      </c>
      <c r="E31" s="22">
        <v>16636</v>
      </c>
      <c r="F31" s="28">
        <v>18849</v>
      </c>
      <c r="G31" s="28">
        <v>20052</v>
      </c>
      <c r="H31" s="28">
        <v>18543</v>
      </c>
      <c r="I31" s="22">
        <v>16863</v>
      </c>
      <c r="J31" s="28">
        <v>18107</v>
      </c>
      <c r="K31" s="28">
        <v>19655</v>
      </c>
      <c r="L31" s="28">
        <v>18150</v>
      </c>
      <c r="M31" s="22">
        <v>16086</v>
      </c>
      <c r="N31" s="28">
        <v>17761</v>
      </c>
      <c r="O31" s="28">
        <v>19122</v>
      </c>
      <c r="P31" s="28">
        <v>17756</v>
      </c>
      <c r="Q31" s="22">
        <v>16276</v>
      </c>
      <c r="R31" s="28"/>
      <c r="S31" s="28"/>
      <c r="T31" s="28"/>
      <c r="U31" s="22"/>
    </row>
    <row r="32" spans="1:21" ht="13.5">
      <c r="A32" s="2" t="s">
        <v>213</v>
      </c>
      <c r="B32" s="28">
        <v>760</v>
      </c>
      <c r="C32" s="28">
        <v>782</v>
      </c>
      <c r="D32" s="28">
        <v>810</v>
      </c>
      <c r="E32" s="22">
        <v>840</v>
      </c>
      <c r="F32" s="28">
        <v>670</v>
      </c>
      <c r="G32" s="28">
        <v>779</v>
      </c>
      <c r="H32" s="28">
        <v>890</v>
      </c>
      <c r="I32" s="22">
        <v>1001</v>
      </c>
      <c r="J32" s="28">
        <v>1409</v>
      </c>
      <c r="K32" s="28">
        <v>1727</v>
      </c>
      <c r="L32" s="28">
        <v>2109</v>
      </c>
      <c r="M32" s="22">
        <v>2492</v>
      </c>
      <c r="N32" s="28">
        <v>2684</v>
      </c>
      <c r="O32" s="28">
        <v>3186</v>
      </c>
      <c r="P32" s="28">
        <v>3567</v>
      </c>
      <c r="Q32" s="22">
        <v>3919</v>
      </c>
      <c r="R32" s="28">
        <v>3548</v>
      </c>
      <c r="S32" s="28">
        <v>3562</v>
      </c>
      <c r="T32" s="28">
        <v>3599</v>
      </c>
      <c r="U32" s="22">
        <v>3912</v>
      </c>
    </row>
    <row r="33" spans="1:21" ht="13.5">
      <c r="A33" s="2" t="s">
        <v>91</v>
      </c>
      <c r="B33" s="28">
        <v>409</v>
      </c>
      <c r="C33" s="28">
        <v>1069</v>
      </c>
      <c r="D33" s="28">
        <v>818</v>
      </c>
      <c r="E33" s="22">
        <v>1631</v>
      </c>
      <c r="F33" s="28">
        <v>895</v>
      </c>
      <c r="G33" s="28">
        <v>1338</v>
      </c>
      <c r="H33" s="28">
        <v>1026</v>
      </c>
      <c r="I33" s="22">
        <v>1292</v>
      </c>
      <c r="J33" s="28">
        <v>645</v>
      </c>
      <c r="K33" s="28">
        <v>1291</v>
      </c>
      <c r="L33" s="28">
        <v>1129</v>
      </c>
      <c r="M33" s="22">
        <v>1483</v>
      </c>
      <c r="N33" s="28">
        <v>842</v>
      </c>
      <c r="O33" s="28">
        <v>1315</v>
      </c>
      <c r="P33" s="28">
        <v>792</v>
      </c>
      <c r="Q33" s="22">
        <v>2360</v>
      </c>
      <c r="R33" s="28">
        <v>1871</v>
      </c>
      <c r="S33" s="28">
        <v>1439</v>
      </c>
      <c r="T33" s="28">
        <v>835</v>
      </c>
      <c r="U33" s="22">
        <v>385</v>
      </c>
    </row>
    <row r="34" spans="1:21" ht="13.5">
      <c r="A34" s="2" t="s">
        <v>96</v>
      </c>
      <c r="B34" s="28">
        <v>2116</v>
      </c>
      <c r="C34" s="28">
        <v>1403</v>
      </c>
      <c r="D34" s="28">
        <v>2066</v>
      </c>
      <c r="E34" s="22">
        <v>1358</v>
      </c>
      <c r="F34" s="28">
        <v>2095</v>
      </c>
      <c r="G34" s="28">
        <v>1393</v>
      </c>
      <c r="H34" s="28">
        <v>2092</v>
      </c>
      <c r="I34" s="22">
        <v>1369</v>
      </c>
      <c r="J34" s="28">
        <v>2074</v>
      </c>
      <c r="K34" s="28">
        <v>1379</v>
      </c>
      <c r="L34" s="28">
        <v>1998</v>
      </c>
      <c r="M34" s="22">
        <v>1318</v>
      </c>
      <c r="N34" s="28">
        <v>1960</v>
      </c>
      <c r="O34" s="28">
        <v>1299</v>
      </c>
      <c r="P34" s="28">
        <v>1973</v>
      </c>
      <c r="Q34" s="22">
        <v>1300</v>
      </c>
      <c r="R34" s="28">
        <v>1843</v>
      </c>
      <c r="S34" s="28">
        <v>1220</v>
      </c>
      <c r="T34" s="28">
        <v>1897</v>
      </c>
      <c r="U34" s="22">
        <v>1254</v>
      </c>
    </row>
    <row r="35" spans="1:21" ht="13.5">
      <c r="A35" s="2" t="s">
        <v>56</v>
      </c>
      <c r="B35" s="28">
        <v>7797</v>
      </c>
      <c r="C35" s="28">
        <v>7949</v>
      </c>
      <c r="D35" s="28">
        <v>7634</v>
      </c>
      <c r="E35" s="22">
        <v>7351</v>
      </c>
      <c r="F35" s="28">
        <v>7191</v>
      </c>
      <c r="G35" s="28">
        <v>7421</v>
      </c>
      <c r="H35" s="28">
        <v>7876</v>
      </c>
      <c r="I35" s="22">
        <v>6809</v>
      </c>
      <c r="J35" s="28">
        <v>7140</v>
      </c>
      <c r="K35" s="28">
        <v>7005</v>
      </c>
      <c r="L35" s="28">
        <v>7023</v>
      </c>
      <c r="M35" s="22">
        <v>6198</v>
      </c>
      <c r="N35" s="28">
        <v>6398</v>
      </c>
      <c r="O35" s="28">
        <v>6429</v>
      </c>
      <c r="P35" s="28">
        <v>7085</v>
      </c>
      <c r="Q35" s="22">
        <v>7308</v>
      </c>
      <c r="R35" s="28">
        <v>7161</v>
      </c>
      <c r="S35" s="28">
        <v>6523</v>
      </c>
      <c r="T35" s="28">
        <v>7732</v>
      </c>
      <c r="U35" s="22">
        <v>8346</v>
      </c>
    </row>
    <row r="36" spans="1:21" ht="13.5">
      <c r="A36" s="2" t="s">
        <v>99</v>
      </c>
      <c r="B36" s="28">
        <v>31799</v>
      </c>
      <c r="C36" s="28">
        <v>32556</v>
      </c>
      <c r="D36" s="28">
        <v>30023</v>
      </c>
      <c r="E36" s="22">
        <v>27817</v>
      </c>
      <c r="F36" s="28">
        <v>29703</v>
      </c>
      <c r="G36" s="28">
        <v>30992</v>
      </c>
      <c r="H36" s="28">
        <v>30441</v>
      </c>
      <c r="I36" s="22">
        <v>27612</v>
      </c>
      <c r="J36" s="28">
        <v>29427</v>
      </c>
      <c r="K36" s="28">
        <v>31590</v>
      </c>
      <c r="L36" s="28">
        <v>32000</v>
      </c>
      <c r="M36" s="22">
        <v>27861</v>
      </c>
      <c r="N36" s="28">
        <v>29929</v>
      </c>
      <c r="O36" s="28">
        <v>31634</v>
      </c>
      <c r="P36" s="28">
        <v>31457</v>
      </c>
      <c r="Q36" s="22">
        <v>31443</v>
      </c>
      <c r="R36" s="28">
        <v>31611</v>
      </c>
      <c r="S36" s="28">
        <v>31554</v>
      </c>
      <c r="T36" s="28">
        <v>33530</v>
      </c>
      <c r="U36" s="22">
        <v>29219</v>
      </c>
    </row>
    <row r="37" spans="1:21" ht="13.5">
      <c r="A37" s="2" t="s">
        <v>100</v>
      </c>
      <c r="B37" s="28">
        <v>985</v>
      </c>
      <c r="C37" s="28">
        <v>1170</v>
      </c>
      <c r="D37" s="28">
        <v>1355</v>
      </c>
      <c r="E37" s="22">
        <v>1540</v>
      </c>
      <c r="F37" s="28">
        <v>895</v>
      </c>
      <c r="G37" s="28">
        <v>1052</v>
      </c>
      <c r="H37" s="28">
        <v>1215</v>
      </c>
      <c r="I37" s="22">
        <v>1380</v>
      </c>
      <c r="J37" s="28">
        <v>1565</v>
      </c>
      <c r="K37" s="28">
        <v>1831</v>
      </c>
      <c r="L37" s="28">
        <v>2105</v>
      </c>
      <c r="M37" s="22">
        <v>2381</v>
      </c>
      <c r="N37" s="28">
        <v>2125</v>
      </c>
      <c r="O37" s="28">
        <v>2659</v>
      </c>
      <c r="P37" s="28">
        <v>3264</v>
      </c>
      <c r="Q37" s="22">
        <v>3873</v>
      </c>
      <c r="R37" s="28">
        <v>3219</v>
      </c>
      <c r="S37" s="28">
        <v>4054</v>
      </c>
      <c r="T37" s="28">
        <v>4903</v>
      </c>
      <c r="U37" s="22">
        <v>5749</v>
      </c>
    </row>
    <row r="38" spans="1:21" ht="13.5">
      <c r="A38" s="2" t="s">
        <v>101</v>
      </c>
      <c r="B38" s="28">
        <v>1825</v>
      </c>
      <c r="C38" s="28">
        <v>1865</v>
      </c>
      <c r="D38" s="28">
        <v>1904</v>
      </c>
      <c r="E38" s="22">
        <v>1941</v>
      </c>
      <c r="F38" s="28">
        <v>1938</v>
      </c>
      <c r="G38" s="28">
        <v>1944</v>
      </c>
      <c r="H38" s="28">
        <v>1952</v>
      </c>
      <c r="I38" s="22">
        <v>1956</v>
      </c>
      <c r="J38" s="28">
        <v>1946</v>
      </c>
      <c r="K38" s="28">
        <v>1933</v>
      </c>
      <c r="L38" s="28">
        <v>1922</v>
      </c>
      <c r="M38" s="22">
        <v>1907</v>
      </c>
      <c r="N38" s="28">
        <v>1884</v>
      </c>
      <c r="O38" s="28">
        <v>1862</v>
      </c>
      <c r="P38" s="28">
        <v>1853</v>
      </c>
      <c r="Q38" s="22">
        <v>1832</v>
      </c>
      <c r="R38" s="28">
        <v>1799</v>
      </c>
      <c r="S38" s="28">
        <v>1766</v>
      </c>
      <c r="T38" s="28">
        <v>1738</v>
      </c>
      <c r="U38" s="22">
        <v>1703</v>
      </c>
    </row>
    <row r="39" spans="1:21" ht="13.5">
      <c r="A39" s="2" t="s">
        <v>214</v>
      </c>
      <c r="B39" s="28">
        <v>11</v>
      </c>
      <c r="C39" s="28">
        <v>10</v>
      </c>
      <c r="D39" s="28">
        <v>8</v>
      </c>
      <c r="E39" s="22">
        <v>8</v>
      </c>
      <c r="F39" s="28">
        <v>7</v>
      </c>
      <c r="G39" s="28">
        <v>22</v>
      </c>
      <c r="H39" s="28">
        <v>24</v>
      </c>
      <c r="I39" s="22">
        <v>23</v>
      </c>
      <c r="J39" s="28">
        <v>21</v>
      </c>
      <c r="K39" s="28">
        <v>20</v>
      </c>
      <c r="L39" s="28">
        <v>19</v>
      </c>
      <c r="M39" s="22">
        <v>17</v>
      </c>
      <c r="N39" s="28">
        <v>15</v>
      </c>
      <c r="O39" s="28">
        <v>14</v>
      </c>
      <c r="P39" s="28">
        <v>12</v>
      </c>
      <c r="Q39" s="22">
        <v>11</v>
      </c>
      <c r="R39" s="28">
        <v>9</v>
      </c>
      <c r="S39" s="28">
        <v>7</v>
      </c>
      <c r="T39" s="28">
        <v>6</v>
      </c>
      <c r="U39" s="22">
        <v>4</v>
      </c>
    </row>
    <row r="40" spans="1:21" ht="13.5">
      <c r="A40" s="2" t="s">
        <v>103</v>
      </c>
      <c r="B40" s="28">
        <v>105</v>
      </c>
      <c r="C40" s="28">
        <v>106</v>
      </c>
      <c r="D40" s="28">
        <v>107</v>
      </c>
      <c r="E40" s="22">
        <v>110</v>
      </c>
      <c r="F40" s="28">
        <v>110</v>
      </c>
      <c r="G40" s="28">
        <v>112</v>
      </c>
      <c r="H40" s="28">
        <v>113</v>
      </c>
      <c r="I40" s="22">
        <v>115</v>
      </c>
      <c r="J40" s="28">
        <v>115</v>
      </c>
      <c r="K40" s="28">
        <v>115</v>
      </c>
      <c r="L40" s="28">
        <v>115</v>
      </c>
      <c r="M40" s="22">
        <v>115</v>
      </c>
      <c r="N40" s="28"/>
      <c r="O40" s="28"/>
      <c r="P40" s="28"/>
      <c r="Q40" s="22"/>
      <c r="R40" s="28"/>
      <c r="S40" s="28"/>
      <c r="T40" s="28"/>
      <c r="U40" s="22"/>
    </row>
    <row r="41" spans="1:21" ht="13.5">
      <c r="A41" s="2" t="s">
        <v>102</v>
      </c>
      <c r="B41" s="28">
        <v>3364</v>
      </c>
      <c r="C41" s="28">
        <v>3341</v>
      </c>
      <c r="D41" s="28">
        <v>3361</v>
      </c>
      <c r="E41" s="22">
        <v>3393</v>
      </c>
      <c r="F41" s="28">
        <v>3114</v>
      </c>
      <c r="G41" s="28">
        <v>3208</v>
      </c>
      <c r="H41" s="28">
        <v>3218</v>
      </c>
      <c r="I41" s="22">
        <v>3199</v>
      </c>
      <c r="J41" s="28">
        <v>3198</v>
      </c>
      <c r="K41" s="28">
        <v>3153</v>
      </c>
      <c r="L41" s="28">
        <v>3306</v>
      </c>
      <c r="M41" s="22">
        <v>3378</v>
      </c>
      <c r="N41" s="28">
        <v>3435</v>
      </c>
      <c r="O41" s="28">
        <v>3518</v>
      </c>
      <c r="P41" s="28">
        <v>3598</v>
      </c>
      <c r="Q41" s="22">
        <v>3640</v>
      </c>
      <c r="R41" s="28">
        <v>3654</v>
      </c>
      <c r="S41" s="28">
        <v>3576</v>
      </c>
      <c r="T41" s="28">
        <v>3664</v>
      </c>
      <c r="U41" s="22">
        <v>3757</v>
      </c>
    </row>
    <row r="42" spans="1:21" ht="13.5">
      <c r="A42" s="2" t="s">
        <v>98</v>
      </c>
      <c r="B42" s="28">
        <v>1862</v>
      </c>
      <c r="C42" s="28">
        <v>1752</v>
      </c>
      <c r="D42" s="28">
        <v>1736</v>
      </c>
      <c r="E42" s="22">
        <v>1701</v>
      </c>
      <c r="F42" s="28">
        <v>1693</v>
      </c>
      <c r="G42" s="28">
        <v>1679</v>
      </c>
      <c r="H42" s="28">
        <v>1661</v>
      </c>
      <c r="I42" s="22">
        <v>1484</v>
      </c>
      <c r="J42" s="28">
        <v>1566</v>
      </c>
      <c r="K42" s="28">
        <v>1511</v>
      </c>
      <c r="L42" s="28">
        <v>1467</v>
      </c>
      <c r="M42" s="22"/>
      <c r="N42" s="28"/>
      <c r="O42" s="28"/>
      <c r="P42" s="28"/>
      <c r="Q42" s="22"/>
      <c r="R42" s="28"/>
      <c r="S42" s="28"/>
      <c r="T42" s="28"/>
      <c r="U42" s="22"/>
    </row>
    <row r="43" spans="1:21" ht="13.5">
      <c r="A43" s="2" t="s">
        <v>56</v>
      </c>
      <c r="B43" s="28">
        <v>244</v>
      </c>
      <c r="C43" s="28">
        <v>272</v>
      </c>
      <c r="D43" s="28">
        <v>303</v>
      </c>
      <c r="E43" s="22">
        <v>311</v>
      </c>
      <c r="F43" s="28">
        <v>352</v>
      </c>
      <c r="G43" s="28">
        <v>409</v>
      </c>
      <c r="H43" s="28">
        <v>479</v>
      </c>
      <c r="I43" s="22">
        <v>388</v>
      </c>
      <c r="J43" s="28">
        <v>768</v>
      </c>
      <c r="K43" s="28">
        <v>859</v>
      </c>
      <c r="L43" s="28">
        <v>1084</v>
      </c>
      <c r="M43" s="22">
        <v>533</v>
      </c>
      <c r="N43" s="28">
        <v>634</v>
      </c>
      <c r="O43" s="28">
        <v>669</v>
      </c>
      <c r="P43" s="28">
        <v>841</v>
      </c>
      <c r="Q43" s="22">
        <v>767</v>
      </c>
      <c r="R43" s="28">
        <v>861</v>
      </c>
      <c r="S43" s="28">
        <v>872</v>
      </c>
      <c r="T43" s="28">
        <v>968</v>
      </c>
      <c r="U43" s="22">
        <v>929</v>
      </c>
    </row>
    <row r="44" spans="1:21" ht="13.5">
      <c r="A44" s="2" t="s">
        <v>105</v>
      </c>
      <c r="B44" s="28">
        <v>8399</v>
      </c>
      <c r="C44" s="28">
        <v>8520</v>
      </c>
      <c r="D44" s="28">
        <v>8777</v>
      </c>
      <c r="E44" s="22">
        <v>9006</v>
      </c>
      <c r="F44" s="28">
        <v>8113</v>
      </c>
      <c r="G44" s="28">
        <v>8429</v>
      </c>
      <c r="H44" s="28">
        <v>8664</v>
      </c>
      <c r="I44" s="22">
        <v>8875</v>
      </c>
      <c r="J44" s="28">
        <v>9183</v>
      </c>
      <c r="K44" s="28">
        <v>9431</v>
      </c>
      <c r="L44" s="28">
        <v>10032</v>
      </c>
      <c r="M44" s="22">
        <v>8946</v>
      </c>
      <c r="N44" s="28">
        <v>8711</v>
      </c>
      <c r="O44" s="28">
        <v>9409</v>
      </c>
      <c r="P44" s="28">
        <v>10326</v>
      </c>
      <c r="Q44" s="22">
        <v>11004</v>
      </c>
      <c r="R44" s="28">
        <v>9594</v>
      </c>
      <c r="S44" s="28">
        <v>10276</v>
      </c>
      <c r="T44" s="28">
        <v>11282</v>
      </c>
      <c r="U44" s="22">
        <v>12227</v>
      </c>
    </row>
    <row r="45" spans="1:21" ht="14.25" thickBot="1">
      <c r="A45" s="5" t="s">
        <v>106</v>
      </c>
      <c r="B45" s="29">
        <v>40198</v>
      </c>
      <c r="C45" s="29">
        <v>41076</v>
      </c>
      <c r="D45" s="29">
        <v>38801</v>
      </c>
      <c r="E45" s="23">
        <v>36824</v>
      </c>
      <c r="F45" s="29">
        <v>37816</v>
      </c>
      <c r="G45" s="29">
        <v>39421</v>
      </c>
      <c r="H45" s="29">
        <v>39106</v>
      </c>
      <c r="I45" s="23">
        <v>36488</v>
      </c>
      <c r="J45" s="29">
        <v>38611</v>
      </c>
      <c r="K45" s="29">
        <v>41022</v>
      </c>
      <c r="L45" s="29">
        <v>42032</v>
      </c>
      <c r="M45" s="23">
        <v>36807</v>
      </c>
      <c r="N45" s="29">
        <v>38640</v>
      </c>
      <c r="O45" s="29">
        <v>41043</v>
      </c>
      <c r="P45" s="29">
        <v>41783</v>
      </c>
      <c r="Q45" s="23">
        <v>42448</v>
      </c>
      <c r="R45" s="29">
        <v>41206</v>
      </c>
      <c r="S45" s="29">
        <v>41831</v>
      </c>
      <c r="T45" s="29">
        <v>44812</v>
      </c>
      <c r="U45" s="23">
        <v>41447</v>
      </c>
    </row>
    <row r="46" spans="1:21" ht="14.25" thickTop="1">
      <c r="A46" s="2" t="s">
        <v>107</v>
      </c>
      <c r="B46" s="28">
        <v>14428</v>
      </c>
      <c r="C46" s="28">
        <v>14428</v>
      </c>
      <c r="D46" s="28">
        <v>14428</v>
      </c>
      <c r="E46" s="22">
        <v>14428</v>
      </c>
      <c r="F46" s="28">
        <v>14428</v>
      </c>
      <c r="G46" s="28">
        <v>14428</v>
      </c>
      <c r="H46" s="28">
        <v>14428</v>
      </c>
      <c r="I46" s="22">
        <v>14428</v>
      </c>
      <c r="J46" s="28">
        <v>14428</v>
      </c>
      <c r="K46" s="28">
        <v>14428</v>
      </c>
      <c r="L46" s="28">
        <v>14428</v>
      </c>
      <c r="M46" s="22">
        <v>14428</v>
      </c>
      <c r="N46" s="28">
        <v>14428</v>
      </c>
      <c r="O46" s="28">
        <v>14428</v>
      </c>
      <c r="P46" s="28">
        <v>14428</v>
      </c>
      <c r="Q46" s="22">
        <v>14428</v>
      </c>
      <c r="R46" s="28">
        <v>14428</v>
      </c>
      <c r="S46" s="28">
        <v>14428</v>
      </c>
      <c r="T46" s="28">
        <v>14428</v>
      </c>
      <c r="U46" s="22">
        <v>14428</v>
      </c>
    </row>
    <row r="47" spans="1:21" ht="13.5">
      <c r="A47" s="2" t="s">
        <v>110</v>
      </c>
      <c r="B47" s="28">
        <v>14116</v>
      </c>
      <c r="C47" s="28">
        <v>14116</v>
      </c>
      <c r="D47" s="28">
        <v>14116</v>
      </c>
      <c r="E47" s="22">
        <v>14116</v>
      </c>
      <c r="F47" s="28">
        <v>14116</v>
      </c>
      <c r="G47" s="28">
        <v>14116</v>
      </c>
      <c r="H47" s="28">
        <v>14116</v>
      </c>
      <c r="I47" s="22">
        <v>14116</v>
      </c>
      <c r="J47" s="28">
        <v>14116</v>
      </c>
      <c r="K47" s="28">
        <v>14116</v>
      </c>
      <c r="L47" s="28">
        <v>14116</v>
      </c>
      <c r="M47" s="22">
        <v>14116</v>
      </c>
      <c r="N47" s="28">
        <v>14116</v>
      </c>
      <c r="O47" s="28">
        <v>14116</v>
      </c>
      <c r="P47" s="28">
        <v>14116</v>
      </c>
      <c r="Q47" s="22">
        <v>14116</v>
      </c>
      <c r="R47" s="28">
        <v>14116</v>
      </c>
      <c r="S47" s="28">
        <v>14116</v>
      </c>
      <c r="T47" s="28">
        <v>14116</v>
      </c>
      <c r="U47" s="22">
        <v>14116</v>
      </c>
    </row>
    <row r="48" spans="1:21" ht="13.5">
      <c r="A48" s="2" t="s">
        <v>113</v>
      </c>
      <c r="B48" s="28">
        <v>16896</v>
      </c>
      <c r="C48" s="28">
        <v>16490</v>
      </c>
      <c r="D48" s="28">
        <v>15922</v>
      </c>
      <c r="E48" s="22">
        <v>15644</v>
      </c>
      <c r="F48" s="28">
        <v>14625</v>
      </c>
      <c r="G48" s="28">
        <v>14323</v>
      </c>
      <c r="H48" s="28">
        <v>13677</v>
      </c>
      <c r="I48" s="22">
        <v>13326</v>
      </c>
      <c r="J48" s="28">
        <v>12941</v>
      </c>
      <c r="K48" s="28">
        <v>12402</v>
      </c>
      <c r="L48" s="28">
        <v>11403</v>
      </c>
      <c r="M48" s="22">
        <v>12775</v>
      </c>
      <c r="N48" s="28">
        <v>11581</v>
      </c>
      <c r="O48" s="28">
        <v>11515</v>
      </c>
      <c r="P48" s="28">
        <v>10514</v>
      </c>
      <c r="Q48" s="22">
        <v>10461</v>
      </c>
      <c r="R48" s="28">
        <v>9895</v>
      </c>
      <c r="S48" s="28">
        <v>9661</v>
      </c>
      <c r="T48" s="28">
        <v>8820</v>
      </c>
      <c r="U48" s="22">
        <v>8575</v>
      </c>
    </row>
    <row r="49" spans="1:21" ht="13.5">
      <c r="A49" s="2" t="s">
        <v>114</v>
      </c>
      <c r="B49" s="28">
        <v>-139</v>
      </c>
      <c r="C49" s="28">
        <v>-139</v>
      </c>
      <c r="D49" s="28">
        <v>-139</v>
      </c>
      <c r="E49" s="22">
        <v>-138</v>
      </c>
      <c r="F49" s="28">
        <v>-138</v>
      </c>
      <c r="G49" s="28">
        <v>-138</v>
      </c>
      <c r="H49" s="28">
        <v>-138</v>
      </c>
      <c r="I49" s="22">
        <v>-138</v>
      </c>
      <c r="J49" s="28">
        <v>-138</v>
      </c>
      <c r="K49" s="28">
        <v>-138</v>
      </c>
      <c r="L49" s="28">
        <v>-138</v>
      </c>
      <c r="M49" s="22">
        <v>-138</v>
      </c>
      <c r="N49" s="28">
        <v>-138</v>
      </c>
      <c r="O49" s="28">
        <v>-138</v>
      </c>
      <c r="P49" s="28">
        <v>-138</v>
      </c>
      <c r="Q49" s="22">
        <v>-138</v>
      </c>
      <c r="R49" s="28">
        <v>-138</v>
      </c>
      <c r="S49" s="28">
        <v>-138</v>
      </c>
      <c r="T49" s="28">
        <v>-138</v>
      </c>
      <c r="U49" s="22">
        <v>-136</v>
      </c>
    </row>
    <row r="50" spans="1:21" ht="13.5">
      <c r="A50" s="2" t="s">
        <v>115</v>
      </c>
      <c r="B50" s="28">
        <v>45302</v>
      </c>
      <c r="C50" s="28">
        <v>44896</v>
      </c>
      <c r="D50" s="28">
        <v>44328</v>
      </c>
      <c r="E50" s="22">
        <v>44050</v>
      </c>
      <c r="F50" s="28">
        <v>43030</v>
      </c>
      <c r="G50" s="28">
        <v>42729</v>
      </c>
      <c r="H50" s="28">
        <v>42083</v>
      </c>
      <c r="I50" s="22">
        <v>41732</v>
      </c>
      <c r="J50" s="28">
        <v>41347</v>
      </c>
      <c r="K50" s="28">
        <v>40808</v>
      </c>
      <c r="L50" s="28">
        <v>39809</v>
      </c>
      <c r="M50" s="22">
        <v>41181</v>
      </c>
      <c r="N50" s="28">
        <v>39987</v>
      </c>
      <c r="O50" s="28">
        <v>39921</v>
      </c>
      <c r="P50" s="28">
        <v>38920</v>
      </c>
      <c r="Q50" s="22">
        <v>38867</v>
      </c>
      <c r="R50" s="28">
        <v>38301</v>
      </c>
      <c r="S50" s="28">
        <v>38067</v>
      </c>
      <c r="T50" s="28">
        <v>37226</v>
      </c>
      <c r="U50" s="22">
        <v>36983</v>
      </c>
    </row>
    <row r="51" spans="1:21" ht="13.5">
      <c r="A51" s="2" t="s">
        <v>116</v>
      </c>
      <c r="B51" s="28">
        <v>336</v>
      </c>
      <c r="C51" s="28">
        <v>303</v>
      </c>
      <c r="D51" s="28">
        <v>324</v>
      </c>
      <c r="E51" s="22">
        <v>233</v>
      </c>
      <c r="F51" s="28">
        <v>117</v>
      </c>
      <c r="G51" s="28">
        <v>104</v>
      </c>
      <c r="H51" s="28">
        <v>53</v>
      </c>
      <c r="I51" s="22">
        <v>93</v>
      </c>
      <c r="J51" s="28">
        <v>39</v>
      </c>
      <c r="K51" s="28">
        <v>36</v>
      </c>
      <c r="L51" s="28">
        <v>37</v>
      </c>
      <c r="M51" s="22">
        <v>102</v>
      </c>
      <c r="N51" s="28">
        <v>62</v>
      </c>
      <c r="O51" s="28">
        <v>60</v>
      </c>
      <c r="P51" s="28">
        <v>104</v>
      </c>
      <c r="Q51" s="22">
        <v>114</v>
      </c>
      <c r="R51" s="28">
        <v>111</v>
      </c>
      <c r="S51" s="28">
        <v>239</v>
      </c>
      <c r="T51" s="28">
        <v>186</v>
      </c>
      <c r="U51" s="22">
        <v>195</v>
      </c>
    </row>
    <row r="52" spans="1:21" ht="13.5">
      <c r="A52" s="2" t="s">
        <v>117</v>
      </c>
      <c r="B52" s="28">
        <v>336</v>
      </c>
      <c r="C52" s="28">
        <v>303</v>
      </c>
      <c r="D52" s="28">
        <v>324</v>
      </c>
      <c r="E52" s="22">
        <v>233</v>
      </c>
      <c r="F52" s="28">
        <v>117</v>
      </c>
      <c r="G52" s="28">
        <v>104</v>
      </c>
      <c r="H52" s="28">
        <v>53</v>
      </c>
      <c r="I52" s="22">
        <v>93</v>
      </c>
      <c r="J52" s="28">
        <v>39</v>
      </c>
      <c r="K52" s="28">
        <v>36</v>
      </c>
      <c r="L52" s="28">
        <v>37</v>
      </c>
      <c r="M52" s="22">
        <v>102</v>
      </c>
      <c r="N52" s="28">
        <v>62</v>
      </c>
      <c r="O52" s="28">
        <v>60</v>
      </c>
      <c r="P52" s="28">
        <v>104</v>
      </c>
      <c r="Q52" s="22">
        <v>114</v>
      </c>
      <c r="R52" s="28">
        <v>111</v>
      </c>
      <c r="S52" s="28">
        <v>239</v>
      </c>
      <c r="T52" s="28">
        <v>186</v>
      </c>
      <c r="U52" s="22">
        <v>195</v>
      </c>
    </row>
    <row r="53" spans="1:21" ht="13.5">
      <c r="A53" s="6" t="s">
        <v>118</v>
      </c>
      <c r="B53" s="28">
        <v>45638</v>
      </c>
      <c r="C53" s="28">
        <v>45199</v>
      </c>
      <c r="D53" s="28">
        <v>44653</v>
      </c>
      <c r="E53" s="22">
        <v>44283</v>
      </c>
      <c r="F53" s="28">
        <v>43148</v>
      </c>
      <c r="G53" s="28">
        <v>42833</v>
      </c>
      <c r="H53" s="28">
        <v>42137</v>
      </c>
      <c r="I53" s="22">
        <v>41825</v>
      </c>
      <c r="J53" s="28">
        <v>41386</v>
      </c>
      <c r="K53" s="28">
        <v>40844</v>
      </c>
      <c r="L53" s="28">
        <v>39846</v>
      </c>
      <c r="M53" s="22">
        <v>41284</v>
      </c>
      <c r="N53" s="28">
        <v>40050</v>
      </c>
      <c r="O53" s="28">
        <v>39981</v>
      </c>
      <c r="P53" s="28">
        <v>39024</v>
      </c>
      <c r="Q53" s="22">
        <v>38981</v>
      </c>
      <c r="R53" s="28">
        <v>38413</v>
      </c>
      <c r="S53" s="28">
        <v>38306</v>
      </c>
      <c r="T53" s="28">
        <v>37412</v>
      </c>
      <c r="U53" s="22">
        <v>37179</v>
      </c>
    </row>
    <row r="54" spans="1:21" ht="14.25" thickBot="1">
      <c r="A54" s="7" t="s">
        <v>119</v>
      </c>
      <c r="B54" s="28">
        <v>85837</v>
      </c>
      <c r="C54" s="28">
        <v>86275</v>
      </c>
      <c r="D54" s="28">
        <v>83454</v>
      </c>
      <c r="E54" s="22">
        <v>81107</v>
      </c>
      <c r="F54" s="28">
        <v>80964</v>
      </c>
      <c r="G54" s="28">
        <v>82254</v>
      </c>
      <c r="H54" s="28">
        <v>81243</v>
      </c>
      <c r="I54" s="22">
        <v>78314</v>
      </c>
      <c r="J54" s="28">
        <v>79997</v>
      </c>
      <c r="K54" s="28">
        <v>81867</v>
      </c>
      <c r="L54" s="28">
        <v>81879</v>
      </c>
      <c r="M54" s="22">
        <v>78091</v>
      </c>
      <c r="N54" s="28">
        <v>78690</v>
      </c>
      <c r="O54" s="28">
        <v>81025</v>
      </c>
      <c r="P54" s="28">
        <v>80808</v>
      </c>
      <c r="Q54" s="22">
        <v>81429</v>
      </c>
      <c r="R54" s="28">
        <v>79619</v>
      </c>
      <c r="S54" s="28">
        <v>80137</v>
      </c>
      <c r="T54" s="28">
        <v>82225</v>
      </c>
      <c r="U54" s="22">
        <v>78627</v>
      </c>
    </row>
    <row r="55" spans="1:21" ht="14.25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7" ht="13.5">
      <c r="A57" s="20" t="s">
        <v>124</v>
      </c>
    </row>
    <row r="58" ht="13.5">
      <c r="A58" s="20" t="s">
        <v>125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F6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120</v>
      </c>
      <c r="B2" s="14">
        <v>8196</v>
      </c>
      <c r="C2" s="14"/>
      <c r="D2" s="14"/>
      <c r="E2" s="14"/>
      <c r="F2" s="14"/>
    </row>
    <row r="3" spans="1:6" ht="14.25" thickBot="1">
      <c r="A3" s="11" t="s">
        <v>121</v>
      </c>
      <c r="B3" s="1" t="s">
        <v>122</v>
      </c>
      <c r="C3" s="1"/>
      <c r="D3" s="1"/>
      <c r="E3" s="1"/>
      <c r="F3" s="1"/>
    </row>
    <row r="4" spans="1:6" ht="14.25" thickTop="1">
      <c r="A4" s="10" t="s">
        <v>30</v>
      </c>
      <c r="B4" s="15" t="str">
        <f>HYPERLINK("http://www.kabupro.jp/mark/20130521/S000DF65.htm","有価証券報告書")</f>
        <v>有価証券報告書</v>
      </c>
      <c r="C4" s="15" t="str">
        <f>HYPERLINK("http://www.kabupro.jp/mark/20130521/S000DF65.htm","有価証券報告書")</f>
        <v>有価証券報告書</v>
      </c>
      <c r="D4" s="15" t="str">
        <f>HYPERLINK("http://www.kabupro.jp/mark/20120524/S000AWKV.htm","有価証券報告書")</f>
        <v>有価証券報告書</v>
      </c>
      <c r="E4" s="15" t="str">
        <f>HYPERLINK("http://www.kabupro.jp/mark/20110526/S0008CHD.htm","有価証券報告書")</f>
        <v>有価証券報告書</v>
      </c>
      <c r="F4" s="15" t="str">
        <f>HYPERLINK("http://www.kabupro.jp/mark/20100527/S0005S8E.htm","有価証券報告書")</f>
        <v>有価証券報告書</v>
      </c>
    </row>
    <row r="5" spans="1:6" ht="14.25" thickBot="1">
      <c r="A5" s="11" t="s">
        <v>31</v>
      </c>
      <c r="B5" s="1" t="s">
        <v>37</v>
      </c>
      <c r="C5" s="1" t="s">
        <v>37</v>
      </c>
      <c r="D5" s="1" t="s">
        <v>41</v>
      </c>
      <c r="E5" s="1" t="s">
        <v>43</v>
      </c>
      <c r="F5" s="1" t="s">
        <v>45</v>
      </c>
    </row>
    <row r="6" spans="1:6" ht="15" thickBot="1" thickTop="1">
      <c r="A6" s="10" t="s">
        <v>32</v>
      </c>
      <c r="B6" s="18" t="s">
        <v>177</v>
      </c>
      <c r="C6" s="19"/>
      <c r="D6" s="19"/>
      <c r="E6" s="19"/>
      <c r="F6" s="19"/>
    </row>
    <row r="7" spans="1:6" ht="14.25" thickTop="1">
      <c r="A7" s="12" t="s">
        <v>33</v>
      </c>
      <c r="B7" s="16" t="s">
        <v>38</v>
      </c>
      <c r="C7" s="16" t="s">
        <v>38</v>
      </c>
      <c r="D7" s="16" t="s">
        <v>38</v>
      </c>
      <c r="E7" s="16" t="s">
        <v>38</v>
      </c>
      <c r="F7" s="16" t="s">
        <v>38</v>
      </c>
    </row>
    <row r="8" spans="1:6" ht="13.5">
      <c r="A8" s="13" t="s">
        <v>34</v>
      </c>
      <c r="B8" s="17" t="s">
        <v>126</v>
      </c>
      <c r="C8" s="17" t="s">
        <v>127</v>
      </c>
      <c r="D8" s="17" t="s">
        <v>128</v>
      </c>
      <c r="E8" s="17" t="s">
        <v>129</v>
      </c>
      <c r="F8" s="17" t="s">
        <v>130</v>
      </c>
    </row>
    <row r="9" spans="1:6" ht="13.5">
      <c r="A9" s="13" t="s">
        <v>35</v>
      </c>
      <c r="B9" s="17" t="s">
        <v>39</v>
      </c>
      <c r="C9" s="17" t="s">
        <v>40</v>
      </c>
      <c r="D9" s="17" t="s">
        <v>42</v>
      </c>
      <c r="E9" s="17" t="s">
        <v>44</v>
      </c>
      <c r="F9" s="17" t="s">
        <v>46</v>
      </c>
    </row>
    <row r="10" spans="1:6" ht="14.25" thickBot="1">
      <c r="A10" s="13" t="s">
        <v>36</v>
      </c>
      <c r="B10" s="17" t="s">
        <v>48</v>
      </c>
      <c r="C10" s="17" t="s">
        <v>48</v>
      </c>
      <c r="D10" s="17" t="s">
        <v>48</v>
      </c>
      <c r="E10" s="17" t="s">
        <v>48</v>
      </c>
      <c r="F10" s="17" t="s">
        <v>48</v>
      </c>
    </row>
    <row r="11" spans="1:6" ht="14.25" thickTop="1">
      <c r="A11" s="26" t="s">
        <v>131</v>
      </c>
      <c r="B11" s="21">
        <v>219761</v>
      </c>
      <c r="C11" s="21">
        <v>213677</v>
      </c>
      <c r="D11" s="21">
        <v>210377</v>
      </c>
      <c r="E11" s="21">
        <v>209046</v>
      </c>
      <c r="F11" s="21">
        <v>200795</v>
      </c>
    </row>
    <row r="12" spans="1:6" ht="13.5">
      <c r="A12" s="6" t="s">
        <v>132</v>
      </c>
      <c r="B12" s="22">
        <v>4183</v>
      </c>
      <c r="C12" s="22">
        <v>4158</v>
      </c>
      <c r="D12" s="22">
        <v>3891</v>
      </c>
      <c r="E12" s="22">
        <v>4038</v>
      </c>
      <c r="F12" s="22">
        <v>3601</v>
      </c>
    </row>
    <row r="13" spans="1:6" ht="13.5">
      <c r="A13" s="6" t="s">
        <v>133</v>
      </c>
      <c r="B13" s="22">
        <v>164143</v>
      </c>
      <c r="C13" s="22">
        <v>158924</v>
      </c>
      <c r="D13" s="22">
        <v>157703</v>
      </c>
      <c r="E13" s="22">
        <v>155531</v>
      </c>
      <c r="F13" s="22">
        <v>147137</v>
      </c>
    </row>
    <row r="14" spans="1:6" ht="13.5">
      <c r="A14" s="6" t="s">
        <v>134</v>
      </c>
      <c r="B14" s="22">
        <v>168326</v>
      </c>
      <c r="C14" s="22">
        <v>163082</v>
      </c>
      <c r="D14" s="22">
        <v>161594</v>
      </c>
      <c r="E14" s="22">
        <v>159570</v>
      </c>
      <c r="F14" s="22">
        <v>150739</v>
      </c>
    </row>
    <row r="15" spans="1:6" ht="13.5">
      <c r="A15" s="6" t="s">
        <v>135</v>
      </c>
      <c r="B15" s="22">
        <v>4507</v>
      </c>
      <c r="C15" s="22">
        <v>4183</v>
      </c>
      <c r="D15" s="22">
        <v>4158</v>
      </c>
      <c r="E15" s="22">
        <v>3891</v>
      </c>
      <c r="F15" s="22">
        <v>4038</v>
      </c>
    </row>
    <row r="16" spans="1:6" ht="13.5">
      <c r="A16" s="6" t="s">
        <v>136</v>
      </c>
      <c r="B16" s="22">
        <v>163819</v>
      </c>
      <c r="C16" s="22">
        <v>158898</v>
      </c>
      <c r="D16" s="22">
        <v>157436</v>
      </c>
      <c r="E16" s="22">
        <v>155678</v>
      </c>
      <c r="F16" s="22">
        <v>146700</v>
      </c>
    </row>
    <row r="17" spans="1:6" ht="13.5">
      <c r="A17" s="7" t="s">
        <v>137</v>
      </c>
      <c r="B17" s="22">
        <v>55941</v>
      </c>
      <c r="C17" s="22">
        <v>54778</v>
      </c>
      <c r="D17" s="22">
        <v>52940</v>
      </c>
      <c r="E17" s="22">
        <v>53367</v>
      </c>
      <c r="F17" s="22">
        <v>54094</v>
      </c>
    </row>
    <row r="18" spans="1:6" ht="13.5">
      <c r="A18" s="6" t="s">
        <v>138</v>
      </c>
      <c r="B18" s="22">
        <v>3407</v>
      </c>
      <c r="C18" s="22">
        <v>3286</v>
      </c>
      <c r="D18" s="22">
        <v>3435</v>
      </c>
      <c r="E18" s="22">
        <v>3345</v>
      </c>
      <c r="F18" s="22">
        <v>3415</v>
      </c>
    </row>
    <row r="19" spans="1:6" ht="13.5">
      <c r="A19" s="6" t="s">
        <v>139</v>
      </c>
      <c r="B19" s="22">
        <v>4997</v>
      </c>
      <c r="C19" s="22">
        <v>4584</v>
      </c>
      <c r="D19" s="22">
        <v>4439</v>
      </c>
      <c r="E19" s="22">
        <v>4190</v>
      </c>
      <c r="F19" s="22">
        <v>3812</v>
      </c>
    </row>
    <row r="20" spans="1:6" ht="13.5">
      <c r="A20" s="6" t="s">
        <v>140</v>
      </c>
      <c r="B20" s="22">
        <v>8405</v>
      </c>
      <c r="C20" s="22">
        <v>7871</v>
      </c>
      <c r="D20" s="22">
        <v>7875</v>
      </c>
      <c r="E20" s="22">
        <v>7536</v>
      </c>
      <c r="F20" s="22">
        <v>7228</v>
      </c>
    </row>
    <row r="21" spans="1:6" ht="13.5">
      <c r="A21" s="7" t="s">
        <v>141</v>
      </c>
      <c r="B21" s="22">
        <v>64347</v>
      </c>
      <c r="C21" s="22">
        <v>62649</v>
      </c>
      <c r="D21" s="22">
        <v>60815</v>
      </c>
      <c r="E21" s="22">
        <v>60904</v>
      </c>
      <c r="F21" s="22">
        <v>61322</v>
      </c>
    </row>
    <row r="22" spans="1:6" ht="13.5">
      <c r="A22" s="6" t="s">
        <v>142</v>
      </c>
      <c r="B22" s="22">
        <v>2775</v>
      </c>
      <c r="C22" s="22">
        <v>2575</v>
      </c>
      <c r="D22" s="22">
        <v>2608</v>
      </c>
      <c r="E22" s="22">
        <v>2481</v>
      </c>
      <c r="F22" s="22">
        <v>2397</v>
      </c>
    </row>
    <row r="23" spans="1:6" ht="13.5">
      <c r="A23" s="6" t="s">
        <v>143</v>
      </c>
      <c r="B23" s="22">
        <v>3669</v>
      </c>
      <c r="C23" s="22">
        <v>3487</v>
      </c>
      <c r="D23" s="22">
        <v>3403</v>
      </c>
      <c r="E23" s="22">
        <v>3337</v>
      </c>
      <c r="F23" s="22">
        <v>3136</v>
      </c>
    </row>
    <row r="24" spans="1:6" ht="13.5">
      <c r="A24" s="6" t="s">
        <v>144</v>
      </c>
      <c r="B24" s="22">
        <v>21571</v>
      </c>
      <c r="C24" s="22">
        <v>20626</v>
      </c>
      <c r="D24" s="22">
        <v>20294</v>
      </c>
      <c r="E24" s="22">
        <v>21075</v>
      </c>
      <c r="F24" s="22">
        <v>21623</v>
      </c>
    </row>
    <row r="25" spans="1:6" ht="13.5">
      <c r="A25" s="6" t="s">
        <v>145</v>
      </c>
      <c r="B25" s="22">
        <v>1320</v>
      </c>
      <c r="C25" s="22">
        <v>1336</v>
      </c>
      <c r="D25" s="22">
        <v>1282</v>
      </c>
      <c r="E25" s="22">
        <v>1266</v>
      </c>
      <c r="F25" s="22">
        <v>1223</v>
      </c>
    </row>
    <row r="26" spans="1:6" ht="13.5">
      <c r="A26" s="6" t="s">
        <v>146</v>
      </c>
      <c r="B26" s="22">
        <v>454</v>
      </c>
      <c r="C26" s="22">
        <v>492</v>
      </c>
      <c r="D26" s="22">
        <v>517</v>
      </c>
      <c r="E26" s="22">
        <v>561</v>
      </c>
      <c r="F26" s="22">
        <v>429</v>
      </c>
    </row>
    <row r="27" spans="1:6" ht="13.5">
      <c r="A27" s="6" t="s">
        <v>147</v>
      </c>
      <c r="B27" s="22">
        <v>2847</v>
      </c>
      <c r="C27" s="22">
        <v>2582</v>
      </c>
      <c r="D27" s="22">
        <v>2504</v>
      </c>
      <c r="E27" s="22">
        <v>2439</v>
      </c>
      <c r="F27" s="22">
        <v>2466</v>
      </c>
    </row>
    <row r="28" spans="1:6" ht="13.5">
      <c r="A28" s="6" t="s">
        <v>148</v>
      </c>
      <c r="B28" s="22">
        <v>4497</v>
      </c>
      <c r="C28" s="22">
        <v>3888</v>
      </c>
      <c r="D28" s="22">
        <v>3858</v>
      </c>
      <c r="E28" s="22">
        <v>3814</v>
      </c>
      <c r="F28" s="22">
        <v>4485</v>
      </c>
    </row>
    <row r="29" spans="1:6" ht="13.5">
      <c r="A29" s="6" t="s">
        <v>149</v>
      </c>
      <c r="B29" s="22">
        <v>3505</v>
      </c>
      <c r="C29" s="22">
        <v>3024</v>
      </c>
      <c r="D29" s="22">
        <v>3113</v>
      </c>
      <c r="E29" s="22">
        <v>3210</v>
      </c>
      <c r="F29" s="22">
        <v>3236</v>
      </c>
    </row>
    <row r="30" spans="1:6" ht="13.5">
      <c r="A30" s="6" t="s">
        <v>150</v>
      </c>
      <c r="B30" s="22">
        <v>7787</v>
      </c>
      <c r="C30" s="22">
        <v>7787</v>
      </c>
      <c r="D30" s="22">
        <v>8019</v>
      </c>
      <c r="E30" s="22">
        <v>8374</v>
      </c>
      <c r="F30" s="22">
        <v>8462</v>
      </c>
    </row>
    <row r="31" spans="1:6" ht="13.5">
      <c r="A31" s="6" t="s">
        <v>151</v>
      </c>
      <c r="B31" s="22">
        <v>3011</v>
      </c>
      <c r="C31" s="22">
        <v>2725</v>
      </c>
      <c r="D31" s="22">
        <v>2704</v>
      </c>
      <c r="E31" s="22">
        <v>2932</v>
      </c>
      <c r="F31" s="22"/>
    </row>
    <row r="32" spans="1:6" ht="13.5">
      <c r="A32" s="6" t="s">
        <v>56</v>
      </c>
      <c r="B32" s="22">
        <v>6706</v>
      </c>
      <c r="C32" s="22">
        <v>6309</v>
      </c>
      <c r="D32" s="22">
        <v>6155</v>
      </c>
      <c r="E32" s="22">
        <v>6280</v>
      </c>
      <c r="F32" s="22">
        <v>9702</v>
      </c>
    </row>
    <row r="33" spans="1:6" ht="13.5">
      <c r="A33" s="6" t="s">
        <v>152</v>
      </c>
      <c r="B33" s="22">
        <v>58148</v>
      </c>
      <c r="C33" s="22">
        <v>54836</v>
      </c>
      <c r="D33" s="22">
        <v>54463</v>
      </c>
      <c r="E33" s="22">
        <v>55846</v>
      </c>
      <c r="F33" s="22">
        <v>57165</v>
      </c>
    </row>
    <row r="34" spans="1:6" ht="14.25" thickBot="1">
      <c r="A34" s="25" t="s">
        <v>153</v>
      </c>
      <c r="B34" s="23">
        <v>6199</v>
      </c>
      <c r="C34" s="23">
        <v>7812</v>
      </c>
      <c r="D34" s="23">
        <v>6352</v>
      </c>
      <c r="E34" s="23">
        <v>5058</v>
      </c>
      <c r="F34" s="23">
        <v>4157</v>
      </c>
    </row>
    <row r="35" spans="1:6" ht="14.25" thickTop="1">
      <c r="A35" s="6" t="s">
        <v>154</v>
      </c>
      <c r="B35" s="22">
        <v>48</v>
      </c>
      <c r="C35" s="22">
        <v>52</v>
      </c>
      <c r="D35" s="22">
        <v>56</v>
      </c>
      <c r="E35" s="22">
        <v>59</v>
      </c>
      <c r="F35" s="22">
        <v>55</v>
      </c>
    </row>
    <row r="36" spans="1:6" ht="13.5">
      <c r="A36" s="6" t="s">
        <v>155</v>
      </c>
      <c r="B36" s="22">
        <v>92</v>
      </c>
      <c r="C36" s="22">
        <v>92</v>
      </c>
      <c r="D36" s="22">
        <v>90</v>
      </c>
      <c r="E36" s="22">
        <v>91</v>
      </c>
      <c r="F36" s="22">
        <v>106</v>
      </c>
    </row>
    <row r="37" spans="1:6" ht="13.5">
      <c r="A37" s="6" t="s">
        <v>156</v>
      </c>
      <c r="B37" s="22">
        <v>65</v>
      </c>
      <c r="C37" s="22">
        <v>43</v>
      </c>
      <c r="D37" s="22">
        <v>61</v>
      </c>
      <c r="E37" s="22">
        <v>62</v>
      </c>
      <c r="F37" s="22"/>
    </row>
    <row r="38" spans="1:6" ht="13.5">
      <c r="A38" s="6" t="s">
        <v>157</v>
      </c>
      <c r="B38" s="22">
        <v>140</v>
      </c>
      <c r="C38" s="22">
        <v>150</v>
      </c>
      <c r="D38" s="22">
        <v>111</v>
      </c>
      <c r="E38" s="22">
        <v>138</v>
      </c>
      <c r="F38" s="22">
        <v>109</v>
      </c>
    </row>
    <row r="39" spans="1:6" ht="13.5">
      <c r="A39" s="6" t="s">
        <v>158</v>
      </c>
      <c r="B39" s="22">
        <v>347</v>
      </c>
      <c r="C39" s="22">
        <v>338</v>
      </c>
      <c r="D39" s="22">
        <v>427</v>
      </c>
      <c r="E39" s="22">
        <v>468</v>
      </c>
      <c r="F39" s="22">
        <v>688</v>
      </c>
    </row>
    <row r="40" spans="1:6" ht="13.5">
      <c r="A40" s="6" t="s">
        <v>159</v>
      </c>
      <c r="B40" s="22">
        <v>25</v>
      </c>
      <c r="C40" s="22">
        <v>41</v>
      </c>
      <c r="D40" s="22">
        <v>72</v>
      </c>
      <c r="E40" s="22">
        <v>101</v>
      </c>
      <c r="F40" s="22">
        <v>124</v>
      </c>
    </row>
    <row r="41" spans="1:6" ht="13.5">
      <c r="A41" s="6" t="s">
        <v>160</v>
      </c>
      <c r="B41" s="22">
        <v>19</v>
      </c>
      <c r="C41" s="22"/>
      <c r="D41" s="22"/>
      <c r="E41" s="22"/>
      <c r="F41" s="22"/>
    </row>
    <row r="42" spans="1:6" ht="13.5">
      <c r="A42" s="6" t="s">
        <v>161</v>
      </c>
      <c r="B42" s="22">
        <v>22</v>
      </c>
      <c r="C42" s="22">
        <v>7</v>
      </c>
      <c r="D42" s="22">
        <v>4</v>
      </c>
      <c r="E42" s="22">
        <v>12</v>
      </c>
      <c r="F42" s="22">
        <v>23</v>
      </c>
    </row>
    <row r="43" spans="1:6" ht="13.5">
      <c r="A43" s="6" t="s">
        <v>162</v>
      </c>
      <c r="B43" s="22">
        <v>67</v>
      </c>
      <c r="C43" s="22">
        <v>49</v>
      </c>
      <c r="D43" s="22">
        <v>76</v>
      </c>
      <c r="E43" s="22">
        <v>113</v>
      </c>
      <c r="F43" s="22">
        <v>147</v>
      </c>
    </row>
    <row r="44" spans="1:6" ht="14.25" thickBot="1">
      <c r="A44" s="25" t="s">
        <v>163</v>
      </c>
      <c r="B44" s="23">
        <v>6479</v>
      </c>
      <c r="C44" s="23">
        <v>8102</v>
      </c>
      <c r="D44" s="23">
        <v>6703</v>
      </c>
      <c r="E44" s="23">
        <v>5413</v>
      </c>
      <c r="F44" s="23">
        <v>4697</v>
      </c>
    </row>
    <row r="45" spans="1:6" ht="14.25" thickTop="1">
      <c r="A45" s="6" t="s">
        <v>164</v>
      </c>
      <c r="B45" s="22"/>
      <c r="C45" s="22">
        <v>76</v>
      </c>
      <c r="D45" s="22">
        <v>42</v>
      </c>
      <c r="E45" s="22">
        <v>6</v>
      </c>
      <c r="F45" s="22">
        <v>35</v>
      </c>
    </row>
    <row r="46" spans="1:6" ht="13.5">
      <c r="A46" s="6" t="s">
        <v>165</v>
      </c>
      <c r="B46" s="22"/>
      <c r="C46" s="22">
        <v>42</v>
      </c>
      <c r="D46" s="22"/>
      <c r="E46" s="22">
        <v>9</v>
      </c>
      <c r="F46" s="22"/>
    </row>
    <row r="47" spans="1:6" ht="13.5">
      <c r="A47" s="6" t="s">
        <v>56</v>
      </c>
      <c r="B47" s="22"/>
      <c r="C47" s="22">
        <v>2</v>
      </c>
      <c r="D47" s="22">
        <v>3</v>
      </c>
      <c r="E47" s="22"/>
      <c r="F47" s="22">
        <v>0</v>
      </c>
    </row>
    <row r="48" spans="1:6" ht="13.5">
      <c r="A48" s="6" t="s">
        <v>166</v>
      </c>
      <c r="B48" s="22"/>
      <c r="C48" s="22">
        <v>121</v>
      </c>
      <c r="D48" s="22">
        <v>68</v>
      </c>
      <c r="E48" s="22">
        <v>89</v>
      </c>
      <c r="F48" s="22">
        <v>35</v>
      </c>
    </row>
    <row r="49" spans="1:6" ht="13.5">
      <c r="A49" s="6" t="s">
        <v>160</v>
      </c>
      <c r="B49" s="22">
        <v>70</v>
      </c>
      <c r="C49" s="22">
        <v>32</v>
      </c>
      <c r="D49" s="22">
        <v>74</v>
      </c>
      <c r="E49" s="22">
        <v>65</v>
      </c>
      <c r="F49" s="22">
        <v>33</v>
      </c>
    </row>
    <row r="50" spans="1:6" ht="13.5">
      <c r="A50" s="6" t="s">
        <v>167</v>
      </c>
      <c r="B50" s="22">
        <v>197</v>
      </c>
      <c r="C50" s="22">
        <v>1096</v>
      </c>
      <c r="D50" s="22">
        <v>1142</v>
      </c>
      <c r="E50" s="22">
        <v>1000</v>
      </c>
      <c r="F50" s="22">
        <v>1289</v>
      </c>
    </row>
    <row r="51" spans="1:6" ht="13.5">
      <c r="A51" s="6" t="s">
        <v>168</v>
      </c>
      <c r="B51" s="22">
        <v>78</v>
      </c>
      <c r="C51" s="22">
        <v>2259</v>
      </c>
      <c r="D51" s="22"/>
      <c r="E51" s="22"/>
      <c r="F51" s="22"/>
    </row>
    <row r="52" spans="1:6" ht="13.5">
      <c r="A52" s="6" t="s">
        <v>169</v>
      </c>
      <c r="B52" s="22"/>
      <c r="C52" s="22">
        <v>1061</v>
      </c>
      <c r="D52" s="22"/>
      <c r="E52" s="22"/>
      <c r="F52" s="22"/>
    </row>
    <row r="53" spans="1:6" ht="13.5">
      <c r="A53" s="6" t="s">
        <v>170</v>
      </c>
      <c r="B53" s="22">
        <v>51</v>
      </c>
      <c r="C53" s="22">
        <v>23</v>
      </c>
      <c r="D53" s="22"/>
      <c r="E53" s="22"/>
      <c r="F53" s="22"/>
    </row>
    <row r="54" spans="1:6" ht="13.5">
      <c r="A54" s="6" t="s">
        <v>56</v>
      </c>
      <c r="B54" s="22">
        <v>0</v>
      </c>
      <c r="C54" s="22">
        <v>23</v>
      </c>
      <c r="D54" s="22">
        <v>133</v>
      </c>
      <c r="E54" s="22">
        <v>169</v>
      </c>
      <c r="F54" s="22">
        <v>296</v>
      </c>
    </row>
    <row r="55" spans="1:6" ht="13.5">
      <c r="A55" s="6" t="s">
        <v>171</v>
      </c>
      <c r="B55" s="22">
        <v>397</v>
      </c>
      <c r="C55" s="22">
        <v>4496</v>
      </c>
      <c r="D55" s="22">
        <v>1465</v>
      </c>
      <c r="E55" s="22">
        <v>1321</v>
      </c>
      <c r="F55" s="22">
        <v>6423</v>
      </c>
    </row>
    <row r="56" spans="1:6" ht="13.5">
      <c r="A56" s="7" t="s">
        <v>172</v>
      </c>
      <c r="B56" s="22">
        <v>6081</v>
      </c>
      <c r="C56" s="22">
        <v>3726</v>
      </c>
      <c r="D56" s="22">
        <v>5307</v>
      </c>
      <c r="E56" s="22">
        <v>4181</v>
      </c>
      <c r="F56" s="22">
        <v>-1690</v>
      </c>
    </row>
    <row r="57" spans="1:6" ht="13.5">
      <c r="A57" s="7" t="s">
        <v>173</v>
      </c>
      <c r="B57" s="22">
        <v>2671</v>
      </c>
      <c r="C57" s="22">
        <v>2428</v>
      </c>
      <c r="D57" s="22">
        <v>2638</v>
      </c>
      <c r="E57" s="22">
        <v>2438</v>
      </c>
      <c r="F57" s="22">
        <v>738</v>
      </c>
    </row>
    <row r="58" spans="1:6" ht="13.5">
      <c r="A58" s="7" t="s">
        <v>174</v>
      </c>
      <c r="B58" s="22">
        <v>158</v>
      </c>
      <c r="C58" s="22">
        <v>-80</v>
      </c>
      <c r="D58" s="22">
        <v>-37</v>
      </c>
      <c r="E58" s="22">
        <v>-565</v>
      </c>
      <c r="F58" s="22">
        <v>-1</v>
      </c>
    </row>
    <row r="59" spans="1:6" ht="13.5">
      <c r="A59" s="7" t="s">
        <v>175</v>
      </c>
      <c r="B59" s="22">
        <v>2829</v>
      </c>
      <c r="C59" s="22">
        <v>2347</v>
      </c>
      <c r="D59" s="22">
        <v>2601</v>
      </c>
      <c r="E59" s="22">
        <v>1873</v>
      </c>
      <c r="F59" s="22">
        <v>737</v>
      </c>
    </row>
    <row r="60" spans="1:6" ht="14.25" thickBot="1">
      <c r="A60" s="7" t="s">
        <v>176</v>
      </c>
      <c r="B60" s="22">
        <v>3251</v>
      </c>
      <c r="C60" s="22">
        <v>1379</v>
      </c>
      <c r="D60" s="22">
        <v>2705</v>
      </c>
      <c r="E60" s="22">
        <v>2308</v>
      </c>
      <c r="F60" s="22">
        <v>-2427</v>
      </c>
    </row>
    <row r="61" spans="1:6" ht="14.25" thickTop="1">
      <c r="A61" s="8"/>
      <c r="B61" s="24"/>
      <c r="C61" s="24"/>
      <c r="D61" s="24"/>
      <c r="E61" s="24"/>
      <c r="F61" s="24"/>
    </row>
    <row r="63" ht="13.5">
      <c r="A63" s="20" t="s">
        <v>124</v>
      </c>
    </row>
    <row r="64" ht="13.5">
      <c r="A64" s="20" t="s">
        <v>125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F9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120</v>
      </c>
      <c r="B2" s="14">
        <v>8196</v>
      </c>
      <c r="C2" s="14"/>
      <c r="D2" s="14"/>
      <c r="E2" s="14"/>
      <c r="F2" s="14"/>
    </row>
    <row r="3" spans="1:6" ht="14.25" thickBot="1">
      <c r="A3" s="11" t="s">
        <v>121</v>
      </c>
      <c r="B3" s="1" t="s">
        <v>122</v>
      </c>
      <c r="C3" s="1"/>
      <c r="D3" s="1"/>
      <c r="E3" s="1"/>
      <c r="F3" s="1"/>
    </row>
    <row r="4" spans="1:6" ht="14.25" thickTop="1">
      <c r="A4" s="10" t="s">
        <v>30</v>
      </c>
      <c r="B4" s="15" t="str">
        <f>HYPERLINK("http://www.kabupro.jp/mark/20130521/S000DF65.htm","有価証券報告書")</f>
        <v>有価証券報告書</v>
      </c>
      <c r="C4" s="15" t="str">
        <f>HYPERLINK("http://www.kabupro.jp/mark/20130521/S000DF65.htm","有価証券報告書")</f>
        <v>有価証券報告書</v>
      </c>
      <c r="D4" s="15" t="str">
        <f>HYPERLINK("http://www.kabupro.jp/mark/20120524/S000AWKV.htm","有価証券報告書")</f>
        <v>有価証券報告書</v>
      </c>
      <c r="E4" s="15" t="str">
        <f>HYPERLINK("http://www.kabupro.jp/mark/20110526/S0008CHD.htm","有価証券報告書")</f>
        <v>有価証券報告書</v>
      </c>
      <c r="F4" s="15" t="str">
        <f>HYPERLINK("http://www.kabupro.jp/mark/20100527/S0005S8E.htm","有価証券報告書")</f>
        <v>有価証券報告書</v>
      </c>
    </row>
    <row r="5" spans="1:6" ht="14.25" thickBot="1">
      <c r="A5" s="11" t="s">
        <v>31</v>
      </c>
      <c r="B5" s="1" t="s">
        <v>37</v>
      </c>
      <c r="C5" s="1" t="s">
        <v>37</v>
      </c>
      <c r="D5" s="1" t="s">
        <v>41</v>
      </c>
      <c r="E5" s="1" t="s">
        <v>43</v>
      </c>
      <c r="F5" s="1" t="s">
        <v>45</v>
      </c>
    </row>
    <row r="6" spans="1:6" ht="15" thickBot="1" thickTop="1">
      <c r="A6" s="10" t="s">
        <v>32</v>
      </c>
      <c r="B6" s="18" t="s">
        <v>123</v>
      </c>
      <c r="C6" s="19"/>
      <c r="D6" s="19"/>
      <c r="E6" s="19"/>
      <c r="F6" s="19"/>
    </row>
    <row r="7" spans="1:6" ht="14.25" thickTop="1">
      <c r="A7" s="12" t="s">
        <v>33</v>
      </c>
      <c r="B7" s="16" t="s">
        <v>38</v>
      </c>
      <c r="C7" s="16" t="s">
        <v>38</v>
      </c>
      <c r="D7" s="16" t="s">
        <v>38</v>
      </c>
      <c r="E7" s="16" t="s">
        <v>38</v>
      </c>
      <c r="F7" s="16" t="s">
        <v>38</v>
      </c>
    </row>
    <row r="8" spans="1:6" ht="13.5">
      <c r="A8" s="13" t="s">
        <v>34</v>
      </c>
      <c r="B8" s="17"/>
      <c r="C8" s="17"/>
      <c r="D8" s="17"/>
      <c r="E8" s="17"/>
      <c r="F8" s="17"/>
    </row>
    <row r="9" spans="1:6" ht="13.5">
      <c r="A9" s="13" t="s">
        <v>35</v>
      </c>
      <c r="B9" s="17" t="s">
        <v>39</v>
      </c>
      <c r="C9" s="17" t="s">
        <v>40</v>
      </c>
      <c r="D9" s="17" t="s">
        <v>42</v>
      </c>
      <c r="E9" s="17" t="s">
        <v>44</v>
      </c>
      <c r="F9" s="17" t="s">
        <v>46</v>
      </c>
    </row>
    <row r="10" spans="1:6" ht="14.25" thickBot="1">
      <c r="A10" s="13" t="s">
        <v>36</v>
      </c>
      <c r="B10" s="17" t="s">
        <v>48</v>
      </c>
      <c r="C10" s="17" t="s">
        <v>48</v>
      </c>
      <c r="D10" s="17" t="s">
        <v>48</v>
      </c>
      <c r="E10" s="17" t="s">
        <v>48</v>
      </c>
      <c r="F10" s="17" t="s">
        <v>48</v>
      </c>
    </row>
    <row r="11" spans="1:6" ht="14.25" thickTop="1">
      <c r="A11" s="9" t="s">
        <v>47</v>
      </c>
      <c r="B11" s="21">
        <v>9540</v>
      </c>
      <c r="C11" s="21">
        <v>9068</v>
      </c>
      <c r="D11" s="21">
        <v>11151</v>
      </c>
      <c r="E11" s="21">
        <v>10143</v>
      </c>
      <c r="F11" s="21">
        <v>8546</v>
      </c>
    </row>
    <row r="12" spans="1:6" ht="13.5">
      <c r="A12" s="2" t="s">
        <v>49</v>
      </c>
      <c r="B12" s="22">
        <v>14</v>
      </c>
      <c r="C12" s="22">
        <v>14</v>
      </c>
      <c r="D12" s="22">
        <v>18</v>
      </c>
      <c r="E12" s="22">
        <v>19</v>
      </c>
      <c r="F12" s="22">
        <v>19</v>
      </c>
    </row>
    <row r="13" spans="1:6" ht="13.5">
      <c r="A13" s="2" t="s">
        <v>50</v>
      </c>
      <c r="B13" s="22">
        <v>1493</v>
      </c>
      <c r="C13" s="22">
        <v>1441</v>
      </c>
      <c r="D13" s="22">
        <v>1154</v>
      </c>
      <c r="E13" s="22">
        <v>2232</v>
      </c>
      <c r="F13" s="22">
        <v>1869</v>
      </c>
    </row>
    <row r="14" spans="1:6" ht="13.5">
      <c r="A14" s="2" t="s">
        <v>51</v>
      </c>
      <c r="B14" s="22">
        <v>4507</v>
      </c>
      <c r="C14" s="22">
        <v>4183</v>
      </c>
      <c r="D14" s="22">
        <v>4158</v>
      </c>
      <c r="E14" s="22">
        <v>3891</v>
      </c>
      <c r="F14" s="22">
        <v>4038</v>
      </c>
    </row>
    <row r="15" spans="1:6" ht="13.5">
      <c r="A15" s="2" t="s">
        <v>52</v>
      </c>
      <c r="B15" s="22">
        <v>32</v>
      </c>
      <c r="C15" s="22">
        <v>7</v>
      </c>
      <c r="D15" s="22">
        <v>6</v>
      </c>
      <c r="E15" s="22">
        <v>4</v>
      </c>
      <c r="F15" s="22">
        <v>3</v>
      </c>
    </row>
    <row r="16" spans="1:6" ht="13.5">
      <c r="A16" s="2" t="s">
        <v>53</v>
      </c>
      <c r="B16" s="22">
        <v>262</v>
      </c>
      <c r="C16" s="22">
        <v>275</v>
      </c>
      <c r="D16" s="22">
        <v>237</v>
      </c>
      <c r="E16" s="22">
        <v>251</v>
      </c>
      <c r="F16" s="22">
        <v>341</v>
      </c>
    </row>
    <row r="17" spans="1:6" ht="13.5">
      <c r="A17" s="2" t="s">
        <v>54</v>
      </c>
      <c r="B17" s="22">
        <v>1203</v>
      </c>
      <c r="C17" s="22">
        <v>1232</v>
      </c>
      <c r="D17" s="22">
        <v>1236</v>
      </c>
      <c r="E17" s="22">
        <v>1284</v>
      </c>
      <c r="F17" s="22">
        <v>1081</v>
      </c>
    </row>
    <row r="18" spans="1:6" ht="13.5">
      <c r="A18" s="2" t="s">
        <v>55</v>
      </c>
      <c r="B18" s="22">
        <v>3034</v>
      </c>
      <c r="C18" s="22">
        <v>2963</v>
      </c>
      <c r="D18" s="22">
        <v>2766</v>
      </c>
      <c r="E18" s="22">
        <v>3165</v>
      </c>
      <c r="F18" s="22">
        <v>2601</v>
      </c>
    </row>
    <row r="19" spans="1:6" ht="13.5">
      <c r="A19" s="2" t="s">
        <v>56</v>
      </c>
      <c r="B19" s="22">
        <v>118</v>
      </c>
      <c r="C19" s="22">
        <v>124</v>
      </c>
      <c r="D19" s="22">
        <v>99</v>
      </c>
      <c r="E19" s="22">
        <v>102</v>
      </c>
      <c r="F19" s="22">
        <v>91</v>
      </c>
    </row>
    <row r="20" spans="1:6" ht="13.5">
      <c r="A20" s="2" t="s">
        <v>57</v>
      </c>
      <c r="B20" s="22">
        <v>-10</v>
      </c>
      <c r="C20" s="22">
        <v>-12</v>
      </c>
      <c r="D20" s="22">
        <v>-2</v>
      </c>
      <c r="E20" s="22">
        <v>-4</v>
      </c>
      <c r="F20" s="22">
        <v>-1</v>
      </c>
    </row>
    <row r="21" spans="1:6" ht="13.5">
      <c r="A21" s="2" t="s">
        <v>58</v>
      </c>
      <c r="B21" s="22">
        <v>20195</v>
      </c>
      <c r="C21" s="22">
        <v>19298</v>
      </c>
      <c r="D21" s="22">
        <v>20826</v>
      </c>
      <c r="E21" s="22">
        <v>21090</v>
      </c>
      <c r="F21" s="22">
        <v>18592</v>
      </c>
    </row>
    <row r="22" spans="1:6" ht="13.5">
      <c r="A22" s="3" t="s">
        <v>59</v>
      </c>
      <c r="B22" s="22">
        <v>56040</v>
      </c>
      <c r="C22" s="22">
        <v>53094</v>
      </c>
      <c r="D22" s="22">
        <v>51247</v>
      </c>
      <c r="E22" s="22">
        <v>50875</v>
      </c>
      <c r="F22" s="22">
        <v>49877</v>
      </c>
    </row>
    <row r="23" spans="1:6" ht="13.5">
      <c r="A23" s="4" t="s">
        <v>60</v>
      </c>
      <c r="B23" s="22">
        <v>-37417</v>
      </c>
      <c r="C23" s="22">
        <v>-36340</v>
      </c>
      <c r="D23" s="22">
        <v>-34271</v>
      </c>
      <c r="E23" s="22">
        <v>-32499</v>
      </c>
      <c r="F23" s="22">
        <v>-30729</v>
      </c>
    </row>
    <row r="24" spans="1:6" ht="13.5">
      <c r="A24" s="4" t="s">
        <v>61</v>
      </c>
      <c r="B24" s="22">
        <v>18623</v>
      </c>
      <c r="C24" s="22">
        <v>16754</v>
      </c>
      <c r="D24" s="22">
        <v>16976</v>
      </c>
      <c r="E24" s="22">
        <v>18376</v>
      </c>
      <c r="F24" s="22">
        <v>19147</v>
      </c>
    </row>
    <row r="25" spans="1:6" ht="13.5">
      <c r="A25" s="3" t="s">
        <v>62</v>
      </c>
      <c r="B25" s="22">
        <v>8136</v>
      </c>
      <c r="C25" s="22">
        <v>7913</v>
      </c>
      <c r="D25" s="22">
        <v>7854</v>
      </c>
      <c r="E25" s="22">
        <v>7746</v>
      </c>
      <c r="F25" s="22">
        <v>7654</v>
      </c>
    </row>
    <row r="26" spans="1:6" ht="13.5">
      <c r="A26" s="4" t="s">
        <v>60</v>
      </c>
      <c r="B26" s="22">
        <v>-6441</v>
      </c>
      <c r="C26" s="22">
        <v>-6358</v>
      </c>
      <c r="D26" s="22">
        <v>-6232</v>
      </c>
      <c r="E26" s="22">
        <v>-6010</v>
      </c>
      <c r="F26" s="22">
        <v>-5763</v>
      </c>
    </row>
    <row r="27" spans="1:6" ht="13.5">
      <c r="A27" s="4" t="s">
        <v>63</v>
      </c>
      <c r="B27" s="22">
        <v>1695</v>
      </c>
      <c r="C27" s="22">
        <v>1555</v>
      </c>
      <c r="D27" s="22">
        <v>1621</v>
      </c>
      <c r="E27" s="22">
        <v>1735</v>
      </c>
      <c r="F27" s="22">
        <v>1890</v>
      </c>
    </row>
    <row r="28" spans="1:6" ht="13.5">
      <c r="A28" s="3" t="s">
        <v>64</v>
      </c>
      <c r="B28" s="22">
        <v>2580</v>
      </c>
      <c r="C28" s="22">
        <v>2231</v>
      </c>
      <c r="D28" s="22">
        <v>2050</v>
      </c>
      <c r="E28" s="22">
        <v>2336</v>
      </c>
      <c r="F28" s="22">
        <v>2316</v>
      </c>
    </row>
    <row r="29" spans="1:6" ht="13.5">
      <c r="A29" s="4" t="s">
        <v>60</v>
      </c>
      <c r="B29" s="22">
        <v>-1775</v>
      </c>
      <c r="C29" s="22">
        <v>-1586</v>
      </c>
      <c r="D29" s="22">
        <v>-1455</v>
      </c>
      <c r="E29" s="22">
        <v>-2001</v>
      </c>
      <c r="F29" s="22">
        <v>-1939</v>
      </c>
    </row>
    <row r="30" spans="1:6" ht="13.5">
      <c r="A30" s="4" t="s">
        <v>65</v>
      </c>
      <c r="B30" s="22">
        <v>805</v>
      </c>
      <c r="C30" s="22">
        <v>644</v>
      </c>
      <c r="D30" s="22">
        <v>595</v>
      </c>
      <c r="E30" s="22">
        <v>334</v>
      </c>
      <c r="F30" s="22">
        <v>377</v>
      </c>
    </row>
    <row r="31" spans="1:6" ht="13.5">
      <c r="A31" s="3" t="s">
        <v>66</v>
      </c>
      <c r="B31" s="22">
        <v>6</v>
      </c>
      <c r="C31" s="22">
        <v>3</v>
      </c>
      <c r="D31" s="22">
        <v>0</v>
      </c>
      <c r="E31" s="22"/>
      <c r="F31" s="22"/>
    </row>
    <row r="32" spans="1:6" ht="13.5">
      <c r="A32" s="4" t="s">
        <v>60</v>
      </c>
      <c r="B32" s="22">
        <v>-2</v>
      </c>
      <c r="C32" s="22">
        <v>0</v>
      </c>
      <c r="D32" s="22">
        <v>0</v>
      </c>
      <c r="E32" s="22"/>
      <c r="F32" s="22"/>
    </row>
    <row r="33" spans="1:6" ht="13.5">
      <c r="A33" s="4" t="s">
        <v>67</v>
      </c>
      <c r="B33" s="22">
        <v>4</v>
      </c>
      <c r="C33" s="22">
        <v>2</v>
      </c>
      <c r="D33" s="22">
        <v>0</v>
      </c>
      <c r="E33" s="22"/>
      <c r="F33" s="22"/>
    </row>
    <row r="34" spans="1:6" ht="13.5">
      <c r="A34" s="3" t="s">
        <v>68</v>
      </c>
      <c r="B34" s="22">
        <v>3885</v>
      </c>
      <c r="C34" s="22">
        <v>3075</v>
      </c>
      <c r="D34" s="22">
        <v>2618</v>
      </c>
      <c r="E34" s="22">
        <v>2308</v>
      </c>
      <c r="F34" s="22">
        <v>2510</v>
      </c>
    </row>
    <row r="35" spans="1:6" ht="13.5">
      <c r="A35" s="4" t="s">
        <v>60</v>
      </c>
      <c r="B35" s="22">
        <v>-2359</v>
      </c>
      <c r="C35" s="22">
        <v>-1987</v>
      </c>
      <c r="D35" s="22">
        <v>-1870</v>
      </c>
      <c r="E35" s="22">
        <v>-1743</v>
      </c>
      <c r="F35" s="22">
        <v>-1838</v>
      </c>
    </row>
    <row r="36" spans="1:6" ht="13.5">
      <c r="A36" s="4" t="s">
        <v>69</v>
      </c>
      <c r="B36" s="22">
        <v>1526</v>
      </c>
      <c r="C36" s="22">
        <v>1087</v>
      </c>
      <c r="D36" s="22">
        <v>748</v>
      </c>
      <c r="E36" s="22">
        <v>564</v>
      </c>
      <c r="F36" s="22">
        <v>672</v>
      </c>
    </row>
    <row r="37" spans="1:6" ht="13.5">
      <c r="A37" s="3" t="s">
        <v>70</v>
      </c>
      <c r="B37" s="22">
        <v>12594</v>
      </c>
      <c r="C37" s="22">
        <v>12666</v>
      </c>
      <c r="D37" s="22">
        <v>11463</v>
      </c>
      <c r="E37" s="22">
        <v>12078</v>
      </c>
      <c r="F37" s="22">
        <v>11281</v>
      </c>
    </row>
    <row r="38" spans="1:6" ht="13.5">
      <c r="A38" s="3" t="s">
        <v>71</v>
      </c>
      <c r="B38" s="22">
        <v>963</v>
      </c>
      <c r="C38" s="22">
        <v>967</v>
      </c>
      <c r="D38" s="22">
        <v>1041</v>
      </c>
      <c r="E38" s="22">
        <v>1054</v>
      </c>
      <c r="F38" s="22"/>
    </row>
    <row r="39" spans="1:6" ht="13.5">
      <c r="A39" s="4" t="s">
        <v>60</v>
      </c>
      <c r="B39" s="22">
        <v>-759</v>
      </c>
      <c r="C39" s="22">
        <v>-564</v>
      </c>
      <c r="D39" s="22">
        <v>-362</v>
      </c>
      <c r="E39" s="22">
        <v>-135</v>
      </c>
      <c r="F39" s="22"/>
    </row>
    <row r="40" spans="1:6" ht="13.5">
      <c r="A40" s="4" t="s">
        <v>71</v>
      </c>
      <c r="B40" s="22">
        <v>204</v>
      </c>
      <c r="C40" s="22">
        <v>403</v>
      </c>
      <c r="D40" s="22">
        <v>679</v>
      </c>
      <c r="E40" s="22">
        <v>918</v>
      </c>
      <c r="F40" s="22"/>
    </row>
    <row r="41" spans="1:6" ht="13.5">
      <c r="A41" s="3" t="s">
        <v>72</v>
      </c>
      <c r="B41" s="22">
        <v>1408</v>
      </c>
      <c r="C41" s="22">
        <v>1508</v>
      </c>
      <c r="D41" s="22">
        <v>66</v>
      </c>
      <c r="E41" s="22">
        <v>435</v>
      </c>
      <c r="F41" s="22">
        <v>326</v>
      </c>
    </row>
    <row r="42" spans="1:6" ht="13.5">
      <c r="A42" s="3" t="s">
        <v>73</v>
      </c>
      <c r="B42" s="22">
        <v>36861</v>
      </c>
      <c r="C42" s="22">
        <v>34622</v>
      </c>
      <c r="D42" s="22">
        <v>32151</v>
      </c>
      <c r="E42" s="22">
        <v>34443</v>
      </c>
      <c r="F42" s="22">
        <v>33696</v>
      </c>
    </row>
    <row r="43" spans="1:6" ht="13.5">
      <c r="A43" s="3" t="s">
        <v>74</v>
      </c>
      <c r="B43" s="22">
        <v>495</v>
      </c>
      <c r="C43" s="22">
        <v>753</v>
      </c>
      <c r="D43" s="22">
        <v>926</v>
      </c>
      <c r="E43" s="22">
        <v>1218</v>
      </c>
      <c r="F43" s="22">
        <v>1287</v>
      </c>
    </row>
    <row r="44" spans="1:6" ht="13.5">
      <c r="A44" s="3" t="s">
        <v>75</v>
      </c>
      <c r="B44" s="22">
        <v>57</v>
      </c>
      <c r="C44" s="22">
        <v>44</v>
      </c>
      <c r="D44" s="22">
        <v>100</v>
      </c>
      <c r="E44" s="22"/>
      <c r="F44" s="22">
        <v>112</v>
      </c>
    </row>
    <row r="45" spans="1:6" ht="13.5">
      <c r="A45" s="3" t="s">
        <v>76</v>
      </c>
      <c r="B45" s="22">
        <v>55</v>
      </c>
      <c r="C45" s="22">
        <v>55</v>
      </c>
      <c r="D45" s="22">
        <v>55</v>
      </c>
      <c r="E45" s="22">
        <v>55</v>
      </c>
      <c r="F45" s="22">
        <v>55</v>
      </c>
    </row>
    <row r="46" spans="1:6" ht="13.5">
      <c r="A46" s="3" t="s">
        <v>77</v>
      </c>
      <c r="B46" s="22">
        <v>43</v>
      </c>
      <c r="C46" s="22">
        <v>43</v>
      </c>
      <c r="D46" s="22">
        <v>42</v>
      </c>
      <c r="E46" s="22">
        <v>45</v>
      </c>
      <c r="F46" s="22">
        <v>46</v>
      </c>
    </row>
    <row r="47" spans="1:6" ht="13.5">
      <c r="A47" s="3" t="s">
        <v>78</v>
      </c>
      <c r="B47" s="22">
        <v>652</v>
      </c>
      <c r="C47" s="22">
        <v>896</v>
      </c>
      <c r="D47" s="22">
        <v>1124</v>
      </c>
      <c r="E47" s="22">
        <v>1319</v>
      </c>
      <c r="F47" s="22">
        <v>1590</v>
      </c>
    </row>
    <row r="48" spans="1:6" ht="13.5">
      <c r="A48" s="3" t="s">
        <v>79</v>
      </c>
      <c r="B48" s="22">
        <v>2375</v>
      </c>
      <c r="C48" s="22">
        <v>2153</v>
      </c>
      <c r="D48" s="22">
        <v>2191</v>
      </c>
      <c r="E48" s="22">
        <v>2285</v>
      </c>
      <c r="F48" s="22">
        <v>2429</v>
      </c>
    </row>
    <row r="49" spans="1:6" ht="13.5">
      <c r="A49" s="3" t="s">
        <v>80</v>
      </c>
      <c r="B49" s="22">
        <v>1678</v>
      </c>
      <c r="C49" s="22">
        <v>1678</v>
      </c>
      <c r="D49" s="22">
        <v>1678</v>
      </c>
      <c r="E49" s="22">
        <v>1679</v>
      </c>
      <c r="F49" s="22">
        <v>1648</v>
      </c>
    </row>
    <row r="50" spans="1:6" ht="13.5">
      <c r="A50" s="3" t="s">
        <v>81</v>
      </c>
      <c r="B50" s="22">
        <v>12</v>
      </c>
      <c r="C50" s="22">
        <v>36</v>
      </c>
      <c r="D50" s="22">
        <v>60</v>
      </c>
      <c r="E50" s="22">
        <v>84</v>
      </c>
      <c r="F50" s="22"/>
    </row>
    <row r="51" spans="1:6" ht="13.5">
      <c r="A51" s="3" t="s">
        <v>82</v>
      </c>
      <c r="B51" s="22">
        <v>883</v>
      </c>
      <c r="C51" s="22">
        <v>889</v>
      </c>
      <c r="D51" s="22">
        <v>978</v>
      </c>
      <c r="E51" s="22">
        <v>1080</v>
      </c>
      <c r="F51" s="22">
        <v>1214</v>
      </c>
    </row>
    <row r="52" spans="1:6" ht="13.5">
      <c r="A52" s="3" t="s">
        <v>54</v>
      </c>
      <c r="B52" s="22">
        <v>2898</v>
      </c>
      <c r="C52" s="22">
        <v>3107</v>
      </c>
      <c r="D52" s="22">
        <v>3006</v>
      </c>
      <c r="E52" s="22">
        <v>2911</v>
      </c>
      <c r="F52" s="22">
        <v>2492</v>
      </c>
    </row>
    <row r="53" spans="1:6" ht="13.5">
      <c r="A53" s="3" t="s">
        <v>83</v>
      </c>
      <c r="B53" s="22">
        <v>9867</v>
      </c>
      <c r="C53" s="22">
        <v>9854</v>
      </c>
      <c r="D53" s="22">
        <v>10242</v>
      </c>
      <c r="E53" s="22">
        <v>10753</v>
      </c>
      <c r="F53" s="22">
        <v>11254</v>
      </c>
    </row>
    <row r="54" spans="1:6" ht="13.5">
      <c r="A54" s="3" t="s">
        <v>56</v>
      </c>
      <c r="B54" s="22">
        <v>112</v>
      </c>
      <c r="C54" s="22">
        <v>124</v>
      </c>
      <c r="D54" s="22">
        <v>16</v>
      </c>
      <c r="E54" s="22">
        <v>16</v>
      </c>
      <c r="F54" s="22">
        <v>17</v>
      </c>
    </row>
    <row r="55" spans="1:6" ht="13.5">
      <c r="A55" s="3" t="s">
        <v>57</v>
      </c>
      <c r="B55" s="22">
        <v>-82</v>
      </c>
      <c r="C55" s="22">
        <v>-75</v>
      </c>
      <c r="D55" s="22">
        <v>-196</v>
      </c>
      <c r="E55" s="22">
        <v>-241</v>
      </c>
      <c r="F55" s="22">
        <v>-87</v>
      </c>
    </row>
    <row r="56" spans="1:6" ht="13.5">
      <c r="A56" s="3" t="s">
        <v>84</v>
      </c>
      <c r="B56" s="22">
        <v>17745</v>
      </c>
      <c r="C56" s="22">
        <v>17769</v>
      </c>
      <c r="D56" s="22">
        <v>18081</v>
      </c>
      <c r="E56" s="22">
        <v>18691</v>
      </c>
      <c r="F56" s="22">
        <v>19034</v>
      </c>
    </row>
    <row r="57" spans="1:6" ht="13.5">
      <c r="A57" s="2" t="s">
        <v>85</v>
      </c>
      <c r="B57" s="22">
        <v>55259</v>
      </c>
      <c r="C57" s="22">
        <v>53288</v>
      </c>
      <c r="D57" s="22">
        <v>51356</v>
      </c>
      <c r="E57" s="22">
        <v>54453</v>
      </c>
      <c r="F57" s="22">
        <v>54321</v>
      </c>
    </row>
    <row r="58" spans="1:6" ht="14.25" thickBot="1">
      <c r="A58" s="5" t="s">
        <v>86</v>
      </c>
      <c r="B58" s="23">
        <v>75455</v>
      </c>
      <c r="C58" s="23">
        <v>72586</v>
      </c>
      <c r="D58" s="23">
        <v>72183</v>
      </c>
      <c r="E58" s="23">
        <v>75544</v>
      </c>
      <c r="F58" s="23">
        <v>72913</v>
      </c>
    </row>
    <row r="59" spans="1:6" ht="14.25" thickTop="1">
      <c r="A59" s="2" t="s">
        <v>87</v>
      </c>
      <c r="B59" s="22">
        <v>16640</v>
      </c>
      <c r="C59" s="22">
        <v>16861</v>
      </c>
      <c r="D59" s="22">
        <v>16084</v>
      </c>
      <c r="E59" s="22">
        <v>16342</v>
      </c>
      <c r="F59" s="22">
        <v>15235</v>
      </c>
    </row>
    <row r="60" spans="1:6" ht="13.5">
      <c r="A60" s="2" t="s">
        <v>88</v>
      </c>
      <c r="B60" s="22">
        <v>800</v>
      </c>
      <c r="C60" s="22">
        <v>825</v>
      </c>
      <c r="D60" s="22">
        <v>2220</v>
      </c>
      <c r="E60" s="22">
        <v>3469</v>
      </c>
      <c r="F60" s="22">
        <v>3455</v>
      </c>
    </row>
    <row r="61" spans="1:6" ht="13.5">
      <c r="A61" s="2" t="s">
        <v>89</v>
      </c>
      <c r="B61" s="22">
        <v>175</v>
      </c>
      <c r="C61" s="22">
        <v>252</v>
      </c>
      <c r="D61" s="22">
        <v>252</v>
      </c>
      <c r="E61" s="22">
        <v>252</v>
      </c>
      <c r="F61" s="22"/>
    </row>
    <row r="62" spans="1:6" ht="13.5">
      <c r="A62" s="2" t="s">
        <v>90</v>
      </c>
      <c r="B62" s="22">
        <v>1092</v>
      </c>
      <c r="C62" s="22">
        <v>867</v>
      </c>
      <c r="D62" s="22">
        <v>356</v>
      </c>
      <c r="E62" s="22">
        <v>758</v>
      </c>
      <c r="F62" s="22">
        <v>676</v>
      </c>
    </row>
    <row r="63" spans="1:6" ht="13.5">
      <c r="A63" s="2" t="s">
        <v>91</v>
      </c>
      <c r="B63" s="22">
        <v>1552</v>
      </c>
      <c r="C63" s="22">
        <v>1220</v>
      </c>
      <c r="D63" s="22">
        <v>1430</v>
      </c>
      <c r="E63" s="22">
        <v>2227</v>
      </c>
      <c r="F63" s="22">
        <v>288</v>
      </c>
    </row>
    <row r="64" spans="1:6" ht="13.5">
      <c r="A64" s="2" t="s">
        <v>92</v>
      </c>
      <c r="B64" s="22">
        <v>222</v>
      </c>
      <c r="C64" s="22">
        <v>250</v>
      </c>
      <c r="D64" s="22">
        <v>375</v>
      </c>
      <c r="E64" s="22">
        <v>349</v>
      </c>
      <c r="F64" s="22">
        <v>364</v>
      </c>
    </row>
    <row r="65" spans="1:6" ht="13.5">
      <c r="A65" s="2" t="s">
        <v>93</v>
      </c>
      <c r="B65" s="22">
        <v>3202</v>
      </c>
      <c r="C65" s="22">
        <v>3123</v>
      </c>
      <c r="D65" s="22">
        <v>3063</v>
      </c>
      <c r="E65" s="22">
        <v>3720</v>
      </c>
      <c r="F65" s="22">
        <v>3747</v>
      </c>
    </row>
    <row r="66" spans="1:6" ht="13.5">
      <c r="A66" s="2" t="s">
        <v>94</v>
      </c>
      <c r="B66" s="22">
        <v>1414</v>
      </c>
      <c r="C66" s="22">
        <v>1376</v>
      </c>
      <c r="D66" s="22">
        <v>1367</v>
      </c>
      <c r="E66" s="22">
        <v>1357</v>
      </c>
      <c r="F66" s="22">
        <v>1317</v>
      </c>
    </row>
    <row r="67" spans="1:6" ht="13.5">
      <c r="A67" s="2" t="s">
        <v>95</v>
      </c>
      <c r="B67" s="22">
        <v>800</v>
      </c>
      <c r="C67" s="22">
        <v>742</v>
      </c>
      <c r="D67" s="22">
        <v>689</v>
      </c>
      <c r="E67" s="22">
        <v>736</v>
      </c>
      <c r="F67" s="22">
        <v>740</v>
      </c>
    </row>
    <row r="68" spans="1:6" ht="13.5">
      <c r="A68" s="2" t="s">
        <v>96</v>
      </c>
      <c r="B68" s="22">
        <v>1320</v>
      </c>
      <c r="C68" s="22">
        <v>1336</v>
      </c>
      <c r="D68" s="22">
        <v>1282</v>
      </c>
      <c r="E68" s="22">
        <v>1266</v>
      </c>
      <c r="F68" s="22">
        <v>1223</v>
      </c>
    </row>
    <row r="69" spans="1:6" ht="13.5">
      <c r="A69" s="2" t="s">
        <v>97</v>
      </c>
      <c r="B69" s="22"/>
      <c r="C69" s="22">
        <v>18</v>
      </c>
      <c r="D69" s="22">
        <v>24</v>
      </c>
      <c r="E69" s="22">
        <v>24</v>
      </c>
      <c r="F69" s="22"/>
    </row>
    <row r="70" spans="1:6" ht="13.5">
      <c r="A70" s="2" t="s">
        <v>98</v>
      </c>
      <c r="B70" s="22"/>
      <c r="C70" s="22">
        <v>91</v>
      </c>
      <c r="D70" s="22"/>
      <c r="E70" s="22"/>
      <c r="F70" s="22"/>
    </row>
    <row r="71" spans="1:6" ht="13.5">
      <c r="A71" s="2" t="s">
        <v>99</v>
      </c>
      <c r="B71" s="22">
        <v>27220</v>
      </c>
      <c r="C71" s="22">
        <v>26966</v>
      </c>
      <c r="D71" s="22">
        <v>27148</v>
      </c>
      <c r="E71" s="22">
        <v>30504</v>
      </c>
      <c r="F71" s="22">
        <v>28145</v>
      </c>
    </row>
    <row r="72" spans="1:6" ht="13.5">
      <c r="A72" s="2" t="s">
        <v>100</v>
      </c>
      <c r="B72" s="22">
        <v>1540</v>
      </c>
      <c r="C72" s="22">
        <v>1340</v>
      </c>
      <c r="D72" s="22">
        <v>2165</v>
      </c>
      <c r="E72" s="22">
        <v>3385</v>
      </c>
      <c r="F72" s="22">
        <v>5154</v>
      </c>
    </row>
    <row r="73" spans="1:6" ht="13.5">
      <c r="A73" s="2" t="s">
        <v>89</v>
      </c>
      <c r="B73" s="22">
        <v>79</v>
      </c>
      <c r="C73" s="22">
        <v>255</v>
      </c>
      <c r="D73" s="22">
        <v>508</v>
      </c>
      <c r="E73" s="22">
        <v>761</v>
      </c>
      <c r="F73" s="22"/>
    </row>
    <row r="74" spans="1:6" ht="13.5">
      <c r="A74" s="2" t="s">
        <v>101</v>
      </c>
      <c r="B74" s="22">
        <v>1865</v>
      </c>
      <c r="C74" s="22">
        <v>1886</v>
      </c>
      <c r="D74" s="22">
        <v>1836</v>
      </c>
      <c r="E74" s="22">
        <v>1756</v>
      </c>
      <c r="F74" s="22">
        <v>1629</v>
      </c>
    </row>
    <row r="75" spans="1:6" ht="13.5">
      <c r="A75" s="2" t="s">
        <v>102</v>
      </c>
      <c r="B75" s="22">
        <v>3398</v>
      </c>
      <c r="C75" s="22">
        <v>3206</v>
      </c>
      <c r="D75" s="22">
        <v>3385</v>
      </c>
      <c r="E75" s="22">
        <v>3647</v>
      </c>
      <c r="F75" s="22">
        <v>3761</v>
      </c>
    </row>
    <row r="76" spans="1:6" ht="13.5">
      <c r="A76" s="2" t="s">
        <v>103</v>
      </c>
      <c r="B76" s="22">
        <v>110</v>
      </c>
      <c r="C76" s="22">
        <v>115</v>
      </c>
      <c r="D76" s="22">
        <v>115</v>
      </c>
      <c r="E76" s="22"/>
      <c r="F76" s="22"/>
    </row>
    <row r="77" spans="1:6" ht="13.5">
      <c r="A77" s="2" t="s">
        <v>104</v>
      </c>
      <c r="B77" s="22">
        <v>147</v>
      </c>
      <c r="C77" s="22">
        <v>309</v>
      </c>
      <c r="D77" s="22">
        <v>406</v>
      </c>
      <c r="E77" s="22">
        <v>568</v>
      </c>
      <c r="F77" s="22">
        <v>707</v>
      </c>
    </row>
    <row r="78" spans="1:6" ht="13.5">
      <c r="A78" s="2" t="s">
        <v>98</v>
      </c>
      <c r="B78" s="22">
        <v>1701</v>
      </c>
      <c r="C78" s="22">
        <v>1484</v>
      </c>
      <c r="D78" s="22"/>
      <c r="E78" s="22"/>
      <c r="F78" s="22"/>
    </row>
    <row r="79" spans="1:6" ht="13.5">
      <c r="A79" s="2" t="s">
        <v>56</v>
      </c>
      <c r="B79" s="22">
        <v>18</v>
      </c>
      <c r="C79" s="22">
        <v>72</v>
      </c>
      <c r="D79" s="22">
        <v>114</v>
      </c>
      <c r="E79" s="22">
        <v>179</v>
      </c>
      <c r="F79" s="22">
        <v>129</v>
      </c>
    </row>
    <row r="80" spans="1:6" ht="13.5">
      <c r="A80" s="2" t="s">
        <v>105</v>
      </c>
      <c r="B80" s="22">
        <v>8862</v>
      </c>
      <c r="C80" s="22">
        <v>8669</v>
      </c>
      <c r="D80" s="22">
        <v>8549</v>
      </c>
      <c r="E80" s="22">
        <v>10340</v>
      </c>
      <c r="F80" s="22">
        <v>11382</v>
      </c>
    </row>
    <row r="81" spans="1:6" ht="14.25" thickBot="1">
      <c r="A81" s="5" t="s">
        <v>106</v>
      </c>
      <c r="B81" s="23">
        <v>36083</v>
      </c>
      <c r="C81" s="23">
        <v>35636</v>
      </c>
      <c r="D81" s="23">
        <v>35697</v>
      </c>
      <c r="E81" s="23">
        <v>40844</v>
      </c>
      <c r="F81" s="23">
        <v>39528</v>
      </c>
    </row>
    <row r="82" spans="1:6" ht="14.25" thickTop="1">
      <c r="A82" s="2" t="s">
        <v>107</v>
      </c>
      <c r="B82" s="22">
        <v>14428</v>
      </c>
      <c r="C82" s="22">
        <v>14428</v>
      </c>
      <c r="D82" s="22">
        <v>14428</v>
      </c>
      <c r="E82" s="22">
        <v>14428</v>
      </c>
      <c r="F82" s="22">
        <v>14428</v>
      </c>
    </row>
    <row r="83" spans="1:6" ht="13.5">
      <c r="A83" s="3" t="s">
        <v>108</v>
      </c>
      <c r="B83" s="22">
        <v>12149</v>
      </c>
      <c r="C83" s="22">
        <v>12149</v>
      </c>
      <c r="D83" s="22">
        <v>12149</v>
      </c>
      <c r="E83" s="22">
        <v>12149</v>
      </c>
      <c r="F83" s="22">
        <v>12149</v>
      </c>
    </row>
    <row r="84" spans="1:6" ht="13.5">
      <c r="A84" s="3" t="s">
        <v>109</v>
      </c>
      <c r="B84" s="22">
        <v>2170</v>
      </c>
      <c r="C84" s="22">
        <v>2170</v>
      </c>
      <c r="D84" s="22">
        <v>2170</v>
      </c>
      <c r="E84" s="22">
        <v>2170</v>
      </c>
      <c r="F84" s="22">
        <v>2170</v>
      </c>
    </row>
    <row r="85" spans="1:6" ht="13.5">
      <c r="A85" s="3" t="s">
        <v>110</v>
      </c>
      <c r="B85" s="22">
        <v>14319</v>
      </c>
      <c r="C85" s="22">
        <v>14319</v>
      </c>
      <c r="D85" s="22">
        <v>14319</v>
      </c>
      <c r="E85" s="22">
        <v>14319</v>
      </c>
      <c r="F85" s="22">
        <v>14319</v>
      </c>
    </row>
    <row r="86" spans="1:6" ht="13.5">
      <c r="A86" s="4" t="s">
        <v>111</v>
      </c>
      <c r="B86" s="22">
        <v>2670</v>
      </c>
      <c r="C86" s="22">
        <v>2670</v>
      </c>
      <c r="D86" s="22">
        <v>2670</v>
      </c>
      <c r="E86" s="22">
        <v>2670</v>
      </c>
      <c r="F86" s="22">
        <v>4670</v>
      </c>
    </row>
    <row r="87" spans="1:6" ht="13.5">
      <c r="A87" s="4" t="s">
        <v>112</v>
      </c>
      <c r="B87" s="22">
        <v>7860</v>
      </c>
      <c r="C87" s="22">
        <v>5581</v>
      </c>
      <c r="D87" s="22">
        <v>5108</v>
      </c>
      <c r="E87" s="22">
        <v>3309</v>
      </c>
      <c r="F87" s="22">
        <v>-92</v>
      </c>
    </row>
    <row r="88" spans="1:6" ht="13.5">
      <c r="A88" s="3" t="s">
        <v>113</v>
      </c>
      <c r="B88" s="22">
        <v>10530</v>
      </c>
      <c r="C88" s="22">
        <v>8251</v>
      </c>
      <c r="D88" s="22">
        <v>7778</v>
      </c>
      <c r="E88" s="22">
        <v>5979</v>
      </c>
      <c r="F88" s="22">
        <v>4577</v>
      </c>
    </row>
    <row r="89" spans="1:6" ht="13.5">
      <c r="A89" s="2" t="s">
        <v>114</v>
      </c>
      <c r="B89" s="22">
        <v>-138</v>
      </c>
      <c r="C89" s="22">
        <v>-138</v>
      </c>
      <c r="D89" s="22">
        <v>-138</v>
      </c>
      <c r="E89" s="22">
        <v>-138</v>
      </c>
      <c r="F89" s="22">
        <v>-136</v>
      </c>
    </row>
    <row r="90" spans="1:6" ht="13.5">
      <c r="A90" s="2" t="s">
        <v>115</v>
      </c>
      <c r="B90" s="22">
        <v>39139</v>
      </c>
      <c r="C90" s="22">
        <v>36860</v>
      </c>
      <c r="D90" s="22">
        <v>36387</v>
      </c>
      <c r="E90" s="22">
        <v>34588</v>
      </c>
      <c r="F90" s="22">
        <v>33188</v>
      </c>
    </row>
    <row r="91" spans="1:6" ht="13.5">
      <c r="A91" s="2" t="s">
        <v>116</v>
      </c>
      <c r="B91" s="22">
        <v>232</v>
      </c>
      <c r="C91" s="22">
        <v>90</v>
      </c>
      <c r="D91" s="22">
        <v>98</v>
      </c>
      <c r="E91" s="22">
        <v>111</v>
      </c>
      <c r="F91" s="22">
        <v>196</v>
      </c>
    </row>
    <row r="92" spans="1:6" ht="13.5">
      <c r="A92" s="2" t="s">
        <v>117</v>
      </c>
      <c r="B92" s="22">
        <v>232</v>
      </c>
      <c r="C92" s="22">
        <v>90</v>
      </c>
      <c r="D92" s="22">
        <v>98</v>
      </c>
      <c r="E92" s="22">
        <v>111</v>
      </c>
      <c r="F92" s="22">
        <v>196</v>
      </c>
    </row>
    <row r="93" spans="1:6" ht="13.5">
      <c r="A93" s="6" t="s">
        <v>118</v>
      </c>
      <c r="B93" s="22">
        <v>39372</v>
      </c>
      <c r="C93" s="22">
        <v>36950</v>
      </c>
      <c r="D93" s="22">
        <v>36485</v>
      </c>
      <c r="E93" s="22">
        <v>34699</v>
      </c>
      <c r="F93" s="22">
        <v>33384</v>
      </c>
    </row>
    <row r="94" spans="1:6" ht="14.25" thickBot="1">
      <c r="A94" s="7" t="s">
        <v>119</v>
      </c>
      <c r="B94" s="22">
        <v>75455</v>
      </c>
      <c r="C94" s="22">
        <v>72586</v>
      </c>
      <c r="D94" s="22">
        <v>72183</v>
      </c>
      <c r="E94" s="22">
        <v>75544</v>
      </c>
      <c r="F94" s="22">
        <v>72913</v>
      </c>
    </row>
    <row r="95" spans="1:6" ht="14.25" thickTop="1">
      <c r="A95" s="8"/>
      <c r="B95" s="24"/>
      <c r="C95" s="24"/>
      <c r="D95" s="24"/>
      <c r="E95" s="24"/>
      <c r="F95" s="24"/>
    </row>
    <row r="97" ht="13.5">
      <c r="A97" s="20" t="s">
        <v>124</v>
      </c>
    </row>
    <row r="98" ht="13.5">
      <c r="A98" s="20" t="s">
        <v>125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2014-01-10T02:21:19Z</dcterms:created>
  <dcterms:modified xsi:type="dcterms:W3CDTF">2014-01-10T02:21:27Z</dcterms:modified>
  <cp:category/>
  <cp:version/>
  <cp:contentType/>
  <cp:contentStatus/>
</cp:coreProperties>
</file>