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<sst xmlns="http://schemas.openxmlformats.org/spreadsheetml/2006/main" count="425" uniqueCount="177">
  <si>
    <t>不動産賃貸料</t>
  </si>
  <si>
    <t>営業外収益</t>
  </si>
  <si>
    <t>不動産賃貸費用</t>
  </si>
  <si>
    <t>営業外費用</t>
  </si>
  <si>
    <t>経常利益</t>
  </si>
  <si>
    <t>前期損益修正損</t>
  </si>
  <si>
    <t>災害による損失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</si>
  <si>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</si>
  <si>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</si>
  <si>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</si>
  <si>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</si>
  <si>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</si>
  <si>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</si>
  <si>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</si>
  <si>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</si>
  <si>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</si>
  <si>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</si>
  <si>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</si>
  <si>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</si>
  <si>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</si>
  <si>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2013/12/27</t>
  </si>
  <si>
    <t>四半期</t>
  </si>
  <si>
    <t>2013/11/30</t>
  </si>
  <si>
    <t>2013/09/30</t>
  </si>
  <si>
    <t>2013/08/31</t>
  </si>
  <si>
    <t>2013/07/01</t>
  </si>
  <si>
    <t>2013/05/31</t>
  </si>
  <si>
    <t>通期</t>
  </si>
  <si>
    <t>2013/02/28</t>
  </si>
  <si>
    <t>2013/01/04</t>
  </si>
  <si>
    <t>2012/11/30</t>
  </si>
  <si>
    <t>2012/10/01</t>
  </si>
  <si>
    <t>2012/08/31</t>
  </si>
  <si>
    <t>2012/07/02</t>
  </si>
  <si>
    <t>2012/05/31</t>
  </si>
  <si>
    <t>2013/05/17</t>
  </si>
  <si>
    <t>2012/02/29</t>
  </si>
  <si>
    <t>2012/01/04</t>
  </si>
  <si>
    <t>2011/11/30</t>
  </si>
  <si>
    <t>2011/10/03</t>
  </si>
  <si>
    <t>2011/08/31</t>
  </si>
  <si>
    <t>2011/07/01</t>
  </si>
  <si>
    <t>2011/05/31</t>
  </si>
  <si>
    <t>2012/05/18</t>
  </si>
  <si>
    <t>2011/02/28</t>
  </si>
  <si>
    <t>2011/01/04</t>
  </si>
  <si>
    <t>2010/11/30</t>
  </si>
  <si>
    <t>2010/10/04</t>
  </si>
  <si>
    <t>2010/08/31</t>
  </si>
  <si>
    <t>2010/07/02</t>
  </si>
  <si>
    <t>2010/05/31</t>
  </si>
  <si>
    <t>2011/05/20</t>
  </si>
  <si>
    <t>2010/02/28</t>
  </si>
  <si>
    <t>2010/01/13</t>
  </si>
  <si>
    <t>2009/11/30</t>
  </si>
  <si>
    <t>2009/10/13</t>
  </si>
  <si>
    <t>2009/08/31</t>
  </si>
  <si>
    <t>2009/07/10</t>
  </si>
  <si>
    <t>2009/05/31</t>
  </si>
  <si>
    <t>2010/05/20</t>
  </si>
  <si>
    <t>2009/02/28</t>
  </si>
  <si>
    <t>現金及び預金</t>
  </si>
  <si>
    <t>千円</t>
  </si>
  <si>
    <t>売掛金</t>
  </si>
  <si>
    <t>商品</t>
  </si>
  <si>
    <t>貯蔵品</t>
  </si>
  <si>
    <t>繰延税金資産</t>
  </si>
  <si>
    <t>繰延税金資産</t>
  </si>
  <si>
    <t>その他</t>
  </si>
  <si>
    <t>貸倒引当金</t>
  </si>
  <si>
    <t>流動資産</t>
  </si>
  <si>
    <t>建物（純額）</t>
  </si>
  <si>
    <t>機械及び装置（純額）</t>
  </si>
  <si>
    <t>器具及び備品（純額）</t>
  </si>
  <si>
    <t>その他（純額）</t>
  </si>
  <si>
    <t>有形固定資産</t>
  </si>
  <si>
    <t>無形固定資産</t>
  </si>
  <si>
    <t>関係会社株式</t>
  </si>
  <si>
    <t>賃貸不動産（純額）</t>
  </si>
  <si>
    <t>差入保証金</t>
  </si>
  <si>
    <t>敷金</t>
  </si>
  <si>
    <t>投資その他の資産</t>
  </si>
  <si>
    <t>固定資産</t>
  </si>
  <si>
    <t>資産</t>
  </si>
  <si>
    <t>支払手形及び買掛金</t>
  </si>
  <si>
    <t>電子記録債務</t>
  </si>
  <si>
    <t>短期借入金</t>
  </si>
  <si>
    <t>未払法人税等</t>
  </si>
  <si>
    <t>賞与引当金</t>
  </si>
  <si>
    <t>店舗閉鎖損失引当金</t>
  </si>
  <si>
    <t>資産除去債務</t>
  </si>
  <si>
    <t>資産除去債務</t>
  </si>
  <si>
    <t>流動負債</t>
  </si>
  <si>
    <t>長期借入金</t>
  </si>
  <si>
    <t>退職給付引当金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</si>
  <si>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</si>
  <si>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</si>
  <si>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</si>
  <si>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</si>
  <si>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</si>
  <si>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</si>
  <si>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</si>
  <si>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</si>
  <si>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</si>
  <si>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</si>
  <si>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</si>
  <si>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</si>
  <si>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</si>
  <si>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</si>
  <si>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株式会社タカキュー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</si>
  <si>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</si>
  <si>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</si>
  <si>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</si>
  <si>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</si>
  <si>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2013/03/01</t>
  </si>
  <si>
    <t>2012/03/01</t>
  </si>
  <si>
    <t>2011/03/01</t>
  </si>
  <si>
    <t>2010/03/01</t>
  </si>
  <si>
    <t>2009/03/01</t>
  </si>
  <si>
    <t>2008/03/01</t>
  </si>
  <si>
    <t>税引前四半期純利益</t>
  </si>
  <si>
    <t>減価償却費</t>
  </si>
  <si>
    <t>減損損失</t>
  </si>
  <si>
    <t>災害損失</t>
  </si>
  <si>
    <t>貸倒引当金の増減額（△は減少）</t>
  </si>
  <si>
    <t>賞与引当金の増減額（△は減少）</t>
  </si>
  <si>
    <t>退職給付引当金の増減額（△は減少）</t>
  </si>
  <si>
    <t>店舗閉鎖損失引当金の増減額（△は減少）</t>
  </si>
  <si>
    <t>賃貸借契約解約損</t>
  </si>
  <si>
    <t>有形固定資産除却損</t>
  </si>
  <si>
    <t>受取利息及び受取配当金</t>
  </si>
  <si>
    <t>支払利息</t>
  </si>
  <si>
    <t>資産除去債務会計基準の適用に伴う影響額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</si>
  <si>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</si>
  <si>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</si>
  <si>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</si>
  <si>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</si>
  <si>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</si>
  <si>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法人税等の支払額</t>
  </si>
  <si>
    <t>災害損失の支払額</t>
  </si>
  <si>
    <t>営業活動によるキャッシュ・フロー</t>
  </si>
  <si>
    <t>有形固定資産の取得による支出</t>
  </si>
  <si>
    <t>無形固定資産の取得による支出</t>
  </si>
  <si>
    <t>無形固定資産の売却による収入</t>
  </si>
  <si>
    <t>定期預金の預入による支出</t>
  </si>
  <si>
    <t>貸付けによる支出</t>
  </si>
  <si>
    <t>貸付金の回収による収入</t>
  </si>
  <si>
    <t>出資金の回収による収入</t>
  </si>
  <si>
    <t>差入敷金保証金の支払による支出</t>
  </si>
  <si>
    <t>差入敷金保証金の戻入による収入</t>
  </si>
  <si>
    <t>資産除去債務の履行による支出</t>
  </si>
  <si>
    <t>その他の資産取得による支出</t>
  </si>
  <si>
    <t>長期預り保証金の返還による支出</t>
  </si>
  <si>
    <t>長期預り保証金の受入による収入</t>
  </si>
  <si>
    <t>利息及び配当金の受取額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</si>
  <si>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</si>
  <si>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</si>
  <si>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</si>
  <si>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</si>
  <si>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</si>
  <si>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自己株式の増減額（△は増加）</t>
  </si>
  <si>
    <t>利息の支払額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</si>
  <si>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</si>
  <si>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</si>
  <si>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</si>
  <si>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</si>
  <si>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</si>
  <si>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前期損益修正益</t>
  </si>
  <si>
    <t>売上高</t>
  </si>
  <si>
    <t>売上原価</t>
  </si>
  <si>
    <t>貸倒引当金戻入額</t>
  </si>
  <si>
    <t>転貸借契約解約益</t>
  </si>
  <si>
    <t>店舗閉鎖損失引当金戻入額</t>
  </si>
  <si>
    <t>売上総利益</t>
  </si>
  <si>
    <t>特別利益</t>
  </si>
  <si>
    <t>販売費・一般管理費</t>
  </si>
  <si>
    <t>営業利益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</si>
</sst>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9" t="s">
        <v>107</v>
      </c>
      <c r="B2" s="13">
        <v>8166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4.25" thickBot="1">
      <c r="A3" s="10" t="s">
        <v>108</v>
      </c>
      <c r="B3" s="1" t="s">
        <v>109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9" t="s">
        <v>13</v>
      </c>
      <c r="B4" s="14" t="str">
        <f>HYPERLINK("http://www.kabupro.jp/mark/20131227/S1000UJ4.htm","四半期報告書")</f>
        <v>四半期報告書</v>
      </c>
      <c r="C4" s="14" t="str">
        <f>HYPERLINK("http://www.kabupro.jp/mark/20130930/S10003VY.htm","四半期報告書")</f>
        <v>四半期報告書</v>
      </c>
      <c r="D4" s="14" t="str">
        <f>HYPERLINK("http://www.kabupro.jp/mark/20130701/S000DXG9.htm","四半期報告書")</f>
        <v>四半期報告書</v>
      </c>
      <c r="E4" s="14" t="str">
        <f>HYPERLINK("http://www.kabupro.jp/mark/20130517/S000DESW.htm","有価証券報告書")</f>
        <v>有価証券報告書</v>
      </c>
      <c r="F4" s="14" t="str">
        <f>HYPERLINK("http://www.kabupro.jp/mark/20131227/S1000UJ4.htm","四半期報告書")</f>
        <v>四半期報告書</v>
      </c>
      <c r="G4" s="14" t="str">
        <f>HYPERLINK("http://www.kabupro.jp/mark/20130930/S10003VY.htm","四半期報告書")</f>
        <v>四半期報告書</v>
      </c>
      <c r="H4" s="14" t="str">
        <f>HYPERLINK("http://www.kabupro.jp/mark/20130701/S000DXG9.htm","四半期報告書")</f>
        <v>四半期報告書</v>
      </c>
      <c r="I4" s="14" t="str">
        <f>HYPERLINK("http://www.kabupro.jp/mark/20130517/S000DESW.htm","有価証券報告書")</f>
        <v>有価証券報告書</v>
      </c>
      <c r="J4" s="14" t="str">
        <f>HYPERLINK("http://www.kabupro.jp/mark/20130104/S000CKLN.htm","四半期報告書")</f>
        <v>四半期報告書</v>
      </c>
      <c r="K4" s="14" t="str">
        <f>HYPERLINK("http://www.kabupro.jp/mark/20121001/S000BZTO.htm","四半期報告書")</f>
        <v>四半期報告書</v>
      </c>
      <c r="L4" s="14" t="str">
        <f>HYPERLINK("http://www.kabupro.jp/mark/20120702/S000BD44.htm","四半期報告書")</f>
        <v>四半期報告書</v>
      </c>
      <c r="M4" s="14" t="str">
        <f>HYPERLINK("http://www.kabupro.jp/mark/20120518/S000AVG4.htm","有価証券報告書")</f>
        <v>有価証券報告書</v>
      </c>
      <c r="N4" s="14" t="str">
        <f>HYPERLINK("http://www.kabupro.jp/mark/20120104/S000A0VG.htm","四半期報告書")</f>
        <v>四半期報告書</v>
      </c>
      <c r="O4" s="14" t="str">
        <f>HYPERLINK("http://www.kabupro.jp/mark/20111003/S0009G3G.htm","四半期報告書")</f>
        <v>四半期報告書</v>
      </c>
      <c r="P4" s="14" t="str">
        <f>HYPERLINK("http://www.kabupro.jp/mark/20110701/S0008U0Y.htm","四半期報告書")</f>
        <v>四半期報告書</v>
      </c>
      <c r="Q4" s="14" t="str">
        <f>HYPERLINK("http://www.kabupro.jp/mark/20110520/S0008BS9.htm","有価証券報告書")</f>
        <v>有価証券報告書</v>
      </c>
      <c r="R4" s="14" t="str">
        <f>HYPERLINK("http://www.kabupro.jp/mark/20110104/S0007HTZ.htm","四半期報告書")</f>
        <v>四半期報告書</v>
      </c>
      <c r="S4" s="14" t="str">
        <f>HYPERLINK("http://www.kabupro.jp/mark/20101004/S0006VUF.htm","四半期報告書")</f>
        <v>四半期報告書</v>
      </c>
      <c r="T4" s="14" t="str">
        <f>HYPERLINK("http://www.kabupro.jp/mark/20100702/S0006AIW.htm","四半期報告書")</f>
        <v>四半期報告書</v>
      </c>
      <c r="U4" s="14" t="str">
        <f>HYPERLINK("http://www.kabupro.jp/mark/20100520/S0005QJF.htm","有価証券報告書")</f>
        <v>有価証券報告書</v>
      </c>
    </row>
    <row r="5" spans="1:21" ht="14.25" thickBot="1">
      <c r="A5" s="10" t="s">
        <v>14</v>
      </c>
      <c r="B5" s="1" t="s">
        <v>20</v>
      </c>
      <c r="C5" s="1" t="s">
        <v>23</v>
      </c>
      <c r="D5" s="1" t="s">
        <v>25</v>
      </c>
      <c r="E5" s="1" t="s">
        <v>35</v>
      </c>
      <c r="F5" s="1" t="s">
        <v>20</v>
      </c>
      <c r="G5" s="1" t="s">
        <v>23</v>
      </c>
      <c r="H5" s="1" t="s">
        <v>25</v>
      </c>
      <c r="I5" s="1" t="s">
        <v>35</v>
      </c>
      <c r="J5" s="1" t="s">
        <v>29</v>
      </c>
      <c r="K5" s="1" t="s">
        <v>31</v>
      </c>
      <c r="L5" s="1" t="s">
        <v>33</v>
      </c>
      <c r="M5" s="1" t="s">
        <v>43</v>
      </c>
      <c r="N5" s="1" t="s">
        <v>37</v>
      </c>
      <c r="O5" s="1" t="s">
        <v>39</v>
      </c>
      <c r="P5" s="1" t="s">
        <v>41</v>
      </c>
      <c r="Q5" s="1" t="s">
        <v>51</v>
      </c>
      <c r="R5" s="1" t="s">
        <v>45</v>
      </c>
      <c r="S5" s="1" t="s">
        <v>47</v>
      </c>
      <c r="T5" s="1" t="s">
        <v>49</v>
      </c>
      <c r="U5" s="1" t="s">
        <v>59</v>
      </c>
    </row>
    <row r="6" spans="1:21" ht="15" thickBot="1" thickTop="1">
      <c r="A6" s="9" t="s">
        <v>15</v>
      </c>
      <c r="B6" s="17" t="s">
        <v>12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4.25" thickTop="1">
      <c r="A7" s="11" t="s">
        <v>16</v>
      </c>
      <c r="B7" s="13" t="s">
        <v>113</v>
      </c>
      <c r="C7" s="13" t="s">
        <v>113</v>
      </c>
      <c r="D7" s="13" t="s">
        <v>113</v>
      </c>
      <c r="E7" s="15" t="s">
        <v>27</v>
      </c>
      <c r="F7" s="13" t="s">
        <v>113</v>
      </c>
      <c r="G7" s="13" t="s">
        <v>113</v>
      </c>
      <c r="H7" s="13" t="s">
        <v>113</v>
      </c>
      <c r="I7" s="15" t="s">
        <v>27</v>
      </c>
      <c r="J7" s="13" t="s">
        <v>113</v>
      </c>
      <c r="K7" s="13" t="s">
        <v>113</v>
      </c>
      <c r="L7" s="13" t="s">
        <v>113</v>
      </c>
      <c r="M7" s="15" t="s">
        <v>27</v>
      </c>
      <c r="N7" s="13" t="s">
        <v>113</v>
      </c>
      <c r="O7" s="13" t="s">
        <v>113</v>
      </c>
      <c r="P7" s="13" t="s">
        <v>113</v>
      </c>
      <c r="Q7" s="15" t="s">
        <v>27</v>
      </c>
      <c r="R7" s="13" t="s">
        <v>113</v>
      </c>
      <c r="S7" s="13" t="s">
        <v>113</v>
      </c>
      <c r="T7" s="13" t="s">
        <v>113</v>
      </c>
      <c r="U7" s="15" t="s">
        <v>27</v>
      </c>
    </row>
    <row r="8" spans="1:21" ht="13.5">
      <c r="A8" s="12" t="s">
        <v>17</v>
      </c>
      <c r="B8" s="1" t="s">
        <v>114</v>
      </c>
      <c r="C8" s="1" t="s">
        <v>114</v>
      </c>
      <c r="D8" s="1" t="s">
        <v>114</v>
      </c>
      <c r="E8" s="16" t="s">
        <v>115</v>
      </c>
      <c r="F8" s="1" t="s">
        <v>115</v>
      </c>
      <c r="G8" s="1" t="s">
        <v>115</v>
      </c>
      <c r="H8" s="1" t="s">
        <v>115</v>
      </c>
      <c r="I8" s="16" t="s">
        <v>116</v>
      </c>
      <c r="J8" s="1" t="s">
        <v>116</v>
      </c>
      <c r="K8" s="1" t="s">
        <v>116</v>
      </c>
      <c r="L8" s="1" t="s">
        <v>116</v>
      </c>
      <c r="M8" s="16" t="s">
        <v>117</v>
      </c>
      <c r="N8" s="1" t="s">
        <v>117</v>
      </c>
      <c r="O8" s="1" t="s">
        <v>117</v>
      </c>
      <c r="P8" s="1" t="s">
        <v>117</v>
      </c>
      <c r="Q8" s="16" t="s">
        <v>118</v>
      </c>
      <c r="R8" s="1" t="s">
        <v>118</v>
      </c>
      <c r="S8" s="1" t="s">
        <v>118</v>
      </c>
      <c r="T8" s="1" t="s">
        <v>118</v>
      </c>
      <c r="U8" s="16" t="s">
        <v>119</v>
      </c>
    </row>
    <row r="9" spans="1:21" ht="13.5">
      <c r="A9" s="12" t="s">
        <v>18</v>
      </c>
      <c r="B9" s="1" t="s">
        <v>22</v>
      </c>
      <c r="C9" s="1" t="s">
        <v>24</v>
      </c>
      <c r="D9" s="1" t="s">
        <v>26</v>
      </c>
      <c r="E9" s="16" t="s">
        <v>28</v>
      </c>
      <c r="F9" s="1" t="s">
        <v>30</v>
      </c>
      <c r="G9" s="1" t="s">
        <v>32</v>
      </c>
      <c r="H9" s="1" t="s">
        <v>34</v>
      </c>
      <c r="I9" s="16" t="s">
        <v>36</v>
      </c>
      <c r="J9" s="1" t="s">
        <v>38</v>
      </c>
      <c r="K9" s="1" t="s">
        <v>40</v>
      </c>
      <c r="L9" s="1" t="s">
        <v>42</v>
      </c>
      <c r="M9" s="16" t="s">
        <v>44</v>
      </c>
      <c r="N9" s="1" t="s">
        <v>46</v>
      </c>
      <c r="O9" s="1" t="s">
        <v>48</v>
      </c>
      <c r="P9" s="1" t="s">
        <v>50</v>
      </c>
      <c r="Q9" s="16" t="s">
        <v>52</v>
      </c>
      <c r="R9" s="1" t="s">
        <v>54</v>
      </c>
      <c r="S9" s="1" t="s">
        <v>56</v>
      </c>
      <c r="T9" s="1" t="s">
        <v>58</v>
      </c>
      <c r="U9" s="16" t="s">
        <v>60</v>
      </c>
    </row>
    <row r="10" spans="1:21" ht="14.25" thickBot="1">
      <c r="A10" s="12" t="s">
        <v>19</v>
      </c>
      <c r="B10" s="1" t="s">
        <v>62</v>
      </c>
      <c r="C10" s="1" t="s">
        <v>62</v>
      </c>
      <c r="D10" s="1" t="s">
        <v>62</v>
      </c>
      <c r="E10" s="16" t="s">
        <v>62</v>
      </c>
      <c r="F10" s="1" t="s">
        <v>62</v>
      </c>
      <c r="G10" s="1" t="s">
        <v>62</v>
      </c>
      <c r="H10" s="1" t="s">
        <v>62</v>
      </c>
      <c r="I10" s="16" t="s">
        <v>62</v>
      </c>
      <c r="J10" s="1" t="s">
        <v>62</v>
      </c>
      <c r="K10" s="1" t="s">
        <v>62</v>
      </c>
      <c r="L10" s="1" t="s">
        <v>62</v>
      </c>
      <c r="M10" s="16" t="s">
        <v>62</v>
      </c>
      <c r="N10" s="1" t="s">
        <v>62</v>
      </c>
      <c r="O10" s="1" t="s">
        <v>62</v>
      </c>
      <c r="P10" s="1" t="s">
        <v>62</v>
      </c>
      <c r="Q10" s="16" t="s">
        <v>62</v>
      </c>
      <c r="R10" s="1" t="s">
        <v>62</v>
      </c>
      <c r="S10" s="1" t="s">
        <v>62</v>
      </c>
      <c r="T10" s="1" t="s">
        <v>62</v>
      </c>
      <c r="U10" s="16" t="s">
        <v>62</v>
      </c>
    </row>
    <row r="11" spans="1:21" ht="14.25" thickTop="1">
      <c r="A11" s="29" t="s">
        <v>167</v>
      </c>
      <c r="B11" s="20"/>
      <c r="C11" s="20"/>
      <c r="D11" s="20"/>
      <c r="E11" s="21"/>
      <c r="F11" s="20"/>
      <c r="G11" s="20"/>
      <c r="H11" s="20"/>
      <c r="I11" s="21"/>
      <c r="J11" s="20"/>
      <c r="K11" s="20"/>
      <c r="L11" s="20"/>
      <c r="M11" s="21"/>
      <c r="N11" s="20"/>
      <c r="O11" s="20"/>
      <c r="P11" s="20"/>
      <c r="Q11" s="21">
        <v>3197</v>
      </c>
      <c r="R11" s="20">
        <v>3197</v>
      </c>
      <c r="S11" s="20">
        <v>3197</v>
      </c>
      <c r="T11" s="20">
        <v>1017</v>
      </c>
      <c r="U11" s="21"/>
    </row>
    <row r="12" spans="1:21" ht="13.5">
      <c r="A12" s="6" t="s">
        <v>168</v>
      </c>
      <c r="B12" s="22">
        <v>18852257</v>
      </c>
      <c r="C12" s="22">
        <v>12226542</v>
      </c>
      <c r="D12" s="22">
        <v>6684441</v>
      </c>
      <c r="E12" s="23">
        <v>25038170</v>
      </c>
      <c r="F12" s="22">
        <v>18058495</v>
      </c>
      <c r="G12" s="22">
        <v>11556246</v>
      </c>
      <c r="H12" s="22">
        <v>6342893</v>
      </c>
      <c r="I12" s="23">
        <v>22846039</v>
      </c>
      <c r="J12" s="22">
        <v>16241012</v>
      </c>
      <c r="K12" s="22">
        <v>10296412</v>
      </c>
      <c r="L12" s="22">
        <v>5511460</v>
      </c>
      <c r="M12" s="23">
        <v>22072149</v>
      </c>
      <c r="N12" s="22">
        <v>16203852</v>
      </c>
      <c r="O12" s="22">
        <v>10311828</v>
      </c>
      <c r="P12" s="22">
        <v>5675470</v>
      </c>
      <c r="Q12" s="23">
        <v>22747031</v>
      </c>
      <c r="R12" s="22">
        <v>16905578</v>
      </c>
      <c r="S12" s="22">
        <v>10935001</v>
      </c>
      <c r="T12" s="22">
        <v>6176176</v>
      </c>
      <c r="U12" s="23">
        <v>23650272</v>
      </c>
    </row>
    <row r="13" spans="1:21" ht="13.5">
      <c r="A13" s="6" t="s">
        <v>169</v>
      </c>
      <c r="B13" s="22">
        <v>7383548</v>
      </c>
      <c r="C13" s="22">
        <v>4843643</v>
      </c>
      <c r="D13" s="22">
        <v>2437001</v>
      </c>
      <c r="E13" s="23"/>
      <c r="F13" s="22">
        <v>6909467</v>
      </c>
      <c r="G13" s="22">
        <v>4583408</v>
      </c>
      <c r="H13" s="22">
        <v>2336413</v>
      </c>
      <c r="I13" s="23"/>
      <c r="J13" s="22">
        <v>6264790</v>
      </c>
      <c r="K13" s="22">
        <v>4103792</v>
      </c>
      <c r="L13" s="22">
        <v>2146448</v>
      </c>
      <c r="M13" s="23"/>
      <c r="N13" s="22">
        <v>6190534</v>
      </c>
      <c r="O13" s="22">
        <v>4071457</v>
      </c>
      <c r="P13" s="22">
        <v>2188155</v>
      </c>
      <c r="Q13" s="23"/>
      <c r="R13" s="22">
        <v>6756907</v>
      </c>
      <c r="S13" s="22">
        <v>4435281</v>
      </c>
      <c r="T13" s="22">
        <v>2491320</v>
      </c>
      <c r="U13" s="23"/>
    </row>
    <row r="14" spans="1:21" ht="13.5">
      <c r="A14" s="6" t="s">
        <v>170</v>
      </c>
      <c r="B14" s="22"/>
      <c r="C14" s="22"/>
      <c r="D14" s="22"/>
      <c r="E14" s="23"/>
      <c r="F14" s="22"/>
      <c r="G14" s="22"/>
      <c r="H14" s="22"/>
      <c r="I14" s="23">
        <v>43417</v>
      </c>
      <c r="J14" s="22">
        <v>33509</v>
      </c>
      <c r="K14" s="22">
        <v>25601</v>
      </c>
      <c r="L14" s="22">
        <v>8789</v>
      </c>
      <c r="M14" s="23">
        <v>50969</v>
      </c>
      <c r="N14" s="22">
        <v>45576</v>
      </c>
      <c r="O14" s="22">
        <v>27841</v>
      </c>
      <c r="P14" s="22">
        <v>23216</v>
      </c>
      <c r="Q14" s="23">
        <v>31191</v>
      </c>
      <c r="R14" s="22">
        <v>23096</v>
      </c>
      <c r="S14" s="22">
        <v>17275</v>
      </c>
      <c r="T14" s="22">
        <v>15120</v>
      </c>
      <c r="U14" s="23">
        <v>39849</v>
      </c>
    </row>
    <row r="15" spans="1:21" ht="13.5">
      <c r="A15" s="6" t="s">
        <v>171</v>
      </c>
      <c r="B15" s="22"/>
      <c r="C15" s="22"/>
      <c r="D15" s="22"/>
      <c r="E15" s="23"/>
      <c r="F15" s="22"/>
      <c r="G15" s="22"/>
      <c r="H15" s="22"/>
      <c r="I15" s="23"/>
      <c r="J15" s="22"/>
      <c r="K15" s="22"/>
      <c r="L15" s="22"/>
      <c r="M15" s="23">
        <v>37440</v>
      </c>
      <c r="N15" s="22">
        <v>10700</v>
      </c>
      <c r="O15" s="22">
        <v>10700</v>
      </c>
      <c r="P15" s="22"/>
      <c r="Q15" s="23">
        <v>4640</v>
      </c>
      <c r="R15" s="22">
        <v>4640</v>
      </c>
      <c r="S15" s="22">
        <v>4640</v>
      </c>
      <c r="T15" s="22"/>
      <c r="U15" s="23">
        <v>20526</v>
      </c>
    </row>
    <row r="16" spans="1:21" ht="13.5">
      <c r="A16" s="6" t="s">
        <v>172</v>
      </c>
      <c r="B16" s="22"/>
      <c r="C16" s="22"/>
      <c r="D16" s="22"/>
      <c r="E16" s="23"/>
      <c r="F16" s="22"/>
      <c r="G16" s="22"/>
      <c r="H16" s="22"/>
      <c r="I16" s="23">
        <v>8022</v>
      </c>
      <c r="J16" s="22">
        <v>8022</v>
      </c>
      <c r="K16" s="22">
        <v>8022</v>
      </c>
      <c r="L16" s="22">
        <v>7836</v>
      </c>
      <c r="M16" s="23">
        <v>1762</v>
      </c>
      <c r="N16" s="22">
        <v>1762</v>
      </c>
      <c r="O16" s="22">
        <v>1762</v>
      </c>
      <c r="P16" s="22"/>
      <c r="Q16" s="23">
        <v>8292</v>
      </c>
      <c r="R16" s="22">
        <v>8292</v>
      </c>
      <c r="S16" s="22">
        <v>8067</v>
      </c>
      <c r="T16" s="22"/>
      <c r="U16" s="23"/>
    </row>
    <row r="17" spans="1:21" ht="13.5">
      <c r="A17" s="6" t="s">
        <v>173</v>
      </c>
      <c r="B17" s="22">
        <v>11468709</v>
      </c>
      <c r="C17" s="22">
        <v>7382899</v>
      </c>
      <c r="D17" s="22">
        <v>4247439</v>
      </c>
      <c r="E17" s="23">
        <v>15252970</v>
      </c>
      <c r="F17" s="22">
        <v>11149027</v>
      </c>
      <c r="G17" s="22">
        <v>6972838</v>
      </c>
      <c r="H17" s="22">
        <v>4006480</v>
      </c>
      <c r="I17" s="23">
        <v>13792110</v>
      </c>
      <c r="J17" s="22">
        <v>9976222</v>
      </c>
      <c r="K17" s="22">
        <v>6192619</v>
      </c>
      <c r="L17" s="22">
        <v>3365012</v>
      </c>
      <c r="M17" s="23">
        <v>13515873</v>
      </c>
      <c r="N17" s="22">
        <v>10013318</v>
      </c>
      <c r="O17" s="22">
        <v>6240370</v>
      </c>
      <c r="P17" s="22">
        <v>3487315</v>
      </c>
      <c r="Q17" s="23">
        <v>13603908</v>
      </c>
      <c r="R17" s="22">
        <v>10148670</v>
      </c>
      <c r="S17" s="22">
        <v>6499720</v>
      </c>
      <c r="T17" s="22">
        <v>3684856</v>
      </c>
      <c r="U17" s="23">
        <v>13991327</v>
      </c>
    </row>
    <row r="18" spans="1:21" ht="13.5">
      <c r="A18" s="6" t="s">
        <v>174</v>
      </c>
      <c r="B18" s="22"/>
      <c r="C18" s="22"/>
      <c r="D18" s="22"/>
      <c r="E18" s="23"/>
      <c r="F18" s="22"/>
      <c r="G18" s="22"/>
      <c r="H18" s="22"/>
      <c r="I18" s="23">
        <v>54426</v>
      </c>
      <c r="J18" s="22">
        <v>44518</v>
      </c>
      <c r="K18" s="22">
        <v>36610</v>
      </c>
      <c r="L18" s="22">
        <v>16625</v>
      </c>
      <c r="M18" s="23">
        <v>99171</v>
      </c>
      <c r="N18" s="22">
        <v>58039</v>
      </c>
      <c r="O18" s="22">
        <v>40303</v>
      </c>
      <c r="P18" s="22">
        <v>23216</v>
      </c>
      <c r="Q18" s="23">
        <v>47320</v>
      </c>
      <c r="R18" s="22">
        <v>39225</v>
      </c>
      <c r="S18" s="22">
        <v>33179</v>
      </c>
      <c r="T18" s="22">
        <v>16137</v>
      </c>
      <c r="U18" s="23">
        <v>85368</v>
      </c>
    </row>
    <row r="19" spans="1:21" ht="13.5">
      <c r="A19" s="6" t="s">
        <v>175</v>
      </c>
      <c r="B19" s="22">
        <v>10835835</v>
      </c>
      <c r="C19" s="22">
        <v>7149505</v>
      </c>
      <c r="D19" s="22">
        <v>3675942</v>
      </c>
      <c r="E19" s="23">
        <v>13797918</v>
      </c>
      <c r="F19" s="22">
        <v>10012227</v>
      </c>
      <c r="G19" s="22">
        <v>6540569</v>
      </c>
      <c r="H19" s="22">
        <v>3306073</v>
      </c>
      <c r="I19" s="23">
        <v>12736402</v>
      </c>
      <c r="J19" s="22">
        <v>9339353</v>
      </c>
      <c r="K19" s="22">
        <v>6105101</v>
      </c>
      <c r="L19" s="22">
        <v>3055923</v>
      </c>
      <c r="M19" s="23">
        <v>12573253</v>
      </c>
      <c r="N19" s="22">
        <v>9304914</v>
      </c>
      <c r="O19" s="22">
        <v>6119017</v>
      </c>
      <c r="P19" s="22">
        <v>3112933</v>
      </c>
      <c r="Q19" s="23">
        <v>12806969</v>
      </c>
      <c r="R19" s="22">
        <v>9548461</v>
      </c>
      <c r="S19" s="22">
        <v>6378391</v>
      </c>
      <c r="T19" s="22">
        <v>3237502</v>
      </c>
      <c r="U19" s="23">
        <v>13505554</v>
      </c>
    </row>
    <row r="20" spans="1:21" ht="14.25" thickBot="1">
      <c r="A20" s="28" t="s">
        <v>176</v>
      </c>
      <c r="B20" s="24">
        <v>632873</v>
      </c>
      <c r="C20" s="24">
        <v>233393</v>
      </c>
      <c r="D20" s="24">
        <v>571497</v>
      </c>
      <c r="E20" s="25">
        <v>1455052</v>
      </c>
      <c r="F20" s="24">
        <v>1136799</v>
      </c>
      <c r="G20" s="24">
        <v>432268</v>
      </c>
      <c r="H20" s="24">
        <v>700407</v>
      </c>
      <c r="I20" s="25">
        <v>1055707</v>
      </c>
      <c r="J20" s="24">
        <v>636869</v>
      </c>
      <c r="K20" s="24">
        <v>87517</v>
      </c>
      <c r="L20" s="24">
        <v>309088</v>
      </c>
      <c r="M20" s="25">
        <v>942620</v>
      </c>
      <c r="N20" s="24">
        <v>708403</v>
      </c>
      <c r="O20" s="24">
        <v>121353</v>
      </c>
      <c r="P20" s="24">
        <v>374382</v>
      </c>
      <c r="Q20" s="25">
        <v>796939</v>
      </c>
      <c r="R20" s="24">
        <v>600208</v>
      </c>
      <c r="S20" s="24">
        <v>121329</v>
      </c>
      <c r="T20" s="24">
        <v>447354</v>
      </c>
      <c r="U20" s="25">
        <v>485772</v>
      </c>
    </row>
    <row r="21" spans="1:21" ht="14.25" thickTop="1">
      <c r="A21" s="5" t="s">
        <v>0</v>
      </c>
      <c r="B21" s="22">
        <v>261791</v>
      </c>
      <c r="C21" s="22">
        <v>172696</v>
      </c>
      <c r="D21" s="22">
        <v>89566</v>
      </c>
      <c r="E21" s="23">
        <v>368034</v>
      </c>
      <c r="F21" s="22">
        <v>283821</v>
      </c>
      <c r="G21" s="22">
        <v>189458</v>
      </c>
      <c r="H21" s="22">
        <v>96244</v>
      </c>
      <c r="I21" s="23">
        <v>371052</v>
      </c>
      <c r="J21" s="22">
        <v>278918</v>
      </c>
      <c r="K21" s="22">
        <v>186035</v>
      </c>
      <c r="L21" s="22">
        <v>93902</v>
      </c>
      <c r="M21" s="23">
        <v>435299</v>
      </c>
      <c r="N21" s="22">
        <v>335406</v>
      </c>
      <c r="O21" s="22">
        <v>225807</v>
      </c>
      <c r="P21" s="22">
        <v>116556</v>
      </c>
      <c r="Q21" s="23">
        <v>480184</v>
      </c>
      <c r="R21" s="22">
        <v>364841</v>
      </c>
      <c r="S21" s="22">
        <v>244968</v>
      </c>
      <c r="T21" s="22">
        <v>122058</v>
      </c>
      <c r="U21" s="23">
        <v>502596</v>
      </c>
    </row>
    <row r="22" spans="1:21" ht="13.5">
      <c r="A22" s="5" t="s">
        <v>68</v>
      </c>
      <c r="B22" s="22">
        <v>148029</v>
      </c>
      <c r="C22" s="22">
        <v>103916</v>
      </c>
      <c r="D22" s="22">
        <v>58190</v>
      </c>
      <c r="E22" s="23">
        <v>30248</v>
      </c>
      <c r="F22" s="22">
        <v>129376</v>
      </c>
      <c r="G22" s="22">
        <v>85491</v>
      </c>
      <c r="H22" s="22">
        <v>46957</v>
      </c>
      <c r="I22" s="23">
        <v>28282</v>
      </c>
      <c r="J22" s="22">
        <v>96218</v>
      </c>
      <c r="K22" s="22">
        <v>64822</v>
      </c>
      <c r="L22" s="22">
        <v>36608</v>
      </c>
      <c r="M22" s="23">
        <v>34318</v>
      </c>
      <c r="N22" s="22">
        <v>100688</v>
      </c>
      <c r="O22" s="22">
        <v>68270</v>
      </c>
      <c r="P22" s="22">
        <v>39186</v>
      </c>
      <c r="Q22" s="23">
        <v>30539</v>
      </c>
      <c r="R22" s="22">
        <v>92853</v>
      </c>
      <c r="S22" s="22">
        <v>64699</v>
      </c>
      <c r="T22" s="22">
        <v>36424</v>
      </c>
      <c r="U22" s="23">
        <v>39182</v>
      </c>
    </row>
    <row r="23" spans="1:21" ht="13.5">
      <c r="A23" s="5" t="s">
        <v>1</v>
      </c>
      <c r="B23" s="22">
        <v>409820</v>
      </c>
      <c r="C23" s="22">
        <v>276612</v>
      </c>
      <c r="D23" s="22">
        <v>147757</v>
      </c>
      <c r="E23" s="23">
        <v>624287</v>
      </c>
      <c r="F23" s="22">
        <v>413198</v>
      </c>
      <c r="G23" s="22">
        <v>274949</v>
      </c>
      <c r="H23" s="22">
        <v>143202</v>
      </c>
      <c r="I23" s="23">
        <v>494845</v>
      </c>
      <c r="J23" s="22">
        <v>375137</v>
      </c>
      <c r="K23" s="22">
        <v>250858</v>
      </c>
      <c r="L23" s="22">
        <v>130510</v>
      </c>
      <c r="M23" s="23">
        <v>564364</v>
      </c>
      <c r="N23" s="22">
        <v>436095</v>
      </c>
      <c r="O23" s="22">
        <v>294077</v>
      </c>
      <c r="P23" s="22">
        <v>155743</v>
      </c>
      <c r="Q23" s="23">
        <v>599958</v>
      </c>
      <c r="R23" s="22">
        <v>457695</v>
      </c>
      <c r="S23" s="22">
        <v>309668</v>
      </c>
      <c r="T23" s="22">
        <v>158483</v>
      </c>
      <c r="U23" s="23">
        <v>631851</v>
      </c>
    </row>
    <row r="24" spans="1:21" ht="13.5">
      <c r="A24" s="5" t="s">
        <v>2</v>
      </c>
      <c r="B24" s="22">
        <v>180402</v>
      </c>
      <c r="C24" s="22">
        <v>121284</v>
      </c>
      <c r="D24" s="22">
        <v>62236</v>
      </c>
      <c r="E24" s="23">
        <v>263887</v>
      </c>
      <c r="F24" s="22">
        <v>203769</v>
      </c>
      <c r="G24" s="22">
        <v>138161</v>
      </c>
      <c r="H24" s="22">
        <v>71127</v>
      </c>
      <c r="I24" s="23">
        <v>273073</v>
      </c>
      <c r="J24" s="22">
        <v>206107</v>
      </c>
      <c r="K24" s="22">
        <v>139141</v>
      </c>
      <c r="L24" s="22">
        <v>72153</v>
      </c>
      <c r="M24" s="23">
        <v>309906</v>
      </c>
      <c r="N24" s="22">
        <v>235640</v>
      </c>
      <c r="O24" s="22">
        <v>160720</v>
      </c>
      <c r="P24" s="22">
        <v>82599</v>
      </c>
      <c r="Q24" s="23">
        <v>341418</v>
      </c>
      <c r="R24" s="22">
        <v>259179</v>
      </c>
      <c r="S24" s="22">
        <v>176214</v>
      </c>
      <c r="T24" s="22">
        <v>85732</v>
      </c>
      <c r="U24" s="23">
        <v>368218</v>
      </c>
    </row>
    <row r="25" spans="1:21" ht="13.5">
      <c r="A25" s="5" t="s">
        <v>68</v>
      </c>
      <c r="B25" s="22">
        <v>19236</v>
      </c>
      <c r="C25" s="22">
        <v>15963</v>
      </c>
      <c r="D25" s="22">
        <v>9517</v>
      </c>
      <c r="E25" s="23">
        <v>20547</v>
      </c>
      <c r="F25" s="22">
        <v>41254</v>
      </c>
      <c r="G25" s="22">
        <v>30137</v>
      </c>
      <c r="H25" s="22">
        <v>14406</v>
      </c>
      <c r="I25" s="23">
        <v>28495</v>
      </c>
      <c r="J25" s="22">
        <v>34998</v>
      </c>
      <c r="K25" s="22">
        <v>23777</v>
      </c>
      <c r="L25" s="22">
        <v>9812</v>
      </c>
      <c r="M25" s="23">
        <v>28289</v>
      </c>
      <c r="N25" s="22">
        <v>59711</v>
      </c>
      <c r="O25" s="22">
        <v>44836</v>
      </c>
      <c r="P25" s="22">
        <v>19430</v>
      </c>
      <c r="Q25" s="23">
        <v>40880</v>
      </c>
      <c r="R25" s="22">
        <v>55914</v>
      </c>
      <c r="S25" s="22">
        <v>42002</v>
      </c>
      <c r="T25" s="22">
        <v>19871</v>
      </c>
      <c r="U25" s="23">
        <v>27090</v>
      </c>
    </row>
    <row r="26" spans="1:21" ht="13.5">
      <c r="A26" s="5" t="s">
        <v>3</v>
      </c>
      <c r="B26" s="22">
        <v>199638</v>
      </c>
      <c r="C26" s="22">
        <v>137248</v>
      </c>
      <c r="D26" s="22">
        <v>71753</v>
      </c>
      <c r="E26" s="23">
        <v>320947</v>
      </c>
      <c r="F26" s="22">
        <v>245024</v>
      </c>
      <c r="G26" s="22">
        <v>168299</v>
      </c>
      <c r="H26" s="22">
        <v>85533</v>
      </c>
      <c r="I26" s="23">
        <v>316779</v>
      </c>
      <c r="J26" s="22">
        <v>241106</v>
      </c>
      <c r="K26" s="22">
        <v>162919</v>
      </c>
      <c r="L26" s="22">
        <v>81965</v>
      </c>
      <c r="M26" s="23">
        <v>380900</v>
      </c>
      <c r="N26" s="22">
        <v>295351</v>
      </c>
      <c r="O26" s="22">
        <v>205557</v>
      </c>
      <c r="P26" s="22">
        <v>102029</v>
      </c>
      <c r="Q26" s="23">
        <v>422628</v>
      </c>
      <c r="R26" s="22">
        <v>315093</v>
      </c>
      <c r="S26" s="22">
        <v>218216</v>
      </c>
      <c r="T26" s="22">
        <v>105603</v>
      </c>
      <c r="U26" s="23">
        <v>455518</v>
      </c>
    </row>
    <row r="27" spans="1:21" ht="14.25" thickBot="1">
      <c r="A27" s="28" t="s">
        <v>4</v>
      </c>
      <c r="B27" s="24">
        <v>843055</v>
      </c>
      <c r="C27" s="24">
        <v>372757</v>
      </c>
      <c r="D27" s="24">
        <v>647500</v>
      </c>
      <c r="E27" s="25">
        <v>1758392</v>
      </c>
      <c r="F27" s="24">
        <v>1304973</v>
      </c>
      <c r="G27" s="24">
        <v>538918</v>
      </c>
      <c r="H27" s="24">
        <v>758076</v>
      </c>
      <c r="I27" s="25">
        <v>1233774</v>
      </c>
      <c r="J27" s="24">
        <v>770900</v>
      </c>
      <c r="K27" s="24">
        <v>175457</v>
      </c>
      <c r="L27" s="24">
        <v>357633</v>
      </c>
      <c r="M27" s="25">
        <v>1126084</v>
      </c>
      <c r="N27" s="24">
        <v>849147</v>
      </c>
      <c r="O27" s="24">
        <v>209873</v>
      </c>
      <c r="P27" s="24">
        <v>428095</v>
      </c>
      <c r="Q27" s="25">
        <v>974269</v>
      </c>
      <c r="R27" s="24">
        <v>742810</v>
      </c>
      <c r="S27" s="24">
        <v>212781</v>
      </c>
      <c r="T27" s="24">
        <v>500233</v>
      </c>
      <c r="U27" s="25">
        <v>662104</v>
      </c>
    </row>
    <row r="28" spans="1:21" ht="14.25" thickTop="1">
      <c r="A28" s="5" t="s">
        <v>5</v>
      </c>
      <c r="B28" s="22"/>
      <c r="C28" s="22"/>
      <c r="D28" s="22"/>
      <c r="E28" s="23"/>
      <c r="F28" s="22"/>
      <c r="G28" s="22"/>
      <c r="H28" s="22"/>
      <c r="I28" s="23"/>
      <c r="J28" s="22"/>
      <c r="K28" s="22"/>
      <c r="L28" s="22"/>
      <c r="M28" s="23">
        <v>24032</v>
      </c>
      <c r="N28" s="22">
        <v>24032</v>
      </c>
      <c r="O28" s="22">
        <v>24032</v>
      </c>
      <c r="P28" s="22">
        <v>24032</v>
      </c>
      <c r="Q28" s="23"/>
      <c r="R28" s="22"/>
      <c r="S28" s="22"/>
      <c r="T28" s="22"/>
      <c r="U28" s="23"/>
    </row>
    <row r="29" spans="1:21" ht="13.5">
      <c r="A29" s="5" t="s">
        <v>122</v>
      </c>
      <c r="B29" s="22">
        <v>42767</v>
      </c>
      <c r="C29" s="22">
        <v>21809</v>
      </c>
      <c r="D29" s="22">
        <v>17802</v>
      </c>
      <c r="E29" s="23">
        <v>26552</v>
      </c>
      <c r="F29" s="22">
        <v>9445</v>
      </c>
      <c r="G29" s="22">
        <v>9002</v>
      </c>
      <c r="H29" s="22"/>
      <c r="I29" s="23">
        <v>87336</v>
      </c>
      <c r="J29" s="22">
        <v>71628</v>
      </c>
      <c r="K29" s="22">
        <v>54758</v>
      </c>
      <c r="L29" s="22">
        <v>25475</v>
      </c>
      <c r="M29" s="23">
        <v>101780</v>
      </c>
      <c r="N29" s="22">
        <v>86061</v>
      </c>
      <c r="O29" s="22">
        <v>86061</v>
      </c>
      <c r="P29" s="22"/>
      <c r="Q29" s="23">
        <v>83533</v>
      </c>
      <c r="R29" s="22">
        <v>67143</v>
      </c>
      <c r="S29" s="22">
        <v>67143</v>
      </c>
      <c r="T29" s="22">
        <v>15670</v>
      </c>
      <c r="U29" s="23">
        <v>272166</v>
      </c>
    </row>
    <row r="30" spans="1:21" ht="13.5">
      <c r="A30" s="5" t="s">
        <v>6</v>
      </c>
      <c r="B30" s="22"/>
      <c r="C30" s="22"/>
      <c r="D30" s="22"/>
      <c r="E30" s="23"/>
      <c r="F30" s="22"/>
      <c r="G30" s="22"/>
      <c r="H30" s="22"/>
      <c r="I30" s="23">
        <v>117424</v>
      </c>
      <c r="J30" s="22">
        <v>117554</v>
      </c>
      <c r="K30" s="22">
        <v>115887</v>
      </c>
      <c r="L30" s="22">
        <v>115887</v>
      </c>
      <c r="M30" s="23"/>
      <c r="N30" s="22"/>
      <c r="O30" s="22"/>
      <c r="P30" s="22"/>
      <c r="Q30" s="23"/>
      <c r="R30" s="22"/>
      <c r="S30" s="22"/>
      <c r="T30" s="22"/>
      <c r="U30" s="23"/>
    </row>
    <row r="31" spans="1:21" ht="13.5">
      <c r="A31" s="5" t="s">
        <v>128</v>
      </c>
      <c r="B31" s="22"/>
      <c r="C31" s="22"/>
      <c r="D31" s="22"/>
      <c r="E31" s="23"/>
      <c r="F31" s="22"/>
      <c r="G31" s="22"/>
      <c r="H31" s="22"/>
      <c r="I31" s="23"/>
      <c r="J31" s="22"/>
      <c r="K31" s="22"/>
      <c r="L31" s="22"/>
      <c r="M31" s="23">
        <v>33642</v>
      </c>
      <c r="N31" s="22">
        <v>14790</v>
      </c>
      <c r="O31" s="22">
        <v>12513</v>
      </c>
      <c r="P31" s="22">
        <v>15591</v>
      </c>
      <c r="Q31" s="23">
        <v>7222</v>
      </c>
      <c r="R31" s="22">
        <v>12503</v>
      </c>
      <c r="S31" s="22">
        <v>4288</v>
      </c>
      <c r="T31" s="22">
        <v>1400</v>
      </c>
      <c r="U31" s="23">
        <v>20718</v>
      </c>
    </row>
    <row r="32" spans="1:21" ht="13.5">
      <c r="A32" s="5" t="s">
        <v>132</v>
      </c>
      <c r="B32" s="22"/>
      <c r="C32" s="22"/>
      <c r="D32" s="22"/>
      <c r="E32" s="23"/>
      <c r="F32" s="22"/>
      <c r="G32" s="22"/>
      <c r="H32" s="22"/>
      <c r="I32" s="23">
        <v>355918</v>
      </c>
      <c r="J32" s="22">
        <v>355918</v>
      </c>
      <c r="K32" s="22">
        <v>355918</v>
      </c>
      <c r="L32" s="22">
        <v>355918</v>
      </c>
      <c r="M32" s="23"/>
      <c r="N32" s="22"/>
      <c r="O32" s="22"/>
      <c r="P32" s="22"/>
      <c r="Q32" s="23"/>
      <c r="R32" s="22"/>
      <c r="S32" s="22"/>
      <c r="T32" s="22"/>
      <c r="U32" s="23"/>
    </row>
    <row r="33" spans="1:21" ht="13.5">
      <c r="A33" s="5" t="s">
        <v>68</v>
      </c>
      <c r="B33" s="22"/>
      <c r="C33" s="22"/>
      <c r="D33" s="22"/>
      <c r="E33" s="23"/>
      <c r="F33" s="22"/>
      <c r="G33" s="22"/>
      <c r="H33" s="22"/>
      <c r="I33" s="23"/>
      <c r="J33" s="22">
        <v>4039</v>
      </c>
      <c r="K33" s="22"/>
      <c r="L33" s="22"/>
      <c r="M33" s="23"/>
      <c r="N33" s="22">
        <v>9664</v>
      </c>
      <c r="O33" s="22">
        <v>9664</v>
      </c>
      <c r="P33" s="22">
        <v>2168</v>
      </c>
      <c r="Q33" s="23"/>
      <c r="R33" s="22">
        <v>0</v>
      </c>
      <c r="S33" s="22">
        <v>0</v>
      </c>
      <c r="T33" s="22">
        <v>0</v>
      </c>
      <c r="U33" s="23"/>
    </row>
    <row r="34" spans="1:21" ht="13.5">
      <c r="A34" s="5" t="s">
        <v>7</v>
      </c>
      <c r="B34" s="22">
        <v>42767</v>
      </c>
      <c r="C34" s="22">
        <v>21809</v>
      </c>
      <c r="D34" s="22">
        <v>17802</v>
      </c>
      <c r="E34" s="23">
        <v>26552</v>
      </c>
      <c r="F34" s="22">
        <v>9445</v>
      </c>
      <c r="G34" s="22">
        <v>9002</v>
      </c>
      <c r="H34" s="22"/>
      <c r="I34" s="23">
        <v>568123</v>
      </c>
      <c r="J34" s="22">
        <v>549140</v>
      </c>
      <c r="K34" s="22">
        <v>526564</v>
      </c>
      <c r="L34" s="22">
        <v>497281</v>
      </c>
      <c r="M34" s="23">
        <v>202998</v>
      </c>
      <c r="N34" s="22">
        <v>134548</v>
      </c>
      <c r="O34" s="22">
        <v>132271</v>
      </c>
      <c r="P34" s="22">
        <v>41792</v>
      </c>
      <c r="Q34" s="23">
        <v>90755</v>
      </c>
      <c r="R34" s="22">
        <v>79647</v>
      </c>
      <c r="S34" s="22">
        <v>71432</v>
      </c>
      <c r="T34" s="22">
        <v>17070</v>
      </c>
      <c r="U34" s="23">
        <v>363541</v>
      </c>
    </row>
    <row r="35" spans="1:21" ht="13.5">
      <c r="A35" s="6" t="s">
        <v>120</v>
      </c>
      <c r="B35" s="22">
        <v>800287</v>
      </c>
      <c r="C35" s="22">
        <v>350948</v>
      </c>
      <c r="D35" s="22">
        <v>629698</v>
      </c>
      <c r="E35" s="23">
        <v>1731839</v>
      </c>
      <c r="F35" s="22">
        <v>1295527</v>
      </c>
      <c r="G35" s="22">
        <v>529916</v>
      </c>
      <c r="H35" s="22">
        <v>758076</v>
      </c>
      <c r="I35" s="23">
        <v>720076</v>
      </c>
      <c r="J35" s="22">
        <v>266277</v>
      </c>
      <c r="K35" s="22">
        <v>-314496</v>
      </c>
      <c r="L35" s="22">
        <v>-123022</v>
      </c>
      <c r="M35" s="23">
        <v>1022256</v>
      </c>
      <c r="N35" s="22">
        <v>772638</v>
      </c>
      <c r="O35" s="22">
        <v>117905</v>
      </c>
      <c r="P35" s="22">
        <v>409519</v>
      </c>
      <c r="Q35" s="23">
        <v>930834</v>
      </c>
      <c r="R35" s="22">
        <v>702388</v>
      </c>
      <c r="S35" s="22">
        <v>174528</v>
      </c>
      <c r="T35" s="22">
        <v>499300</v>
      </c>
      <c r="U35" s="23">
        <v>383931</v>
      </c>
    </row>
    <row r="36" spans="1:21" ht="13.5">
      <c r="A36" s="6" t="s">
        <v>8</v>
      </c>
      <c r="B36" s="22">
        <v>395318</v>
      </c>
      <c r="C36" s="22">
        <v>173245</v>
      </c>
      <c r="D36" s="22">
        <v>272465</v>
      </c>
      <c r="E36" s="23">
        <v>753228</v>
      </c>
      <c r="F36" s="22">
        <v>576424</v>
      </c>
      <c r="G36" s="22">
        <v>230469</v>
      </c>
      <c r="H36" s="22">
        <v>293949</v>
      </c>
      <c r="I36" s="23">
        <v>509562</v>
      </c>
      <c r="J36" s="22">
        <v>318984</v>
      </c>
      <c r="K36" s="22">
        <v>58438</v>
      </c>
      <c r="L36" s="22">
        <v>106512</v>
      </c>
      <c r="M36" s="23">
        <v>463041</v>
      </c>
      <c r="N36" s="22">
        <v>356071</v>
      </c>
      <c r="O36" s="22">
        <v>57012</v>
      </c>
      <c r="P36" s="22">
        <v>171647</v>
      </c>
      <c r="Q36" s="23">
        <v>326805</v>
      </c>
      <c r="R36" s="22">
        <v>258264</v>
      </c>
      <c r="S36" s="22">
        <v>51371</v>
      </c>
      <c r="T36" s="22">
        <v>153653</v>
      </c>
      <c r="U36" s="23">
        <v>318609</v>
      </c>
    </row>
    <row r="37" spans="1:21" ht="13.5">
      <c r="A37" s="6" t="s">
        <v>9</v>
      </c>
      <c r="B37" s="22">
        <v>-8545</v>
      </c>
      <c r="C37" s="22">
        <v>13680</v>
      </c>
      <c r="D37" s="22">
        <v>-7285</v>
      </c>
      <c r="E37" s="23">
        <v>-143977</v>
      </c>
      <c r="F37" s="22">
        <v>-19397</v>
      </c>
      <c r="G37" s="22">
        <v>4683</v>
      </c>
      <c r="H37" s="22">
        <v>18472</v>
      </c>
      <c r="I37" s="23">
        <v>73754</v>
      </c>
      <c r="J37" s="22">
        <v>58858</v>
      </c>
      <c r="K37" s="22">
        <v>57622</v>
      </c>
      <c r="L37" s="22">
        <v>74096</v>
      </c>
      <c r="M37" s="23">
        <v>-28734</v>
      </c>
      <c r="N37" s="22">
        <v>-31177</v>
      </c>
      <c r="O37" s="22">
        <v>9140</v>
      </c>
      <c r="P37" s="22">
        <v>-32059</v>
      </c>
      <c r="Q37" s="23">
        <v>54447</v>
      </c>
      <c r="R37" s="22">
        <v>16420</v>
      </c>
      <c r="S37" s="22">
        <v>77085</v>
      </c>
      <c r="T37" s="22">
        <v>74863</v>
      </c>
      <c r="U37" s="23">
        <v>-125425</v>
      </c>
    </row>
    <row r="38" spans="1:21" ht="13.5">
      <c r="A38" s="6" t="s">
        <v>10</v>
      </c>
      <c r="B38" s="22">
        <v>386772</v>
      </c>
      <c r="C38" s="22">
        <v>186925</v>
      </c>
      <c r="D38" s="22">
        <v>265180</v>
      </c>
      <c r="E38" s="23">
        <v>609250</v>
      </c>
      <c r="F38" s="22">
        <v>557027</v>
      </c>
      <c r="G38" s="22">
        <v>235153</v>
      </c>
      <c r="H38" s="22">
        <v>312421</v>
      </c>
      <c r="I38" s="23">
        <v>583317</v>
      </c>
      <c r="J38" s="22">
        <v>377843</v>
      </c>
      <c r="K38" s="22">
        <v>116061</v>
      </c>
      <c r="L38" s="22">
        <v>180608</v>
      </c>
      <c r="M38" s="23">
        <v>434306</v>
      </c>
      <c r="N38" s="22">
        <v>324894</v>
      </c>
      <c r="O38" s="22">
        <v>66152</v>
      </c>
      <c r="P38" s="22">
        <v>139587</v>
      </c>
      <c r="Q38" s="23">
        <v>503038</v>
      </c>
      <c r="R38" s="22">
        <v>395445</v>
      </c>
      <c r="S38" s="22">
        <v>128457</v>
      </c>
      <c r="T38" s="22">
        <v>228516</v>
      </c>
      <c r="U38" s="23">
        <v>193184</v>
      </c>
    </row>
    <row r="39" spans="1:21" ht="14.25" thickBot="1">
      <c r="A39" s="6" t="s">
        <v>11</v>
      </c>
      <c r="B39" s="22">
        <v>413514</v>
      </c>
      <c r="C39" s="22">
        <v>164022</v>
      </c>
      <c r="D39" s="22">
        <v>364517</v>
      </c>
      <c r="E39" s="23">
        <v>1122589</v>
      </c>
      <c r="F39" s="22">
        <v>738500</v>
      </c>
      <c r="G39" s="22">
        <v>294763</v>
      </c>
      <c r="H39" s="22">
        <v>445654</v>
      </c>
      <c r="I39" s="23">
        <v>136759</v>
      </c>
      <c r="J39" s="22">
        <v>-111565</v>
      </c>
      <c r="K39" s="22">
        <v>-430557</v>
      </c>
      <c r="L39" s="22">
        <v>-303631</v>
      </c>
      <c r="M39" s="23">
        <v>587950</v>
      </c>
      <c r="N39" s="22">
        <v>447743</v>
      </c>
      <c r="O39" s="22">
        <v>51753</v>
      </c>
      <c r="P39" s="22">
        <v>269932</v>
      </c>
      <c r="Q39" s="23">
        <v>427795</v>
      </c>
      <c r="R39" s="22">
        <v>306943</v>
      </c>
      <c r="S39" s="22">
        <v>46070</v>
      </c>
      <c r="T39" s="22">
        <v>270784</v>
      </c>
      <c r="U39" s="23">
        <v>190747</v>
      </c>
    </row>
    <row r="40" spans="1:21" ht="14.25" thickTop="1">
      <c r="A40" s="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2" ht="13.5">
      <c r="A42" s="19" t="s">
        <v>111</v>
      </c>
    </row>
    <row r="43" ht="13.5">
      <c r="A43" s="19" t="s">
        <v>112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9" t="s">
        <v>107</v>
      </c>
      <c r="B2" s="13">
        <v>8166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thickBot="1">
      <c r="A3" s="10" t="s">
        <v>108</v>
      </c>
      <c r="B3" s="1" t="s">
        <v>109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9" t="s">
        <v>13</v>
      </c>
      <c r="B4" s="14" t="str">
        <f>HYPERLINK("http://www.kabupro.jp/mark/20130930/S10003VY.htm","四半期報告書")</f>
        <v>四半期報告書</v>
      </c>
      <c r="C4" s="14" t="str">
        <f>HYPERLINK("http://www.kabupro.jp/mark/20130517/S000DESW.htm","有価証券報告書")</f>
        <v>有価証券報告書</v>
      </c>
      <c r="D4" s="14" t="str">
        <f>HYPERLINK("http://www.kabupro.jp/mark/20130930/S10003VY.htm","四半期報告書")</f>
        <v>四半期報告書</v>
      </c>
      <c r="E4" s="14" t="str">
        <f>HYPERLINK("http://www.kabupro.jp/mark/20130517/S000DESW.htm","有価証券報告書")</f>
        <v>有価証券報告書</v>
      </c>
      <c r="F4" s="14" t="str">
        <f>HYPERLINK("http://www.kabupro.jp/mark/20120104/S000A0VG.htm","四半期報告書")</f>
        <v>四半期報告書</v>
      </c>
      <c r="G4" s="14" t="str">
        <f>HYPERLINK("http://www.kabupro.jp/mark/20121001/S000BZTO.htm","四半期報告書")</f>
        <v>四半期報告書</v>
      </c>
      <c r="H4" s="14" t="str">
        <f>HYPERLINK("http://www.kabupro.jp/mark/20110701/S0008U0Y.htm","四半期報告書")</f>
        <v>四半期報告書</v>
      </c>
      <c r="I4" s="14" t="str">
        <f>HYPERLINK("http://www.kabupro.jp/mark/20120518/S000AVG4.htm","有価証券報告書")</f>
        <v>有価証券報告書</v>
      </c>
      <c r="J4" s="14" t="str">
        <f>HYPERLINK("http://www.kabupro.jp/mark/20120104/S000A0VG.htm","四半期報告書")</f>
        <v>四半期報告書</v>
      </c>
      <c r="K4" s="14" t="str">
        <f>HYPERLINK("http://www.kabupro.jp/mark/20111003/S0009G3G.htm","四半期報告書")</f>
        <v>四半期報告書</v>
      </c>
      <c r="L4" s="14" t="str">
        <f>HYPERLINK("http://www.kabupro.jp/mark/20110701/S0008U0Y.htm","四半期報告書")</f>
        <v>四半期報告書</v>
      </c>
      <c r="M4" s="14" t="str">
        <f>HYPERLINK("http://www.kabupro.jp/mark/20110520/S0008BS9.htm","有価証券報告書")</f>
        <v>有価証券報告書</v>
      </c>
      <c r="N4" s="14" t="str">
        <f>HYPERLINK("http://www.kabupro.jp/mark/20110104/S0007HTZ.htm","四半期報告書")</f>
        <v>四半期報告書</v>
      </c>
      <c r="O4" s="14" t="str">
        <f>HYPERLINK("http://www.kabupro.jp/mark/20101004/S0006VUF.htm","四半期報告書")</f>
        <v>四半期報告書</v>
      </c>
      <c r="P4" s="14" t="str">
        <f>HYPERLINK("http://www.kabupro.jp/mark/20100702/S0006AIW.htm","四半期報告書")</f>
        <v>四半期報告書</v>
      </c>
      <c r="Q4" s="14" t="str">
        <f>HYPERLINK("http://www.kabupro.jp/mark/20100520/S0005QJF.htm","有価証券報告書")</f>
        <v>有価証券報告書</v>
      </c>
    </row>
    <row r="5" spans="1:17" ht="14.25" thickBot="1">
      <c r="A5" s="10" t="s">
        <v>14</v>
      </c>
      <c r="B5" s="1" t="s">
        <v>23</v>
      </c>
      <c r="C5" s="1" t="s">
        <v>35</v>
      </c>
      <c r="D5" s="1" t="s">
        <v>23</v>
      </c>
      <c r="E5" s="1" t="s">
        <v>35</v>
      </c>
      <c r="F5" s="1" t="s">
        <v>37</v>
      </c>
      <c r="G5" s="1" t="s">
        <v>31</v>
      </c>
      <c r="H5" s="1" t="s">
        <v>41</v>
      </c>
      <c r="I5" s="1" t="s">
        <v>43</v>
      </c>
      <c r="J5" s="1" t="s">
        <v>37</v>
      </c>
      <c r="K5" s="1" t="s">
        <v>39</v>
      </c>
      <c r="L5" s="1" t="s">
        <v>41</v>
      </c>
      <c r="M5" s="1" t="s">
        <v>51</v>
      </c>
      <c r="N5" s="1" t="s">
        <v>45</v>
      </c>
      <c r="O5" s="1" t="s">
        <v>47</v>
      </c>
      <c r="P5" s="1" t="s">
        <v>49</v>
      </c>
      <c r="Q5" s="1" t="s">
        <v>59</v>
      </c>
    </row>
    <row r="6" spans="1:17" ht="15" thickBot="1" thickTop="1">
      <c r="A6" s="9" t="s">
        <v>15</v>
      </c>
      <c r="B6" s="17" t="s">
        <v>166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4.25" thickTop="1">
      <c r="A7" s="11" t="s">
        <v>16</v>
      </c>
      <c r="B7" s="13" t="s">
        <v>113</v>
      </c>
      <c r="C7" s="15" t="s">
        <v>27</v>
      </c>
      <c r="D7" s="13" t="s">
        <v>113</v>
      </c>
      <c r="E7" s="15" t="s">
        <v>27</v>
      </c>
      <c r="F7" s="13" t="s">
        <v>113</v>
      </c>
      <c r="G7" s="13" t="s">
        <v>113</v>
      </c>
      <c r="H7" s="13" t="s">
        <v>113</v>
      </c>
      <c r="I7" s="15" t="s">
        <v>27</v>
      </c>
      <c r="J7" s="13" t="s">
        <v>113</v>
      </c>
      <c r="K7" s="13" t="s">
        <v>113</v>
      </c>
      <c r="L7" s="13" t="s">
        <v>113</v>
      </c>
      <c r="M7" s="15" t="s">
        <v>27</v>
      </c>
      <c r="N7" s="13" t="s">
        <v>113</v>
      </c>
      <c r="O7" s="13" t="s">
        <v>113</v>
      </c>
      <c r="P7" s="13" t="s">
        <v>113</v>
      </c>
      <c r="Q7" s="15" t="s">
        <v>27</v>
      </c>
    </row>
    <row r="8" spans="1:17" ht="13.5">
      <c r="A8" s="12" t="s">
        <v>17</v>
      </c>
      <c r="B8" s="1" t="s">
        <v>114</v>
      </c>
      <c r="C8" s="16" t="s">
        <v>115</v>
      </c>
      <c r="D8" s="1" t="s">
        <v>115</v>
      </c>
      <c r="E8" s="16" t="s">
        <v>116</v>
      </c>
      <c r="F8" s="1" t="s">
        <v>116</v>
      </c>
      <c r="G8" s="1" t="s">
        <v>116</v>
      </c>
      <c r="H8" s="1" t="s">
        <v>116</v>
      </c>
      <c r="I8" s="16" t="s">
        <v>117</v>
      </c>
      <c r="J8" s="1" t="s">
        <v>117</v>
      </c>
      <c r="K8" s="1" t="s">
        <v>117</v>
      </c>
      <c r="L8" s="1" t="s">
        <v>117</v>
      </c>
      <c r="M8" s="16" t="s">
        <v>118</v>
      </c>
      <c r="N8" s="1" t="s">
        <v>118</v>
      </c>
      <c r="O8" s="1" t="s">
        <v>118</v>
      </c>
      <c r="P8" s="1" t="s">
        <v>118</v>
      </c>
      <c r="Q8" s="16" t="s">
        <v>119</v>
      </c>
    </row>
    <row r="9" spans="1:17" ht="13.5">
      <c r="A9" s="12" t="s">
        <v>18</v>
      </c>
      <c r="B9" s="1" t="s">
        <v>24</v>
      </c>
      <c r="C9" s="16" t="s">
        <v>28</v>
      </c>
      <c r="D9" s="1" t="s">
        <v>32</v>
      </c>
      <c r="E9" s="16" t="s">
        <v>36</v>
      </c>
      <c r="F9" s="1" t="s">
        <v>38</v>
      </c>
      <c r="G9" s="1" t="s">
        <v>40</v>
      </c>
      <c r="H9" s="1" t="s">
        <v>42</v>
      </c>
      <c r="I9" s="16" t="s">
        <v>44</v>
      </c>
      <c r="J9" s="1" t="s">
        <v>46</v>
      </c>
      <c r="K9" s="1" t="s">
        <v>48</v>
      </c>
      <c r="L9" s="1" t="s">
        <v>50</v>
      </c>
      <c r="M9" s="16" t="s">
        <v>52</v>
      </c>
      <c r="N9" s="1" t="s">
        <v>54</v>
      </c>
      <c r="O9" s="1" t="s">
        <v>56</v>
      </c>
      <c r="P9" s="1" t="s">
        <v>58</v>
      </c>
      <c r="Q9" s="16" t="s">
        <v>60</v>
      </c>
    </row>
    <row r="10" spans="1:17" ht="14.25" thickBot="1">
      <c r="A10" s="12" t="s">
        <v>19</v>
      </c>
      <c r="B10" s="1" t="s">
        <v>62</v>
      </c>
      <c r="C10" s="16" t="s">
        <v>62</v>
      </c>
      <c r="D10" s="1" t="s">
        <v>62</v>
      </c>
      <c r="E10" s="16" t="s">
        <v>62</v>
      </c>
      <c r="F10" s="1" t="s">
        <v>62</v>
      </c>
      <c r="G10" s="1" t="s">
        <v>62</v>
      </c>
      <c r="H10" s="1" t="s">
        <v>62</v>
      </c>
      <c r="I10" s="16" t="s">
        <v>62</v>
      </c>
      <c r="J10" s="1" t="s">
        <v>62</v>
      </c>
      <c r="K10" s="1" t="s">
        <v>62</v>
      </c>
      <c r="L10" s="1" t="s">
        <v>62</v>
      </c>
      <c r="M10" s="16" t="s">
        <v>62</v>
      </c>
      <c r="N10" s="1" t="s">
        <v>62</v>
      </c>
      <c r="O10" s="1" t="s">
        <v>62</v>
      </c>
      <c r="P10" s="1" t="s">
        <v>62</v>
      </c>
      <c r="Q10" s="16" t="s">
        <v>62</v>
      </c>
    </row>
    <row r="11" spans="1:17" ht="14.25" thickTop="1">
      <c r="A11" s="27" t="s">
        <v>120</v>
      </c>
      <c r="B11" s="20">
        <v>350948</v>
      </c>
      <c r="C11" s="21">
        <v>1731839</v>
      </c>
      <c r="D11" s="20">
        <v>529916</v>
      </c>
      <c r="E11" s="21">
        <v>720076</v>
      </c>
      <c r="F11" s="20">
        <v>266277</v>
      </c>
      <c r="G11" s="20">
        <v>-314496</v>
      </c>
      <c r="H11" s="20">
        <v>-123022</v>
      </c>
      <c r="I11" s="21">
        <v>1022256</v>
      </c>
      <c r="J11" s="20">
        <v>772638</v>
      </c>
      <c r="K11" s="20">
        <v>117905</v>
      </c>
      <c r="L11" s="20">
        <v>409519</v>
      </c>
      <c r="M11" s="21">
        <v>930834</v>
      </c>
      <c r="N11" s="20">
        <v>702388</v>
      </c>
      <c r="O11" s="20">
        <v>174528</v>
      </c>
      <c r="P11" s="20">
        <v>499300</v>
      </c>
      <c r="Q11" s="21">
        <v>383931</v>
      </c>
    </row>
    <row r="12" spans="1:17" ht="13.5">
      <c r="A12" s="5" t="s">
        <v>121</v>
      </c>
      <c r="B12" s="22">
        <v>234039</v>
      </c>
      <c r="C12" s="23">
        <v>356230</v>
      </c>
      <c r="D12" s="22">
        <v>147615</v>
      </c>
      <c r="E12" s="23">
        <v>358558</v>
      </c>
      <c r="F12" s="22">
        <v>264341</v>
      </c>
      <c r="G12" s="22">
        <v>175347</v>
      </c>
      <c r="H12" s="22">
        <v>83283</v>
      </c>
      <c r="I12" s="23">
        <v>335183</v>
      </c>
      <c r="J12" s="22">
        <v>248114</v>
      </c>
      <c r="K12" s="22">
        <v>169251</v>
      </c>
      <c r="L12" s="22">
        <v>83179</v>
      </c>
      <c r="M12" s="23">
        <v>466333</v>
      </c>
      <c r="N12" s="22">
        <v>350684</v>
      </c>
      <c r="O12" s="22">
        <v>236084</v>
      </c>
      <c r="P12" s="22">
        <v>115394</v>
      </c>
      <c r="Q12" s="23">
        <v>660793</v>
      </c>
    </row>
    <row r="13" spans="1:17" ht="13.5">
      <c r="A13" s="5" t="s">
        <v>122</v>
      </c>
      <c r="B13" s="22">
        <v>21809</v>
      </c>
      <c r="C13" s="23">
        <v>26552</v>
      </c>
      <c r="D13" s="22">
        <v>9002</v>
      </c>
      <c r="E13" s="23">
        <v>87336</v>
      </c>
      <c r="F13" s="22">
        <v>71628</v>
      </c>
      <c r="G13" s="22">
        <v>54758</v>
      </c>
      <c r="H13" s="22">
        <v>25475</v>
      </c>
      <c r="I13" s="23">
        <v>101780</v>
      </c>
      <c r="J13" s="22">
        <v>86061</v>
      </c>
      <c r="K13" s="22">
        <v>86061</v>
      </c>
      <c r="L13" s="22"/>
      <c r="M13" s="23">
        <v>83533</v>
      </c>
      <c r="N13" s="22">
        <v>67143</v>
      </c>
      <c r="O13" s="22">
        <v>67143</v>
      </c>
      <c r="P13" s="22">
        <v>15670</v>
      </c>
      <c r="Q13" s="23">
        <v>272166</v>
      </c>
    </row>
    <row r="14" spans="1:17" ht="13.5">
      <c r="A14" s="5" t="s">
        <v>123</v>
      </c>
      <c r="B14" s="22"/>
      <c r="C14" s="23"/>
      <c r="D14" s="22"/>
      <c r="E14" s="23">
        <v>116924</v>
      </c>
      <c r="F14" s="22">
        <v>116554</v>
      </c>
      <c r="G14" s="22">
        <v>109037</v>
      </c>
      <c r="H14" s="22">
        <v>83787</v>
      </c>
      <c r="I14" s="23"/>
      <c r="J14" s="22"/>
      <c r="K14" s="22"/>
      <c r="L14" s="22"/>
      <c r="M14" s="23"/>
      <c r="N14" s="22"/>
      <c r="O14" s="22"/>
      <c r="P14" s="22"/>
      <c r="Q14" s="23"/>
    </row>
    <row r="15" spans="1:17" ht="13.5">
      <c r="A15" s="5" t="s">
        <v>124</v>
      </c>
      <c r="B15" s="22">
        <v>-15816</v>
      </c>
      <c r="C15" s="23">
        <v>-122632</v>
      </c>
      <c r="D15" s="22">
        <v>-16816</v>
      </c>
      <c r="E15" s="23">
        <v>-42830</v>
      </c>
      <c r="F15" s="22">
        <v>-32922</v>
      </c>
      <c r="G15" s="22">
        <v>-25014</v>
      </c>
      <c r="H15" s="22">
        <v>-8789</v>
      </c>
      <c r="I15" s="23">
        <v>-37696</v>
      </c>
      <c r="J15" s="22">
        <v>-29959</v>
      </c>
      <c r="K15" s="22">
        <v>-4232</v>
      </c>
      <c r="L15" s="22">
        <v>-14077</v>
      </c>
      <c r="M15" s="23">
        <v>-17867</v>
      </c>
      <c r="N15" s="22">
        <v>-13103</v>
      </c>
      <c r="O15" s="22">
        <v>-10613</v>
      </c>
      <c r="P15" s="22">
        <v>-11789</v>
      </c>
      <c r="Q15" s="23">
        <v>-36517</v>
      </c>
    </row>
    <row r="16" spans="1:17" ht="13.5">
      <c r="A16" s="5" t="s">
        <v>125</v>
      </c>
      <c r="B16" s="22">
        <v>58064</v>
      </c>
      <c r="C16" s="23">
        <v>75248</v>
      </c>
      <c r="D16" s="22">
        <v>57697</v>
      </c>
      <c r="E16" s="23">
        <v>815</v>
      </c>
      <c r="F16" s="22">
        <v>-81618</v>
      </c>
      <c r="G16" s="22">
        <v>12362</v>
      </c>
      <c r="H16" s="22">
        <v>40514</v>
      </c>
      <c r="I16" s="23">
        <v>-1707</v>
      </c>
      <c r="J16" s="22">
        <v>-83472</v>
      </c>
      <c r="K16" s="22">
        <v>-1900</v>
      </c>
      <c r="L16" s="22">
        <v>35993</v>
      </c>
      <c r="M16" s="23">
        <v>1547</v>
      </c>
      <c r="N16" s="22">
        <v>-81186</v>
      </c>
      <c r="O16" s="22">
        <v>358</v>
      </c>
      <c r="P16" s="22">
        <v>34028</v>
      </c>
      <c r="Q16" s="23">
        <v>4400</v>
      </c>
    </row>
    <row r="17" spans="1:17" ht="13.5">
      <c r="A17" s="5" t="s">
        <v>126</v>
      </c>
      <c r="B17" s="22"/>
      <c r="C17" s="23"/>
      <c r="D17" s="22"/>
      <c r="E17" s="23"/>
      <c r="F17" s="22"/>
      <c r="G17" s="22"/>
      <c r="H17" s="22"/>
      <c r="I17" s="23"/>
      <c r="J17" s="22"/>
      <c r="K17" s="22"/>
      <c r="L17" s="22"/>
      <c r="M17" s="23">
        <v>-990</v>
      </c>
      <c r="N17" s="22">
        <v>-990</v>
      </c>
      <c r="O17" s="22">
        <v>-990</v>
      </c>
      <c r="P17" s="22">
        <v>-990</v>
      </c>
      <c r="Q17" s="23"/>
    </row>
    <row r="18" spans="1:17" ht="13.5">
      <c r="A18" s="5" t="s">
        <v>127</v>
      </c>
      <c r="B18" s="22"/>
      <c r="C18" s="23"/>
      <c r="D18" s="22"/>
      <c r="E18" s="23">
        <v>-16935</v>
      </c>
      <c r="F18" s="22">
        <v>-16935</v>
      </c>
      <c r="G18" s="22">
        <v>-16935</v>
      </c>
      <c r="H18" s="22">
        <v>-11598</v>
      </c>
      <c r="I18" s="23">
        <v>24621</v>
      </c>
      <c r="J18" s="22">
        <v>-4467</v>
      </c>
      <c r="K18" s="22">
        <v>-4467</v>
      </c>
      <c r="L18" s="22">
        <v>-2705</v>
      </c>
      <c r="M18" s="23">
        <v>-37748</v>
      </c>
      <c r="N18" s="22">
        <v>-24655</v>
      </c>
      <c r="O18" s="22">
        <v>-8067</v>
      </c>
      <c r="P18" s="22"/>
      <c r="Q18" s="23">
        <v>55917</v>
      </c>
    </row>
    <row r="19" spans="1:17" ht="13.5">
      <c r="A19" s="5"/>
      <c r="B19" s="22"/>
      <c r="C19" s="23">
        <v>-500</v>
      </c>
      <c r="D19" s="22">
        <v>-500</v>
      </c>
      <c r="E19" s="23">
        <v>500</v>
      </c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3"/>
    </row>
    <row r="20" spans="1:17" ht="13.5">
      <c r="A20" s="5" t="s">
        <v>128</v>
      </c>
      <c r="B20" s="22"/>
      <c r="C20" s="23"/>
      <c r="D20" s="22"/>
      <c r="E20" s="23"/>
      <c r="F20" s="22"/>
      <c r="G20" s="22"/>
      <c r="H20" s="22"/>
      <c r="I20" s="23">
        <v>33642</v>
      </c>
      <c r="J20" s="22">
        <v>14790</v>
      </c>
      <c r="K20" s="22">
        <v>12513</v>
      </c>
      <c r="L20" s="22">
        <v>15591</v>
      </c>
      <c r="M20" s="23">
        <v>7222</v>
      </c>
      <c r="N20" s="22">
        <v>12503</v>
      </c>
      <c r="O20" s="22">
        <v>4288</v>
      </c>
      <c r="P20" s="22">
        <v>1400</v>
      </c>
      <c r="Q20" s="23">
        <v>20718</v>
      </c>
    </row>
    <row r="21" spans="1:17" ht="13.5">
      <c r="A21" s="5" t="s">
        <v>129</v>
      </c>
      <c r="B21" s="22">
        <v>6844</v>
      </c>
      <c r="C21" s="23">
        <v>35266</v>
      </c>
      <c r="D21" s="22">
        <v>17896</v>
      </c>
      <c r="E21" s="23">
        <v>15493</v>
      </c>
      <c r="F21" s="22">
        <v>8479</v>
      </c>
      <c r="G21" s="22">
        <v>3747</v>
      </c>
      <c r="H21" s="22">
        <v>1826</v>
      </c>
      <c r="I21" s="23">
        <v>20837</v>
      </c>
      <c r="J21" s="22">
        <v>12539</v>
      </c>
      <c r="K21" s="22">
        <v>10823</v>
      </c>
      <c r="L21" s="22">
        <v>2402</v>
      </c>
      <c r="M21" s="23">
        <v>3546</v>
      </c>
      <c r="N21" s="22">
        <v>2892</v>
      </c>
      <c r="O21" s="22">
        <v>2545</v>
      </c>
      <c r="P21" s="22"/>
      <c r="Q21" s="23">
        <v>19235</v>
      </c>
    </row>
    <row r="22" spans="1:17" ht="13.5">
      <c r="A22" s="5" t="s">
        <v>130</v>
      </c>
      <c r="B22" s="22">
        <v>-4973</v>
      </c>
      <c r="C22" s="23">
        <v>-8609</v>
      </c>
      <c r="D22" s="22">
        <v>-5680</v>
      </c>
      <c r="E22" s="23">
        <v>-6494</v>
      </c>
      <c r="F22" s="22">
        <v>-6090</v>
      </c>
      <c r="G22" s="22">
        <v>-5626</v>
      </c>
      <c r="H22" s="22">
        <v>-4603</v>
      </c>
      <c r="I22" s="23">
        <v>-9590</v>
      </c>
      <c r="J22" s="22">
        <v>-8212</v>
      </c>
      <c r="K22" s="22">
        <v>-7519</v>
      </c>
      <c r="L22" s="22">
        <v>-6279</v>
      </c>
      <c r="M22" s="23">
        <v>-7720</v>
      </c>
      <c r="N22" s="22">
        <v>-6314</v>
      </c>
      <c r="O22" s="22">
        <v>-6177</v>
      </c>
      <c r="P22" s="22">
        <v>-5554</v>
      </c>
      <c r="Q22" s="23">
        <v>-9915</v>
      </c>
    </row>
    <row r="23" spans="1:17" ht="13.5">
      <c r="A23" s="5" t="s">
        <v>131</v>
      </c>
      <c r="B23" s="22"/>
      <c r="C23" s="23">
        <v>1246</v>
      </c>
      <c r="D23" s="22">
        <v>1097</v>
      </c>
      <c r="E23" s="23">
        <v>6574</v>
      </c>
      <c r="F23" s="22">
        <v>5486</v>
      </c>
      <c r="G23" s="22">
        <v>4027</v>
      </c>
      <c r="H23" s="22">
        <v>2214</v>
      </c>
      <c r="I23" s="23">
        <v>12758</v>
      </c>
      <c r="J23" s="22">
        <v>10362</v>
      </c>
      <c r="K23" s="22">
        <v>7529</v>
      </c>
      <c r="L23" s="22">
        <v>4095</v>
      </c>
      <c r="M23" s="23">
        <v>27003</v>
      </c>
      <c r="N23" s="22">
        <v>22020</v>
      </c>
      <c r="O23" s="22">
        <v>15665</v>
      </c>
      <c r="P23" s="22">
        <v>8296</v>
      </c>
      <c r="Q23" s="23">
        <v>40289</v>
      </c>
    </row>
    <row r="24" spans="1:17" ht="13.5">
      <c r="A24" s="5" t="s">
        <v>132</v>
      </c>
      <c r="B24" s="22"/>
      <c r="C24" s="23"/>
      <c r="D24" s="22"/>
      <c r="E24" s="23">
        <v>355918</v>
      </c>
      <c r="F24" s="22">
        <v>355918</v>
      </c>
      <c r="G24" s="22">
        <v>355918</v>
      </c>
      <c r="H24" s="22">
        <v>355918</v>
      </c>
      <c r="I24" s="23"/>
      <c r="J24" s="22"/>
      <c r="K24" s="22"/>
      <c r="L24" s="22"/>
      <c r="M24" s="23"/>
      <c r="N24" s="22"/>
      <c r="O24" s="22"/>
      <c r="P24" s="22"/>
      <c r="Q24" s="23"/>
    </row>
    <row r="25" spans="1:17" ht="13.5">
      <c r="A25" s="5" t="s">
        <v>133</v>
      </c>
      <c r="B25" s="22">
        <v>-26407</v>
      </c>
      <c r="C25" s="23">
        <v>8742</v>
      </c>
      <c r="D25" s="22">
        <v>240146</v>
      </c>
      <c r="E25" s="23">
        <v>-88160</v>
      </c>
      <c r="F25" s="22">
        <v>-624073</v>
      </c>
      <c r="G25" s="22">
        <v>198523</v>
      </c>
      <c r="H25" s="22">
        <v>-379933</v>
      </c>
      <c r="I25" s="23">
        <v>-30365</v>
      </c>
      <c r="J25" s="22">
        <v>-644436</v>
      </c>
      <c r="K25" s="22">
        <v>215677</v>
      </c>
      <c r="L25" s="22">
        <v>-323414</v>
      </c>
      <c r="M25" s="23">
        <v>-39924</v>
      </c>
      <c r="N25" s="22">
        <v>-690487</v>
      </c>
      <c r="O25" s="22">
        <v>188592</v>
      </c>
      <c r="P25" s="22">
        <v>-631173</v>
      </c>
      <c r="Q25" s="23">
        <v>-52168</v>
      </c>
    </row>
    <row r="26" spans="1:17" ht="13.5">
      <c r="A26" s="5" t="s">
        <v>134</v>
      </c>
      <c r="B26" s="22">
        <v>-33225</v>
      </c>
      <c r="C26" s="23">
        <v>-398495</v>
      </c>
      <c r="D26" s="22">
        <v>264711</v>
      </c>
      <c r="E26" s="23">
        <v>-46840</v>
      </c>
      <c r="F26" s="22">
        <v>-1105868</v>
      </c>
      <c r="G26" s="22">
        <v>-82145</v>
      </c>
      <c r="H26" s="22">
        <v>-310395</v>
      </c>
      <c r="I26" s="23">
        <v>-39334</v>
      </c>
      <c r="J26" s="22">
        <v>-550598</v>
      </c>
      <c r="K26" s="22">
        <v>307827</v>
      </c>
      <c r="L26" s="22">
        <v>-104794</v>
      </c>
      <c r="M26" s="23">
        <v>689701</v>
      </c>
      <c r="N26" s="22">
        <v>291158</v>
      </c>
      <c r="O26" s="22">
        <v>559307</v>
      </c>
      <c r="P26" s="22">
        <v>-84370</v>
      </c>
      <c r="Q26" s="23">
        <v>-546865</v>
      </c>
    </row>
    <row r="27" spans="1:17" ht="13.5">
      <c r="A27" s="5" t="s">
        <v>135</v>
      </c>
      <c r="B27" s="22">
        <v>590434</v>
      </c>
      <c r="C27" s="23">
        <v>137733</v>
      </c>
      <c r="D27" s="22">
        <v>-646936</v>
      </c>
      <c r="E27" s="23">
        <v>-298285</v>
      </c>
      <c r="F27" s="22">
        <v>1042466</v>
      </c>
      <c r="G27" s="22">
        <v>-329862</v>
      </c>
      <c r="H27" s="22">
        <v>410831</v>
      </c>
      <c r="I27" s="23">
        <v>-1008740</v>
      </c>
      <c r="J27" s="22">
        <v>-297119</v>
      </c>
      <c r="K27" s="22">
        <v>-1574433</v>
      </c>
      <c r="L27" s="22">
        <v>-793440</v>
      </c>
      <c r="M27" s="23">
        <v>-986237</v>
      </c>
      <c r="N27" s="22">
        <v>-1744763</v>
      </c>
      <c r="O27" s="22">
        <v>-2869748</v>
      </c>
      <c r="P27" s="22">
        <v>-1056604</v>
      </c>
      <c r="Q27" s="23">
        <v>1832233</v>
      </c>
    </row>
    <row r="28" spans="1:17" ht="13.5">
      <c r="A28" s="5" t="s">
        <v>136</v>
      </c>
      <c r="B28" s="22">
        <v>28366</v>
      </c>
      <c r="C28" s="23">
        <v>-4577</v>
      </c>
      <c r="D28" s="22">
        <v>9869</v>
      </c>
      <c r="E28" s="23">
        <v>33757</v>
      </c>
      <c r="F28" s="22">
        <v>-21030</v>
      </c>
      <c r="G28" s="22">
        <v>1516</v>
      </c>
      <c r="H28" s="22">
        <v>43684</v>
      </c>
      <c r="I28" s="23">
        <v>-137804</v>
      </c>
      <c r="J28" s="22">
        <v>-154418</v>
      </c>
      <c r="K28" s="22">
        <v>-121430</v>
      </c>
      <c r="L28" s="22">
        <v>-79637</v>
      </c>
      <c r="M28" s="23">
        <v>117682</v>
      </c>
      <c r="N28" s="22">
        <v>59240</v>
      </c>
      <c r="O28" s="22">
        <v>42797</v>
      </c>
      <c r="P28" s="22">
        <v>45519</v>
      </c>
      <c r="Q28" s="23">
        <v>-91219</v>
      </c>
    </row>
    <row r="29" spans="1:17" ht="13.5">
      <c r="A29" s="5" t="s">
        <v>68</v>
      </c>
      <c r="B29" s="22">
        <v>-109035</v>
      </c>
      <c r="C29" s="23">
        <v>136073</v>
      </c>
      <c r="D29" s="22">
        <v>-97967</v>
      </c>
      <c r="E29" s="23">
        <v>143881</v>
      </c>
      <c r="F29" s="22">
        <v>277147</v>
      </c>
      <c r="G29" s="22">
        <v>709</v>
      </c>
      <c r="H29" s="22">
        <v>30843</v>
      </c>
      <c r="I29" s="23">
        <v>59172</v>
      </c>
      <c r="J29" s="22">
        <v>296831</v>
      </c>
      <c r="K29" s="22">
        <v>-35679</v>
      </c>
      <c r="L29" s="22">
        <v>14198</v>
      </c>
      <c r="M29" s="23">
        <v>20503</v>
      </c>
      <c r="N29" s="22">
        <v>178256</v>
      </c>
      <c r="O29" s="22">
        <v>-87454</v>
      </c>
      <c r="P29" s="22">
        <v>8899</v>
      </c>
      <c r="Q29" s="23">
        <v>12931</v>
      </c>
    </row>
    <row r="30" spans="1:17" ht="13.5">
      <c r="A30" s="5" t="s">
        <v>137</v>
      </c>
      <c r="B30" s="22">
        <v>1101050</v>
      </c>
      <c r="C30" s="23">
        <v>1974120</v>
      </c>
      <c r="D30" s="22">
        <v>510050</v>
      </c>
      <c r="E30" s="23">
        <v>1340290</v>
      </c>
      <c r="F30" s="22">
        <v>520760</v>
      </c>
      <c r="G30" s="22">
        <v>148715</v>
      </c>
      <c r="H30" s="22">
        <v>272136</v>
      </c>
      <c r="I30" s="23">
        <v>345011</v>
      </c>
      <c r="J30" s="22">
        <v>-331346</v>
      </c>
      <c r="K30" s="22">
        <v>-822074</v>
      </c>
      <c r="L30" s="22">
        <v>-759370</v>
      </c>
      <c r="M30" s="23">
        <v>1257419</v>
      </c>
      <c r="N30" s="22">
        <v>-875212</v>
      </c>
      <c r="O30" s="22">
        <v>-1691738</v>
      </c>
      <c r="P30" s="22">
        <v>-1061972</v>
      </c>
      <c r="Q30" s="23">
        <v>2547929</v>
      </c>
    </row>
    <row r="31" spans="1:17" ht="13.5">
      <c r="A31" s="5" t="s">
        <v>138</v>
      </c>
      <c r="B31" s="22">
        <v>-544636</v>
      </c>
      <c r="C31" s="23">
        <v>-657844</v>
      </c>
      <c r="D31" s="22">
        <v>-451558</v>
      </c>
      <c r="E31" s="23">
        <v>-463560</v>
      </c>
      <c r="F31" s="22">
        <v>-463457</v>
      </c>
      <c r="G31" s="22">
        <v>-405584</v>
      </c>
      <c r="H31" s="22">
        <v>-405415</v>
      </c>
      <c r="I31" s="23">
        <v>-314035</v>
      </c>
      <c r="J31" s="22">
        <v>-332720</v>
      </c>
      <c r="K31" s="22">
        <v>-275730</v>
      </c>
      <c r="L31" s="22">
        <v>-275628</v>
      </c>
      <c r="M31" s="23">
        <v>-369448</v>
      </c>
      <c r="N31" s="22">
        <v>-367308</v>
      </c>
      <c r="O31" s="22">
        <v>-311771</v>
      </c>
      <c r="P31" s="22">
        <v>-311366</v>
      </c>
      <c r="Q31" s="23">
        <v>-105185</v>
      </c>
    </row>
    <row r="32" spans="1:17" ht="13.5">
      <c r="A32" s="5" t="s">
        <v>139</v>
      </c>
      <c r="B32" s="22"/>
      <c r="C32" s="23">
        <v>-180</v>
      </c>
      <c r="D32" s="22">
        <v>-180</v>
      </c>
      <c r="E32" s="23">
        <v>-63708</v>
      </c>
      <c r="F32" s="22">
        <v>-63237</v>
      </c>
      <c r="G32" s="22">
        <v>-57867</v>
      </c>
      <c r="H32" s="22">
        <v>-29421</v>
      </c>
      <c r="I32" s="23"/>
      <c r="J32" s="22"/>
      <c r="K32" s="22"/>
      <c r="L32" s="22"/>
      <c r="M32" s="23"/>
      <c r="N32" s="22"/>
      <c r="O32" s="22"/>
      <c r="P32" s="22"/>
      <c r="Q32" s="23"/>
    </row>
    <row r="33" spans="1:17" ht="14.25" thickBot="1">
      <c r="A33" s="4" t="s">
        <v>140</v>
      </c>
      <c r="B33" s="24">
        <v>556413</v>
      </c>
      <c r="C33" s="25">
        <v>1316095</v>
      </c>
      <c r="D33" s="24">
        <v>58312</v>
      </c>
      <c r="E33" s="25">
        <v>813021</v>
      </c>
      <c r="F33" s="24">
        <v>-5934</v>
      </c>
      <c r="G33" s="24">
        <v>-314736</v>
      </c>
      <c r="H33" s="24">
        <v>-162700</v>
      </c>
      <c r="I33" s="25">
        <v>30976</v>
      </c>
      <c r="J33" s="24">
        <v>-664067</v>
      </c>
      <c r="K33" s="24">
        <v>-1097804</v>
      </c>
      <c r="L33" s="24">
        <v>-1034998</v>
      </c>
      <c r="M33" s="25">
        <v>767413</v>
      </c>
      <c r="N33" s="24">
        <v>-1242521</v>
      </c>
      <c r="O33" s="24">
        <v>-2003510</v>
      </c>
      <c r="P33" s="24">
        <v>-1373338</v>
      </c>
      <c r="Q33" s="25">
        <v>2442744</v>
      </c>
    </row>
    <row r="34" spans="1:17" ht="14.25" thickTop="1">
      <c r="A34" s="5" t="s">
        <v>141</v>
      </c>
      <c r="B34" s="22">
        <v>-499040</v>
      </c>
      <c r="C34" s="23">
        <v>-298349</v>
      </c>
      <c r="D34" s="22">
        <v>-198119</v>
      </c>
      <c r="E34" s="23">
        <v>-349552</v>
      </c>
      <c r="F34" s="22">
        <v>-259088</v>
      </c>
      <c r="G34" s="22">
        <v>-171671</v>
      </c>
      <c r="H34" s="22">
        <v>-115011</v>
      </c>
      <c r="I34" s="23">
        <v>-94110</v>
      </c>
      <c r="J34" s="22">
        <v>-98985</v>
      </c>
      <c r="K34" s="22">
        <v>-70160</v>
      </c>
      <c r="L34" s="22">
        <v>-17901</v>
      </c>
      <c r="M34" s="23">
        <v>-176341</v>
      </c>
      <c r="N34" s="22">
        <v>-178076</v>
      </c>
      <c r="O34" s="22">
        <v>-147200</v>
      </c>
      <c r="P34" s="22">
        <v>-104506</v>
      </c>
      <c r="Q34" s="23">
        <v>-634506</v>
      </c>
    </row>
    <row r="35" spans="1:17" ht="13.5">
      <c r="A35" s="5" t="s">
        <v>142</v>
      </c>
      <c r="B35" s="22">
        <v>-61165</v>
      </c>
      <c r="C35" s="23">
        <v>-265368</v>
      </c>
      <c r="D35" s="22">
        <v>-24978</v>
      </c>
      <c r="E35" s="23">
        <v>-18370</v>
      </c>
      <c r="F35" s="22">
        <v>-5670</v>
      </c>
      <c r="G35" s="22">
        <v>-4288</v>
      </c>
      <c r="H35" s="22">
        <v>-4070</v>
      </c>
      <c r="I35" s="23">
        <v>-12103</v>
      </c>
      <c r="J35" s="22">
        <v>-4855</v>
      </c>
      <c r="K35" s="22">
        <v>-4280</v>
      </c>
      <c r="L35" s="22">
        <v>-3070</v>
      </c>
      <c r="M35" s="23">
        <v>-9612</v>
      </c>
      <c r="N35" s="22">
        <v>-7822</v>
      </c>
      <c r="O35" s="22">
        <v>-4290</v>
      </c>
      <c r="P35" s="22">
        <v>-3240</v>
      </c>
      <c r="Q35" s="23">
        <v>-18306</v>
      </c>
    </row>
    <row r="36" spans="1:17" ht="13.5">
      <c r="A36" s="5" t="s">
        <v>143</v>
      </c>
      <c r="B36" s="22"/>
      <c r="C36" s="23"/>
      <c r="D36" s="22"/>
      <c r="E36" s="23">
        <v>144</v>
      </c>
      <c r="F36" s="22">
        <v>144</v>
      </c>
      <c r="G36" s="22">
        <v>144</v>
      </c>
      <c r="H36" s="22">
        <v>144</v>
      </c>
      <c r="I36" s="23"/>
      <c r="J36" s="22"/>
      <c r="K36" s="22"/>
      <c r="L36" s="22"/>
      <c r="M36" s="23"/>
      <c r="N36" s="22"/>
      <c r="O36" s="22"/>
      <c r="P36" s="22"/>
      <c r="Q36" s="23"/>
    </row>
    <row r="37" spans="1:17" ht="13.5">
      <c r="A37" s="5" t="s">
        <v>144</v>
      </c>
      <c r="B37" s="22"/>
      <c r="C37" s="23">
        <v>-1000000</v>
      </c>
      <c r="D37" s="22"/>
      <c r="E37" s="23"/>
      <c r="F37" s="22"/>
      <c r="G37" s="22"/>
      <c r="H37" s="22"/>
      <c r="I37" s="23"/>
      <c r="J37" s="22"/>
      <c r="K37" s="22"/>
      <c r="L37" s="22"/>
      <c r="M37" s="23"/>
      <c r="N37" s="22"/>
      <c r="O37" s="22"/>
      <c r="P37" s="22"/>
      <c r="Q37" s="23"/>
    </row>
    <row r="38" spans="1:17" ht="13.5">
      <c r="A38" s="5" t="s">
        <v>145</v>
      </c>
      <c r="B38" s="22"/>
      <c r="C38" s="23"/>
      <c r="D38" s="22"/>
      <c r="E38" s="23">
        <v>-6400</v>
      </c>
      <c r="F38" s="22">
        <v>-6400</v>
      </c>
      <c r="G38" s="22">
        <v>-6400</v>
      </c>
      <c r="H38" s="22">
        <v>-6400</v>
      </c>
      <c r="I38" s="23"/>
      <c r="J38" s="22"/>
      <c r="K38" s="22"/>
      <c r="L38" s="22"/>
      <c r="M38" s="23"/>
      <c r="N38" s="22"/>
      <c r="O38" s="22"/>
      <c r="P38" s="22"/>
      <c r="Q38" s="23"/>
    </row>
    <row r="39" spans="1:17" ht="13.5">
      <c r="A39" s="5" t="s">
        <v>146</v>
      </c>
      <c r="B39" s="22"/>
      <c r="C39" s="23">
        <v>40</v>
      </c>
      <c r="D39" s="22">
        <v>40</v>
      </c>
      <c r="E39" s="23">
        <v>6360</v>
      </c>
      <c r="F39" s="22">
        <v>6240</v>
      </c>
      <c r="G39" s="22">
        <v>6120</v>
      </c>
      <c r="H39" s="22">
        <v>6000</v>
      </c>
      <c r="I39" s="23">
        <v>5000</v>
      </c>
      <c r="J39" s="22">
        <v>5000</v>
      </c>
      <c r="K39" s="22">
        <v>3750</v>
      </c>
      <c r="L39" s="22">
        <v>2500</v>
      </c>
      <c r="M39" s="23">
        <v>3750</v>
      </c>
      <c r="N39" s="22">
        <v>3750</v>
      </c>
      <c r="O39" s="22">
        <v>2500</v>
      </c>
      <c r="P39" s="22">
        <v>1250</v>
      </c>
      <c r="Q39" s="23">
        <v>5000</v>
      </c>
    </row>
    <row r="40" spans="1:17" ht="13.5">
      <c r="A40" s="5" t="s">
        <v>147</v>
      </c>
      <c r="B40" s="22"/>
      <c r="C40" s="23"/>
      <c r="D40" s="22"/>
      <c r="E40" s="23">
        <v>80</v>
      </c>
      <c r="F40" s="22">
        <v>80</v>
      </c>
      <c r="G40" s="22">
        <v>80</v>
      </c>
      <c r="H40" s="22"/>
      <c r="I40" s="23"/>
      <c r="J40" s="22"/>
      <c r="K40" s="22"/>
      <c r="L40" s="22"/>
      <c r="M40" s="23"/>
      <c r="N40" s="22"/>
      <c r="O40" s="22"/>
      <c r="P40" s="22"/>
      <c r="Q40" s="23"/>
    </row>
    <row r="41" spans="1:17" ht="13.5">
      <c r="A41" s="5" t="s">
        <v>148</v>
      </c>
      <c r="B41" s="22">
        <v>-113329</v>
      </c>
      <c r="C41" s="23">
        <v>-116123</v>
      </c>
      <c r="D41" s="22">
        <v>-26299</v>
      </c>
      <c r="E41" s="23">
        <v>-270338</v>
      </c>
      <c r="F41" s="22">
        <v>-151745</v>
      </c>
      <c r="G41" s="22">
        <v>-107175</v>
      </c>
      <c r="H41" s="22">
        <v>-26413</v>
      </c>
      <c r="I41" s="23">
        <v>-117894</v>
      </c>
      <c r="J41" s="22">
        <v>-91300</v>
      </c>
      <c r="K41" s="22">
        <v>-51792</v>
      </c>
      <c r="L41" s="22">
        <v>-36544</v>
      </c>
      <c r="M41" s="23">
        <v>-50124</v>
      </c>
      <c r="N41" s="22">
        <v>-33234</v>
      </c>
      <c r="O41" s="22">
        <v>-32788</v>
      </c>
      <c r="P41" s="22">
        <v>-31098</v>
      </c>
      <c r="Q41" s="23">
        <v>-324989</v>
      </c>
    </row>
    <row r="42" spans="1:17" ht="13.5">
      <c r="A42" s="5" t="s">
        <v>149</v>
      </c>
      <c r="B42" s="22">
        <v>129397</v>
      </c>
      <c r="C42" s="23">
        <v>333763</v>
      </c>
      <c r="D42" s="22">
        <v>93488</v>
      </c>
      <c r="E42" s="23">
        <v>320789</v>
      </c>
      <c r="F42" s="22">
        <v>281527</v>
      </c>
      <c r="G42" s="22">
        <v>213439</v>
      </c>
      <c r="H42" s="22">
        <v>205060</v>
      </c>
      <c r="I42" s="23">
        <v>292331</v>
      </c>
      <c r="J42" s="22">
        <v>200489</v>
      </c>
      <c r="K42" s="22">
        <v>131231</v>
      </c>
      <c r="L42" s="22">
        <v>110059</v>
      </c>
      <c r="M42" s="23">
        <v>232153</v>
      </c>
      <c r="N42" s="22">
        <v>196609</v>
      </c>
      <c r="O42" s="22">
        <v>123051</v>
      </c>
      <c r="P42" s="22">
        <v>87269</v>
      </c>
      <c r="Q42" s="23">
        <v>501647</v>
      </c>
    </row>
    <row r="43" spans="1:17" ht="13.5">
      <c r="A43" s="5" t="s">
        <v>150</v>
      </c>
      <c r="B43" s="22">
        <v>-20541</v>
      </c>
      <c r="C43" s="23">
        <v>-54441</v>
      </c>
      <c r="D43" s="22">
        <v>-10646</v>
      </c>
      <c r="E43" s="23">
        <v>-36334</v>
      </c>
      <c r="F43" s="22">
        <v>-15200</v>
      </c>
      <c r="G43" s="22">
        <v>-9238</v>
      </c>
      <c r="H43" s="22"/>
      <c r="I43" s="23"/>
      <c r="J43" s="22"/>
      <c r="K43" s="22"/>
      <c r="L43" s="22"/>
      <c r="M43" s="23"/>
      <c r="N43" s="22"/>
      <c r="O43" s="22"/>
      <c r="P43" s="22"/>
      <c r="Q43" s="23"/>
    </row>
    <row r="44" spans="1:17" ht="13.5">
      <c r="A44" s="5" t="s">
        <v>151</v>
      </c>
      <c r="B44" s="22">
        <v>-89426</v>
      </c>
      <c r="C44" s="23">
        <v>-34737</v>
      </c>
      <c r="D44" s="22">
        <v>-4591</v>
      </c>
      <c r="E44" s="23">
        <v>-45629</v>
      </c>
      <c r="F44" s="22">
        <v>-36438</v>
      </c>
      <c r="G44" s="22">
        <v>-24749</v>
      </c>
      <c r="H44" s="22">
        <v>-17223</v>
      </c>
      <c r="I44" s="23">
        <v>-12213</v>
      </c>
      <c r="J44" s="22">
        <v>-7205</v>
      </c>
      <c r="K44" s="22">
        <v>-3964</v>
      </c>
      <c r="L44" s="22">
        <v>-3194</v>
      </c>
      <c r="M44" s="23">
        <v>-17126</v>
      </c>
      <c r="N44" s="22">
        <v>-11767</v>
      </c>
      <c r="O44" s="22">
        <v>-11659</v>
      </c>
      <c r="P44" s="22">
        <v>-8536</v>
      </c>
      <c r="Q44" s="23">
        <v>-75807</v>
      </c>
    </row>
    <row r="45" spans="1:17" ht="13.5">
      <c r="A45" s="5" t="s">
        <v>152</v>
      </c>
      <c r="B45" s="22">
        <v>-2868</v>
      </c>
      <c r="C45" s="23">
        <v>-20900</v>
      </c>
      <c r="D45" s="22">
        <v>-1900</v>
      </c>
      <c r="E45" s="23">
        <v>-1550</v>
      </c>
      <c r="F45" s="22">
        <v>-1550</v>
      </c>
      <c r="G45" s="22">
        <v>-1550</v>
      </c>
      <c r="H45" s="22">
        <v>-1550</v>
      </c>
      <c r="I45" s="23">
        <v>-45087</v>
      </c>
      <c r="J45" s="22">
        <v>-21087</v>
      </c>
      <c r="K45" s="22">
        <v>-10150</v>
      </c>
      <c r="L45" s="22">
        <v>-4150</v>
      </c>
      <c r="M45" s="23">
        <v>-41400</v>
      </c>
      <c r="N45" s="22">
        <v>-29400</v>
      </c>
      <c r="O45" s="22">
        <v>-28400</v>
      </c>
      <c r="P45" s="22">
        <v>-1000</v>
      </c>
      <c r="Q45" s="23">
        <v>-37900</v>
      </c>
    </row>
    <row r="46" spans="1:17" ht="13.5">
      <c r="A46" s="5" t="s">
        <v>153</v>
      </c>
      <c r="B46" s="22">
        <v>7800</v>
      </c>
      <c r="C46" s="23">
        <v>1800</v>
      </c>
      <c r="D46" s="22">
        <v>1800</v>
      </c>
      <c r="E46" s="23"/>
      <c r="F46" s="22"/>
      <c r="G46" s="22"/>
      <c r="H46" s="22"/>
      <c r="I46" s="23">
        <v>16040</v>
      </c>
      <c r="J46" s="22">
        <v>16040</v>
      </c>
      <c r="K46" s="22">
        <v>8040</v>
      </c>
      <c r="L46" s="22">
        <v>8040</v>
      </c>
      <c r="M46" s="23">
        <v>23552</v>
      </c>
      <c r="N46" s="22">
        <v>23552</v>
      </c>
      <c r="O46" s="22">
        <v>15000</v>
      </c>
      <c r="P46" s="22"/>
      <c r="Q46" s="23">
        <v>10500</v>
      </c>
    </row>
    <row r="47" spans="1:17" ht="13.5">
      <c r="A47" s="5" t="s">
        <v>154</v>
      </c>
      <c r="B47" s="22">
        <v>3287</v>
      </c>
      <c r="C47" s="23">
        <v>8672</v>
      </c>
      <c r="D47" s="22">
        <v>5738</v>
      </c>
      <c r="E47" s="23">
        <v>7042</v>
      </c>
      <c r="F47" s="22">
        <v>6172</v>
      </c>
      <c r="G47" s="22">
        <v>5671</v>
      </c>
      <c r="H47" s="22">
        <v>4734</v>
      </c>
      <c r="I47" s="23">
        <v>9772</v>
      </c>
      <c r="J47" s="22">
        <v>8530</v>
      </c>
      <c r="K47" s="22">
        <v>7862</v>
      </c>
      <c r="L47" s="22">
        <v>6575</v>
      </c>
      <c r="M47" s="23">
        <v>7370</v>
      </c>
      <c r="N47" s="22">
        <v>6291</v>
      </c>
      <c r="O47" s="22">
        <v>6177</v>
      </c>
      <c r="P47" s="22">
        <v>5554</v>
      </c>
      <c r="Q47" s="23">
        <v>9915</v>
      </c>
    </row>
    <row r="48" spans="1:17" ht="14.25" thickBot="1">
      <c r="A48" s="4" t="s">
        <v>155</v>
      </c>
      <c r="B48" s="24">
        <v>-645887</v>
      </c>
      <c r="C48" s="25">
        <v>-1445644</v>
      </c>
      <c r="D48" s="24">
        <v>-165467</v>
      </c>
      <c r="E48" s="25">
        <v>-393758</v>
      </c>
      <c r="F48" s="24">
        <v>-181930</v>
      </c>
      <c r="G48" s="24">
        <v>-99618</v>
      </c>
      <c r="H48" s="24">
        <v>45271</v>
      </c>
      <c r="I48" s="25">
        <v>41733</v>
      </c>
      <c r="J48" s="24">
        <v>6626</v>
      </c>
      <c r="K48" s="24">
        <v>10536</v>
      </c>
      <c r="L48" s="24">
        <v>62315</v>
      </c>
      <c r="M48" s="25">
        <v>-27778</v>
      </c>
      <c r="N48" s="24">
        <v>-30097</v>
      </c>
      <c r="O48" s="24">
        <v>-77608</v>
      </c>
      <c r="P48" s="24">
        <v>-54307</v>
      </c>
      <c r="Q48" s="25">
        <v>-564446</v>
      </c>
    </row>
    <row r="49" spans="1:17" ht="14.25" thickTop="1">
      <c r="A49" s="5" t="s">
        <v>156</v>
      </c>
      <c r="B49" s="22"/>
      <c r="C49" s="23">
        <v>200000</v>
      </c>
      <c r="D49" s="22">
        <v>200000</v>
      </c>
      <c r="E49" s="23">
        <v>200000</v>
      </c>
      <c r="F49" s="22">
        <v>200000</v>
      </c>
      <c r="G49" s="22">
        <v>200000</v>
      </c>
      <c r="H49" s="22">
        <v>200000</v>
      </c>
      <c r="I49" s="23"/>
      <c r="J49" s="22"/>
      <c r="K49" s="22"/>
      <c r="L49" s="22"/>
      <c r="M49" s="23">
        <v>500000</v>
      </c>
      <c r="N49" s="22">
        <v>500000</v>
      </c>
      <c r="O49" s="22">
        <v>300000</v>
      </c>
      <c r="P49" s="22">
        <v>300000</v>
      </c>
      <c r="Q49" s="23"/>
    </row>
    <row r="50" spans="1:17" ht="13.5">
      <c r="A50" s="5" t="s">
        <v>157</v>
      </c>
      <c r="B50" s="22"/>
      <c r="C50" s="23">
        <v>-200000</v>
      </c>
      <c r="D50" s="22">
        <v>-200000</v>
      </c>
      <c r="E50" s="23">
        <v>-200000</v>
      </c>
      <c r="F50" s="22">
        <v>-200000</v>
      </c>
      <c r="G50" s="22">
        <v>-200000</v>
      </c>
      <c r="H50" s="22">
        <v>-200000</v>
      </c>
      <c r="I50" s="23"/>
      <c r="J50" s="22"/>
      <c r="K50" s="22"/>
      <c r="L50" s="22"/>
      <c r="M50" s="23">
        <v>-500000</v>
      </c>
      <c r="N50" s="22">
        <v>-500000</v>
      </c>
      <c r="O50" s="22">
        <v>-300000</v>
      </c>
      <c r="P50" s="22"/>
      <c r="Q50" s="23">
        <v>-105620</v>
      </c>
    </row>
    <row r="51" spans="1:17" ht="13.5">
      <c r="A51" s="5" t="s">
        <v>158</v>
      </c>
      <c r="B51" s="22"/>
      <c r="C51" s="23"/>
      <c r="D51" s="22"/>
      <c r="E51" s="23"/>
      <c r="F51" s="22"/>
      <c r="G51" s="22"/>
      <c r="H51" s="22"/>
      <c r="I51" s="23"/>
      <c r="J51" s="22"/>
      <c r="K51" s="22"/>
      <c r="L51" s="22"/>
      <c r="M51" s="23">
        <v>170000</v>
      </c>
      <c r="N51" s="22">
        <v>170000</v>
      </c>
      <c r="O51" s="22"/>
      <c r="P51" s="22"/>
      <c r="Q51" s="23">
        <v>100000</v>
      </c>
    </row>
    <row r="52" spans="1:17" ht="13.5">
      <c r="A52" s="5" t="s">
        <v>159</v>
      </c>
      <c r="B52" s="22"/>
      <c r="C52" s="23">
        <v>-160000</v>
      </c>
      <c r="D52" s="22">
        <v>-108000</v>
      </c>
      <c r="E52" s="23">
        <v>-353445</v>
      </c>
      <c r="F52" s="22">
        <v>-216855</v>
      </c>
      <c r="G52" s="22">
        <v>-144570</v>
      </c>
      <c r="H52" s="22">
        <v>-72285</v>
      </c>
      <c r="I52" s="23">
        <v>-423562</v>
      </c>
      <c r="J52" s="22">
        <v>-351277</v>
      </c>
      <c r="K52" s="22">
        <v>-231582</v>
      </c>
      <c r="L52" s="22">
        <v>-115791</v>
      </c>
      <c r="M52" s="23">
        <v>-723836</v>
      </c>
      <c r="N52" s="22">
        <v>-591371</v>
      </c>
      <c r="O52" s="22">
        <v>-238914</v>
      </c>
      <c r="P52" s="22">
        <v>-119457</v>
      </c>
      <c r="Q52" s="23">
        <v>-477828</v>
      </c>
    </row>
    <row r="53" spans="1:17" ht="13.5">
      <c r="A53" s="5" t="s">
        <v>160</v>
      </c>
      <c r="B53" s="22">
        <v>-873</v>
      </c>
      <c r="C53" s="23">
        <v>-718</v>
      </c>
      <c r="D53" s="22">
        <v>-160</v>
      </c>
      <c r="E53" s="23">
        <v>-174</v>
      </c>
      <c r="F53" s="22">
        <v>-141</v>
      </c>
      <c r="G53" s="22">
        <v>-102</v>
      </c>
      <c r="H53" s="22">
        <v>-16</v>
      </c>
      <c r="I53" s="23">
        <v>-647</v>
      </c>
      <c r="J53" s="22">
        <v>-556</v>
      </c>
      <c r="K53" s="22">
        <v>-480</v>
      </c>
      <c r="L53" s="22">
        <v>-217</v>
      </c>
      <c r="M53" s="23">
        <v>-721</v>
      </c>
      <c r="N53" s="22">
        <v>-508</v>
      </c>
      <c r="O53" s="22">
        <v>-371</v>
      </c>
      <c r="P53" s="22">
        <v>-151</v>
      </c>
      <c r="Q53" s="23">
        <v>-2787</v>
      </c>
    </row>
    <row r="54" spans="1:17" ht="13.5">
      <c r="A54" s="5" t="s">
        <v>161</v>
      </c>
      <c r="B54" s="22"/>
      <c r="C54" s="23">
        <v>-1552</v>
      </c>
      <c r="D54" s="22">
        <v>-1315</v>
      </c>
      <c r="E54" s="23">
        <v>-6817</v>
      </c>
      <c r="F54" s="22">
        <v>-5719</v>
      </c>
      <c r="G54" s="22">
        <v>-4162</v>
      </c>
      <c r="H54" s="22">
        <v>-2287</v>
      </c>
      <c r="I54" s="23">
        <v>-13071</v>
      </c>
      <c r="J54" s="22">
        <v>-10545</v>
      </c>
      <c r="K54" s="22">
        <v>-7679</v>
      </c>
      <c r="L54" s="22">
        <v>-4213</v>
      </c>
      <c r="M54" s="23">
        <v>-27119</v>
      </c>
      <c r="N54" s="22">
        <v>-21712</v>
      </c>
      <c r="O54" s="22">
        <v>-15576</v>
      </c>
      <c r="P54" s="22">
        <v>-8083</v>
      </c>
      <c r="Q54" s="23">
        <v>-40293</v>
      </c>
    </row>
    <row r="55" spans="1:17" ht="13.5">
      <c r="A55" s="5" t="s">
        <v>162</v>
      </c>
      <c r="B55" s="22">
        <v>-169143</v>
      </c>
      <c r="C55" s="23">
        <v>-73295</v>
      </c>
      <c r="D55" s="22">
        <v>-72775</v>
      </c>
      <c r="E55" s="23">
        <v>-97390</v>
      </c>
      <c r="F55" s="22">
        <v>-97253</v>
      </c>
      <c r="G55" s="22">
        <v>-96974</v>
      </c>
      <c r="H55" s="22">
        <v>-78243</v>
      </c>
      <c r="I55" s="23">
        <v>-73414</v>
      </c>
      <c r="J55" s="22">
        <v>-73226</v>
      </c>
      <c r="K55" s="22">
        <v>-72959</v>
      </c>
      <c r="L55" s="22">
        <v>-49709</v>
      </c>
      <c r="M55" s="23">
        <v>-49161</v>
      </c>
      <c r="N55" s="22">
        <v>-48939</v>
      </c>
      <c r="O55" s="22">
        <v>-48647</v>
      </c>
      <c r="P55" s="22">
        <v>-32062</v>
      </c>
      <c r="Q55" s="23">
        <v>-120711</v>
      </c>
    </row>
    <row r="56" spans="1:17" ht="14.25" thickBot="1">
      <c r="A56" s="4" t="s">
        <v>163</v>
      </c>
      <c r="B56" s="24">
        <v>-170017</v>
      </c>
      <c r="C56" s="25">
        <v>-235566</v>
      </c>
      <c r="D56" s="24">
        <v>-182250</v>
      </c>
      <c r="E56" s="25">
        <v>-457827</v>
      </c>
      <c r="F56" s="24">
        <v>-319969</v>
      </c>
      <c r="G56" s="24">
        <v>-245810</v>
      </c>
      <c r="H56" s="24">
        <v>-152833</v>
      </c>
      <c r="I56" s="25">
        <v>-510694</v>
      </c>
      <c r="J56" s="24">
        <v>-435605</v>
      </c>
      <c r="K56" s="24">
        <v>-312701</v>
      </c>
      <c r="L56" s="24">
        <v>-169931</v>
      </c>
      <c r="M56" s="25">
        <v>-630838</v>
      </c>
      <c r="N56" s="24">
        <v>-492531</v>
      </c>
      <c r="O56" s="24">
        <v>-303509</v>
      </c>
      <c r="P56" s="24">
        <v>140244</v>
      </c>
      <c r="Q56" s="25">
        <v>-647241</v>
      </c>
    </row>
    <row r="57" spans="1:17" ht="14.25" thickTop="1">
      <c r="A57" s="6" t="s">
        <v>164</v>
      </c>
      <c r="B57" s="22">
        <v>-259490</v>
      </c>
      <c r="C57" s="23">
        <v>-365115</v>
      </c>
      <c r="D57" s="22">
        <v>-289405</v>
      </c>
      <c r="E57" s="23">
        <v>-38564</v>
      </c>
      <c r="F57" s="22">
        <v>-507834</v>
      </c>
      <c r="G57" s="22">
        <v>-660165</v>
      </c>
      <c r="H57" s="22">
        <v>-270261</v>
      </c>
      <c r="I57" s="23">
        <v>-437985</v>
      </c>
      <c r="J57" s="22">
        <v>-1093045</v>
      </c>
      <c r="K57" s="22">
        <v>-1399969</v>
      </c>
      <c r="L57" s="22">
        <v>-1142615</v>
      </c>
      <c r="M57" s="23">
        <v>108796</v>
      </c>
      <c r="N57" s="22">
        <v>-1765150</v>
      </c>
      <c r="O57" s="22">
        <v>-2384628</v>
      </c>
      <c r="P57" s="22">
        <v>-1287402</v>
      </c>
      <c r="Q57" s="23">
        <v>1231057</v>
      </c>
    </row>
    <row r="58" spans="1:17" ht="13.5">
      <c r="A58" s="6" t="s">
        <v>165</v>
      </c>
      <c r="B58" s="22">
        <v>2587804</v>
      </c>
      <c r="C58" s="23">
        <v>2952920</v>
      </c>
      <c r="D58" s="22">
        <v>2952920</v>
      </c>
      <c r="E58" s="23">
        <v>2991485</v>
      </c>
      <c r="F58" s="22">
        <v>2991485</v>
      </c>
      <c r="G58" s="22">
        <v>2991485</v>
      </c>
      <c r="H58" s="22">
        <v>2991485</v>
      </c>
      <c r="I58" s="23">
        <v>3429470</v>
      </c>
      <c r="J58" s="22">
        <v>3429470</v>
      </c>
      <c r="K58" s="22">
        <v>3429470</v>
      </c>
      <c r="L58" s="22">
        <v>3429470</v>
      </c>
      <c r="M58" s="23">
        <v>3320674</v>
      </c>
      <c r="N58" s="22">
        <v>3320674</v>
      </c>
      <c r="O58" s="22">
        <v>3320674</v>
      </c>
      <c r="P58" s="22">
        <v>3320674</v>
      </c>
      <c r="Q58" s="23">
        <v>2089617</v>
      </c>
    </row>
    <row r="59" spans="1:17" ht="14.25" thickBot="1">
      <c r="A59" s="6" t="s">
        <v>165</v>
      </c>
      <c r="B59" s="22">
        <v>2328314</v>
      </c>
      <c r="C59" s="23">
        <v>2587804</v>
      </c>
      <c r="D59" s="22">
        <v>2663514</v>
      </c>
      <c r="E59" s="23">
        <v>2952920</v>
      </c>
      <c r="F59" s="22">
        <v>2483651</v>
      </c>
      <c r="G59" s="22">
        <v>2331320</v>
      </c>
      <c r="H59" s="22">
        <v>2721223</v>
      </c>
      <c r="I59" s="23">
        <v>2991485</v>
      </c>
      <c r="J59" s="22">
        <v>2336424</v>
      </c>
      <c r="K59" s="22">
        <v>2029500</v>
      </c>
      <c r="L59" s="22">
        <v>2286855</v>
      </c>
      <c r="M59" s="23">
        <v>3429470</v>
      </c>
      <c r="N59" s="22">
        <v>1555524</v>
      </c>
      <c r="O59" s="22">
        <v>936046</v>
      </c>
      <c r="P59" s="22">
        <v>2033272</v>
      </c>
      <c r="Q59" s="23">
        <v>3320674</v>
      </c>
    </row>
    <row r="60" spans="1:17" ht="14.25" thickTop="1">
      <c r="A60" s="7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2" ht="13.5">
      <c r="A62" s="19" t="s">
        <v>111</v>
      </c>
    </row>
    <row r="63" ht="13.5">
      <c r="A63" s="19" t="s">
        <v>112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9" t="s">
        <v>107</v>
      </c>
      <c r="B2" s="13">
        <v>8166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4.25" thickBot="1">
      <c r="A3" s="10" t="s">
        <v>108</v>
      </c>
      <c r="B3" s="1" t="s">
        <v>109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9" t="s">
        <v>13</v>
      </c>
      <c r="B4" s="14" t="str">
        <f>HYPERLINK("http://www.kabupro.jp/mark/20131227/S1000UJ4.htm","四半期報告書")</f>
        <v>四半期報告書</v>
      </c>
      <c r="C4" s="14" t="str">
        <f>HYPERLINK("http://www.kabupro.jp/mark/20130930/S10003VY.htm","四半期報告書")</f>
        <v>四半期報告書</v>
      </c>
      <c r="D4" s="14" t="str">
        <f>HYPERLINK("http://www.kabupro.jp/mark/20130701/S000DXG9.htm","四半期報告書")</f>
        <v>四半期報告書</v>
      </c>
      <c r="E4" s="14" t="str">
        <f>HYPERLINK("http://www.kabupro.jp/mark/20131227/S1000UJ4.htm","四半期報告書")</f>
        <v>四半期報告書</v>
      </c>
      <c r="F4" s="14" t="str">
        <f>HYPERLINK("http://www.kabupro.jp/mark/20130104/S000CKLN.htm","四半期報告書")</f>
        <v>四半期報告書</v>
      </c>
      <c r="G4" s="14" t="str">
        <f>HYPERLINK("http://www.kabupro.jp/mark/20121001/S000BZTO.htm","四半期報告書")</f>
        <v>四半期報告書</v>
      </c>
      <c r="H4" s="14" t="str">
        <f>HYPERLINK("http://www.kabupro.jp/mark/20120702/S000BD44.htm","四半期報告書")</f>
        <v>四半期報告書</v>
      </c>
      <c r="I4" s="14" t="str">
        <f>HYPERLINK("http://www.kabupro.jp/mark/20130517/S000DESW.htm","有価証券報告書")</f>
        <v>有価証券報告書</v>
      </c>
      <c r="J4" s="14" t="str">
        <f>HYPERLINK("http://www.kabupro.jp/mark/20120104/S000A0VG.htm","四半期報告書")</f>
        <v>四半期報告書</v>
      </c>
      <c r="K4" s="14" t="str">
        <f>HYPERLINK("http://www.kabupro.jp/mark/20111003/S0009G3G.htm","四半期報告書")</f>
        <v>四半期報告書</v>
      </c>
      <c r="L4" s="14" t="str">
        <f>HYPERLINK("http://www.kabupro.jp/mark/20110701/S0008U0Y.htm","四半期報告書")</f>
        <v>四半期報告書</v>
      </c>
      <c r="M4" s="14" t="str">
        <f>HYPERLINK("http://www.kabupro.jp/mark/20120518/S000AVG4.htm","有価証券報告書")</f>
        <v>有価証券報告書</v>
      </c>
      <c r="N4" s="14" t="str">
        <f>HYPERLINK("http://www.kabupro.jp/mark/20110104/S0007HTZ.htm","四半期報告書")</f>
        <v>四半期報告書</v>
      </c>
      <c r="O4" s="14" t="str">
        <f>HYPERLINK("http://www.kabupro.jp/mark/20101004/S0006VUF.htm","四半期報告書")</f>
        <v>四半期報告書</v>
      </c>
      <c r="P4" s="14" t="str">
        <f>HYPERLINK("http://www.kabupro.jp/mark/20100702/S0006AIW.htm","四半期報告書")</f>
        <v>四半期報告書</v>
      </c>
      <c r="Q4" s="14" t="str">
        <f>HYPERLINK("http://www.kabupro.jp/mark/20110520/S0008BS9.htm","有価証券報告書")</f>
        <v>有価証券報告書</v>
      </c>
      <c r="R4" s="14" t="str">
        <f>HYPERLINK("http://www.kabupro.jp/mark/20100113/S0004XNL.htm","四半期報告書")</f>
        <v>四半期報告書</v>
      </c>
      <c r="S4" s="14" t="str">
        <f>HYPERLINK("http://www.kabupro.jp/mark/20091013/S0004BW0.htm","四半期報告書")</f>
        <v>四半期報告書</v>
      </c>
      <c r="T4" s="14" t="str">
        <f>HYPERLINK("http://www.kabupro.jp/mark/20090710/S0003NMZ.htm","四半期報告書")</f>
        <v>四半期報告書</v>
      </c>
      <c r="U4" s="14" t="str">
        <f>HYPERLINK("http://www.kabupro.jp/mark/20100520/S0005QJF.htm","有価証券報告書")</f>
        <v>有価証券報告書</v>
      </c>
    </row>
    <row r="5" spans="1:21" ht="14.25" thickBot="1">
      <c r="A5" s="10" t="s">
        <v>14</v>
      </c>
      <c r="B5" s="1" t="s">
        <v>20</v>
      </c>
      <c r="C5" s="1" t="s">
        <v>23</v>
      </c>
      <c r="D5" s="1" t="s">
        <v>25</v>
      </c>
      <c r="E5" s="1" t="s">
        <v>20</v>
      </c>
      <c r="F5" s="1" t="s">
        <v>29</v>
      </c>
      <c r="G5" s="1" t="s">
        <v>31</v>
      </c>
      <c r="H5" s="1" t="s">
        <v>33</v>
      </c>
      <c r="I5" s="1" t="s">
        <v>35</v>
      </c>
      <c r="J5" s="1" t="s">
        <v>37</v>
      </c>
      <c r="K5" s="1" t="s">
        <v>39</v>
      </c>
      <c r="L5" s="1" t="s">
        <v>41</v>
      </c>
      <c r="M5" s="1" t="s">
        <v>43</v>
      </c>
      <c r="N5" s="1" t="s">
        <v>45</v>
      </c>
      <c r="O5" s="1" t="s">
        <v>47</v>
      </c>
      <c r="P5" s="1" t="s">
        <v>49</v>
      </c>
      <c r="Q5" s="1" t="s">
        <v>51</v>
      </c>
      <c r="R5" s="1" t="s">
        <v>53</v>
      </c>
      <c r="S5" s="1" t="s">
        <v>55</v>
      </c>
      <c r="T5" s="1" t="s">
        <v>57</v>
      </c>
      <c r="U5" s="1" t="s">
        <v>59</v>
      </c>
    </row>
    <row r="6" spans="1:21" ht="15" thickBot="1" thickTop="1">
      <c r="A6" s="9" t="s">
        <v>15</v>
      </c>
      <c r="B6" s="17" t="s">
        <v>110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4.25" thickTop="1">
      <c r="A7" s="11" t="s">
        <v>16</v>
      </c>
      <c r="B7" s="13" t="s">
        <v>21</v>
      </c>
      <c r="C7" s="13" t="s">
        <v>21</v>
      </c>
      <c r="D7" s="13" t="s">
        <v>21</v>
      </c>
      <c r="E7" s="15" t="s">
        <v>27</v>
      </c>
      <c r="F7" s="13" t="s">
        <v>21</v>
      </c>
      <c r="G7" s="13" t="s">
        <v>21</v>
      </c>
      <c r="H7" s="13" t="s">
        <v>21</v>
      </c>
      <c r="I7" s="15" t="s">
        <v>27</v>
      </c>
      <c r="J7" s="13" t="s">
        <v>21</v>
      </c>
      <c r="K7" s="13" t="s">
        <v>21</v>
      </c>
      <c r="L7" s="13" t="s">
        <v>21</v>
      </c>
      <c r="M7" s="15" t="s">
        <v>27</v>
      </c>
      <c r="N7" s="13" t="s">
        <v>21</v>
      </c>
      <c r="O7" s="13" t="s">
        <v>21</v>
      </c>
      <c r="P7" s="13" t="s">
        <v>21</v>
      </c>
      <c r="Q7" s="15" t="s">
        <v>27</v>
      </c>
      <c r="R7" s="13" t="s">
        <v>21</v>
      </c>
      <c r="S7" s="13" t="s">
        <v>21</v>
      </c>
      <c r="T7" s="13" t="s">
        <v>21</v>
      </c>
      <c r="U7" s="15" t="s">
        <v>27</v>
      </c>
    </row>
    <row r="8" spans="1:21" ht="13.5">
      <c r="A8" s="12" t="s">
        <v>17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</row>
    <row r="9" spans="1:21" ht="13.5">
      <c r="A9" s="12" t="s">
        <v>18</v>
      </c>
      <c r="B9" s="1" t="s">
        <v>22</v>
      </c>
      <c r="C9" s="1" t="s">
        <v>24</v>
      </c>
      <c r="D9" s="1" t="s">
        <v>26</v>
      </c>
      <c r="E9" s="16" t="s">
        <v>28</v>
      </c>
      <c r="F9" s="1" t="s">
        <v>30</v>
      </c>
      <c r="G9" s="1" t="s">
        <v>32</v>
      </c>
      <c r="H9" s="1" t="s">
        <v>34</v>
      </c>
      <c r="I9" s="16" t="s">
        <v>36</v>
      </c>
      <c r="J9" s="1" t="s">
        <v>38</v>
      </c>
      <c r="K9" s="1" t="s">
        <v>40</v>
      </c>
      <c r="L9" s="1" t="s">
        <v>42</v>
      </c>
      <c r="M9" s="16" t="s">
        <v>44</v>
      </c>
      <c r="N9" s="1" t="s">
        <v>46</v>
      </c>
      <c r="O9" s="1" t="s">
        <v>48</v>
      </c>
      <c r="P9" s="1" t="s">
        <v>50</v>
      </c>
      <c r="Q9" s="16" t="s">
        <v>52</v>
      </c>
      <c r="R9" s="1" t="s">
        <v>54</v>
      </c>
      <c r="S9" s="1" t="s">
        <v>56</v>
      </c>
      <c r="T9" s="1" t="s">
        <v>58</v>
      </c>
      <c r="U9" s="16" t="s">
        <v>60</v>
      </c>
    </row>
    <row r="10" spans="1:21" ht="14.25" thickBot="1">
      <c r="A10" s="12" t="s">
        <v>19</v>
      </c>
      <c r="B10" s="1" t="s">
        <v>62</v>
      </c>
      <c r="C10" s="1" t="s">
        <v>62</v>
      </c>
      <c r="D10" s="1" t="s">
        <v>62</v>
      </c>
      <c r="E10" s="16" t="s">
        <v>62</v>
      </c>
      <c r="F10" s="1" t="s">
        <v>62</v>
      </c>
      <c r="G10" s="1" t="s">
        <v>62</v>
      </c>
      <c r="H10" s="1" t="s">
        <v>62</v>
      </c>
      <c r="I10" s="16" t="s">
        <v>62</v>
      </c>
      <c r="J10" s="1" t="s">
        <v>62</v>
      </c>
      <c r="K10" s="1" t="s">
        <v>62</v>
      </c>
      <c r="L10" s="1" t="s">
        <v>62</v>
      </c>
      <c r="M10" s="16" t="s">
        <v>62</v>
      </c>
      <c r="N10" s="1" t="s">
        <v>62</v>
      </c>
      <c r="O10" s="1" t="s">
        <v>62</v>
      </c>
      <c r="P10" s="1" t="s">
        <v>62</v>
      </c>
      <c r="Q10" s="16" t="s">
        <v>62</v>
      </c>
      <c r="R10" s="1" t="s">
        <v>62</v>
      </c>
      <c r="S10" s="1" t="s">
        <v>62</v>
      </c>
      <c r="T10" s="1" t="s">
        <v>62</v>
      </c>
      <c r="U10" s="16" t="s">
        <v>62</v>
      </c>
    </row>
    <row r="11" spans="1:21" ht="14.25" thickTop="1">
      <c r="A11" s="8" t="s">
        <v>61</v>
      </c>
      <c r="B11" s="20">
        <v>2993069</v>
      </c>
      <c r="C11" s="20">
        <v>3328314</v>
      </c>
      <c r="D11" s="20">
        <v>3333304</v>
      </c>
      <c r="E11" s="21">
        <v>3587804</v>
      </c>
      <c r="F11" s="20">
        <v>2963955</v>
      </c>
      <c r="G11" s="20">
        <v>2663514</v>
      </c>
      <c r="H11" s="20">
        <v>3319235</v>
      </c>
      <c r="I11" s="21">
        <v>2952920</v>
      </c>
      <c r="J11" s="20">
        <v>2483651</v>
      </c>
      <c r="K11" s="20">
        <v>2331320</v>
      </c>
      <c r="L11" s="20">
        <v>2721223</v>
      </c>
      <c r="M11" s="21">
        <v>2991485</v>
      </c>
      <c r="N11" s="20">
        <v>2336424</v>
      </c>
      <c r="O11" s="20">
        <v>2029500</v>
      </c>
      <c r="P11" s="20">
        <v>2286855</v>
      </c>
      <c r="Q11" s="21">
        <v>3429470</v>
      </c>
      <c r="R11" s="20">
        <v>1555524</v>
      </c>
      <c r="S11" s="20">
        <v>936046</v>
      </c>
      <c r="T11" s="20">
        <v>2033272</v>
      </c>
      <c r="U11" s="21">
        <v>3320674</v>
      </c>
    </row>
    <row r="12" spans="1:21" ht="13.5">
      <c r="A12" s="2" t="s">
        <v>63</v>
      </c>
      <c r="B12" s="22">
        <v>2255852</v>
      </c>
      <c r="C12" s="22">
        <v>1288122</v>
      </c>
      <c r="D12" s="22">
        <v>1595248</v>
      </c>
      <c r="E12" s="23">
        <v>1261714</v>
      </c>
      <c r="F12" s="22">
        <v>1901478</v>
      </c>
      <c r="G12" s="22">
        <v>1030310</v>
      </c>
      <c r="H12" s="22">
        <v>1668820</v>
      </c>
      <c r="I12" s="23">
        <v>1270456</v>
      </c>
      <c r="J12" s="22">
        <v>1806369</v>
      </c>
      <c r="K12" s="22">
        <v>983773</v>
      </c>
      <c r="L12" s="22">
        <v>1562230</v>
      </c>
      <c r="M12" s="23">
        <v>1182296</v>
      </c>
      <c r="N12" s="22">
        <v>1796367</v>
      </c>
      <c r="O12" s="22">
        <v>936253</v>
      </c>
      <c r="P12" s="22">
        <v>1475345</v>
      </c>
      <c r="Q12" s="23">
        <v>1151930</v>
      </c>
      <c r="R12" s="22">
        <v>1802493</v>
      </c>
      <c r="S12" s="22">
        <v>923413</v>
      </c>
      <c r="T12" s="22">
        <v>1743179</v>
      </c>
      <c r="U12" s="23">
        <v>1112006</v>
      </c>
    </row>
    <row r="13" spans="1:21" ht="13.5">
      <c r="A13" s="2" t="s">
        <v>64</v>
      </c>
      <c r="B13" s="22">
        <v>3768527</v>
      </c>
      <c r="C13" s="22">
        <v>2687657</v>
      </c>
      <c r="D13" s="22">
        <v>3131502</v>
      </c>
      <c r="E13" s="23">
        <v>2628097</v>
      </c>
      <c r="F13" s="22">
        <v>3279667</v>
      </c>
      <c r="G13" s="22">
        <v>1999771</v>
      </c>
      <c r="H13" s="22">
        <v>2732971</v>
      </c>
      <c r="I13" s="23">
        <v>2262879</v>
      </c>
      <c r="J13" s="22">
        <v>3326968</v>
      </c>
      <c r="K13" s="22">
        <v>2305740</v>
      </c>
      <c r="L13" s="22">
        <v>2529905</v>
      </c>
      <c r="M13" s="23">
        <v>2267868</v>
      </c>
      <c r="N13" s="22">
        <v>2775514</v>
      </c>
      <c r="O13" s="22">
        <v>1919334</v>
      </c>
      <c r="P13" s="22">
        <v>2331974</v>
      </c>
      <c r="Q13" s="23">
        <v>2228870</v>
      </c>
      <c r="R13" s="22">
        <v>2620861</v>
      </c>
      <c r="S13" s="22">
        <v>2355113</v>
      </c>
      <c r="T13" s="22">
        <v>2992181</v>
      </c>
      <c r="U13" s="23">
        <v>2909641</v>
      </c>
    </row>
    <row r="14" spans="1:21" ht="13.5">
      <c r="A14" s="2" t="s">
        <v>65</v>
      </c>
      <c r="B14" s="22">
        <v>58293</v>
      </c>
      <c r="C14" s="22">
        <v>54321</v>
      </c>
      <c r="D14" s="22">
        <v>57157</v>
      </c>
      <c r="E14" s="23">
        <v>80655</v>
      </c>
      <c r="F14" s="22">
        <v>49374</v>
      </c>
      <c r="G14" s="22">
        <v>45775</v>
      </c>
      <c r="H14" s="22">
        <v>49914</v>
      </c>
      <c r="I14" s="23">
        <v>47377</v>
      </c>
      <c r="J14" s="22">
        <v>42316</v>
      </c>
      <c r="K14" s="22">
        <v>39878</v>
      </c>
      <c r="L14" s="22">
        <v>43962</v>
      </c>
      <c r="M14" s="23">
        <v>43011</v>
      </c>
      <c r="N14" s="22">
        <v>46629</v>
      </c>
      <c r="O14" s="22">
        <v>44382</v>
      </c>
      <c r="P14" s="22">
        <v>44365</v>
      </c>
      <c r="Q14" s="23">
        <v>42674</v>
      </c>
      <c r="R14" s="22">
        <v>49226</v>
      </c>
      <c r="S14" s="22">
        <v>46826</v>
      </c>
      <c r="T14" s="22">
        <v>53435</v>
      </c>
      <c r="U14" s="23">
        <v>51605</v>
      </c>
    </row>
    <row r="15" spans="1:21" ht="13.5">
      <c r="A15" s="2" t="s">
        <v>67</v>
      </c>
      <c r="B15" s="22">
        <v>178753</v>
      </c>
      <c r="C15" s="22">
        <v>156590</v>
      </c>
      <c r="D15" s="22">
        <v>164799</v>
      </c>
      <c r="E15" s="23">
        <v>155736</v>
      </c>
      <c r="F15" s="22">
        <v>166048</v>
      </c>
      <c r="G15" s="22">
        <v>135221</v>
      </c>
      <c r="H15" s="22">
        <v>118622</v>
      </c>
      <c r="I15" s="23">
        <v>126523</v>
      </c>
      <c r="J15" s="22">
        <v>135355</v>
      </c>
      <c r="K15" s="22">
        <v>129531</v>
      </c>
      <c r="L15" s="22">
        <v>119102</v>
      </c>
      <c r="M15" s="23">
        <v>138209</v>
      </c>
      <c r="N15" s="22">
        <v>137805</v>
      </c>
      <c r="O15" s="22">
        <v>102370</v>
      </c>
      <c r="P15" s="22">
        <v>103329</v>
      </c>
      <c r="Q15" s="23">
        <v>107157</v>
      </c>
      <c r="R15" s="22">
        <v>129266</v>
      </c>
      <c r="S15" s="22">
        <v>121438</v>
      </c>
      <c r="T15" s="22">
        <v>118532</v>
      </c>
      <c r="U15" s="23">
        <v>166921</v>
      </c>
    </row>
    <row r="16" spans="1:21" ht="13.5">
      <c r="A16" s="2" t="s">
        <v>68</v>
      </c>
      <c r="B16" s="22">
        <v>206558</v>
      </c>
      <c r="C16" s="22">
        <v>248091</v>
      </c>
      <c r="D16" s="22">
        <v>212199</v>
      </c>
      <c r="E16" s="23">
        <v>229696</v>
      </c>
      <c r="F16" s="22">
        <v>206048</v>
      </c>
      <c r="G16" s="22">
        <v>218903</v>
      </c>
      <c r="H16" s="22">
        <v>204982</v>
      </c>
      <c r="I16" s="23">
        <v>59375</v>
      </c>
      <c r="J16" s="22">
        <v>198313</v>
      </c>
      <c r="K16" s="22">
        <v>216435</v>
      </c>
      <c r="L16" s="22">
        <v>192700</v>
      </c>
      <c r="M16" s="23">
        <v>65118</v>
      </c>
      <c r="N16" s="22">
        <v>221638</v>
      </c>
      <c r="O16" s="22">
        <v>242922</v>
      </c>
      <c r="P16" s="22">
        <v>227366</v>
      </c>
      <c r="Q16" s="23">
        <v>63853</v>
      </c>
      <c r="R16" s="22">
        <v>272118</v>
      </c>
      <c r="S16" s="22">
        <v>281742</v>
      </c>
      <c r="T16" s="22">
        <v>274132</v>
      </c>
      <c r="U16" s="23">
        <v>60243</v>
      </c>
    </row>
    <row r="17" spans="1:21" ht="13.5">
      <c r="A17" s="2" t="s">
        <v>69</v>
      </c>
      <c r="B17" s="22"/>
      <c r="C17" s="22"/>
      <c r="D17" s="22"/>
      <c r="E17" s="23"/>
      <c r="F17" s="22"/>
      <c r="G17" s="22"/>
      <c r="H17" s="22"/>
      <c r="I17" s="23"/>
      <c r="J17" s="22"/>
      <c r="K17" s="22"/>
      <c r="L17" s="22"/>
      <c r="M17" s="23"/>
      <c r="N17" s="22"/>
      <c r="O17" s="22"/>
      <c r="P17" s="22"/>
      <c r="Q17" s="23"/>
      <c r="R17" s="22">
        <v>-13324</v>
      </c>
      <c r="S17" s="22">
        <v>-9993</v>
      </c>
      <c r="T17" s="22">
        <v>-6662</v>
      </c>
      <c r="U17" s="23">
        <v>-3331</v>
      </c>
    </row>
    <row r="18" spans="1:21" ht="13.5">
      <c r="A18" s="2" t="s">
        <v>70</v>
      </c>
      <c r="B18" s="22">
        <v>9461054</v>
      </c>
      <c r="C18" s="22">
        <v>7763095</v>
      </c>
      <c r="D18" s="22">
        <v>8494212</v>
      </c>
      <c r="E18" s="23">
        <v>7943705</v>
      </c>
      <c r="F18" s="22">
        <v>8566574</v>
      </c>
      <c r="G18" s="22">
        <v>6093496</v>
      </c>
      <c r="H18" s="22">
        <v>8094547</v>
      </c>
      <c r="I18" s="23">
        <v>6866717</v>
      </c>
      <c r="J18" s="22">
        <v>7992975</v>
      </c>
      <c r="K18" s="22">
        <v>6006679</v>
      </c>
      <c r="L18" s="22">
        <v>7169124</v>
      </c>
      <c r="M18" s="23">
        <v>6843479</v>
      </c>
      <c r="N18" s="22">
        <v>7314379</v>
      </c>
      <c r="O18" s="22">
        <v>5274765</v>
      </c>
      <c r="P18" s="22">
        <v>6469236</v>
      </c>
      <c r="Q18" s="23">
        <v>7249070</v>
      </c>
      <c r="R18" s="22">
        <v>6416167</v>
      </c>
      <c r="S18" s="22">
        <v>4654587</v>
      </c>
      <c r="T18" s="22">
        <v>7208070</v>
      </c>
      <c r="U18" s="23">
        <v>7845866</v>
      </c>
    </row>
    <row r="19" spans="1:21" ht="13.5">
      <c r="A19" s="3" t="s">
        <v>71</v>
      </c>
      <c r="B19" s="22">
        <v>430165</v>
      </c>
      <c r="C19" s="22">
        <v>377366</v>
      </c>
      <c r="D19" s="22">
        <v>411942</v>
      </c>
      <c r="E19" s="23">
        <v>371361</v>
      </c>
      <c r="F19" s="22">
        <v>347002</v>
      </c>
      <c r="G19" s="22">
        <v>337704</v>
      </c>
      <c r="H19" s="22">
        <v>363057</v>
      </c>
      <c r="I19" s="23">
        <v>326144</v>
      </c>
      <c r="J19" s="22">
        <v>344110</v>
      </c>
      <c r="K19" s="22">
        <v>340293</v>
      </c>
      <c r="L19" s="22">
        <v>355495</v>
      </c>
      <c r="M19" s="23">
        <v>232587</v>
      </c>
      <c r="N19" s="22">
        <v>223730</v>
      </c>
      <c r="O19" s="22">
        <v>227962</v>
      </c>
      <c r="P19" s="22">
        <v>284231</v>
      </c>
      <c r="Q19" s="23">
        <v>281752</v>
      </c>
      <c r="R19" s="22">
        <v>318186</v>
      </c>
      <c r="S19" s="22">
        <v>346395</v>
      </c>
      <c r="T19" s="22">
        <v>403596</v>
      </c>
      <c r="U19" s="23">
        <v>414843</v>
      </c>
    </row>
    <row r="20" spans="1:21" ht="13.5">
      <c r="A20" s="3" t="s">
        <v>72</v>
      </c>
      <c r="B20" s="22">
        <v>1287</v>
      </c>
      <c r="C20" s="22">
        <v>1544</v>
      </c>
      <c r="D20" s="22">
        <v>1802</v>
      </c>
      <c r="E20" s="23">
        <v>2059</v>
      </c>
      <c r="F20" s="22">
        <v>2345</v>
      </c>
      <c r="G20" s="22">
        <v>2631</v>
      </c>
      <c r="H20" s="22">
        <v>2917</v>
      </c>
      <c r="I20" s="23">
        <v>3203</v>
      </c>
      <c r="J20" s="22">
        <v>3648</v>
      </c>
      <c r="K20" s="22">
        <v>4092</v>
      </c>
      <c r="L20" s="22">
        <v>4537</v>
      </c>
      <c r="M20" s="23">
        <v>4981</v>
      </c>
      <c r="N20" s="22">
        <v>5673</v>
      </c>
      <c r="O20" s="22">
        <v>6364</v>
      </c>
      <c r="P20" s="22">
        <v>7056</v>
      </c>
      <c r="Q20" s="23">
        <v>7747</v>
      </c>
      <c r="R20" s="22">
        <v>8823</v>
      </c>
      <c r="S20" s="22">
        <v>9898</v>
      </c>
      <c r="T20" s="22">
        <v>10974</v>
      </c>
      <c r="U20" s="23">
        <v>12049</v>
      </c>
    </row>
    <row r="21" spans="1:21" ht="13.5">
      <c r="A21" s="3" t="s">
        <v>73</v>
      </c>
      <c r="B21" s="22">
        <v>519847</v>
      </c>
      <c r="C21" s="22">
        <v>472739</v>
      </c>
      <c r="D21" s="22">
        <v>521147</v>
      </c>
      <c r="E21" s="23">
        <v>459125</v>
      </c>
      <c r="F21" s="22">
        <v>300799</v>
      </c>
      <c r="G21" s="22">
        <v>286937</v>
      </c>
      <c r="H21" s="22">
        <v>311841</v>
      </c>
      <c r="I21" s="23"/>
      <c r="J21" s="22">
        <v>299421</v>
      </c>
      <c r="K21" s="22">
        <v>294422</v>
      </c>
      <c r="L21" s="22">
        <v>290645</v>
      </c>
      <c r="M21" s="23"/>
      <c r="N21" s="22">
        <v>284498</v>
      </c>
      <c r="O21" s="22">
        <v>296232</v>
      </c>
      <c r="P21" s="22">
        <v>360891</v>
      </c>
      <c r="Q21" s="23"/>
      <c r="R21" s="22">
        <v>412365</v>
      </c>
      <c r="S21" s="22">
        <v>454963</v>
      </c>
      <c r="T21" s="22">
        <v>504533</v>
      </c>
      <c r="U21" s="23"/>
    </row>
    <row r="22" spans="1:21" ht="13.5">
      <c r="A22" s="3" t="s">
        <v>74</v>
      </c>
      <c r="B22" s="22">
        <v>43952</v>
      </c>
      <c r="C22" s="22">
        <v>14169</v>
      </c>
      <c r="D22" s="22">
        <v>993</v>
      </c>
      <c r="E22" s="23">
        <v>8041</v>
      </c>
      <c r="F22" s="22">
        <v>103799</v>
      </c>
      <c r="G22" s="22">
        <v>815</v>
      </c>
      <c r="H22" s="22">
        <v>0</v>
      </c>
      <c r="I22" s="23"/>
      <c r="J22" s="22">
        <v>37231</v>
      </c>
      <c r="K22" s="22">
        <v>5039</v>
      </c>
      <c r="L22" s="22">
        <v>350</v>
      </c>
      <c r="M22" s="23"/>
      <c r="N22" s="22">
        <v>8667</v>
      </c>
      <c r="O22" s="22">
        <v>1310</v>
      </c>
      <c r="P22" s="22">
        <v>4466</v>
      </c>
      <c r="Q22" s="23"/>
      <c r="R22" s="22">
        <v>835</v>
      </c>
      <c r="S22" s="22">
        <v>0</v>
      </c>
      <c r="T22" s="22">
        <v>15290</v>
      </c>
      <c r="U22" s="23"/>
    </row>
    <row r="23" spans="1:21" ht="13.5">
      <c r="A23" s="3" t="s">
        <v>75</v>
      </c>
      <c r="B23" s="22">
        <v>995252</v>
      </c>
      <c r="C23" s="22">
        <v>865820</v>
      </c>
      <c r="D23" s="22">
        <v>935885</v>
      </c>
      <c r="E23" s="23">
        <v>840588</v>
      </c>
      <c r="F23" s="22">
        <v>753946</v>
      </c>
      <c r="G23" s="22">
        <v>628089</v>
      </c>
      <c r="H23" s="22">
        <v>677817</v>
      </c>
      <c r="I23" s="23">
        <v>615403</v>
      </c>
      <c r="J23" s="22">
        <v>684411</v>
      </c>
      <c r="K23" s="22">
        <v>643848</v>
      </c>
      <c r="L23" s="22">
        <v>651028</v>
      </c>
      <c r="M23" s="23">
        <v>527630</v>
      </c>
      <c r="N23" s="22">
        <v>522569</v>
      </c>
      <c r="O23" s="22">
        <v>531870</v>
      </c>
      <c r="P23" s="22">
        <v>656645</v>
      </c>
      <c r="Q23" s="23">
        <v>662162</v>
      </c>
      <c r="R23" s="22">
        <v>740210</v>
      </c>
      <c r="S23" s="22">
        <v>811257</v>
      </c>
      <c r="T23" s="22">
        <v>934394</v>
      </c>
      <c r="U23" s="23">
        <v>960491</v>
      </c>
    </row>
    <row r="24" spans="1:21" ht="13.5">
      <c r="A24" s="2" t="s">
        <v>76</v>
      </c>
      <c r="B24" s="22">
        <v>347126</v>
      </c>
      <c r="C24" s="22">
        <v>325045</v>
      </c>
      <c r="D24" s="22">
        <v>316499</v>
      </c>
      <c r="E24" s="23">
        <v>288242</v>
      </c>
      <c r="F24" s="22">
        <v>244367</v>
      </c>
      <c r="G24" s="22">
        <v>63777</v>
      </c>
      <c r="H24" s="22">
        <v>64386</v>
      </c>
      <c r="I24" s="23">
        <v>49609</v>
      </c>
      <c r="J24" s="22">
        <v>44793</v>
      </c>
      <c r="K24" s="22">
        <v>57736</v>
      </c>
      <c r="L24" s="22">
        <v>78640</v>
      </c>
      <c r="M24" s="23">
        <v>98511</v>
      </c>
      <c r="N24" s="22">
        <v>110539</v>
      </c>
      <c r="O24" s="22">
        <v>129044</v>
      </c>
      <c r="P24" s="22">
        <v>149248</v>
      </c>
      <c r="Q24" s="23">
        <v>166648</v>
      </c>
      <c r="R24" s="22">
        <v>185775</v>
      </c>
      <c r="S24" s="22">
        <v>205768</v>
      </c>
      <c r="T24" s="22">
        <v>225546</v>
      </c>
      <c r="U24" s="23">
        <v>246055</v>
      </c>
    </row>
    <row r="25" spans="1:21" ht="13.5">
      <c r="A25" s="3" t="s">
        <v>77</v>
      </c>
      <c r="B25" s="22">
        <v>265046</v>
      </c>
      <c r="C25" s="22">
        <v>258997</v>
      </c>
      <c r="D25" s="22">
        <v>231245</v>
      </c>
      <c r="E25" s="23">
        <v>205271</v>
      </c>
      <c r="F25" s="22">
        <v>183923</v>
      </c>
      <c r="G25" s="22">
        <v>180010</v>
      </c>
      <c r="H25" s="22">
        <v>188905</v>
      </c>
      <c r="I25" s="23">
        <v>203492</v>
      </c>
      <c r="J25" s="22">
        <v>206339</v>
      </c>
      <c r="K25" s="22">
        <v>190861</v>
      </c>
      <c r="L25" s="22">
        <v>186592</v>
      </c>
      <c r="M25" s="23">
        <v>203137</v>
      </c>
      <c r="N25" s="22">
        <v>201535</v>
      </c>
      <c r="O25" s="22">
        <v>179476</v>
      </c>
      <c r="P25" s="22">
        <v>189082</v>
      </c>
      <c r="Q25" s="23">
        <v>182500</v>
      </c>
      <c r="R25" s="22">
        <v>143718</v>
      </c>
      <c r="S25" s="22">
        <v>195487</v>
      </c>
      <c r="T25" s="22">
        <v>176985</v>
      </c>
      <c r="U25" s="23">
        <v>123971</v>
      </c>
    </row>
    <row r="26" spans="1:21" ht="13.5">
      <c r="A26" s="3" t="s">
        <v>78</v>
      </c>
      <c r="B26" s="22">
        <v>33850</v>
      </c>
      <c r="C26" s="22">
        <v>34887</v>
      </c>
      <c r="D26" s="22">
        <v>35925</v>
      </c>
      <c r="E26" s="23">
        <v>37593</v>
      </c>
      <c r="F26" s="22">
        <v>38822</v>
      </c>
      <c r="G26" s="22">
        <v>41761</v>
      </c>
      <c r="H26" s="22">
        <v>43038</v>
      </c>
      <c r="I26" s="23">
        <v>3816</v>
      </c>
      <c r="J26" s="22">
        <v>4262</v>
      </c>
      <c r="K26" s="22">
        <v>4709</v>
      </c>
      <c r="L26" s="22">
        <v>5155</v>
      </c>
      <c r="M26" s="23">
        <v>5602</v>
      </c>
      <c r="N26" s="22">
        <v>6905</v>
      </c>
      <c r="O26" s="22">
        <v>7663</v>
      </c>
      <c r="P26" s="22">
        <v>8420</v>
      </c>
      <c r="Q26" s="23">
        <v>9177</v>
      </c>
      <c r="R26" s="22">
        <v>10183</v>
      </c>
      <c r="S26" s="22">
        <v>11188</v>
      </c>
      <c r="T26" s="22">
        <v>12194</v>
      </c>
      <c r="U26" s="23">
        <v>13199</v>
      </c>
    </row>
    <row r="27" spans="1:21" ht="13.5">
      <c r="A27" s="3" t="s">
        <v>79</v>
      </c>
      <c r="B27" s="22">
        <v>318290</v>
      </c>
      <c r="C27" s="22">
        <v>322434</v>
      </c>
      <c r="D27" s="22">
        <v>327987</v>
      </c>
      <c r="E27" s="23">
        <v>333429</v>
      </c>
      <c r="F27" s="22">
        <v>388166</v>
      </c>
      <c r="G27" s="22">
        <v>398150</v>
      </c>
      <c r="H27" s="22">
        <v>403543</v>
      </c>
      <c r="I27" s="23">
        <v>416622</v>
      </c>
      <c r="J27" s="22">
        <v>422015</v>
      </c>
      <c r="K27" s="22">
        <v>462134</v>
      </c>
      <c r="L27" s="22">
        <v>471464</v>
      </c>
      <c r="M27" s="23">
        <v>485619</v>
      </c>
      <c r="N27" s="22">
        <v>510420</v>
      </c>
      <c r="O27" s="22">
        <v>532059</v>
      </c>
      <c r="P27" s="22">
        <v>543829</v>
      </c>
      <c r="Q27" s="23">
        <v>591605</v>
      </c>
      <c r="R27" s="22">
        <v>602519</v>
      </c>
      <c r="S27" s="22">
        <v>645288</v>
      </c>
      <c r="T27" s="22">
        <v>688278</v>
      </c>
      <c r="U27" s="23">
        <v>748227</v>
      </c>
    </row>
    <row r="28" spans="1:21" ht="13.5">
      <c r="A28" s="3" t="s">
        <v>80</v>
      </c>
      <c r="B28" s="22">
        <v>3212276</v>
      </c>
      <c r="C28" s="22">
        <v>3236714</v>
      </c>
      <c r="D28" s="22">
        <v>3162503</v>
      </c>
      <c r="E28" s="23">
        <v>3258518</v>
      </c>
      <c r="F28" s="22">
        <v>3385190</v>
      </c>
      <c r="G28" s="22">
        <v>3357340</v>
      </c>
      <c r="H28" s="22">
        <v>3356280</v>
      </c>
      <c r="I28" s="23">
        <v>3420158</v>
      </c>
      <c r="J28" s="22">
        <v>3346274</v>
      </c>
      <c r="K28" s="22">
        <v>3336650</v>
      </c>
      <c r="L28" s="22">
        <v>3258148</v>
      </c>
      <c r="M28" s="23">
        <v>3436949</v>
      </c>
      <c r="N28" s="22">
        <v>3475905</v>
      </c>
      <c r="O28" s="22">
        <v>3495616</v>
      </c>
      <c r="P28" s="22">
        <v>3503665</v>
      </c>
      <c r="Q28" s="23">
        <v>3536616</v>
      </c>
      <c r="R28" s="22">
        <v>3557054</v>
      </c>
      <c r="S28" s="22">
        <v>3600986</v>
      </c>
      <c r="T28" s="22">
        <v>3605159</v>
      </c>
      <c r="U28" s="23">
        <v>3604227</v>
      </c>
    </row>
    <row r="29" spans="1:21" ht="13.5">
      <c r="A29" s="3" t="s">
        <v>66</v>
      </c>
      <c r="B29" s="22">
        <v>162979</v>
      </c>
      <c r="C29" s="22">
        <v>165072</v>
      </c>
      <c r="D29" s="22">
        <v>187719</v>
      </c>
      <c r="E29" s="23">
        <v>198753</v>
      </c>
      <c r="F29" s="22">
        <v>71469</v>
      </c>
      <c r="G29" s="22">
        <v>79611</v>
      </c>
      <c r="H29" s="22">
        <v>79251</v>
      </c>
      <c r="I29" s="23">
        <v>84623</v>
      </c>
      <c r="J29" s="22">
        <v>87440</v>
      </c>
      <c r="K29" s="22">
        <v>100768</v>
      </c>
      <c r="L29" s="22">
        <v>96454</v>
      </c>
      <c r="M29" s="23">
        <v>144742</v>
      </c>
      <c r="N29" s="22">
        <v>148237</v>
      </c>
      <c r="O29" s="22">
        <v>152288</v>
      </c>
      <c r="P29" s="22">
        <v>188639</v>
      </c>
      <c r="Q29" s="23">
        <v>155481</v>
      </c>
      <c r="R29" s="22">
        <v>180606</v>
      </c>
      <c r="S29" s="22">
        <v>113823</v>
      </c>
      <c r="T29" s="22">
        <v>126722</v>
      </c>
      <c r="U29" s="23">
        <v>174826</v>
      </c>
    </row>
    <row r="30" spans="1:21" ht="13.5">
      <c r="A30" s="3" t="s">
        <v>68</v>
      </c>
      <c r="B30" s="22">
        <v>272065</v>
      </c>
      <c r="C30" s="22">
        <v>281074</v>
      </c>
      <c r="D30" s="22">
        <v>280832</v>
      </c>
      <c r="E30" s="23">
        <v>220756</v>
      </c>
      <c r="F30" s="22">
        <v>213276</v>
      </c>
      <c r="G30" s="22">
        <v>206778</v>
      </c>
      <c r="H30" s="22">
        <v>217670</v>
      </c>
      <c r="I30" s="23">
        <v>6707</v>
      </c>
      <c r="J30" s="22">
        <v>225904</v>
      </c>
      <c r="K30" s="22">
        <v>230299</v>
      </c>
      <c r="L30" s="22">
        <v>243176</v>
      </c>
      <c r="M30" s="23">
        <v>6707</v>
      </c>
      <c r="N30" s="22">
        <v>252128</v>
      </c>
      <c r="O30" s="22">
        <v>274876</v>
      </c>
      <c r="P30" s="22">
        <v>290825</v>
      </c>
      <c r="Q30" s="23">
        <v>20416</v>
      </c>
      <c r="R30" s="22">
        <v>296314</v>
      </c>
      <c r="S30" s="22">
        <v>311722</v>
      </c>
      <c r="T30" s="22">
        <v>328198</v>
      </c>
      <c r="U30" s="23">
        <v>4079</v>
      </c>
    </row>
    <row r="31" spans="1:21" ht="13.5">
      <c r="A31" s="3" t="s">
        <v>69</v>
      </c>
      <c r="B31" s="22">
        <v>-216585</v>
      </c>
      <c r="C31" s="22">
        <v>-224493</v>
      </c>
      <c r="D31" s="22">
        <v>-232401</v>
      </c>
      <c r="E31" s="23">
        <v>-240309</v>
      </c>
      <c r="F31" s="22">
        <v>-338217</v>
      </c>
      <c r="G31" s="22">
        <v>-346125</v>
      </c>
      <c r="H31" s="22">
        <v>-355033</v>
      </c>
      <c r="I31" s="23">
        <v>-362941</v>
      </c>
      <c r="J31" s="22">
        <v>-372849</v>
      </c>
      <c r="K31" s="22">
        <v>-380757</v>
      </c>
      <c r="L31" s="22">
        <v>-396983</v>
      </c>
      <c r="M31" s="23">
        <v>-405772</v>
      </c>
      <c r="N31" s="22">
        <v>-413509</v>
      </c>
      <c r="O31" s="22">
        <v>-439236</v>
      </c>
      <c r="P31" s="22">
        <v>-429391</v>
      </c>
      <c r="Q31" s="23">
        <v>-443469</v>
      </c>
      <c r="R31" s="22">
        <v>-434908</v>
      </c>
      <c r="S31" s="22">
        <v>-440729</v>
      </c>
      <c r="T31" s="22">
        <v>-442884</v>
      </c>
      <c r="U31" s="23">
        <v>-458004</v>
      </c>
    </row>
    <row r="32" spans="1:21" ht="13.5">
      <c r="A32" s="3" t="s">
        <v>81</v>
      </c>
      <c r="B32" s="22">
        <v>4047922</v>
      </c>
      <c r="C32" s="22">
        <v>4074687</v>
      </c>
      <c r="D32" s="22">
        <v>3993811</v>
      </c>
      <c r="E32" s="23">
        <v>4014013</v>
      </c>
      <c r="F32" s="22">
        <v>3942632</v>
      </c>
      <c r="G32" s="22">
        <v>3917527</v>
      </c>
      <c r="H32" s="22">
        <v>3933655</v>
      </c>
      <c r="I32" s="23">
        <v>3989270</v>
      </c>
      <c r="J32" s="22">
        <v>3919387</v>
      </c>
      <c r="K32" s="22">
        <v>3944667</v>
      </c>
      <c r="L32" s="22">
        <v>3864009</v>
      </c>
      <c r="M32" s="23">
        <v>4108618</v>
      </c>
      <c r="N32" s="22">
        <v>4181623</v>
      </c>
      <c r="O32" s="22">
        <v>4202744</v>
      </c>
      <c r="P32" s="22">
        <v>4295071</v>
      </c>
      <c r="Q32" s="23">
        <v>4329433</v>
      </c>
      <c r="R32" s="22">
        <v>4355487</v>
      </c>
      <c r="S32" s="22">
        <v>4437767</v>
      </c>
      <c r="T32" s="22">
        <v>4494655</v>
      </c>
      <c r="U32" s="23">
        <v>4543463</v>
      </c>
    </row>
    <row r="33" spans="1:21" ht="13.5">
      <c r="A33" s="2" t="s">
        <v>82</v>
      </c>
      <c r="B33" s="22">
        <v>5390301</v>
      </c>
      <c r="C33" s="22">
        <v>5265553</v>
      </c>
      <c r="D33" s="22">
        <v>5246196</v>
      </c>
      <c r="E33" s="23">
        <v>5142843</v>
      </c>
      <c r="F33" s="22">
        <v>4940946</v>
      </c>
      <c r="G33" s="22">
        <v>4609395</v>
      </c>
      <c r="H33" s="22">
        <v>4675858</v>
      </c>
      <c r="I33" s="23">
        <v>4654283</v>
      </c>
      <c r="J33" s="22">
        <v>4648591</v>
      </c>
      <c r="K33" s="22">
        <v>4646252</v>
      </c>
      <c r="L33" s="22">
        <v>4593678</v>
      </c>
      <c r="M33" s="23">
        <v>4734761</v>
      </c>
      <c r="N33" s="22">
        <v>4814732</v>
      </c>
      <c r="O33" s="22">
        <v>4863659</v>
      </c>
      <c r="P33" s="22">
        <v>5100965</v>
      </c>
      <c r="Q33" s="23">
        <v>5158245</v>
      </c>
      <c r="R33" s="22">
        <v>5281473</v>
      </c>
      <c r="S33" s="22">
        <v>5454792</v>
      </c>
      <c r="T33" s="22">
        <v>5654596</v>
      </c>
      <c r="U33" s="23">
        <v>5750009</v>
      </c>
    </row>
    <row r="34" spans="1:21" ht="14.25" thickBot="1">
      <c r="A34" s="4" t="s">
        <v>83</v>
      </c>
      <c r="B34" s="24">
        <v>14851356</v>
      </c>
      <c r="C34" s="24">
        <v>13028649</v>
      </c>
      <c r="D34" s="24">
        <v>13740409</v>
      </c>
      <c r="E34" s="25">
        <v>13086549</v>
      </c>
      <c r="F34" s="24">
        <v>13507520</v>
      </c>
      <c r="G34" s="24">
        <v>10702891</v>
      </c>
      <c r="H34" s="24">
        <v>12770405</v>
      </c>
      <c r="I34" s="25">
        <v>11521000</v>
      </c>
      <c r="J34" s="24">
        <v>12641567</v>
      </c>
      <c r="K34" s="24">
        <v>10652932</v>
      </c>
      <c r="L34" s="24">
        <v>11762803</v>
      </c>
      <c r="M34" s="25">
        <v>11578241</v>
      </c>
      <c r="N34" s="24">
        <v>12129112</v>
      </c>
      <c r="O34" s="24">
        <v>10138424</v>
      </c>
      <c r="P34" s="24">
        <v>11570202</v>
      </c>
      <c r="Q34" s="25">
        <v>12407316</v>
      </c>
      <c r="R34" s="24">
        <v>11697640</v>
      </c>
      <c r="S34" s="24">
        <v>10109379</v>
      </c>
      <c r="T34" s="24">
        <v>12862667</v>
      </c>
      <c r="U34" s="25">
        <v>13595876</v>
      </c>
    </row>
    <row r="35" spans="1:21" ht="14.25" thickTop="1">
      <c r="A35" s="2" t="s">
        <v>84</v>
      </c>
      <c r="B35" s="22">
        <v>952595</v>
      </c>
      <c r="C35" s="22">
        <v>1383871</v>
      </c>
      <c r="D35" s="22">
        <v>1335467</v>
      </c>
      <c r="E35" s="23">
        <v>1089226</v>
      </c>
      <c r="F35" s="22">
        <v>1087990</v>
      </c>
      <c r="G35" s="22">
        <v>1346945</v>
      </c>
      <c r="H35" s="22">
        <v>1776654</v>
      </c>
      <c r="I35" s="23"/>
      <c r="J35" s="22">
        <v>1869563</v>
      </c>
      <c r="K35" s="22">
        <v>1627098</v>
      </c>
      <c r="L35" s="22">
        <v>2429856</v>
      </c>
      <c r="M35" s="23"/>
      <c r="N35" s="22">
        <v>3978646</v>
      </c>
      <c r="O35" s="22">
        <v>2701333</v>
      </c>
      <c r="P35" s="22">
        <v>3482325</v>
      </c>
      <c r="Q35" s="23"/>
      <c r="R35" s="22">
        <v>3517240</v>
      </c>
      <c r="S35" s="22">
        <v>2392256</v>
      </c>
      <c r="T35" s="22">
        <v>4205400</v>
      </c>
      <c r="U35" s="23"/>
    </row>
    <row r="36" spans="1:21" ht="13.5">
      <c r="A36" s="2" t="s">
        <v>85</v>
      </c>
      <c r="B36" s="22">
        <v>3887728</v>
      </c>
      <c r="C36" s="22">
        <v>2313036</v>
      </c>
      <c r="D36" s="22">
        <v>2483768</v>
      </c>
      <c r="E36" s="23">
        <v>2017246</v>
      </c>
      <c r="F36" s="22">
        <v>3132801</v>
      </c>
      <c r="G36" s="22">
        <v>974858</v>
      </c>
      <c r="H36" s="22">
        <v>2123525</v>
      </c>
      <c r="I36" s="23">
        <v>1344559</v>
      </c>
      <c r="J36" s="22">
        <v>2439928</v>
      </c>
      <c r="K36" s="22">
        <v>1310064</v>
      </c>
      <c r="L36" s="22">
        <v>1248001</v>
      </c>
      <c r="M36" s="23"/>
      <c r="N36" s="22"/>
      <c r="O36" s="22"/>
      <c r="P36" s="22"/>
      <c r="Q36" s="23"/>
      <c r="R36" s="22"/>
      <c r="S36" s="22"/>
      <c r="T36" s="22"/>
      <c r="U36" s="23"/>
    </row>
    <row r="37" spans="1:21" ht="13.5">
      <c r="A37" s="2" t="s">
        <v>86</v>
      </c>
      <c r="B37" s="22"/>
      <c r="C37" s="22"/>
      <c r="D37" s="22"/>
      <c r="E37" s="23"/>
      <c r="F37" s="22">
        <v>5000</v>
      </c>
      <c r="G37" s="22">
        <v>52000</v>
      </c>
      <c r="H37" s="22">
        <v>106000</v>
      </c>
      <c r="I37" s="23"/>
      <c r="J37" s="22">
        <v>282140</v>
      </c>
      <c r="K37" s="22">
        <v>289140</v>
      </c>
      <c r="L37" s="22">
        <v>289140</v>
      </c>
      <c r="M37" s="23"/>
      <c r="N37" s="22">
        <v>289140</v>
      </c>
      <c r="O37" s="22">
        <v>336550</v>
      </c>
      <c r="P37" s="22">
        <v>380056</v>
      </c>
      <c r="Q37" s="23"/>
      <c r="R37" s="22">
        <v>483742</v>
      </c>
      <c r="S37" s="22">
        <v>664504</v>
      </c>
      <c r="T37" s="22">
        <v>981170</v>
      </c>
      <c r="U37" s="23"/>
    </row>
    <row r="38" spans="1:21" ht="13.5">
      <c r="A38" s="2" t="s">
        <v>87</v>
      </c>
      <c r="B38" s="22">
        <v>243514</v>
      </c>
      <c r="C38" s="22">
        <v>198373</v>
      </c>
      <c r="D38" s="22">
        <v>288503</v>
      </c>
      <c r="E38" s="23">
        <v>546480</v>
      </c>
      <c r="F38" s="22">
        <v>361856</v>
      </c>
      <c r="G38" s="22">
        <v>252765</v>
      </c>
      <c r="H38" s="22">
        <v>306697</v>
      </c>
      <c r="I38" s="23">
        <v>477397</v>
      </c>
      <c r="J38" s="22">
        <v>273476</v>
      </c>
      <c r="K38" s="22">
        <v>77262</v>
      </c>
      <c r="L38" s="22">
        <v>116825</v>
      </c>
      <c r="M38" s="23">
        <v>430088</v>
      </c>
      <c r="N38" s="22">
        <v>312225</v>
      </c>
      <c r="O38" s="22">
        <v>76791</v>
      </c>
      <c r="P38" s="22">
        <v>183561</v>
      </c>
      <c r="Q38" s="23">
        <v>299575</v>
      </c>
      <c r="R38" s="22">
        <v>342425</v>
      </c>
      <c r="S38" s="22">
        <v>76913</v>
      </c>
      <c r="T38" s="22">
        <v>175541</v>
      </c>
      <c r="U38" s="23">
        <v>339706</v>
      </c>
    </row>
    <row r="39" spans="1:21" ht="13.5">
      <c r="A39" s="2" t="s">
        <v>88</v>
      </c>
      <c r="B39" s="22">
        <v>104586</v>
      </c>
      <c r="C39" s="22">
        <v>234268</v>
      </c>
      <c r="D39" s="22">
        <v>294939</v>
      </c>
      <c r="E39" s="23">
        <v>176204</v>
      </c>
      <c r="F39" s="22">
        <v>24032</v>
      </c>
      <c r="G39" s="22">
        <v>158652</v>
      </c>
      <c r="H39" s="22">
        <v>175762</v>
      </c>
      <c r="I39" s="23">
        <v>100955</v>
      </c>
      <c r="J39" s="22">
        <v>18521</v>
      </c>
      <c r="K39" s="22">
        <v>112502</v>
      </c>
      <c r="L39" s="22">
        <v>140653</v>
      </c>
      <c r="M39" s="23">
        <v>100139</v>
      </c>
      <c r="N39" s="22">
        <v>18374</v>
      </c>
      <c r="O39" s="22">
        <v>99946</v>
      </c>
      <c r="P39" s="22">
        <v>137840</v>
      </c>
      <c r="Q39" s="23">
        <v>101847</v>
      </c>
      <c r="R39" s="22">
        <v>19113</v>
      </c>
      <c r="S39" s="22">
        <v>100658</v>
      </c>
      <c r="T39" s="22">
        <v>134328</v>
      </c>
      <c r="U39" s="23">
        <v>100300</v>
      </c>
    </row>
    <row r="40" spans="1:21" ht="13.5">
      <c r="A40" s="2" t="s">
        <v>89</v>
      </c>
      <c r="B40" s="22"/>
      <c r="C40" s="22"/>
      <c r="D40" s="22"/>
      <c r="E40" s="23"/>
      <c r="F40" s="22"/>
      <c r="G40" s="22"/>
      <c r="H40" s="22"/>
      <c r="I40" s="23"/>
      <c r="J40" s="22"/>
      <c r="K40" s="22"/>
      <c r="L40" s="22">
        <v>5337</v>
      </c>
      <c r="M40" s="23">
        <v>42790</v>
      </c>
      <c r="N40" s="22">
        <v>13700</v>
      </c>
      <c r="O40" s="22">
        <v>13700</v>
      </c>
      <c r="P40" s="22">
        <v>15463</v>
      </c>
      <c r="Q40" s="23">
        <v>18168</v>
      </c>
      <c r="R40" s="22">
        <v>31261</v>
      </c>
      <c r="S40" s="22">
        <v>47849</v>
      </c>
      <c r="T40" s="22">
        <v>55917</v>
      </c>
      <c r="U40" s="23">
        <v>55917</v>
      </c>
    </row>
    <row r="41" spans="1:21" ht="13.5">
      <c r="A41" s="2"/>
      <c r="B41" s="22"/>
      <c r="C41" s="22"/>
      <c r="D41" s="22"/>
      <c r="E41" s="23"/>
      <c r="F41" s="22"/>
      <c r="G41" s="22"/>
      <c r="H41" s="22"/>
      <c r="I41" s="23">
        <v>500</v>
      </c>
      <c r="J41" s="22"/>
      <c r="K41" s="22"/>
      <c r="L41" s="22"/>
      <c r="M41" s="23"/>
      <c r="N41" s="22"/>
      <c r="O41" s="22"/>
      <c r="P41" s="22"/>
      <c r="Q41" s="23"/>
      <c r="R41" s="22"/>
      <c r="S41" s="22"/>
      <c r="T41" s="22"/>
      <c r="U41" s="23"/>
    </row>
    <row r="42" spans="1:21" ht="13.5">
      <c r="A42" s="2" t="s">
        <v>91</v>
      </c>
      <c r="B42" s="22"/>
      <c r="C42" s="22"/>
      <c r="D42" s="22"/>
      <c r="E42" s="23"/>
      <c r="F42" s="22"/>
      <c r="G42" s="22"/>
      <c r="H42" s="22"/>
      <c r="I42" s="23">
        <v>10543</v>
      </c>
      <c r="J42" s="22"/>
      <c r="K42" s="22"/>
      <c r="L42" s="22"/>
      <c r="M42" s="23"/>
      <c r="N42" s="22"/>
      <c r="O42" s="22"/>
      <c r="P42" s="22"/>
      <c r="Q42" s="23"/>
      <c r="R42" s="22"/>
      <c r="S42" s="22"/>
      <c r="T42" s="22"/>
      <c r="U42" s="23"/>
    </row>
    <row r="43" spans="1:21" ht="13.5">
      <c r="A43" s="2" t="s">
        <v>68</v>
      </c>
      <c r="B43" s="22">
        <v>1517161</v>
      </c>
      <c r="C43" s="22">
        <v>993894</v>
      </c>
      <c r="D43" s="22">
        <v>1243525</v>
      </c>
      <c r="E43" s="23">
        <v>1382620</v>
      </c>
      <c r="F43" s="22">
        <v>1397668</v>
      </c>
      <c r="G43" s="22">
        <v>866368</v>
      </c>
      <c r="H43" s="22">
        <v>1059943</v>
      </c>
      <c r="I43" s="23">
        <v>72</v>
      </c>
      <c r="J43" s="22">
        <v>1138949</v>
      </c>
      <c r="K43" s="22">
        <v>876591</v>
      </c>
      <c r="L43" s="22">
        <v>950827</v>
      </c>
      <c r="M43" s="23">
        <v>1124</v>
      </c>
      <c r="N43" s="22">
        <v>1040231</v>
      </c>
      <c r="O43" s="22">
        <v>767126</v>
      </c>
      <c r="P43" s="22">
        <v>925536</v>
      </c>
      <c r="Q43" s="23">
        <v>266</v>
      </c>
      <c r="R43" s="22">
        <v>1057206</v>
      </c>
      <c r="S43" s="22">
        <v>809956</v>
      </c>
      <c r="T43" s="22">
        <v>964260</v>
      </c>
      <c r="U43" s="23">
        <v>2733</v>
      </c>
    </row>
    <row r="44" spans="1:21" ht="13.5">
      <c r="A44" s="2" t="s">
        <v>92</v>
      </c>
      <c r="B44" s="22">
        <v>6705587</v>
      </c>
      <c r="C44" s="22">
        <v>5123445</v>
      </c>
      <c r="D44" s="22">
        <v>5646204</v>
      </c>
      <c r="E44" s="23">
        <v>5211779</v>
      </c>
      <c r="F44" s="22">
        <v>6009349</v>
      </c>
      <c r="G44" s="22">
        <v>3651590</v>
      </c>
      <c r="H44" s="22">
        <v>5549083</v>
      </c>
      <c r="I44" s="23">
        <v>4671909</v>
      </c>
      <c r="J44" s="22">
        <v>6023579</v>
      </c>
      <c r="K44" s="22">
        <v>4299509</v>
      </c>
      <c r="L44" s="22">
        <v>5212741</v>
      </c>
      <c r="M44" s="23">
        <v>5056663</v>
      </c>
      <c r="N44" s="22">
        <v>5652318</v>
      </c>
      <c r="O44" s="22">
        <v>3995448</v>
      </c>
      <c r="P44" s="22">
        <v>5124782</v>
      </c>
      <c r="Q44" s="23">
        <v>6094088</v>
      </c>
      <c r="R44" s="22">
        <v>5450989</v>
      </c>
      <c r="S44" s="22">
        <v>4092138</v>
      </c>
      <c r="T44" s="22">
        <v>6516616</v>
      </c>
      <c r="U44" s="23">
        <v>7398685</v>
      </c>
    </row>
    <row r="45" spans="1:21" ht="13.5">
      <c r="A45" s="2" t="s">
        <v>93</v>
      </c>
      <c r="B45" s="22"/>
      <c r="C45" s="22"/>
      <c r="D45" s="22"/>
      <c r="E45" s="23"/>
      <c r="F45" s="22"/>
      <c r="G45" s="22"/>
      <c r="H45" s="22"/>
      <c r="I45" s="23"/>
      <c r="J45" s="22">
        <v>14450</v>
      </c>
      <c r="K45" s="22">
        <v>79735</v>
      </c>
      <c r="L45" s="22">
        <v>152020</v>
      </c>
      <c r="M45" s="23">
        <v>224305</v>
      </c>
      <c r="N45" s="22">
        <v>296590</v>
      </c>
      <c r="O45" s="22">
        <v>368875</v>
      </c>
      <c r="P45" s="22">
        <v>441160</v>
      </c>
      <c r="Q45" s="23">
        <v>513445</v>
      </c>
      <c r="R45" s="22">
        <v>585730</v>
      </c>
      <c r="S45" s="22">
        <v>587425</v>
      </c>
      <c r="T45" s="22">
        <v>690216</v>
      </c>
      <c r="U45" s="23">
        <v>793007</v>
      </c>
    </row>
    <row r="46" spans="1:21" ht="13.5">
      <c r="A46" s="2" t="s">
        <v>94</v>
      </c>
      <c r="B46" s="22">
        <v>20189</v>
      </c>
      <c r="C46" s="22">
        <v>20189</v>
      </c>
      <c r="D46" s="22">
        <v>20189</v>
      </c>
      <c r="E46" s="23">
        <v>20189</v>
      </c>
      <c r="F46" s="22">
        <v>20189</v>
      </c>
      <c r="G46" s="22">
        <v>20189</v>
      </c>
      <c r="H46" s="22">
        <v>20189</v>
      </c>
      <c r="I46" s="23">
        <v>20189</v>
      </c>
      <c r="J46" s="22">
        <v>20189</v>
      </c>
      <c r="K46" s="22">
        <v>20189</v>
      </c>
      <c r="L46" s="22">
        <v>20189</v>
      </c>
      <c r="M46" s="23">
        <v>20189</v>
      </c>
      <c r="N46" s="22">
        <v>20189</v>
      </c>
      <c r="O46" s="22">
        <v>20189</v>
      </c>
      <c r="P46" s="22">
        <v>20189</v>
      </c>
      <c r="Q46" s="23">
        <v>20189</v>
      </c>
      <c r="R46" s="22">
        <v>20189</v>
      </c>
      <c r="S46" s="22">
        <v>20189</v>
      </c>
      <c r="T46" s="22">
        <v>20189</v>
      </c>
      <c r="U46" s="23">
        <v>21179</v>
      </c>
    </row>
    <row r="47" spans="1:21" ht="13.5">
      <c r="A47" s="2" t="s">
        <v>90</v>
      </c>
      <c r="B47" s="22">
        <v>508541</v>
      </c>
      <c r="C47" s="22">
        <v>505235</v>
      </c>
      <c r="D47" s="22">
        <v>517559</v>
      </c>
      <c r="E47" s="23">
        <v>506863</v>
      </c>
      <c r="F47" s="22">
        <v>508751</v>
      </c>
      <c r="G47" s="22">
        <v>507920</v>
      </c>
      <c r="H47" s="22">
        <v>521173</v>
      </c>
      <c r="I47" s="23">
        <v>511979</v>
      </c>
      <c r="J47" s="22">
        <v>515117</v>
      </c>
      <c r="K47" s="22">
        <v>513428</v>
      </c>
      <c r="L47" s="22">
        <v>513311</v>
      </c>
      <c r="M47" s="23"/>
      <c r="N47" s="22"/>
      <c r="O47" s="22"/>
      <c r="P47" s="22"/>
      <c r="Q47" s="23"/>
      <c r="R47" s="22"/>
      <c r="S47" s="22"/>
      <c r="T47" s="22"/>
      <c r="U47" s="23"/>
    </row>
    <row r="48" spans="1:21" ht="13.5">
      <c r="A48" s="2" t="s">
        <v>68</v>
      </c>
      <c r="B48" s="22">
        <v>126062</v>
      </c>
      <c r="C48" s="22">
        <v>142069</v>
      </c>
      <c r="D48" s="22">
        <v>135737</v>
      </c>
      <c r="E48" s="23">
        <v>137137</v>
      </c>
      <c r="F48" s="22">
        <v>156137</v>
      </c>
      <c r="G48" s="22">
        <v>156137</v>
      </c>
      <c r="H48" s="22">
        <v>156137</v>
      </c>
      <c r="I48" s="23"/>
      <c r="J48" s="22">
        <v>156237</v>
      </c>
      <c r="K48" s="22">
        <v>156237</v>
      </c>
      <c r="L48" s="22">
        <v>156237</v>
      </c>
      <c r="M48" s="23"/>
      <c r="N48" s="22">
        <v>181787</v>
      </c>
      <c r="O48" s="22">
        <v>184724</v>
      </c>
      <c r="P48" s="22">
        <v>190724</v>
      </c>
      <c r="Q48" s="23"/>
      <c r="R48" s="22">
        <v>198834</v>
      </c>
      <c r="S48" s="22">
        <v>191282</v>
      </c>
      <c r="T48" s="22">
        <v>203782</v>
      </c>
      <c r="U48" s="23"/>
    </row>
    <row r="49" spans="1:21" ht="13.5">
      <c r="A49" s="2" t="s">
        <v>95</v>
      </c>
      <c r="B49" s="22">
        <v>654792</v>
      </c>
      <c r="C49" s="22">
        <v>667494</v>
      </c>
      <c r="D49" s="22">
        <v>673485</v>
      </c>
      <c r="E49" s="23">
        <v>664190</v>
      </c>
      <c r="F49" s="22">
        <v>685078</v>
      </c>
      <c r="G49" s="22">
        <v>684246</v>
      </c>
      <c r="H49" s="22">
        <v>697500</v>
      </c>
      <c r="I49" s="23">
        <v>688405</v>
      </c>
      <c r="J49" s="22">
        <v>705994</v>
      </c>
      <c r="K49" s="22">
        <v>769589</v>
      </c>
      <c r="L49" s="22">
        <v>841757</v>
      </c>
      <c r="M49" s="23">
        <v>402281</v>
      </c>
      <c r="N49" s="22">
        <v>498566</v>
      </c>
      <c r="O49" s="22">
        <v>573788</v>
      </c>
      <c r="P49" s="22">
        <v>652073</v>
      </c>
      <c r="Q49" s="23">
        <v>720468</v>
      </c>
      <c r="R49" s="22">
        <v>804753</v>
      </c>
      <c r="S49" s="22">
        <v>798896</v>
      </c>
      <c r="T49" s="22">
        <v>914187</v>
      </c>
      <c r="U49" s="23">
        <v>1018968</v>
      </c>
    </row>
    <row r="50" spans="1:21" ht="14.25" thickBot="1">
      <c r="A50" s="4" t="s">
        <v>96</v>
      </c>
      <c r="B50" s="24">
        <v>7360379</v>
      </c>
      <c r="C50" s="24">
        <v>5790939</v>
      </c>
      <c r="D50" s="24">
        <v>6319689</v>
      </c>
      <c r="E50" s="25">
        <v>5875969</v>
      </c>
      <c r="F50" s="24">
        <v>6694427</v>
      </c>
      <c r="G50" s="24">
        <v>4335837</v>
      </c>
      <c r="H50" s="24">
        <v>6246583</v>
      </c>
      <c r="I50" s="25">
        <v>5360315</v>
      </c>
      <c r="J50" s="24">
        <v>6729573</v>
      </c>
      <c r="K50" s="24">
        <v>5069099</v>
      </c>
      <c r="L50" s="24">
        <v>6054499</v>
      </c>
      <c r="M50" s="25">
        <v>5458944</v>
      </c>
      <c r="N50" s="24">
        <v>6150884</v>
      </c>
      <c r="O50" s="24">
        <v>4569237</v>
      </c>
      <c r="P50" s="24">
        <v>5776856</v>
      </c>
      <c r="Q50" s="25">
        <v>6814556</v>
      </c>
      <c r="R50" s="24">
        <v>6255742</v>
      </c>
      <c r="S50" s="24">
        <v>4891034</v>
      </c>
      <c r="T50" s="24">
        <v>7430803</v>
      </c>
      <c r="U50" s="25">
        <v>8417653</v>
      </c>
    </row>
    <row r="51" spans="1:21" ht="14.25" thickTop="1">
      <c r="A51" s="2" t="s">
        <v>97</v>
      </c>
      <c r="B51" s="22">
        <v>2000000</v>
      </c>
      <c r="C51" s="22">
        <v>2000000</v>
      </c>
      <c r="D51" s="22">
        <v>2000000</v>
      </c>
      <c r="E51" s="23">
        <v>2000000</v>
      </c>
      <c r="F51" s="22">
        <v>2000000</v>
      </c>
      <c r="G51" s="22">
        <v>2000000</v>
      </c>
      <c r="H51" s="22">
        <v>2000000</v>
      </c>
      <c r="I51" s="23">
        <v>2000000</v>
      </c>
      <c r="J51" s="22">
        <v>2000000</v>
      </c>
      <c r="K51" s="22">
        <v>2000000</v>
      </c>
      <c r="L51" s="22">
        <v>2000000</v>
      </c>
      <c r="M51" s="23">
        <v>2000000</v>
      </c>
      <c r="N51" s="22">
        <v>2000000</v>
      </c>
      <c r="O51" s="22">
        <v>2000000</v>
      </c>
      <c r="P51" s="22">
        <v>2000000</v>
      </c>
      <c r="Q51" s="23">
        <v>2000000</v>
      </c>
      <c r="R51" s="22">
        <v>2000000</v>
      </c>
      <c r="S51" s="22">
        <v>2000000</v>
      </c>
      <c r="T51" s="22">
        <v>2000000</v>
      </c>
      <c r="U51" s="23">
        <v>2000000</v>
      </c>
    </row>
    <row r="52" spans="1:21" ht="13.5">
      <c r="A52" s="2" t="s">
        <v>98</v>
      </c>
      <c r="B52" s="22">
        <v>568486</v>
      </c>
      <c r="C52" s="22">
        <v>568486</v>
      </c>
      <c r="D52" s="22">
        <v>568428</v>
      </c>
      <c r="E52" s="23">
        <v>568428</v>
      </c>
      <c r="F52" s="22">
        <v>568428</v>
      </c>
      <c r="G52" s="22">
        <v>568428</v>
      </c>
      <c r="H52" s="22">
        <v>568428</v>
      </c>
      <c r="I52" s="23">
        <v>568428</v>
      </c>
      <c r="J52" s="22">
        <v>568428</v>
      </c>
      <c r="K52" s="22">
        <v>568428</v>
      </c>
      <c r="L52" s="22">
        <v>568428</v>
      </c>
      <c r="M52" s="23">
        <v>568428</v>
      </c>
      <c r="N52" s="22">
        <v>568462</v>
      </c>
      <c r="O52" s="22">
        <v>568462</v>
      </c>
      <c r="P52" s="22">
        <v>568462</v>
      </c>
      <c r="Q52" s="23">
        <v>568462</v>
      </c>
      <c r="R52" s="22">
        <v>568462</v>
      </c>
      <c r="S52" s="22">
        <v>568462</v>
      </c>
      <c r="T52" s="22">
        <v>568462</v>
      </c>
      <c r="U52" s="23">
        <v>568508</v>
      </c>
    </row>
    <row r="53" spans="1:21" ht="13.5">
      <c r="A53" s="2" t="s">
        <v>99</v>
      </c>
      <c r="B53" s="22">
        <v>4880907</v>
      </c>
      <c r="C53" s="22">
        <v>4631414</v>
      </c>
      <c r="D53" s="22">
        <v>4831909</v>
      </c>
      <c r="E53" s="23">
        <v>4637989</v>
      </c>
      <c r="F53" s="22">
        <v>4253900</v>
      </c>
      <c r="G53" s="22">
        <v>3810163</v>
      </c>
      <c r="H53" s="22">
        <v>3961055</v>
      </c>
      <c r="I53" s="23">
        <v>3588521</v>
      </c>
      <c r="J53" s="22">
        <v>3340196</v>
      </c>
      <c r="K53" s="22">
        <v>3021204</v>
      </c>
      <c r="L53" s="22">
        <v>3148130</v>
      </c>
      <c r="M53" s="23">
        <v>3549262</v>
      </c>
      <c r="N53" s="22">
        <v>3409056</v>
      </c>
      <c r="O53" s="22">
        <v>3013065</v>
      </c>
      <c r="P53" s="22">
        <v>3231244</v>
      </c>
      <c r="Q53" s="23">
        <v>3034450</v>
      </c>
      <c r="R53" s="22">
        <v>2913598</v>
      </c>
      <c r="S53" s="22">
        <v>2652725</v>
      </c>
      <c r="T53" s="22">
        <v>2877438</v>
      </c>
      <c r="U53" s="23">
        <v>2655423</v>
      </c>
    </row>
    <row r="54" spans="1:21" ht="13.5">
      <c r="A54" s="2" t="s">
        <v>100</v>
      </c>
      <c r="B54" s="22">
        <v>-25758</v>
      </c>
      <c r="C54" s="22">
        <v>-25640</v>
      </c>
      <c r="D54" s="22">
        <v>-25205</v>
      </c>
      <c r="E54" s="23">
        <v>-24708</v>
      </c>
      <c r="F54" s="22">
        <v>-24367</v>
      </c>
      <c r="G54" s="22">
        <v>-24150</v>
      </c>
      <c r="H54" s="22">
        <v>-23998</v>
      </c>
      <c r="I54" s="23">
        <v>-23990</v>
      </c>
      <c r="J54" s="22">
        <v>-23956</v>
      </c>
      <c r="K54" s="22">
        <v>-23917</v>
      </c>
      <c r="L54" s="22">
        <v>-23832</v>
      </c>
      <c r="M54" s="23">
        <v>-23815</v>
      </c>
      <c r="N54" s="22">
        <v>-23758</v>
      </c>
      <c r="O54" s="22">
        <v>-23682</v>
      </c>
      <c r="P54" s="22">
        <v>-23419</v>
      </c>
      <c r="Q54" s="23">
        <v>-23202</v>
      </c>
      <c r="R54" s="22">
        <v>-22988</v>
      </c>
      <c r="S54" s="22">
        <v>-22851</v>
      </c>
      <c r="T54" s="22">
        <v>-22631</v>
      </c>
      <c r="U54" s="23">
        <v>-22526</v>
      </c>
    </row>
    <row r="55" spans="1:21" ht="13.5">
      <c r="A55" s="2" t="s">
        <v>101</v>
      </c>
      <c r="B55" s="22">
        <v>7423635</v>
      </c>
      <c r="C55" s="22">
        <v>7174260</v>
      </c>
      <c r="D55" s="22">
        <v>7375132</v>
      </c>
      <c r="E55" s="23">
        <v>7181708</v>
      </c>
      <c r="F55" s="22">
        <v>6797961</v>
      </c>
      <c r="G55" s="22">
        <v>6354441</v>
      </c>
      <c r="H55" s="22">
        <v>6505484</v>
      </c>
      <c r="I55" s="23">
        <v>6132960</v>
      </c>
      <c r="J55" s="22">
        <v>5884668</v>
      </c>
      <c r="K55" s="22">
        <v>5565715</v>
      </c>
      <c r="L55" s="22">
        <v>5692727</v>
      </c>
      <c r="M55" s="23">
        <v>6093875</v>
      </c>
      <c r="N55" s="22">
        <v>5953760</v>
      </c>
      <c r="O55" s="22">
        <v>5557845</v>
      </c>
      <c r="P55" s="22">
        <v>5776287</v>
      </c>
      <c r="Q55" s="23">
        <v>5579710</v>
      </c>
      <c r="R55" s="22">
        <v>5459072</v>
      </c>
      <c r="S55" s="22">
        <v>5198336</v>
      </c>
      <c r="T55" s="22">
        <v>5423269</v>
      </c>
      <c r="U55" s="23">
        <v>5201405</v>
      </c>
    </row>
    <row r="56" spans="1:21" ht="13.5">
      <c r="A56" s="2" t="s">
        <v>102</v>
      </c>
      <c r="B56" s="22">
        <v>67341</v>
      </c>
      <c r="C56" s="22">
        <v>63448</v>
      </c>
      <c r="D56" s="22">
        <v>45587</v>
      </c>
      <c r="E56" s="23">
        <v>28870</v>
      </c>
      <c r="F56" s="22">
        <v>15131</v>
      </c>
      <c r="G56" s="22">
        <v>12612</v>
      </c>
      <c r="H56" s="22">
        <v>18337</v>
      </c>
      <c r="I56" s="23">
        <v>27725</v>
      </c>
      <c r="J56" s="22">
        <v>27325</v>
      </c>
      <c r="K56" s="22">
        <v>18116</v>
      </c>
      <c r="L56" s="22">
        <v>15576</v>
      </c>
      <c r="M56" s="23">
        <v>25420</v>
      </c>
      <c r="N56" s="22">
        <v>24467</v>
      </c>
      <c r="O56" s="22">
        <v>11342</v>
      </c>
      <c r="P56" s="22">
        <v>17058</v>
      </c>
      <c r="Q56" s="23">
        <v>13141</v>
      </c>
      <c r="R56" s="22">
        <v>-16695</v>
      </c>
      <c r="S56" s="22">
        <v>20868</v>
      </c>
      <c r="T56" s="22">
        <v>9860</v>
      </c>
      <c r="U56" s="23">
        <v>-21683</v>
      </c>
    </row>
    <row r="57" spans="1:21" ht="13.5">
      <c r="A57" s="2" t="s">
        <v>103</v>
      </c>
      <c r="B57" s="22"/>
      <c r="C57" s="22"/>
      <c r="D57" s="22"/>
      <c r="E57" s="23"/>
      <c r="F57" s="22"/>
      <c r="G57" s="22"/>
      <c r="H57" s="22"/>
      <c r="I57" s="23"/>
      <c r="J57" s="22"/>
      <c r="K57" s="22"/>
      <c r="L57" s="22"/>
      <c r="M57" s="23"/>
      <c r="N57" s="22"/>
      <c r="O57" s="22"/>
      <c r="P57" s="22"/>
      <c r="Q57" s="23">
        <v>-93</v>
      </c>
      <c r="R57" s="22">
        <v>-479</v>
      </c>
      <c r="S57" s="22">
        <v>-859</v>
      </c>
      <c r="T57" s="22">
        <v>-1266</v>
      </c>
      <c r="U57" s="23">
        <v>-1500</v>
      </c>
    </row>
    <row r="58" spans="1:21" ht="13.5">
      <c r="A58" s="2" t="s">
        <v>104</v>
      </c>
      <c r="B58" s="22">
        <v>67341</v>
      </c>
      <c r="C58" s="22">
        <v>63448</v>
      </c>
      <c r="D58" s="22">
        <v>45587</v>
      </c>
      <c r="E58" s="23">
        <v>28870</v>
      </c>
      <c r="F58" s="22">
        <v>15131</v>
      </c>
      <c r="G58" s="22">
        <v>12612</v>
      </c>
      <c r="H58" s="22">
        <v>18337</v>
      </c>
      <c r="I58" s="23">
        <v>27725</v>
      </c>
      <c r="J58" s="22">
        <v>27325</v>
      </c>
      <c r="K58" s="22">
        <v>18116</v>
      </c>
      <c r="L58" s="22">
        <v>15576</v>
      </c>
      <c r="M58" s="23">
        <v>25420</v>
      </c>
      <c r="N58" s="22">
        <v>24467</v>
      </c>
      <c r="O58" s="22">
        <v>11342</v>
      </c>
      <c r="P58" s="22">
        <v>17058</v>
      </c>
      <c r="Q58" s="23">
        <v>13048</v>
      </c>
      <c r="R58" s="22">
        <v>-17174</v>
      </c>
      <c r="S58" s="22">
        <v>20009</v>
      </c>
      <c r="T58" s="22">
        <v>8594</v>
      </c>
      <c r="U58" s="23">
        <v>-23183</v>
      </c>
    </row>
    <row r="59" spans="1:21" ht="13.5">
      <c r="A59" s="5" t="s">
        <v>105</v>
      </c>
      <c r="B59" s="22">
        <v>7490977</v>
      </c>
      <c r="C59" s="22">
        <v>7237709</v>
      </c>
      <c r="D59" s="22">
        <v>7420719</v>
      </c>
      <c r="E59" s="23">
        <v>7210579</v>
      </c>
      <c r="F59" s="22">
        <v>6813092</v>
      </c>
      <c r="G59" s="22">
        <v>6367053</v>
      </c>
      <c r="H59" s="22">
        <v>6523821</v>
      </c>
      <c r="I59" s="23">
        <v>6160685</v>
      </c>
      <c r="J59" s="22">
        <v>5911993</v>
      </c>
      <c r="K59" s="22">
        <v>5583832</v>
      </c>
      <c r="L59" s="22">
        <v>5708303</v>
      </c>
      <c r="M59" s="23">
        <v>6119296</v>
      </c>
      <c r="N59" s="22">
        <v>5978228</v>
      </c>
      <c r="O59" s="22">
        <v>5569187</v>
      </c>
      <c r="P59" s="22">
        <v>5793345</v>
      </c>
      <c r="Q59" s="23">
        <v>5592759</v>
      </c>
      <c r="R59" s="22">
        <v>5441898</v>
      </c>
      <c r="S59" s="22">
        <v>5218345</v>
      </c>
      <c r="T59" s="22">
        <v>5431863</v>
      </c>
      <c r="U59" s="23">
        <v>5178222</v>
      </c>
    </row>
    <row r="60" spans="1:21" ht="14.25" thickBot="1">
      <c r="A60" s="6" t="s">
        <v>106</v>
      </c>
      <c r="B60" s="22">
        <v>14851356</v>
      </c>
      <c r="C60" s="22">
        <v>13028649</v>
      </c>
      <c r="D60" s="22">
        <v>13740409</v>
      </c>
      <c r="E60" s="23">
        <v>13086549</v>
      </c>
      <c r="F60" s="22">
        <v>13507520</v>
      </c>
      <c r="G60" s="22">
        <v>10702891</v>
      </c>
      <c r="H60" s="22">
        <v>12770405</v>
      </c>
      <c r="I60" s="23">
        <v>11521000</v>
      </c>
      <c r="J60" s="22">
        <v>12641567</v>
      </c>
      <c r="K60" s="22">
        <v>10652932</v>
      </c>
      <c r="L60" s="22">
        <v>11762803</v>
      </c>
      <c r="M60" s="23">
        <v>11578241</v>
      </c>
      <c r="N60" s="22">
        <v>12129112</v>
      </c>
      <c r="O60" s="22">
        <v>10138424</v>
      </c>
      <c r="P60" s="22">
        <v>11570202</v>
      </c>
      <c r="Q60" s="23">
        <v>12407316</v>
      </c>
      <c r="R60" s="22">
        <v>11697640</v>
      </c>
      <c r="S60" s="22">
        <v>10109379</v>
      </c>
      <c r="T60" s="22">
        <v>12862667</v>
      </c>
      <c r="U60" s="23">
        <v>13595876</v>
      </c>
    </row>
    <row r="61" spans="1:21" ht="14.25" thickTop="1">
      <c r="A61" s="7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3" ht="13.5">
      <c r="A63" s="19" t="s">
        <v>111</v>
      </c>
    </row>
    <row r="64" ht="13.5">
      <c r="A64" s="19" t="s">
        <v>112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2013-12-27T05:05:57Z</dcterms:created>
  <dcterms:modified xsi:type="dcterms:W3CDTF">2013-12-27T05:06:05Z</dcterms:modified>
  <cp:category/>
  <cp:version/>
  <cp:contentType/>
  <cp:contentStatus/>
</cp:coreProperties>
</file>