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<sst xmlns="http://schemas.openxmlformats.org/spreadsheetml/2006/main" count="649" uniqueCount="246">
  <si>
    <t>少数株主持分</t>
  </si>
  <si>
    <t>連結・貸借対照表</t>
  </si>
  <si>
    <t>累積四半期</t>
  </si>
  <si>
    <t>2013/03/01</t>
  </si>
  <si>
    <t>賞与引当金の増減額（△は減少）</t>
  </si>
  <si>
    <t>ポイント引当金の増減額（△は減少）</t>
  </si>
  <si>
    <t>役員退職慰労引当金の増減額（△は減少）</t>
  </si>
  <si>
    <t>受取利息及び受取配当金</t>
  </si>
  <si>
    <t>固定資産売却損益（△は益）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</si>
  <si>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</si>
  <si>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</si>
  <si>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</si>
  <si>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</si>
  <si>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</si>
  <si>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</si>
  <si>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</si>
  <si>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</si>
  <si>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</si>
  <si>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</si>
  <si>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</si>
  <si>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固定資産の取得による支出</t>
  </si>
  <si>
    <t>固定資産の売却による収入</t>
  </si>
  <si>
    <t>投資有価証券の取得による支出</t>
  </si>
  <si>
    <t>投資有価証券の売却による収入</t>
  </si>
  <si>
    <t>差入敷金保証金の支払による支出</t>
  </si>
  <si>
    <t>差入敷金保証金の戻入による収入</t>
  </si>
  <si>
    <t>長期貸付金の回収による収入</t>
  </si>
  <si>
    <t>定期預金の増減額（△は増加）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</si>
  <si>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</si>
  <si>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</si>
  <si>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</si>
  <si>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</si>
  <si>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</si>
  <si>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自己株式の取得による支出</t>
  </si>
  <si>
    <t>自己株式の売却による収入</t>
  </si>
  <si>
    <t>配当金の支払額</t>
  </si>
  <si>
    <t>少数株主への配当金の支払額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</si>
  <si>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</si>
  <si>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</si>
  <si>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</si>
  <si>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</si>
  <si>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</si>
  <si>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広告宣伝費及び販売促進費</t>
  </si>
  <si>
    <t>受取利息及び配当金</t>
  </si>
  <si>
    <t>投資有価証券売却益</t>
  </si>
  <si>
    <t>投資有価証券評価損</t>
  </si>
  <si>
    <t>賃貸借契約解約損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</si>
  <si>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</si>
  <si>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</si>
  <si>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</si>
  <si>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</si>
  <si>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</si>
  <si>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</si>
  <si>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</si>
  <si>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</si>
  <si>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</si>
  <si>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</si>
  <si>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2013/05/24</t>
  </si>
  <si>
    <t>通期</t>
  </si>
  <si>
    <t>2013/02/28</t>
  </si>
  <si>
    <t>2012/02/29</t>
  </si>
  <si>
    <t>2012/07/04</t>
  </si>
  <si>
    <t>2011/02/28</t>
  </si>
  <si>
    <t>2011/05/27</t>
  </si>
  <si>
    <t>2010/02/28</t>
  </si>
  <si>
    <t>2010/05/28</t>
  </si>
  <si>
    <t>2009/02/28</t>
  </si>
  <si>
    <t>現金及び預金</t>
  </si>
  <si>
    <t>千円</t>
  </si>
  <si>
    <t>受取手形</t>
  </si>
  <si>
    <t>売掛金</t>
  </si>
  <si>
    <t>有価証券</t>
  </si>
  <si>
    <t>商品</t>
  </si>
  <si>
    <t>貯蔵品</t>
  </si>
  <si>
    <t>前払費用</t>
  </si>
  <si>
    <t>繰延税金資産</t>
  </si>
  <si>
    <t>未収入金</t>
  </si>
  <si>
    <t>未収収益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</si>
  <si>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</si>
  <si>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</si>
  <si>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</si>
  <si>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</si>
  <si>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</si>
  <si>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</si>
  <si>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</si>
  <si>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</si>
  <si>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</si>
  <si>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</si>
  <si>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</si>
  <si>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</si>
  <si>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</si>
  <si>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</si>
  <si>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</si>
  <si>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</si>
  <si>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</si>
  <si>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</si>
  <si>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</si>
  <si>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</si>
  <si>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</si>
  <si>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</si>
  <si>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</si>
  <si>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</si>
  <si>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</si>
  <si>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長期貸付金（純額）</t>
  </si>
  <si>
    <t>関係会社長期貸付金</t>
  </si>
  <si>
    <t>長期前払費用</t>
  </si>
  <si>
    <t>敷金(純額)</t>
  </si>
  <si>
    <t>差入保証金(純額)</t>
  </si>
  <si>
    <t>共済会資産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</si>
  <si>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</si>
  <si>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</si>
  <si>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</si>
  <si>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</si>
  <si>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</si>
  <si>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</si>
  <si>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</si>
  <si>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</si>
  <si>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</si>
  <si>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未払消費税等</t>
  </si>
  <si>
    <t>未払法人税等</t>
  </si>
  <si>
    <t>未払費用</t>
  </si>
  <si>
    <t>預り金</t>
  </si>
  <si>
    <t>賞与引当金</t>
  </si>
  <si>
    <t>ポイント引当金</t>
  </si>
  <si>
    <t>設備関係支払手形</t>
  </si>
  <si>
    <t>流動負債</t>
  </si>
  <si>
    <t>長期借入金</t>
  </si>
  <si>
    <t>役員退職慰労引当金</t>
  </si>
  <si>
    <t>資産除去債務</t>
  </si>
  <si>
    <t>長期預り敷金</t>
  </si>
  <si>
    <t>長期預り保証金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</si>
  <si>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</si>
  <si>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</si>
  <si>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</si>
  <si>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</si>
  <si>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</si>
  <si>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</si>
  <si>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</si>
  <si>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</si>
  <si>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</si>
  <si>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</si>
  <si>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</si>
  <si>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</si>
  <si>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</si>
  <si>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</si>
  <si>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</si>
  <si>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</si>
  <si>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</si>
  <si>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株式会社丸久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</si>
  <si>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</si>
  <si>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</si>
  <si>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</si>
  <si>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</si>
  <si>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</si>
  <si>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</si>
  <si>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</si>
  <si>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</si>
  <si>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</si>
  <si>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</si>
  <si>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</si>
  <si>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</si>
  <si>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</si>
  <si>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</si>
  <si>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</si>
  <si>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不動産賃貸収入</t>
  </si>
  <si>
    <t>その他の営業収入</t>
  </si>
  <si>
    <t>営業収入</t>
  </si>
  <si>
    <t>営業総利益</t>
  </si>
  <si>
    <t>消耗品費</t>
  </si>
  <si>
    <t>広告宣伝費</t>
  </si>
  <si>
    <t>販売促進費</t>
  </si>
  <si>
    <t>役員報酬</t>
  </si>
  <si>
    <t>従業員給料及び賞与</t>
  </si>
  <si>
    <t>（うち賞与引当金繰入額）</t>
  </si>
  <si>
    <t>（うち退職給付費用）</t>
  </si>
  <si>
    <t>福利厚生費</t>
  </si>
  <si>
    <t>水道光熱費</t>
  </si>
  <si>
    <t>賃借料</t>
  </si>
  <si>
    <t>減価償却費</t>
  </si>
  <si>
    <t>のれん償却額</t>
  </si>
  <si>
    <t>販売費・一般管理費</t>
  </si>
  <si>
    <t>営業利益</t>
  </si>
  <si>
    <t>受取利息</t>
  </si>
  <si>
    <t>受取配当金</t>
  </si>
  <si>
    <t>受取手数料</t>
  </si>
  <si>
    <t>営業外収益</t>
  </si>
  <si>
    <t>支払利息</t>
  </si>
  <si>
    <t>社債利息</t>
  </si>
  <si>
    <t>長期前払費用償却</t>
  </si>
  <si>
    <t>営業外費用</t>
  </si>
  <si>
    <t>経常利益</t>
  </si>
  <si>
    <t>固定資産売却益</t>
  </si>
  <si>
    <t>過年度損益修正益</t>
  </si>
  <si>
    <t>受取補償金</t>
  </si>
  <si>
    <t>抱合せ株式消滅差益</t>
  </si>
  <si>
    <t>特別利益</t>
  </si>
  <si>
    <t>固定資産売却損</t>
  </si>
  <si>
    <t>固定資産除却損</t>
  </si>
  <si>
    <t>減損損失</t>
  </si>
  <si>
    <t>投資有価証券売却損</t>
  </si>
  <si>
    <t>資産除去債務会計基準の適用に伴う影響額</t>
  </si>
  <si>
    <t>貸倒引当金繰入額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</si>
  <si>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</si>
  <si>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</si>
  <si>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</si>
  <si>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</si>
  <si>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</si>
  <si>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</si>
  <si>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</si>
  <si>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2014/01/10</t>
  </si>
  <si>
    <t>四半期</t>
  </si>
  <si>
    <t>2013/11/30</t>
  </si>
  <si>
    <t>2013/10/11</t>
  </si>
  <si>
    <t>2013/08/31</t>
  </si>
  <si>
    <t>2013/07/12</t>
  </si>
  <si>
    <t>2013/05/31</t>
  </si>
  <si>
    <t>2013/01/11</t>
  </si>
  <si>
    <t>2012/11/30</t>
  </si>
  <si>
    <t>2012/10/12</t>
  </si>
  <si>
    <t>2012/08/31</t>
  </si>
  <si>
    <t>2012/07/13</t>
  </si>
  <si>
    <t>2012/05/31</t>
  </si>
  <si>
    <t>2012/01/13</t>
  </si>
  <si>
    <t>2011/11/30</t>
  </si>
  <si>
    <t>2011/10/13</t>
  </si>
  <si>
    <t>2011/08/31</t>
  </si>
  <si>
    <t>2011/07/13</t>
  </si>
  <si>
    <t>2011/05/31</t>
  </si>
  <si>
    <t>2011/01/13</t>
  </si>
  <si>
    <t>2010/11/30</t>
  </si>
  <si>
    <t>2010/10/13</t>
  </si>
  <si>
    <t>2010/08/31</t>
  </si>
  <si>
    <t>2010/07/13</t>
  </si>
  <si>
    <t>2010/05/31</t>
  </si>
  <si>
    <t>2010/01/13</t>
  </si>
  <si>
    <t>2009/11/30</t>
  </si>
  <si>
    <t>2009/10/14</t>
  </si>
  <si>
    <t>2009/08/31</t>
  </si>
  <si>
    <t>2009/07/15</t>
  </si>
  <si>
    <t>2009/05/31</t>
  </si>
  <si>
    <t>受取手形及び営業未収入金</t>
  </si>
  <si>
    <t>建物及び構築物（純額）</t>
  </si>
  <si>
    <t>その他（純額）</t>
  </si>
  <si>
    <t>敷金及び保証金（純額）</t>
  </si>
  <si>
    <t>その他 (純額)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</si>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</sst>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U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146</v>
      </c>
      <c r="B2" s="14">
        <v>8167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50</v>
      </c>
      <c r="B4" s="15" t="str">
        <f>HYPERLINK("http://www.kabupro.jp/mark/20140110/S1000WI1.htm","四半期報告書")</f>
        <v>四半期報告書</v>
      </c>
      <c r="C4" s="15" t="str">
        <f>HYPERLINK("http://www.kabupro.jp/mark/20131011/S10006MH.htm","四半期報告書")</f>
        <v>四半期報告書</v>
      </c>
      <c r="D4" s="15" t="str">
        <f>HYPERLINK("http://www.kabupro.jp/mark/20130712/S000E002.htm","四半期報告書")</f>
        <v>四半期報告書</v>
      </c>
      <c r="E4" s="15" t="str">
        <f>HYPERLINK("http://www.kabupro.jp/mark/20130524/S000DFV1.htm","有価証券報告書")</f>
        <v>有価証券報告書</v>
      </c>
      <c r="F4" s="15" t="str">
        <f>HYPERLINK("http://www.kabupro.jp/mark/20140110/S1000WI1.htm","四半期報告書")</f>
        <v>四半期報告書</v>
      </c>
      <c r="G4" s="15" t="str">
        <f>HYPERLINK("http://www.kabupro.jp/mark/20131011/S10006MH.htm","四半期報告書")</f>
        <v>四半期報告書</v>
      </c>
      <c r="H4" s="15" t="str">
        <f>HYPERLINK("http://www.kabupro.jp/mark/20130712/S000E002.htm","四半期報告書")</f>
        <v>四半期報告書</v>
      </c>
      <c r="I4" s="15" t="str">
        <f>HYPERLINK("http://www.kabupro.jp/mark/20130524/S000DFV1.htm","有価証券報告書")</f>
        <v>有価証券報告書</v>
      </c>
      <c r="J4" s="15" t="str">
        <f>HYPERLINK("http://www.kabupro.jp/mark/20130111/S000CLOK.htm","四半期報告書")</f>
        <v>四半期報告書</v>
      </c>
      <c r="K4" s="15" t="str">
        <f>HYPERLINK("http://www.kabupro.jp/mark/20121012/S000C1VM.htm","四半期報告書")</f>
        <v>四半期報告書</v>
      </c>
      <c r="L4" s="15" t="str">
        <f>HYPERLINK("http://www.kabupro.jp/mark/20120713/S000BGU9.htm","四半期報告書")</f>
        <v>四半期報告書</v>
      </c>
      <c r="M4" s="15" t="str">
        <f>HYPERLINK("http://www.kabupro.jp/mark/20120704/S000BEPE.htm","訂正有価証券報告書")</f>
        <v>訂正有価証券報告書</v>
      </c>
      <c r="N4" s="15" t="str">
        <f>HYPERLINK("http://www.kabupro.jp/mark/20120113/S000A2KX.htm","四半期報告書")</f>
        <v>四半期報告書</v>
      </c>
      <c r="O4" s="15" t="str">
        <f>HYPERLINK("http://www.kabupro.jp/mark/20111013/S0009HWO.htm","四半期報告書")</f>
        <v>四半期報告書</v>
      </c>
      <c r="P4" s="15" t="str">
        <f>HYPERLINK("http://www.kabupro.jp/mark/20110713/S0008W9M.htm","四半期報告書")</f>
        <v>四半期報告書</v>
      </c>
      <c r="Q4" s="15" t="str">
        <f>HYPERLINK("http://www.kabupro.jp/mark/20110527/S0008CW1.htm","有価証券報告書")</f>
        <v>有価証券報告書</v>
      </c>
      <c r="R4" s="15" t="str">
        <f>HYPERLINK("http://www.kabupro.jp/mark/20110113/S0007J8H.htm","四半期報告書")</f>
        <v>四半期報告書</v>
      </c>
      <c r="S4" s="15" t="str">
        <f>HYPERLINK("http://www.kabupro.jp/mark/20101013/S0006XCX.htm","四半期報告書")</f>
        <v>四半期報告書</v>
      </c>
      <c r="T4" s="15" t="str">
        <f>HYPERLINK("http://www.kabupro.jp/mark/20100713/S0006CBD.htm","四半期報告書")</f>
        <v>四半期報告書</v>
      </c>
      <c r="U4" s="15" t="str">
        <f>HYPERLINK("http://www.kabupro.jp/mark/20100528/S0005S5H.htm","有価証券報告書")</f>
        <v>有価証券報告書</v>
      </c>
    </row>
    <row r="5" spans="1:21" ht="14.25" thickBot="1">
      <c r="A5" s="11" t="s">
        <v>51</v>
      </c>
      <c r="B5" s="1" t="s">
        <v>209</v>
      </c>
      <c r="C5" s="1" t="s">
        <v>212</v>
      </c>
      <c r="D5" s="1" t="s">
        <v>214</v>
      </c>
      <c r="E5" s="1" t="s">
        <v>57</v>
      </c>
      <c r="F5" s="1" t="s">
        <v>209</v>
      </c>
      <c r="G5" s="1" t="s">
        <v>212</v>
      </c>
      <c r="H5" s="1" t="s">
        <v>214</v>
      </c>
      <c r="I5" s="1" t="s">
        <v>57</v>
      </c>
      <c r="J5" s="1" t="s">
        <v>216</v>
      </c>
      <c r="K5" s="1" t="s">
        <v>218</v>
      </c>
      <c r="L5" s="1" t="s">
        <v>220</v>
      </c>
      <c r="M5" s="1" t="s">
        <v>61</v>
      </c>
      <c r="N5" s="1" t="s">
        <v>222</v>
      </c>
      <c r="O5" s="1" t="s">
        <v>224</v>
      </c>
      <c r="P5" s="1" t="s">
        <v>226</v>
      </c>
      <c r="Q5" s="1" t="s">
        <v>63</v>
      </c>
      <c r="R5" s="1" t="s">
        <v>228</v>
      </c>
      <c r="S5" s="1" t="s">
        <v>230</v>
      </c>
      <c r="T5" s="1" t="s">
        <v>232</v>
      </c>
      <c r="U5" s="1" t="s">
        <v>65</v>
      </c>
    </row>
    <row r="6" spans="1:21" ht="15" thickBot="1" thickTop="1">
      <c r="A6" s="10" t="s">
        <v>52</v>
      </c>
      <c r="B6" s="18" t="s">
        <v>49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53</v>
      </c>
      <c r="B7" s="14" t="s">
        <v>2</v>
      </c>
      <c r="C7" s="14" t="s">
        <v>2</v>
      </c>
      <c r="D7" s="14" t="s">
        <v>2</v>
      </c>
      <c r="E7" s="16" t="s">
        <v>58</v>
      </c>
      <c r="F7" s="14" t="s">
        <v>2</v>
      </c>
      <c r="G7" s="14" t="s">
        <v>2</v>
      </c>
      <c r="H7" s="14" t="s">
        <v>2</v>
      </c>
      <c r="I7" s="16" t="s">
        <v>58</v>
      </c>
      <c r="J7" s="14" t="s">
        <v>2</v>
      </c>
      <c r="K7" s="14" t="s">
        <v>2</v>
      </c>
      <c r="L7" s="14" t="s">
        <v>2</v>
      </c>
      <c r="M7" s="16" t="s">
        <v>58</v>
      </c>
      <c r="N7" s="14" t="s">
        <v>2</v>
      </c>
      <c r="O7" s="14" t="s">
        <v>2</v>
      </c>
      <c r="P7" s="14" t="s">
        <v>2</v>
      </c>
      <c r="Q7" s="16" t="s">
        <v>58</v>
      </c>
      <c r="R7" s="14" t="s">
        <v>2</v>
      </c>
      <c r="S7" s="14" t="s">
        <v>2</v>
      </c>
      <c r="T7" s="14" t="s">
        <v>2</v>
      </c>
      <c r="U7" s="16" t="s">
        <v>58</v>
      </c>
    </row>
    <row r="8" spans="1:21" ht="13.5">
      <c r="A8" s="13" t="s">
        <v>54</v>
      </c>
      <c r="B8" s="1" t="s">
        <v>3</v>
      </c>
      <c r="C8" s="1" t="s">
        <v>3</v>
      </c>
      <c r="D8" s="1" t="s">
        <v>3</v>
      </c>
      <c r="E8" s="17" t="s">
        <v>152</v>
      </c>
      <c r="F8" s="1" t="s">
        <v>152</v>
      </c>
      <c r="G8" s="1" t="s">
        <v>152</v>
      </c>
      <c r="H8" s="1" t="s">
        <v>152</v>
      </c>
      <c r="I8" s="17" t="s">
        <v>153</v>
      </c>
      <c r="J8" s="1" t="s">
        <v>153</v>
      </c>
      <c r="K8" s="1" t="s">
        <v>153</v>
      </c>
      <c r="L8" s="1" t="s">
        <v>153</v>
      </c>
      <c r="M8" s="17" t="s">
        <v>154</v>
      </c>
      <c r="N8" s="1" t="s">
        <v>154</v>
      </c>
      <c r="O8" s="1" t="s">
        <v>154</v>
      </c>
      <c r="P8" s="1" t="s">
        <v>154</v>
      </c>
      <c r="Q8" s="17" t="s">
        <v>155</v>
      </c>
      <c r="R8" s="1" t="s">
        <v>155</v>
      </c>
      <c r="S8" s="1" t="s">
        <v>155</v>
      </c>
      <c r="T8" s="1" t="s">
        <v>155</v>
      </c>
      <c r="U8" s="17" t="s">
        <v>156</v>
      </c>
    </row>
    <row r="9" spans="1:21" ht="13.5">
      <c r="A9" s="13" t="s">
        <v>55</v>
      </c>
      <c r="B9" s="1" t="s">
        <v>211</v>
      </c>
      <c r="C9" s="1" t="s">
        <v>213</v>
      </c>
      <c r="D9" s="1" t="s">
        <v>215</v>
      </c>
      <c r="E9" s="17" t="s">
        <v>59</v>
      </c>
      <c r="F9" s="1" t="s">
        <v>217</v>
      </c>
      <c r="G9" s="1" t="s">
        <v>219</v>
      </c>
      <c r="H9" s="1" t="s">
        <v>221</v>
      </c>
      <c r="I9" s="17" t="s">
        <v>60</v>
      </c>
      <c r="J9" s="1" t="s">
        <v>223</v>
      </c>
      <c r="K9" s="1" t="s">
        <v>225</v>
      </c>
      <c r="L9" s="1" t="s">
        <v>227</v>
      </c>
      <c r="M9" s="17" t="s">
        <v>62</v>
      </c>
      <c r="N9" s="1" t="s">
        <v>229</v>
      </c>
      <c r="O9" s="1" t="s">
        <v>231</v>
      </c>
      <c r="P9" s="1" t="s">
        <v>233</v>
      </c>
      <c r="Q9" s="17" t="s">
        <v>64</v>
      </c>
      <c r="R9" s="1" t="s">
        <v>235</v>
      </c>
      <c r="S9" s="1" t="s">
        <v>237</v>
      </c>
      <c r="T9" s="1" t="s">
        <v>239</v>
      </c>
      <c r="U9" s="17" t="s">
        <v>66</v>
      </c>
    </row>
    <row r="10" spans="1:21" ht="14.25" thickBot="1">
      <c r="A10" s="13" t="s">
        <v>56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</row>
    <row r="11" spans="1:21" ht="14.25" thickTop="1">
      <c r="A11" s="26" t="s">
        <v>157</v>
      </c>
      <c r="B11" s="27">
        <v>62331013</v>
      </c>
      <c r="C11" s="27">
        <v>41648072</v>
      </c>
      <c r="D11" s="27">
        <v>20384026</v>
      </c>
      <c r="E11" s="21">
        <v>81420894</v>
      </c>
      <c r="F11" s="27">
        <v>61360292</v>
      </c>
      <c r="G11" s="27">
        <v>41362280</v>
      </c>
      <c r="H11" s="27">
        <v>20371330</v>
      </c>
      <c r="I11" s="21">
        <v>80577434</v>
      </c>
      <c r="J11" s="27">
        <v>60535934</v>
      </c>
      <c r="K11" s="27">
        <v>40908010</v>
      </c>
      <c r="L11" s="27">
        <v>20171067</v>
      </c>
      <c r="M11" s="21">
        <v>79357626</v>
      </c>
      <c r="N11" s="27">
        <v>59695347</v>
      </c>
      <c r="O11" s="27">
        <v>40009424</v>
      </c>
      <c r="P11" s="27">
        <v>19486781</v>
      </c>
      <c r="Q11" s="21">
        <v>77652915</v>
      </c>
      <c r="R11" s="27">
        <v>58683259</v>
      </c>
      <c r="S11" s="27">
        <v>39590629</v>
      </c>
      <c r="T11" s="27">
        <v>19483288</v>
      </c>
      <c r="U11" s="21">
        <v>74211929</v>
      </c>
    </row>
    <row r="12" spans="1:21" ht="13.5">
      <c r="A12" s="7" t="s">
        <v>41</v>
      </c>
      <c r="B12" s="28">
        <v>46980354</v>
      </c>
      <c r="C12" s="28">
        <v>31486842</v>
      </c>
      <c r="D12" s="28">
        <v>15336750</v>
      </c>
      <c r="E12" s="22">
        <v>61041075</v>
      </c>
      <c r="F12" s="28">
        <v>46250170</v>
      </c>
      <c r="G12" s="28">
        <v>31210526</v>
      </c>
      <c r="H12" s="28">
        <v>15313806</v>
      </c>
      <c r="I12" s="22">
        <v>60260715</v>
      </c>
      <c r="J12" s="28">
        <v>45452608</v>
      </c>
      <c r="K12" s="28">
        <v>30712419</v>
      </c>
      <c r="L12" s="28">
        <v>15126349</v>
      </c>
      <c r="M12" s="22">
        <v>59434858</v>
      </c>
      <c r="N12" s="28">
        <v>44880386</v>
      </c>
      <c r="O12" s="28">
        <v>30071334</v>
      </c>
      <c r="P12" s="28">
        <v>14638734</v>
      </c>
      <c r="Q12" s="22">
        <v>58147340</v>
      </c>
      <c r="R12" s="28">
        <v>44114436</v>
      </c>
      <c r="S12" s="28">
        <v>29754448</v>
      </c>
      <c r="T12" s="28">
        <v>14634561</v>
      </c>
      <c r="U12" s="22">
        <v>55682301</v>
      </c>
    </row>
    <row r="13" spans="1:21" ht="13.5">
      <c r="A13" s="7" t="s">
        <v>163</v>
      </c>
      <c r="B13" s="28">
        <v>15350658</v>
      </c>
      <c r="C13" s="28">
        <v>10161230</v>
      </c>
      <c r="D13" s="28">
        <v>5047275</v>
      </c>
      <c r="E13" s="22">
        <v>20379819</v>
      </c>
      <c r="F13" s="28">
        <v>15110121</v>
      </c>
      <c r="G13" s="28">
        <v>10151754</v>
      </c>
      <c r="H13" s="28">
        <v>5057523</v>
      </c>
      <c r="I13" s="22">
        <v>20316718</v>
      </c>
      <c r="J13" s="28">
        <v>15083325</v>
      </c>
      <c r="K13" s="28">
        <v>10195591</v>
      </c>
      <c r="L13" s="28">
        <v>5044717</v>
      </c>
      <c r="M13" s="22">
        <v>19922767</v>
      </c>
      <c r="N13" s="28">
        <v>14814961</v>
      </c>
      <c r="O13" s="28">
        <v>9938089</v>
      </c>
      <c r="P13" s="28">
        <v>4848046</v>
      </c>
      <c r="Q13" s="22">
        <v>19505574</v>
      </c>
      <c r="R13" s="28">
        <v>14568823</v>
      </c>
      <c r="S13" s="28">
        <v>9836180</v>
      </c>
      <c r="T13" s="28">
        <v>4848726</v>
      </c>
      <c r="U13" s="22">
        <v>18529627</v>
      </c>
    </row>
    <row r="14" spans="1:21" ht="13.5">
      <c r="A14" s="7" t="s">
        <v>166</v>
      </c>
      <c r="B14" s="28">
        <v>1363847</v>
      </c>
      <c r="C14" s="28">
        <v>914325</v>
      </c>
      <c r="D14" s="28">
        <v>462422</v>
      </c>
      <c r="E14" s="22">
        <v>1763350</v>
      </c>
      <c r="F14" s="28">
        <v>1344916</v>
      </c>
      <c r="G14" s="28">
        <v>903954</v>
      </c>
      <c r="H14" s="28">
        <v>456349</v>
      </c>
      <c r="I14" s="22">
        <v>1788622</v>
      </c>
      <c r="J14" s="28">
        <v>1357212</v>
      </c>
      <c r="K14" s="28">
        <v>919838</v>
      </c>
      <c r="L14" s="28">
        <v>459558</v>
      </c>
      <c r="M14" s="22">
        <v>1804275</v>
      </c>
      <c r="N14" s="28">
        <v>1374469</v>
      </c>
      <c r="O14" s="28">
        <v>928664</v>
      </c>
      <c r="P14" s="28">
        <v>464928</v>
      </c>
      <c r="Q14" s="22">
        <v>1831807</v>
      </c>
      <c r="R14" s="28">
        <v>1388705</v>
      </c>
      <c r="S14" s="28">
        <v>948635</v>
      </c>
      <c r="T14" s="28">
        <v>477677</v>
      </c>
      <c r="U14" s="22">
        <v>1792940</v>
      </c>
    </row>
    <row r="15" spans="1:21" ht="13.5">
      <c r="A15" s="7" t="s">
        <v>167</v>
      </c>
      <c r="B15" s="28">
        <v>16714505</v>
      </c>
      <c r="C15" s="28">
        <v>11075555</v>
      </c>
      <c r="D15" s="28">
        <v>5509698</v>
      </c>
      <c r="E15" s="22">
        <v>22143170</v>
      </c>
      <c r="F15" s="28">
        <v>16455038</v>
      </c>
      <c r="G15" s="28">
        <v>11055708</v>
      </c>
      <c r="H15" s="28">
        <v>5513872</v>
      </c>
      <c r="I15" s="22">
        <v>22105341</v>
      </c>
      <c r="J15" s="28">
        <v>16440538</v>
      </c>
      <c r="K15" s="28">
        <v>11115429</v>
      </c>
      <c r="L15" s="28">
        <v>5504275</v>
      </c>
      <c r="M15" s="22">
        <v>21727043</v>
      </c>
      <c r="N15" s="28">
        <v>16189430</v>
      </c>
      <c r="O15" s="28">
        <v>10866754</v>
      </c>
      <c r="P15" s="28">
        <v>5312975</v>
      </c>
      <c r="Q15" s="22">
        <v>21337382</v>
      </c>
      <c r="R15" s="28">
        <v>15957528</v>
      </c>
      <c r="S15" s="28">
        <v>10784816</v>
      </c>
      <c r="T15" s="28">
        <v>5326404</v>
      </c>
      <c r="U15" s="22">
        <v>20322567</v>
      </c>
    </row>
    <row r="16" spans="1:21" ht="13.5">
      <c r="A16" s="6" t="s">
        <v>42</v>
      </c>
      <c r="B16" s="28">
        <v>928979</v>
      </c>
      <c r="C16" s="28">
        <v>639458</v>
      </c>
      <c r="D16" s="28">
        <v>300188</v>
      </c>
      <c r="E16" s="22"/>
      <c r="F16" s="28">
        <v>919728</v>
      </c>
      <c r="G16" s="28">
        <v>626897</v>
      </c>
      <c r="H16" s="28">
        <v>289557</v>
      </c>
      <c r="I16" s="22"/>
      <c r="J16" s="28">
        <v>887790</v>
      </c>
      <c r="K16" s="28">
        <v>606040</v>
      </c>
      <c r="L16" s="28">
        <v>285305</v>
      </c>
      <c r="M16" s="22"/>
      <c r="N16" s="28">
        <v>894835</v>
      </c>
      <c r="O16" s="28">
        <v>609645</v>
      </c>
      <c r="P16" s="28">
        <v>281056</v>
      </c>
      <c r="Q16" s="22"/>
      <c r="R16" s="28">
        <v>907660</v>
      </c>
      <c r="S16" s="28">
        <v>619371</v>
      </c>
      <c r="T16" s="28">
        <v>295682</v>
      </c>
      <c r="U16" s="22"/>
    </row>
    <row r="17" spans="1:21" ht="13.5">
      <c r="A17" s="6" t="s">
        <v>172</v>
      </c>
      <c r="B17" s="28">
        <v>6064843</v>
      </c>
      <c r="C17" s="28">
        <v>3823895</v>
      </c>
      <c r="D17" s="28">
        <v>1833651</v>
      </c>
      <c r="E17" s="22">
        <v>7611631</v>
      </c>
      <c r="F17" s="28">
        <v>5871121</v>
      </c>
      <c r="G17" s="28">
        <v>3708173</v>
      </c>
      <c r="H17" s="28">
        <v>1758317</v>
      </c>
      <c r="I17" s="22">
        <v>7434028</v>
      </c>
      <c r="J17" s="28">
        <v>5726095</v>
      </c>
      <c r="K17" s="28">
        <v>3613214</v>
      </c>
      <c r="L17" s="28">
        <v>1712474</v>
      </c>
      <c r="M17" s="22">
        <v>7246869</v>
      </c>
      <c r="N17" s="28">
        <v>5590106</v>
      </c>
      <c r="O17" s="28">
        <v>3508794</v>
      </c>
      <c r="P17" s="28">
        <v>1668582</v>
      </c>
      <c r="Q17" s="22">
        <v>7227761</v>
      </c>
      <c r="R17" s="28">
        <v>5167028</v>
      </c>
      <c r="S17" s="28">
        <v>3514190</v>
      </c>
      <c r="T17" s="28">
        <v>1654580</v>
      </c>
      <c r="U17" s="22">
        <v>6736615</v>
      </c>
    </row>
    <row r="18" spans="1:21" ht="13.5">
      <c r="A18" s="6" t="s">
        <v>173</v>
      </c>
      <c r="B18" s="28">
        <v>34815</v>
      </c>
      <c r="C18" s="28">
        <v>253832</v>
      </c>
      <c r="D18" s="28">
        <v>218628</v>
      </c>
      <c r="E18" s="22">
        <v>251786</v>
      </c>
      <c r="F18" s="28">
        <v>34794</v>
      </c>
      <c r="G18" s="28">
        <v>249678</v>
      </c>
      <c r="H18" s="28">
        <v>214199</v>
      </c>
      <c r="I18" s="22">
        <v>247583</v>
      </c>
      <c r="J18" s="28">
        <v>36252</v>
      </c>
      <c r="K18" s="28">
        <v>248358</v>
      </c>
      <c r="L18" s="28">
        <v>212280</v>
      </c>
      <c r="M18" s="22">
        <v>246043</v>
      </c>
      <c r="N18" s="28">
        <v>34325</v>
      </c>
      <c r="O18" s="28">
        <v>253880</v>
      </c>
      <c r="P18" s="28">
        <v>206670</v>
      </c>
      <c r="Q18" s="22">
        <v>234941</v>
      </c>
      <c r="R18" s="28">
        <v>437432</v>
      </c>
      <c r="S18" s="28">
        <v>246592</v>
      </c>
      <c r="T18" s="28">
        <v>207640</v>
      </c>
      <c r="U18" s="22">
        <v>243820</v>
      </c>
    </row>
    <row r="19" spans="1:21" ht="13.5">
      <c r="A19" s="6" t="s">
        <v>176</v>
      </c>
      <c r="B19" s="28">
        <v>1155293</v>
      </c>
      <c r="C19" s="28">
        <v>733733</v>
      </c>
      <c r="D19" s="28">
        <v>327963</v>
      </c>
      <c r="E19" s="22">
        <v>1456157</v>
      </c>
      <c r="F19" s="28">
        <v>1123534</v>
      </c>
      <c r="G19" s="28">
        <v>721725</v>
      </c>
      <c r="H19" s="28">
        <v>332184</v>
      </c>
      <c r="I19" s="22">
        <v>1419322</v>
      </c>
      <c r="J19" s="28">
        <v>1080802</v>
      </c>
      <c r="K19" s="28">
        <v>677168</v>
      </c>
      <c r="L19" s="28">
        <v>311177</v>
      </c>
      <c r="M19" s="22">
        <v>1344749</v>
      </c>
      <c r="N19" s="28">
        <v>1035825</v>
      </c>
      <c r="O19" s="28">
        <v>645714</v>
      </c>
      <c r="P19" s="28">
        <v>302777</v>
      </c>
      <c r="Q19" s="22">
        <v>1316138</v>
      </c>
      <c r="R19" s="28">
        <v>1020776</v>
      </c>
      <c r="S19" s="28">
        <v>670043</v>
      </c>
      <c r="T19" s="28">
        <v>325864</v>
      </c>
      <c r="U19" s="22">
        <v>1324875</v>
      </c>
    </row>
    <row r="20" spans="1:21" ht="13.5">
      <c r="A20" s="6" t="s">
        <v>177</v>
      </c>
      <c r="B20" s="28">
        <v>1646208</v>
      </c>
      <c r="C20" s="28">
        <v>1100477</v>
      </c>
      <c r="D20" s="28">
        <v>550385</v>
      </c>
      <c r="E20" s="22">
        <v>2170465</v>
      </c>
      <c r="F20" s="28">
        <v>1640410</v>
      </c>
      <c r="G20" s="28">
        <v>1095273</v>
      </c>
      <c r="H20" s="28">
        <v>548490</v>
      </c>
      <c r="I20" s="22">
        <v>2171547</v>
      </c>
      <c r="J20" s="28">
        <v>1668981</v>
      </c>
      <c r="K20" s="28">
        <v>1119848</v>
      </c>
      <c r="L20" s="28">
        <v>560860</v>
      </c>
      <c r="M20" s="22">
        <v>2276797</v>
      </c>
      <c r="N20" s="28">
        <v>1726530</v>
      </c>
      <c r="O20" s="28">
        <v>1165973</v>
      </c>
      <c r="P20" s="28">
        <v>588734</v>
      </c>
      <c r="Q20" s="22">
        <v>2311935</v>
      </c>
      <c r="R20" s="28">
        <v>1730795</v>
      </c>
      <c r="S20" s="28">
        <v>1158193</v>
      </c>
      <c r="T20" s="28">
        <v>574783</v>
      </c>
      <c r="U20" s="22">
        <v>2079723</v>
      </c>
    </row>
    <row r="21" spans="1:21" ht="13.5">
      <c r="A21" s="6" t="s">
        <v>178</v>
      </c>
      <c r="B21" s="28">
        <v>1078878</v>
      </c>
      <c r="C21" s="28">
        <v>711348</v>
      </c>
      <c r="D21" s="28">
        <v>350115</v>
      </c>
      <c r="E21" s="22">
        <v>1408520</v>
      </c>
      <c r="F21" s="28">
        <v>1056082</v>
      </c>
      <c r="G21" s="28">
        <v>699502</v>
      </c>
      <c r="H21" s="28">
        <v>347544</v>
      </c>
      <c r="I21" s="22">
        <v>1350452</v>
      </c>
      <c r="J21" s="28">
        <v>978203</v>
      </c>
      <c r="K21" s="28">
        <v>645395</v>
      </c>
      <c r="L21" s="28">
        <v>321261</v>
      </c>
      <c r="M21" s="22">
        <v>1193087</v>
      </c>
      <c r="N21" s="28">
        <v>886397</v>
      </c>
      <c r="O21" s="28">
        <v>582242</v>
      </c>
      <c r="P21" s="28">
        <v>287468</v>
      </c>
      <c r="Q21" s="22">
        <v>1072790</v>
      </c>
      <c r="R21" s="28">
        <v>788848</v>
      </c>
      <c r="S21" s="28">
        <v>522220</v>
      </c>
      <c r="T21" s="28">
        <v>254341</v>
      </c>
      <c r="U21" s="22">
        <v>955564</v>
      </c>
    </row>
    <row r="22" spans="1:21" ht="13.5">
      <c r="A22" s="6" t="s">
        <v>78</v>
      </c>
      <c r="B22" s="28">
        <v>3248872</v>
      </c>
      <c r="C22" s="28">
        <v>2180487</v>
      </c>
      <c r="D22" s="28">
        <v>1059225</v>
      </c>
      <c r="E22" s="22">
        <v>3964419</v>
      </c>
      <c r="F22" s="28">
        <v>3180364</v>
      </c>
      <c r="G22" s="28">
        <v>2212903</v>
      </c>
      <c r="H22" s="28">
        <v>1108642</v>
      </c>
      <c r="I22" s="22">
        <v>3879177</v>
      </c>
      <c r="J22" s="28">
        <v>3118005</v>
      </c>
      <c r="K22" s="28">
        <v>2167863</v>
      </c>
      <c r="L22" s="28">
        <v>1021796</v>
      </c>
      <c r="M22" s="22">
        <v>3718472</v>
      </c>
      <c r="N22" s="28">
        <v>3020631</v>
      </c>
      <c r="O22" s="28">
        <v>2083018</v>
      </c>
      <c r="P22" s="28">
        <v>1023845</v>
      </c>
      <c r="Q22" s="22">
        <v>3622923</v>
      </c>
      <c r="R22" s="28">
        <v>2943949</v>
      </c>
      <c r="S22" s="28">
        <v>2062969</v>
      </c>
      <c r="T22" s="28">
        <v>973177</v>
      </c>
      <c r="U22" s="22">
        <v>3651508</v>
      </c>
    </row>
    <row r="23" spans="1:21" ht="13.5">
      <c r="A23" s="6" t="s">
        <v>180</v>
      </c>
      <c r="B23" s="28">
        <v>14157891</v>
      </c>
      <c r="C23" s="28">
        <v>9443233</v>
      </c>
      <c r="D23" s="28">
        <v>4640158</v>
      </c>
      <c r="E23" s="22">
        <v>18463022</v>
      </c>
      <c r="F23" s="28">
        <v>13826037</v>
      </c>
      <c r="G23" s="28">
        <v>9314155</v>
      </c>
      <c r="H23" s="28">
        <v>4598936</v>
      </c>
      <c r="I23" s="22">
        <v>18051817</v>
      </c>
      <c r="J23" s="28">
        <v>13496131</v>
      </c>
      <c r="K23" s="28">
        <v>9077889</v>
      </c>
      <c r="L23" s="28">
        <v>4425156</v>
      </c>
      <c r="M23" s="22">
        <v>17625572</v>
      </c>
      <c r="N23" s="28">
        <v>13188653</v>
      </c>
      <c r="O23" s="28">
        <v>8849268</v>
      </c>
      <c r="P23" s="28">
        <v>4359136</v>
      </c>
      <c r="Q23" s="22">
        <v>17377947</v>
      </c>
      <c r="R23" s="28">
        <v>12996491</v>
      </c>
      <c r="S23" s="28">
        <v>8793581</v>
      </c>
      <c r="T23" s="28">
        <v>4286070</v>
      </c>
      <c r="U23" s="22">
        <v>16571724</v>
      </c>
    </row>
    <row r="24" spans="1:21" ht="14.25" thickBot="1">
      <c r="A24" s="25" t="s">
        <v>181</v>
      </c>
      <c r="B24" s="29">
        <v>2556614</v>
      </c>
      <c r="C24" s="29">
        <v>1632322</v>
      </c>
      <c r="D24" s="29">
        <v>869540</v>
      </c>
      <c r="E24" s="23">
        <v>3680147</v>
      </c>
      <c r="F24" s="29">
        <v>2629001</v>
      </c>
      <c r="G24" s="29">
        <v>1741552</v>
      </c>
      <c r="H24" s="29">
        <v>914936</v>
      </c>
      <c r="I24" s="23">
        <v>4053523</v>
      </c>
      <c r="J24" s="29">
        <v>2944406</v>
      </c>
      <c r="K24" s="29">
        <v>2037540</v>
      </c>
      <c r="L24" s="29">
        <v>1079119</v>
      </c>
      <c r="M24" s="23">
        <v>4101470</v>
      </c>
      <c r="N24" s="29">
        <v>3000777</v>
      </c>
      <c r="O24" s="29">
        <v>2017486</v>
      </c>
      <c r="P24" s="29">
        <v>953839</v>
      </c>
      <c r="Q24" s="23">
        <v>3959435</v>
      </c>
      <c r="R24" s="29">
        <v>2961037</v>
      </c>
      <c r="S24" s="29">
        <v>1991235</v>
      </c>
      <c r="T24" s="29">
        <v>1040333</v>
      </c>
      <c r="U24" s="23">
        <v>3750843</v>
      </c>
    </row>
    <row r="25" spans="1:21" ht="14.25" thickTop="1">
      <c r="A25" s="6" t="s">
        <v>43</v>
      </c>
      <c r="B25" s="28">
        <v>36326</v>
      </c>
      <c r="C25" s="28">
        <v>26197</v>
      </c>
      <c r="D25" s="28">
        <v>9802</v>
      </c>
      <c r="E25" s="22"/>
      <c r="F25" s="28">
        <v>30269</v>
      </c>
      <c r="G25" s="28">
        <v>21169</v>
      </c>
      <c r="H25" s="28">
        <v>6321</v>
      </c>
      <c r="I25" s="22"/>
      <c r="J25" s="28">
        <v>26086</v>
      </c>
      <c r="K25" s="28">
        <v>19105</v>
      </c>
      <c r="L25" s="28">
        <v>4617</v>
      </c>
      <c r="M25" s="22"/>
      <c r="N25" s="28">
        <v>24400</v>
      </c>
      <c r="O25" s="28">
        <v>18461</v>
      </c>
      <c r="P25" s="28">
        <v>4472</v>
      </c>
      <c r="Q25" s="22"/>
      <c r="R25" s="28">
        <v>23456</v>
      </c>
      <c r="S25" s="28">
        <v>18705</v>
      </c>
      <c r="T25" s="28">
        <v>6107</v>
      </c>
      <c r="U25" s="22"/>
    </row>
    <row r="26" spans="1:21" ht="13.5">
      <c r="A26" s="6" t="s">
        <v>184</v>
      </c>
      <c r="B26" s="28">
        <v>116853</v>
      </c>
      <c r="C26" s="28">
        <v>79398</v>
      </c>
      <c r="D26" s="28">
        <v>39310</v>
      </c>
      <c r="E26" s="22">
        <v>145830</v>
      </c>
      <c r="F26" s="28">
        <v>111894</v>
      </c>
      <c r="G26" s="28">
        <v>76788</v>
      </c>
      <c r="H26" s="28">
        <v>38254</v>
      </c>
      <c r="I26" s="22">
        <v>144598</v>
      </c>
      <c r="J26" s="28">
        <v>109607</v>
      </c>
      <c r="K26" s="28">
        <v>73408</v>
      </c>
      <c r="L26" s="28">
        <v>37867</v>
      </c>
      <c r="M26" s="22">
        <v>140923</v>
      </c>
      <c r="N26" s="28">
        <v>105529</v>
      </c>
      <c r="O26" s="28">
        <v>71645</v>
      </c>
      <c r="P26" s="28">
        <v>33569</v>
      </c>
      <c r="Q26" s="22">
        <v>125004</v>
      </c>
      <c r="R26" s="28">
        <v>93701</v>
      </c>
      <c r="S26" s="28">
        <v>59066</v>
      </c>
      <c r="T26" s="28">
        <v>28934</v>
      </c>
      <c r="U26" s="22">
        <v>119157</v>
      </c>
    </row>
    <row r="27" spans="1:21" ht="13.5">
      <c r="A27" s="6" t="s">
        <v>78</v>
      </c>
      <c r="B27" s="28">
        <v>100353</v>
      </c>
      <c r="C27" s="28">
        <v>65335</v>
      </c>
      <c r="D27" s="28">
        <v>28758</v>
      </c>
      <c r="E27" s="22">
        <v>123641</v>
      </c>
      <c r="F27" s="28">
        <v>99361</v>
      </c>
      <c r="G27" s="28">
        <v>52927</v>
      </c>
      <c r="H27" s="28">
        <v>20607</v>
      </c>
      <c r="I27" s="22">
        <v>124089</v>
      </c>
      <c r="J27" s="28">
        <v>95029</v>
      </c>
      <c r="K27" s="28">
        <v>64683</v>
      </c>
      <c r="L27" s="28">
        <v>21241</v>
      </c>
      <c r="M27" s="22">
        <v>94324</v>
      </c>
      <c r="N27" s="28">
        <v>61001</v>
      </c>
      <c r="O27" s="28">
        <v>41797</v>
      </c>
      <c r="P27" s="28">
        <v>18161</v>
      </c>
      <c r="Q27" s="22">
        <v>80110</v>
      </c>
      <c r="R27" s="28">
        <v>60530</v>
      </c>
      <c r="S27" s="28">
        <v>39775</v>
      </c>
      <c r="T27" s="28">
        <v>21710</v>
      </c>
      <c r="U27" s="22">
        <v>56948</v>
      </c>
    </row>
    <row r="28" spans="1:21" ht="13.5">
      <c r="A28" s="6" t="s">
        <v>185</v>
      </c>
      <c r="B28" s="28">
        <v>253534</v>
      </c>
      <c r="C28" s="28">
        <v>170930</v>
      </c>
      <c r="D28" s="28">
        <v>77871</v>
      </c>
      <c r="E28" s="22">
        <v>305349</v>
      </c>
      <c r="F28" s="28">
        <v>241525</v>
      </c>
      <c r="G28" s="28">
        <v>150885</v>
      </c>
      <c r="H28" s="28">
        <v>65183</v>
      </c>
      <c r="I28" s="22">
        <v>300842</v>
      </c>
      <c r="J28" s="28">
        <v>230723</v>
      </c>
      <c r="K28" s="28">
        <v>157197</v>
      </c>
      <c r="L28" s="28">
        <v>63726</v>
      </c>
      <c r="M28" s="22">
        <v>264125</v>
      </c>
      <c r="N28" s="28">
        <v>190930</v>
      </c>
      <c r="O28" s="28">
        <v>131903</v>
      </c>
      <c r="P28" s="28">
        <v>56203</v>
      </c>
      <c r="Q28" s="22">
        <v>234827</v>
      </c>
      <c r="R28" s="28">
        <v>177687</v>
      </c>
      <c r="S28" s="28">
        <v>117547</v>
      </c>
      <c r="T28" s="28">
        <v>56752</v>
      </c>
      <c r="U28" s="22">
        <v>208304</v>
      </c>
    </row>
    <row r="29" spans="1:21" ht="13.5">
      <c r="A29" s="6" t="s">
        <v>186</v>
      </c>
      <c r="B29" s="28">
        <v>81980</v>
      </c>
      <c r="C29" s="28">
        <v>56201</v>
      </c>
      <c r="D29" s="28">
        <v>29250</v>
      </c>
      <c r="E29" s="22">
        <v>136252</v>
      </c>
      <c r="F29" s="28">
        <v>104839</v>
      </c>
      <c r="G29" s="28">
        <v>71812</v>
      </c>
      <c r="H29" s="28">
        <v>36343</v>
      </c>
      <c r="I29" s="22">
        <v>173548</v>
      </c>
      <c r="J29" s="28">
        <v>134427</v>
      </c>
      <c r="K29" s="28">
        <v>92474</v>
      </c>
      <c r="L29" s="28">
        <v>47509</v>
      </c>
      <c r="M29" s="22">
        <v>211821</v>
      </c>
      <c r="N29" s="28">
        <v>162881</v>
      </c>
      <c r="O29" s="28">
        <v>111445</v>
      </c>
      <c r="P29" s="28">
        <v>56209</v>
      </c>
      <c r="Q29" s="22">
        <v>242997</v>
      </c>
      <c r="R29" s="28">
        <v>184956</v>
      </c>
      <c r="S29" s="28">
        <v>126898</v>
      </c>
      <c r="T29" s="28">
        <v>64712</v>
      </c>
      <c r="U29" s="22">
        <v>290837</v>
      </c>
    </row>
    <row r="30" spans="1:21" ht="13.5">
      <c r="A30" s="6" t="s">
        <v>188</v>
      </c>
      <c r="B30" s="28">
        <v>19113</v>
      </c>
      <c r="C30" s="28">
        <v>12958</v>
      </c>
      <c r="D30" s="28">
        <v>6508</v>
      </c>
      <c r="E30" s="22">
        <v>26123</v>
      </c>
      <c r="F30" s="28">
        <v>19606</v>
      </c>
      <c r="G30" s="28">
        <v>13089</v>
      </c>
      <c r="H30" s="28">
        <v>6572</v>
      </c>
      <c r="I30" s="22">
        <v>26024</v>
      </c>
      <c r="J30" s="28">
        <v>19452</v>
      </c>
      <c r="K30" s="28">
        <v>12876</v>
      </c>
      <c r="L30" s="28">
        <v>6553</v>
      </c>
      <c r="M30" s="22">
        <v>27193</v>
      </c>
      <c r="N30" s="28">
        <v>20419</v>
      </c>
      <c r="O30" s="28">
        <v>13614</v>
      </c>
      <c r="P30" s="28">
        <v>6749</v>
      </c>
      <c r="Q30" s="22">
        <v>29869</v>
      </c>
      <c r="R30" s="28">
        <v>23427</v>
      </c>
      <c r="S30" s="28">
        <v>16711</v>
      </c>
      <c r="T30" s="28">
        <v>8417</v>
      </c>
      <c r="U30" s="22">
        <v>37681</v>
      </c>
    </row>
    <row r="31" spans="1:21" ht="13.5">
      <c r="A31" s="6" t="s">
        <v>201</v>
      </c>
      <c r="B31" s="28"/>
      <c r="C31" s="28"/>
      <c r="D31" s="28"/>
      <c r="E31" s="22"/>
      <c r="F31" s="28">
        <v>61778</v>
      </c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</row>
    <row r="32" spans="1:21" ht="13.5">
      <c r="A32" s="6" t="s">
        <v>78</v>
      </c>
      <c r="B32" s="28">
        <v>29922</v>
      </c>
      <c r="C32" s="28">
        <v>17514</v>
      </c>
      <c r="D32" s="28">
        <v>10472</v>
      </c>
      <c r="E32" s="22">
        <v>100724</v>
      </c>
      <c r="F32" s="28">
        <v>34054</v>
      </c>
      <c r="G32" s="28">
        <v>19429</v>
      </c>
      <c r="H32" s="28">
        <v>4477</v>
      </c>
      <c r="I32" s="22">
        <v>39994</v>
      </c>
      <c r="J32" s="28">
        <v>18207</v>
      </c>
      <c r="K32" s="28">
        <v>12347</v>
      </c>
      <c r="L32" s="28">
        <v>6273</v>
      </c>
      <c r="M32" s="22">
        <v>30542</v>
      </c>
      <c r="N32" s="28">
        <v>19889</v>
      </c>
      <c r="O32" s="28">
        <v>12638</v>
      </c>
      <c r="P32" s="28">
        <v>7562</v>
      </c>
      <c r="Q32" s="22">
        <v>36099</v>
      </c>
      <c r="R32" s="28">
        <v>29446</v>
      </c>
      <c r="S32" s="28">
        <v>16162</v>
      </c>
      <c r="T32" s="28">
        <v>9955</v>
      </c>
      <c r="U32" s="22">
        <v>42756</v>
      </c>
    </row>
    <row r="33" spans="1:21" ht="13.5">
      <c r="A33" s="6" t="s">
        <v>189</v>
      </c>
      <c r="B33" s="28">
        <v>131017</v>
      </c>
      <c r="C33" s="28">
        <v>86674</v>
      </c>
      <c r="D33" s="28">
        <v>46231</v>
      </c>
      <c r="E33" s="22">
        <v>263100</v>
      </c>
      <c r="F33" s="28">
        <v>220277</v>
      </c>
      <c r="G33" s="28">
        <v>104330</v>
      </c>
      <c r="H33" s="28">
        <v>47393</v>
      </c>
      <c r="I33" s="22">
        <v>239567</v>
      </c>
      <c r="J33" s="28">
        <v>172087</v>
      </c>
      <c r="K33" s="28">
        <v>117698</v>
      </c>
      <c r="L33" s="28">
        <v>60336</v>
      </c>
      <c r="M33" s="22">
        <v>269557</v>
      </c>
      <c r="N33" s="28">
        <v>203191</v>
      </c>
      <c r="O33" s="28">
        <v>137697</v>
      </c>
      <c r="P33" s="28">
        <v>70521</v>
      </c>
      <c r="Q33" s="22">
        <v>308965</v>
      </c>
      <c r="R33" s="28">
        <v>237829</v>
      </c>
      <c r="S33" s="28">
        <v>159773</v>
      </c>
      <c r="T33" s="28">
        <v>83085</v>
      </c>
      <c r="U33" s="22">
        <v>371275</v>
      </c>
    </row>
    <row r="34" spans="1:21" ht="14.25" thickBot="1">
      <c r="A34" s="25" t="s">
        <v>190</v>
      </c>
      <c r="B34" s="29">
        <v>2679131</v>
      </c>
      <c r="C34" s="29">
        <v>1716579</v>
      </c>
      <c r="D34" s="29">
        <v>901180</v>
      </c>
      <c r="E34" s="23">
        <v>3722396</v>
      </c>
      <c r="F34" s="29">
        <v>2650249</v>
      </c>
      <c r="G34" s="29">
        <v>1788107</v>
      </c>
      <c r="H34" s="29">
        <v>932726</v>
      </c>
      <c r="I34" s="23">
        <v>4114799</v>
      </c>
      <c r="J34" s="29">
        <v>3003042</v>
      </c>
      <c r="K34" s="29">
        <v>2077039</v>
      </c>
      <c r="L34" s="29">
        <v>1082509</v>
      </c>
      <c r="M34" s="23">
        <v>4096038</v>
      </c>
      <c r="N34" s="29">
        <v>2988516</v>
      </c>
      <c r="O34" s="29">
        <v>2011691</v>
      </c>
      <c r="P34" s="29">
        <v>939521</v>
      </c>
      <c r="Q34" s="23">
        <v>3885296</v>
      </c>
      <c r="R34" s="29">
        <v>2900895</v>
      </c>
      <c r="S34" s="29">
        <v>1949009</v>
      </c>
      <c r="T34" s="29">
        <v>1014000</v>
      </c>
      <c r="U34" s="23">
        <v>3587872</v>
      </c>
    </row>
    <row r="35" spans="1:21" ht="14.25" thickTop="1">
      <c r="A35" s="6" t="s">
        <v>191</v>
      </c>
      <c r="B35" s="28"/>
      <c r="C35" s="28"/>
      <c r="D35" s="28"/>
      <c r="E35" s="22">
        <v>9</v>
      </c>
      <c r="F35" s="28">
        <v>10</v>
      </c>
      <c r="G35" s="28"/>
      <c r="H35" s="28"/>
      <c r="I35" s="22"/>
      <c r="J35" s="28"/>
      <c r="K35" s="28"/>
      <c r="L35" s="28"/>
      <c r="M35" s="22">
        <v>19551</v>
      </c>
      <c r="N35" s="28"/>
      <c r="O35" s="28"/>
      <c r="P35" s="28"/>
      <c r="Q35" s="22">
        <v>12</v>
      </c>
      <c r="R35" s="28">
        <v>12</v>
      </c>
      <c r="S35" s="28">
        <v>12</v>
      </c>
      <c r="T35" s="28"/>
      <c r="U35" s="22">
        <v>937</v>
      </c>
    </row>
    <row r="36" spans="1:21" ht="13.5">
      <c r="A36" s="6" t="s">
        <v>44</v>
      </c>
      <c r="B36" s="28">
        <v>457</v>
      </c>
      <c r="C36" s="28">
        <v>425</v>
      </c>
      <c r="D36" s="28">
        <v>425</v>
      </c>
      <c r="E36" s="22"/>
      <c r="F36" s="28"/>
      <c r="G36" s="28"/>
      <c r="H36" s="28"/>
      <c r="I36" s="22"/>
      <c r="J36" s="28"/>
      <c r="K36" s="28"/>
      <c r="L36" s="28"/>
      <c r="M36" s="22">
        <v>68151</v>
      </c>
      <c r="N36" s="28">
        <v>1889</v>
      </c>
      <c r="O36" s="28"/>
      <c r="P36" s="28"/>
      <c r="Q36" s="22"/>
      <c r="R36" s="28"/>
      <c r="S36" s="28"/>
      <c r="T36" s="28"/>
      <c r="U36" s="22"/>
    </row>
    <row r="37" spans="1:21" ht="13.5">
      <c r="A37" s="6" t="s">
        <v>193</v>
      </c>
      <c r="B37" s="28"/>
      <c r="C37" s="28"/>
      <c r="D37" s="28"/>
      <c r="E37" s="22">
        <v>1100</v>
      </c>
      <c r="F37" s="28">
        <v>1100</v>
      </c>
      <c r="G37" s="28">
        <v>1100</v>
      </c>
      <c r="H37" s="28"/>
      <c r="I37" s="22"/>
      <c r="J37" s="28"/>
      <c r="K37" s="28"/>
      <c r="L37" s="28"/>
      <c r="M37" s="22">
        <v>29216</v>
      </c>
      <c r="N37" s="28">
        <v>27496</v>
      </c>
      <c r="O37" s="28">
        <v>26394</v>
      </c>
      <c r="P37" s="28">
        <v>23080</v>
      </c>
      <c r="Q37" s="22">
        <v>500</v>
      </c>
      <c r="R37" s="28">
        <v>500</v>
      </c>
      <c r="S37" s="28">
        <v>500</v>
      </c>
      <c r="T37" s="28"/>
      <c r="U37" s="22"/>
    </row>
    <row r="38" spans="1:21" ht="13.5">
      <c r="A38" s="6" t="s">
        <v>195</v>
      </c>
      <c r="B38" s="28">
        <v>457</v>
      </c>
      <c r="C38" s="28">
        <v>425</v>
      </c>
      <c r="D38" s="28">
        <v>425</v>
      </c>
      <c r="E38" s="22">
        <v>1109</v>
      </c>
      <c r="F38" s="28">
        <v>1110</v>
      </c>
      <c r="G38" s="28">
        <v>1100</v>
      </c>
      <c r="H38" s="28"/>
      <c r="I38" s="22">
        <v>420374</v>
      </c>
      <c r="J38" s="28"/>
      <c r="K38" s="28"/>
      <c r="L38" s="28"/>
      <c r="M38" s="22">
        <v>116919</v>
      </c>
      <c r="N38" s="28">
        <v>29385</v>
      </c>
      <c r="O38" s="28">
        <v>26394</v>
      </c>
      <c r="P38" s="28">
        <v>23080</v>
      </c>
      <c r="Q38" s="22">
        <v>512</v>
      </c>
      <c r="R38" s="28">
        <v>512</v>
      </c>
      <c r="S38" s="28">
        <v>512</v>
      </c>
      <c r="T38" s="28"/>
      <c r="U38" s="22">
        <v>12065</v>
      </c>
    </row>
    <row r="39" spans="1:21" ht="13.5">
      <c r="A39" s="6" t="s">
        <v>196</v>
      </c>
      <c r="B39" s="28"/>
      <c r="C39" s="28"/>
      <c r="D39" s="28"/>
      <c r="E39" s="22">
        <v>2779</v>
      </c>
      <c r="F39" s="28">
        <v>2000</v>
      </c>
      <c r="G39" s="28">
        <v>400</v>
      </c>
      <c r="H39" s="28">
        <v>400</v>
      </c>
      <c r="I39" s="22">
        <v>135031</v>
      </c>
      <c r="J39" s="28">
        <v>135031</v>
      </c>
      <c r="K39" s="28">
        <v>135031</v>
      </c>
      <c r="L39" s="28">
        <v>58946</v>
      </c>
      <c r="M39" s="22">
        <v>16920</v>
      </c>
      <c r="N39" s="28">
        <v>16920</v>
      </c>
      <c r="O39" s="28">
        <v>13</v>
      </c>
      <c r="P39" s="28">
        <v>13</v>
      </c>
      <c r="Q39" s="22">
        <v>36557</v>
      </c>
      <c r="R39" s="28">
        <v>10486</v>
      </c>
      <c r="S39" s="28">
        <v>10444</v>
      </c>
      <c r="T39" s="28"/>
      <c r="U39" s="22">
        <v>8696</v>
      </c>
    </row>
    <row r="40" spans="1:21" ht="13.5">
      <c r="A40" s="6" t="s">
        <v>197</v>
      </c>
      <c r="B40" s="28">
        <v>5809</v>
      </c>
      <c r="C40" s="28">
        <v>5809</v>
      </c>
      <c r="D40" s="28">
        <v>2964</v>
      </c>
      <c r="E40" s="22">
        <v>38528</v>
      </c>
      <c r="F40" s="28">
        <v>37872</v>
      </c>
      <c r="G40" s="28">
        <v>32195</v>
      </c>
      <c r="H40" s="28">
        <v>24197</v>
      </c>
      <c r="I40" s="22">
        <v>72620</v>
      </c>
      <c r="J40" s="28">
        <v>56394</v>
      </c>
      <c r="K40" s="28">
        <v>52080</v>
      </c>
      <c r="L40" s="28">
        <v>20652</v>
      </c>
      <c r="M40" s="22">
        <v>103799</v>
      </c>
      <c r="N40" s="28">
        <v>72651</v>
      </c>
      <c r="O40" s="28">
        <v>65616</v>
      </c>
      <c r="P40" s="28">
        <v>61947</v>
      </c>
      <c r="Q40" s="22">
        <v>110003</v>
      </c>
      <c r="R40" s="28">
        <v>37784</v>
      </c>
      <c r="S40" s="28">
        <v>2218</v>
      </c>
      <c r="T40" s="28"/>
      <c r="U40" s="22">
        <v>39015</v>
      </c>
    </row>
    <row r="41" spans="1:21" ht="13.5">
      <c r="A41" s="6" t="s">
        <v>198</v>
      </c>
      <c r="B41" s="28">
        <v>6432</v>
      </c>
      <c r="C41" s="28"/>
      <c r="D41" s="28"/>
      <c r="E41" s="22">
        <v>165116</v>
      </c>
      <c r="F41" s="28"/>
      <c r="G41" s="28"/>
      <c r="H41" s="28"/>
      <c r="I41" s="22">
        <v>135534</v>
      </c>
      <c r="J41" s="28"/>
      <c r="K41" s="28"/>
      <c r="L41" s="28"/>
      <c r="M41" s="22">
        <v>330022</v>
      </c>
      <c r="N41" s="28"/>
      <c r="O41" s="28"/>
      <c r="P41" s="28"/>
      <c r="Q41" s="22">
        <v>188473</v>
      </c>
      <c r="R41" s="28"/>
      <c r="S41" s="28"/>
      <c r="T41" s="28"/>
      <c r="U41" s="22">
        <v>360633</v>
      </c>
    </row>
    <row r="42" spans="1:21" ht="13.5">
      <c r="A42" s="6" t="s">
        <v>199</v>
      </c>
      <c r="B42" s="28"/>
      <c r="C42" s="28"/>
      <c r="D42" s="28"/>
      <c r="E42" s="22">
        <v>28720</v>
      </c>
      <c r="F42" s="28">
        <v>28720</v>
      </c>
      <c r="G42" s="28">
        <v>3502</v>
      </c>
      <c r="H42" s="28"/>
      <c r="I42" s="22">
        <v>8935</v>
      </c>
      <c r="J42" s="28">
        <v>3574</v>
      </c>
      <c r="K42" s="28">
        <v>3574</v>
      </c>
      <c r="L42" s="28">
        <v>3574</v>
      </c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3.5">
      <c r="A43" s="6" t="s">
        <v>45</v>
      </c>
      <c r="B43" s="28"/>
      <c r="C43" s="28"/>
      <c r="D43" s="28"/>
      <c r="E43" s="22"/>
      <c r="F43" s="28">
        <v>22059</v>
      </c>
      <c r="G43" s="28">
        <v>49818</v>
      </c>
      <c r="H43" s="28">
        <v>29727</v>
      </c>
      <c r="I43" s="22"/>
      <c r="J43" s="28"/>
      <c r="K43" s="28"/>
      <c r="L43" s="28"/>
      <c r="M43" s="22">
        <v>11086</v>
      </c>
      <c r="N43" s="28">
        <v>6567</v>
      </c>
      <c r="O43" s="28"/>
      <c r="P43" s="28"/>
      <c r="Q43" s="22"/>
      <c r="R43" s="28"/>
      <c r="S43" s="28"/>
      <c r="T43" s="28"/>
      <c r="U43" s="22">
        <v>176944</v>
      </c>
    </row>
    <row r="44" spans="1:21" ht="13.5">
      <c r="A44" s="6" t="s">
        <v>46</v>
      </c>
      <c r="B44" s="28">
        <v>12800</v>
      </c>
      <c r="C44" s="28">
        <v>12800</v>
      </c>
      <c r="D44" s="28">
        <v>12800</v>
      </c>
      <c r="E44" s="22"/>
      <c r="F44" s="28"/>
      <c r="G44" s="28"/>
      <c r="H44" s="28"/>
      <c r="I44" s="22">
        <v>2000</v>
      </c>
      <c r="J44" s="28">
        <v>2000</v>
      </c>
      <c r="K44" s="28">
        <v>2000</v>
      </c>
      <c r="L44" s="28">
        <v>2000</v>
      </c>
      <c r="M44" s="22">
        <v>2480</v>
      </c>
      <c r="N44" s="28">
        <v>2480</v>
      </c>
      <c r="O44" s="28">
        <v>2480</v>
      </c>
      <c r="P44" s="28">
        <v>2480</v>
      </c>
      <c r="Q44" s="22"/>
      <c r="R44" s="28"/>
      <c r="S44" s="28"/>
      <c r="T44" s="28"/>
      <c r="U44" s="22"/>
    </row>
    <row r="45" spans="1:21" ht="13.5">
      <c r="A45" s="6" t="s">
        <v>78</v>
      </c>
      <c r="B45" s="28">
        <v>275</v>
      </c>
      <c r="C45" s="28">
        <v>275</v>
      </c>
      <c r="D45" s="28"/>
      <c r="E45" s="22">
        <v>1348</v>
      </c>
      <c r="F45" s="28">
        <v>1348</v>
      </c>
      <c r="G45" s="28">
        <v>750</v>
      </c>
      <c r="H45" s="28"/>
      <c r="I45" s="22"/>
      <c r="J45" s="28"/>
      <c r="K45" s="28"/>
      <c r="L45" s="28"/>
      <c r="M45" s="22"/>
      <c r="N45" s="28"/>
      <c r="O45" s="28"/>
      <c r="P45" s="28"/>
      <c r="Q45" s="22">
        <v>10451</v>
      </c>
      <c r="R45" s="28">
        <v>6460</v>
      </c>
      <c r="S45" s="28"/>
      <c r="T45" s="28"/>
      <c r="U45" s="22">
        <v>56834</v>
      </c>
    </row>
    <row r="46" spans="1:21" ht="13.5">
      <c r="A46" s="6" t="s">
        <v>202</v>
      </c>
      <c r="B46" s="28">
        <v>25316</v>
      </c>
      <c r="C46" s="28">
        <v>18884</v>
      </c>
      <c r="D46" s="28">
        <v>15764</v>
      </c>
      <c r="E46" s="22">
        <v>238323</v>
      </c>
      <c r="F46" s="28">
        <v>92000</v>
      </c>
      <c r="G46" s="28">
        <v>86667</v>
      </c>
      <c r="H46" s="28">
        <v>54324</v>
      </c>
      <c r="I46" s="22">
        <v>811660</v>
      </c>
      <c r="J46" s="28">
        <v>634089</v>
      </c>
      <c r="K46" s="28">
        <v>629775</v>
      </c>
      <c r="L46" s="28">
        <v>522262</v>
      </c>
      <c r="M46" s="22">
        <v>744851</v>
      </c>
      <c r="N46" s="28">
        <v>117341</v>
      </c>
      <c r="O46" s="28">
        <v>84303</v>
      </c>
      <c r="P46" s="28">
        <v>69635</v>
      </c>
      <c r="Q46" s="22">
        <v>358990</v>
      </c>
      <c r="R46" s="28">
        <v>68235</v>
      </c>
      <c r="S46" s="28">
        <v>12662</v>
      </c>
      <c r="T46" s="28"/>
      <c r="U46" s="22">
        <v>642125</v>
      </c>
    </row>
    <row r="47" spans="1:21" ht="13.5">
      <c r="A47" s="7" t="s">
        <v>203</v>
      </c>
      <c r="B47" s="28">
        <v>2654272</v>
      </c>
      <c r="C47" s="28">
        <v>1698119</v>
      </c>
      <c r="D47" s="28">
        <v>885840</v>
      </c>
      <c r="E47" s="22">
        <v>3485183</v>
      </c>
      <c r="F47" s="28">
        <v>2559359</v>
      </c>
      <c r="G47" s="28">
        <v>1702539</v>
      </c>
      <c r="H47" s="28">
        <v>878401</v>
      </c>
      <c r="I47" s="22">
        <v>3723512</v>
      </c>
      <c r="J47" s="28">
        <v>2368952</v>
      </c>
      <c r="K47" s="28">
        <v>1447264</v>
      </c>
      <c r="L47" s="28">
        <v>560246</v>
      </c>
      <c r="M47" s="22">
        <v>3468107</v>
      </c>
      <c r="N47" s="28">
        <v>2900560</v>
      </c>
      <c r="O47" s="28">
        <v>1953782</v>
      </c>
      <c r="P47" s="28">
        <v>892965</v>
      </c>
      <c r="Q47" s="22">
        <v>3526818</v>
      </c>
      <c r="R47" s="28">
        <v>2833171</v>
      </c>
      <c r="S47" s="28">
        <v>1936860</v>
      </c>
      <c r="T47" s="28">
        <v>1014000</v>
      </c>
      <c r="U47" s="22">
        <v>2957812</v>
      </c>
    </row>
    <row r="48" spans="1:21" ht="13.5">
      <c r="A48" s="7" t="s">
        <v>204</v>
      </c>
      <c r="B48" s="28">
        <v>1145901</v>
      </c>
      <c r="C48" s="28">
        <v>669953</v>
      </c>
      <c r="D48" s="28">
        <v>429645</v>
      </c>
      <c r="E48" s="22">
        <v>1229003</v>
      </c>
      <c r="F48" s="28">
        <v>827482</v>
      </c>
      <c r="G48" s="28">
        <v>743343</v>
      </c>
      <c r="H48" s="28">
        <v>443450</v>
      </c>
      <c r="I48" s="22">
        <v>1687918</v>
      </c>
      <c r="J48" s="28">
        <v>1265492</v>
      </c>
      <c r="K48" s="28">
        <v>794661</v>
      </c>
      <c r="L48" s="28">
        <v>499009</v>
      </c>
      <c r="M48" s="22">
        <v>1255236</v>
      </c>
      <c r="N48" s="28">
        <v>945224</v>
      </c>
      <c r="O48" s="28">
        <v>731195</v>
      </c>
      <c r="P48" s="28">
        <v>332880</v>
      </c>
      <c r="Q48" s="22">
        <v>1683968</v>
      </c>
      <c r="R48" s="28">
        <v>1344548</v>
      </c>
      <c r="S48" s="28">
        <v>772016</v>
      </c>
      <c r="T48" s="28">
        <v>452376</v>
      </c>
      <c r="U48" s="22">
        <v>799687</v>
      </c>
    </row>
    <row r="49" spans="1:21" ht="13.5">
      <c r="A49" s="7" t="s">
        <v>205</v>
      </c>
      <c r="B49" s="28">
        <v>-87303</v>
      </c>
      <c r="C49" s="28">
        <v>-8847</v>
      </c>
      <c r="D49" s="28">
        <v>-84025</v>
      </c>
      <c r="E49" s="22">
        <v>-41242</v>
      </c>
      <c r="F49" s="28">
        <v>-48262</v>
      </c>
      <c r="G49" s="28">
        <v>-346137</v>
      </c>
      <c r="H49" s="28">
        <v>-62562</v>
      </c>
      <c r="I49" s="22">
        <v>-87964</v>
      </c>
      <c r="J49" s="28">
        <v>-341196</v>
      </c>
      <c r="K49" s="28">
        <v>-255912</v>
      </c>
      <c r="L49" s="28">
        <v>-322058</v>
      </c>
      <c r="M49" s="22">
        <v>185039</v>
      </c>
      <c r="N49" s="28">
        <v>33530</v>
      </c>
      <c r="O49" s="28">
        <v>95007</v>
      </c>
      <c r="P49" s="28">
        <v>43846</v>
      </c>
      <c r="Q49" s="22">
        <v>-111167</v>
      </c>
      <c r="R49" s="28">
        <v>-39487</v>
      </c>
      <c r="S49" s="28">
        <v>40372</v>
      </c>
      <c r="T49" s="28">
        <v>-24661</v>
      </c>
      <c r="U49" s="22">
        <v>458428</v>
      </c>
    </row>
    <row r="50" spans="1:21" ht="13.5">
      <c r="A50" s="7" t="s">
        <v>206</v>
      </c>
      <c r="B50" s="28">
        <v>1058598</v>
      </c>
      <c r="C50" s="28">
        <v>661105</v>
      </c>
      <c r="D50" s="28">
        <v>345619</v>
      </c>
      <c r="E50" s="22">
        <v>1187760</v>
      </c>
      <c r="F50" s="28">
        <v>779219</v>
      </c>
      <c r="G50" s="28">
        <v>397206</v>
      </c>
      <c r="H50" s="28">
        <v>380887</v>
      </c>
      <c r="I50" s="22">
        <v>1599953</v>
      </c>
      <c r="J50" s="28">
        <v>924296</v>
      </c>
      <c r="K50" s="28">
        <v>538748</v>
      </c>
      <c r="L50" s="28">
        <v>176951</v>
      </c>
      <c r="M50" s="22">
        <v>1440276</v>
      </c>
      <c r="N50" s="28">
        <v>978754</v>
      </c>
      <c r="O50" s="28">
        <v>826203</v>
      </c>
      <c r="P50" s="28">
        <v>376726</v>
      </c>
      <c r="Q50" s="22">
        <v>1572800</v>
      </c>
      <c r="R50" s="28">
        <v>1305061</v>
      </c>
      <c r="S50" s="28">
        <v>812388</v>
      </c>
      <c r="T50" s="28">
        <v>427715</v>
      </c>
      <c r="U50" s="22">
        <v>1258115</v>
      </c>
    </row>
    <row r="51" spans="1:21" ht="13.5">
      <c r="A51" s="7" t="s">
        <v>47</v>
      </c>
      <c r="B51" s="28">
        <v>1595674</v>
      </c>
      <c r="C51" s="28">
        <v>1037013</v>
      </c>
      <c r="D51" s="28">
        <v>540221</v>
      </c>
      <c r="E51" s="22">
        <v>2297422</v>
      </c>
      <c r="F51" s="28">
        <v>1780139</v>
      </c>
      <c r="G51" s="28">
        <v>1305333</v>
      </c>
      <c r="H51" s="28">
        <v>497514</v>
      </c>
      <c r="I51" s="22">
        <v>2123558</v>
      </c>
      <c r="J51" s="28">
        <v>1444656</v>
      </c>
      <c r="K51" s="28">
        <v>908515</v>
      </c>
      <c r="L51" s="28">
        <v>383295</v>
      </c>
      <c r="M51" s="22"/>
      <c r="N51" s="28"/>
      <c r="O51" s="28"/>
      <c r="P51" s="28"/>
      <c r="Q51" s="22"/>
      <c r="R51" s="28"/>
      <c r="S51" s="28"/>
      <c r="T51" s="28"/>
      <c r="U51" s="22"/>
    </row>
    <row r="52" spans="1:21" ht="13.5">
      <c r="A52" s="7" t="s">
        <v>48</v>
      </c>
      <c r="B52" s="28">
        <v>34041</v>
      </c>
      <c r="C52" s="28">
        <v>23494</v>
      </c>
      <c r="D52" s="28">
        <v>10024</v>
      </c>
      <c r="E52" s="22">
        <v>40900</v>
      </c>
      <c r="F52" s="28">
        <v>34011</v>
      </c>
      <c r="G52" s="28">
        <v>24034</v>
      </c>
      <c r="H52" s="28">
        <v>11979</v>
      </c>
      <c r="I52" s="22">
        <v>46431</v>
      </c>
      <c r="J52" s="28">
        <v>37856</v>
      </c>
      <c r="K52" s="28">
        <v>27062</v>
      </c>
      <c r="L52" s="28">
        <v>12798</v>
      </c>
      <c r="M52" s="22">
        <v>43209</v>
      </c>
      <c r="N52" s="28">
        <v>34856</v>
      </c>
      <c r="O52" s="28">
        <v>24556</v>
      </c>
      <c r="P52" s="28">
        <v>11039</v>
      </c>
      <c r="Q52" s="22">
        <v>32030</v>
      </c>
      <c r="R52" s="28">
        <v>27250</v>
      </c>
      <c r="S52" s="28">
        <v>19285</v>
      </c>
      <c r="T52" s="28">
        <v>10047</v>
      </c>
      <c r="U52" s="22">
        <v>29510</v>
      </c>
    </row>
    <row r="53" spans="1:21" ht="14.25" thickBot="1">
      <c r="A53" s="7" t="s">
        <v>207</v>
      </c>
      <c r="B53" s="28">
        <v>1561633</v>
      </c>
      <c r="C53" s="28">
        <v>1013519</v>
      </c>
      <c r="D53" s="28">
        <v>530197</v>
      </c>
      <c r="E53" s="22">
        <v>2256522</v>
      </c>
      <c r="F53" s="28">
        <v>1746127</v>
      </c>
      <c r="G53" s="28">
        <v>1281298</v>
      </c>
      <c r="H53" s="28">
        <v>485534</v>
      </c>
      <c r="I53" s="22">
        <v>2077127</v>
      </c>
      <c r="J53" s="28">
        <v>1406800</v>
      </c>
      <c r="K53" s="28">
        <v>881453</v>
      </c>
      <c r="L53" s="28">
        <v>370496</v>
      </c>
      <c r="M53" s="22">
        <v>1984621</v>
      </c>
      <c r="N53" s="28">
        <v>1886948</v>
      </c>
      <c r="O53" s="28">
        <v>1103022</v>
      </c>
      <c r="P53" s="28">
        <v>505200</v>
      </c>
      <c r="Q53" s="22">
        <v>1921987</v>
      </c>
      <c r="R53" s="28">
        <v>1500860</v>
      </c>
      <c r="S53" s="28">
        <v>1105185</v>
      </c>
      <c r="T53" s="28">
        <v>576238</v>
      </c>
      <c r="U53" s="22">
        <v>1670186</v>
      </c>
    </row>
    <row r="54" spans="1:21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6" ht="13.5">
      <c r="A56" s="20" t="s">
        <v>150</v>
      </c>
    </row>
    <row r="57" ht="13.5">
      <c r="A57" s="20" t="s">
        <v>151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Q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146</v>
      </c>
      <c r="B2" s="14">
        <v>8167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50</v>
      </c>
      <c r="B4" s="15" t="str">
        <f>HYPERLINK("http://www.kabupro.jp/mark/20131011/S10006MH.htm","四半期報告書")</f>
        <v>四半期報告書</v>
      </c>
      <c r="C4" s="15" t="str">
        <f>HYPERLINK("http://www.kabupro.jp/mark/20130524/S000DFV1.htm","有価証券報告書")</f>
        <v>有価証券報告書</v>
      </c>
      <c r="D4" s="15" t="str">
        <f>HYPERLINK("http://www.kabupro.jp/mark/20131011/S10006MH.htm","四半期報告書")</f>
        <v>四半期報告書</v>
      </c>
      <c r="E4" s="15" t="str">
        <f>HYPERLINK("http://www.kabupro.jp/mark/20130524/S000DFV1.htm","有価証券報告書")</f>
        <v>有価証券報告書</v>
      </c>
      <c r="F4" s="15" t="str">
        <f>HYPERLINK("http://www.kabupro.jp/mark/20120113/S000A2KX.htm","四半期報告書")</f>
        <v>四半期報告書</v>
      </c>
      <c r="G4" s="15" t="str">
        <f>HYPERLINK("http://www.kabupro.jp/mark/20121012/S000C1VM.htm","四半期報告書")</f>
        <v>四半期報告書</v>
      </c>
      <c r="H4" s="15" t="str">
        <f>HYPERLINK("http://www.kabupro.jp/mark/20110713/S0008W9M.htm","四半期報告書")</f>
        <v>四半期報告書</v>
      </c>
      <c r="I4" s="15" t="str">
        <f>HYPERLINK("http://www.kabupro.jp/mark/20120704/S000BEPE.htm","訂正有価証券報告書")</f>
        <v>訂正有価証券報告書</v>
      </c>
      <c r="J4" s="15" t="str">
        <f>HYPERLINK("http://www.kabupro.jp/mark/20120113/S000A2KX.htm","四半期報告書")</f>
        <v>四半期報告書</v>
      </c>
      <c r="K4" s="15" t="str">
        <f>HYPERLINK("http://www.kabupro.jp/mark/20111013/S0009HWO.htm","四半期報告書")</f>
        <v>四半期報告書</v>
      </c>
      <c r="L4" s="15" t="str">
        <f>HYPERLINK("http://www.kabupro.jp/mark/20110713/S0008W9M.htm","四半期報告書")</f>
        <v>四半期報告書</v>
      </c>
      <c r="M4" s="15" t="str">
        <f>HYPERLINK("http://www.kabupro.jp/mark/20110527/S0008CW1.htm","有価証券報告書")</f>
        <v>有価証券報告書</v>
      </c>
      <c r="N4" s="15" t="str">
        <f>HYPERLINK("http://www.kabupro.jp/mark/20110113/S0007J8H.htm","四半期報告書")</f>
        <v>四半期報告書</v>
      </c>
      <c r="O4" s="15" t="str">
        <f>HYPERLINK("http://www.kabupro.jp/mark/20101013/S0006XCX.htm","四半期報告書")</f>
        <v>四半期報告書</v>
      </c>
      <c r="P4" s="15" t="str">
        <f>HYPERLINK("http://www.kabupro.jp/mark/20100713/S0006CBD.htm","四半期報告書")</f>
        <v>四半期報告書</v>
      </c>
      <c r="Q4" s="15" t="str">
        <f>HYPERLINK("http://www.kabupro.jp/mark/20100528/S0005S5H.htm","有価証券報告書")</f>
        <v>有価証券報告書</v>
      </c>
    </row>
    <row r="5" spans="1:17" ht="14.25" thickBot="1">
      <c r="A5" s="11" t="s">
        <v>51</v>
      </c>
      <c r="B5" s="1" t="s">
        <v>212</v>
      </c>
      <c r="C5" s="1" t="s">
        <v>57</v>
      </c>
      <c r="D5" s="1" t="s">
        <v>212</v>
      </c>
      <c r="E5" s="1" t="s">
        <v>57</v>
      </c>
      <c r="F5" s="1" t="s">
        <v>222</v>
      </c>
      <c r="G5" s="1" t="s">
        <v>218</v>
      </c>
      <c r="H5" s="1" t="s">
        <v>226</v>
      </c>
      <c r="I5" s="1" t="s">
        <v>61</v>
      </c>
      <c r="J5" s="1" t="s">
        <v>222</v>
      </c>
      <c r="K5" s="1" t="s">
        <v>224</v>
      </c>
      <c r="L5" s="1" t="s">
        <v>226</v>
      </c>
      <c r="M5" s="1" t="s">
        <v>63</v>
      </c>
      <c r="N5" s="1" t="s">
        <v>228</v>
      </c>
      <c r="O5" s="1" t="s">
        <v>230</v>
      </c>
      <c r="P5" s="1" t="s">
        <v>232</v>
      </c>
      <c r="Q5" s="1" t="s">
        <v>65</v>
      </c>
    </row>
    <row r="6" spans="1:17" ht="15" thickBot="1" thickTop="1">
      <c r="A6" s="10" t="s">
        <v>52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53</v>
      </c>
      <c r="B7" s="14" t="s">
        <v>2</v>
      </c>
      <c r="C7" s="16" t="s">
        <v>58</v>
      </c>
      <c r="D7" s="14" t="s">
        <v>2</v>
      </c>
      <c r="E7" s="16" t="s">
        <v>58</v>
      </c>
      <c r="F7" s="14" t="s">
        <v>2</v>
      </c>
      <c r="G7" s="14" t="s">
        <v>2</v>
      </c>
      <c r="H7" s="14" t="s">
        <v>2</v>
      </c>
      <c r="I7" s="16" t="s">
        <v>58</v>
      </c>
      <c r="J7" s="14" t="s">
        <v>2</v>
      </c>
      <c r="K7" s="14" t="s">
        <v>2</v>
      </c>
      <c r="L7" s="14" t="s">
        <v>2</v>
      </c>
      <c r="M7" s="16" t="s">
        <v>58</v>
      </c>
      <c r="N7" s="14" t="s">
        <v>2</v>
      </c>
      <c r="O7" s="14" t="s">
        <v>2</v>
      </c>
      <c r="P7" s="14" t="s">
        <v>2</v>
      </c>
      <c r="Q7" s="16" t="s">
        <v>58</v>
      </c>
    </row>
    <row r="8" spans="1:17" ht="13.5">
      <c r="A8" s="13" t="s">
        <v>54</v>
      </c>
      <c r="B8" s="1" t="s">
        <v>3</v>
      </c>
      <c r="C8" s="17" t="s">
        <v>152</v>
      </c>
      <c r="D8" s="1" t="s">
        <v>152</v>
      </c>
      <c r="E8" s="17" t="s">
        <v>153</v>
      </c>
      <c r="F8" s="1" t="s">
        <v>153</v>
      </c>
      <c r="G8" s="1" t="s">
        <v>153</v>
      </c>
      <c r="H8" s="1" t="s">
        <v>153</v>
      </c>
      <c r="I8" s="17" t="s">
        <v>154</v>
      </c>
      <c r="J8" s="1" t="s">
        <v>154</v>
      </c>
      <c r="K8" s="1" t="s">
        <v>154</v>
      </c>
      <c r="L8" s="1" t="s">
        <v>154</v>
      </c>
      <c r="M8" s="17" t="s">
        <v>155</v>
      </c>
      <c r="N8" s="1" t="s">
        <v>155</v>
      </c>
      <c r="O8" s="1" t="s">
        <v>155</v>
      </c>
      <c r="P8" s="1" t="s">
        <v>155</v>
      </c>
      <c r="Q8" s="17" t="s">
        <v>156</v>
      </c>
    </row>
    <row r="9" spans="1:17" ht="13.5">
      <c r="A9" s="13" t="s">
        <v>55</v>
      </c>
      <c r="B9" s="1" t="s">
        <v>213</v>
      </c>
      <c r="C9" s="17" t="s">
        <v>59</v>
      </c>
      <c r="D9" s="1" t="s">
        <v>219</v>
      </c>
      <c r="E9" s="17" t="s">
        <v>60</v>
      </c>
      <c r="F9" s="1" t="s">
        <v>223</v>
      </c>
      <c r="G9" s="1" t="s">
        <v>225</v>
      </c>
      <c r="H9" s="1" t="s">
        <v>227</v>
      </c>
      <c r="I9" s="17" t="s">
        <v>62</v>
      </c>
      <c r="J9" s="1" t="s">
        <v>229</v>
      </c>
      <c r="K9" s="1" t="s">
        <v>231</v>
      </c>
      <c r="L9" s="1" t="s">
        <v>233</v>
      </c>
      <c r="M9" s="17" t="s">
        <v>64</v>
      </c>
      <c r="N9" s="1" t="s">
        <v>235</v>
      </c>
      <c r="O9" s="1" t="s">
        <v>237</v>
      </c>
      <c r="P9" s="1" t="s">
        <v>239</v>
      </c>
      <c r="Q9" s="17" t="s">
        <v>66</v>
      </c>
    </row>
    <row r="10" spans="1:17" ht="14.25" thickBot="1">
      <c r="A10" s="13" t="s">
        <v>56</v>
      </c>
      <c r="B10" s="1" t="s">
        <v>68</v>
      </c>
      <c r="C10" s="17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</row>
    <row r="11" spans="1:17" ht="14.25" thickTop="1">
      <c r="A11" s="30" t="s">
        <v>203</v>
      </c>
      <c r="B11" s="27">
        <v>1698119</v>
      </c>
      <c r="C11" s="21">
        <v>3485183</v>
      </c>
      <c r="D11" s="27">
        <v>1702539</v>
      </c>
      <c r="E11" s="21">
        <v>3723512</v>
      </c>
      <c r="F11" s="27">
        <v>2368952</v>
      </c>
      <c r="G11" s="27">
        <v>1447264</v>
      </c>
      <c r="H11" s="27">
        <v>560246</v>
      </c>
      <c r="I11" s="21">
        <v>3468107</v>
      </c>
      <c r="J11" s="27">
        <v>2900560</v>
      </c>
      <c r="K11" s="27">
        <v>1953782</v>
      </c>
      <c r="L11" s="27">
        <v>892965</v>
      </c>
      <c r="M11" s="21">
        <v>3526818</v>
      </c>
      <c r="N11" s="27">
        <v>2833171</v>
      </c>
      <c r="O11" s="27">
        <v>1936860</v>
      </c>
      <c r="P11" s="27">
        <v>1014000</v>
      </c>
      <c r="Q11" s="21">
        <v>2957812</v>
      </c>
    </row>
    <row r="12" spans="1:17" ht="13.5">
      <c r="A12" s="6" t="s">
        <v>178</v>
      </c>
      <c r="B12" s="28">
        <v>711348</v>
      </c>
      <c r="C12" s="22">
        <v>1408520</v>
      </c>
      <c r="D12" s="28">
        <v>699502</v>
      </c>
      <c r="E12" s="22">
        <v>1350452</v>
      </c>
      <c r="F12" s="28">
        <v>978203</v>
      </c>
      <c r="G12" s="28">
        <v>645395</v>
      </c>
      <c r="H12" s="28">
        <v>321261</v>
      </c>
      <c r="I12" s="22">
        <v>1193087</v>
      </c>
      <c r="J12" s="28">
        <v>886397</v>
      </c>
      <c r="K12" s="28">
        <v>582242</v>
      </c>
      <c r="L12" s="28">
        <v>287468</v>
      </c>
      <c r="M12" s="22">
        <v>1072790</v>
      </c>
      <c r="N12" s="28">
        <v>788848</v>
      </c>
      <c r="O12" s="28">
        <v>522220</v>
      </c>
      <c r="P12" s="28">
        <v>254341</v>
      </c>
      <c r="Q12" s="22">
        <v>955564</v>
      </c>
    </row>
    <row r="13" spans="1:17" ht="13.5">
      <c r="A13" s="6" t="s">
        <v>179</v>
      </c>
      <c r="B13" s="28">
        <v>20094</v>
      </c>
      <c r="C13" s="22">
        <v>96170</v>
      </c>
      <c r="D13" s="28">
        <v>48085</v>
      </c>
      <c r="E13" s="22">
        <v>96170</v>
      </c>
      <c r="F13" s="28">
        <v>71967</v>
      </c>
      <c r="G13" s="28">
        <v>48085</v>
      </c>
      <c r="H13" s="28">
        <v>24042</v>
      </c>
      <c r="I13" s="22">
        <v>143379</v>
      </c>
      <c r="J13" s="28">
        <v>115837</v>
      </c>
      <c r="K13" s="28">
        <v>60194</v>
      </c>
      <c r="L13" s="28">
        <v>30097</v>
      </c>
      <c r="M13" s="22">
        <v>120388</v>
      </c>
      <c r="N13" s="28">
        <v>90291</v>
      </c>
      <c r="O13" s="28">
        <v>60194</v>
      </c>
      <c r="P13" s="28">
        <v>30097</v>
      </c>
      <c r="Q13" s="22">
        <v>88835</v>
      </c>
    </row>
    <row r="14" spans="1:17" ht="13.5">
      <c r="A14" s="6" t="s">
        <v>4</v>
      </c>
      <c r="B14" s="28">
        <v>2045</v>
      </c>
      <c r="C14" s="22">
        <v>4203</v>
      </c>
      <c r="D14" s="28">
        <v>2095</v>
      </c>
      <c r="E14" s="22">
        <v>1539</v>
      </c>
      <c r="F14" s="28">
        <v>-209790</v>
      </c>
      <c r="G14" s="28">
        <v>2314</v>
      </c>
      <c r="H14" s="28">
        <v>212280</v>
      </c>
      <c r="I14" s="22">
        <v>11102</v>
      </c>
      <c r="J14" s="28">
        <v>-200615</v>
      </c>
      <c r="K14" s="28">
        <v>18939</v>
      </c>
      <c r="L14" s="28">
        <v>204190</v>
      </c>
      <c r="M14" s="22">
        <v>-8879</v>
      </c>
      <c r="N14" s="28">
        <v>-210513</v>
      </c>
      <c r="O14" s="28">
        <v>2772</v>
      </c>
      <c r="P14" s="28">
        <v>207640</v>
      </c>
      <c r="Q14" s="22">
        <v>23547</v>
      </c>
    </row>
    <row r="15" spans="1:17" ht="13.5">
      <c r="A15" s="6" t="s">
        <v>5</v>
      </c>
      <c r="B15" s="28">
        <v>470</v>
      </c>
      <c r="C15" s="22">
        <v>729</v>
      </c>
      <c r="D15" s="28">
        <v>1285</v>
      </c>
      <c r="E15" s="22">
        <v>-786</v>
      </c>
      <c r="F15" s="28">
        <v>-378</v>
      </c>
      <c r="G15" s="28">
        <v>211</v>
      </c>
      <c r="H15" s="28">
        <v>106</v>
      </c>
      <c r="I15" s="22">
        <v>159</v>
      </c>
      <c r="J15" s="28">
        <v>344</v>
      </c>
      <c r="K15" s="28">
        <v>2036</v>
      </c>
      <c r="L15" s="28">
        <v>728</v>
      </c>
      <c r="M15" s="22">
        <v>2914</v>
      </c>
      <c r="N15" s="28"/>
      <c r="O15" s="28"/>
      <c r="P15" s="28"/>
      <c r="Q15" s="22">
        <v>7053</v>
      </c>
    </row>
    <row r="16" spans="1:17" ht="13.5">
      <c r="A16" s="6" t="s">
        <v>6</v>
      </c>
      <c r="B16" s="28">
        <v>-20530</v>
      </c>
      <c r="C16" s="22"/>
      <c r="D16" s="28"/>
      <c r="E16" s="22">
        <v>-13520</v>
      </c>
      <c r="F16" s="28">
        <v>-13520</v>
      </c>
      <c r="G16" s="28">
        <v>-13520</v>
      </c>
      <c r="H16" s="28">
        <v>-13520</v>
      </c>
      <c r="I16" s="22"/>
      <c r="J16" s="28"/>
      <c r="K16" s="28"/>
      <c r="L16" s="28"/>
      <c r="M16" s="22">
        <v>-2736</v>
      </c>
      <c r="N16" s="28">
        <v>-2736</v>
      </c>
      <c r="O16" s="28">
        <v>-2736</v>
      </c>
      <c r="P16" s="28"/>
      <c r="Q16" s="22">
        <v>-321731</v>
      </c>
    </row>
    <row r="17" spans="1:17" ht="13.5">
      <c r="A17" s="6" t="s">
        <v>7</v>
      </c>
      <c r="B17" s="28">
        <v>-26197</v>
      </c>
      <c r="C17" s="22">
        <v>-35876</v>
      </c>
      <c r="D17" s="28">
        <v>-21169</v>
      </c>
      <c r="E17" s="22">
        <v>-32154</v>
      </c>
      <c r="F17" s="28">
        <v>-26086</v>
      </c>
      <c r="G17" s="28">
        <v>-19105</v>
      </c>
      <c r="H17" s="28">
        <v>-4617</v>
      </c>
      <c r="I17" s="22">
        <v>-28877</v>
      </c>
      <c r="J17" s="28">
        <v>-24400</v>
      </c>
      <c r="K17" s="28">
        <v>-18461</v>
      </c>
      <c r="L17" s="28">
        <v>-4472</v>
      </c>
      <c r="M17" s="22">
        <v>-29712</v>
      </c>
      <c r="N17" s="28">
        <v>-23456</v>
      </c>
      <c r="O17" s="28">
        <v>-18705</v>
      </c>
      <c r="P17" s="28">
        <v>-6107</v>
      </c>
      <c r="Q17" s="22">
        <v>-32198</v>
      </c>
    </row>
    <row r="18" spans="1:17" ht="13.5">
      <c r="A18" s="6" t="s">
        <v>186</v>
      </c>
      <c r="B18" s="28">
        <v>56201</v>
      </c>
      <c r="C18" s="22">
        <v>136252</v>
      </c>
      <c r="D18" s="28">
        <v>71812</v>
      </c>
      <c r="E18" s="22">
        <v>173548</v>
      </c>
      <c r="F18" s="28">
        <v>134427</v>
      </c>
      <c r="G18" s="28">
        <v>92474</v>
      </c>
      <c r="H18" s="28">
        <v>47509</v>
      </c>
      <c r="I18" s="22">
        <v>211821</v>
      </c>
      <c r="J18" s="28">
        <v>162881</v>
      </c>
      <c r="K18" s="28">
        <v>111445</v>
      </c>
      <c r="L18" s="28">
        <v>56209</v>
      </c>
      <c r="M18" s="22">
        <v>242997</v>
      </c>
      <c r="N18" s="28">
        <v>184956</v>
      </c>
      <c r="O18" s="28">
        <v>126898</v>
      </c>
      <c r="P18" s="28">
        <v>64712</v>
      </c>
      <c r="Q18" s="22">
        <v>290837</v>
      </c>
    </row>
    <row r="19" spans="1:17" ht="13.5">
      <c r="A19" s="6" t="s">
        <v>8</v>
      </c>
      <c r="B19" s="28"/>
      <c r="C19" s="22">
        <v>2769</v>
      </c>
      <c r="D19" s="28">
        <v>400</v>
      </c>
      <c r="E19" s="22">
        <v>135031</v>
      </c>
      <c r="F19" s="28">
        <v>135031</v>
      </c>
      <c r="G19" s="28">
        <v>135031</v>
      </c>
      <c r="H19" s="28">
        <v>58946</v>
      </c>
      <c r="I19" s="22">
        <v>-2631</v>
      </c>
      <c r="J19" s="28">
        <v>16920</v>
      </c>
      <c r="K19" s="28">
        <v>13</v>
      </c>
      <c r="L19" s="28"/>
      <c r="M19" s="22">
        <v>36545</v>
      </c>
      <c r="N19" s="28">
        <v>10473</v>
      </c>
      <c r="O19" s="28">
        <v>10431</v>
      </c>
      <c r="P19" s="28"/>
      <c r="Q19" s="22">
        <v>7759</v>
      </c>
    </row>
    <row r="20" spans="1:17" ht="13.5">
      <c r="A20" s="6" t="s">
        <v>197</v>
      </c>
      <c r="B20" s="28">
        <v>4857</v>
      </c>
      <c r="C20" s="22">
        <v>4721</v>
      </c>
      <c r="D20" s="28">
        <v>3293</v>
      </c>
      <c r="E20" s="22">
        <v>26369</v>
      </c>
      <c r="F20" s="28">
        <v>10944</v>
      </c>
      <c r="G20" s="28">
        <v>10596</v>
      </c>
      <c r="H20" s="28">
        <v>152</v>
      </c>
      <c r="I20" s="22">
        <v>34193</v>
      </c>
      <c r="J20" s="28">
        <v>24766</v>
      </c>
      <c r="K20" s="28">
        <v>24766</v>
      </c>
      <c r="L20" s="28">
        <v>21097</v>
      </c>
      <c r="M20" s="22">
        <v>48373</v>
      </c>
      <c r="N20" s="28">
        <v>6784</v>
      </c>
      <c r="O20" s="28">
        <v>18</v>
      </c>
      <c r="P20" s="28"/>
      <c r="Q20" s="22">
        <v>17335</v>
      </c>
    </row>
    <row r="21" spans="1:17" ht="13.5">
      <c r="A21" s="6" t="s">
        <v>9</v>
      </c>
      <c r="B21" s="28">
        <v>-425</v>
      </c>
      <c r="C21" s="22">
        <v>28720</v>
      </c>
      <c r="D21" s="28">
        <v>3502</v>
      </c>
      <c r="E21" s="22">
        <v>8935</v>
      </c>
      <c r="F21" s="28">
        <v>3574</v>
      </c>
      <c r="G21" s="28">
        <v>3574</v>
      </c>
      <c r="H21" s="28">
        <v>3574</v>
      </c>
      <c r="I21" s="22">
        <v>-68151</v>
      </c>
      <c r="J21" s="28">
        <v>-1889</v>
      </c>
      <c r="K21" s="28"/>
      <c r="L21" s="28"/>
      <c r="M21" s="22">
        <v>460</v>
      </c>
      <c r="N21" s="28">
        <v>460</v>
      </c>
      <c r="O21" s="28"/>
      <c r="P21" s="28"/>
      <c r="Q21" s="22">
        <v>240</v>
      </c>
    </row>
    <row r="22" spans="1:17" ht="13.5">
      <c r="A22" s="6" t="s">
        <v>10</v>
      </c>
      <c r="B22" s="28"/>
      <c r="C22" s="22"/>
      <c r="D22" s="28">
        <v>49818</v>
      </c>
      <c r="E22" s="22"/>
      <c r="F22" s="28"/>
      <c r="G22" s="28"/>
      <c r="H22" s="28"/>
      <c r="I22" s="22">
        <v>11086</v>
      </c>
      <c r="J22" s="28">
        <v>6567</v>
      </c>
      <c r="K22" s="28"/>
      <c r="L22" s="28"/>
      <c r="M22" s="22"/>
      <c r="N22" s="28"/>
      <c r="O22" s="28"/>
      <c r="P22" s="28"/>
      <c r="Q22" s="22">
        <v>176944</v>
      </c>
    </row>
    <row r="23" spans="1:17" ht="13.5">
      <c r="A23" s="6" t="s">
        <v>11</v>
      </c>
      <c r="B23" s="28">
        <v>-109704</v>
      </c>
      <c r="C23" s="22">
        <v>-2165</v>
      </c>
      <c r="D23" s="28">
        <v>-46628</v>
      </c>
      <c r="E23" s="22">
        <v>-41386</v>
      </c>
      <c r="F23" s="28">
        <v>-64099</v>
      </c>
      <c r="G23" s="28">
        <v>-62512</v>
      </c>
      <c r="H23" s="28">
        <v>-59530</v>
      </c>
      <c r="I23" s="22">
        <v>-175106</v>
      </c>
      <c r="J23" s="28">
        <v>-206130</v>
      </c>
      <c r="K23" s="28">
        <v>-30225</v>
      </c>
      <c r="L23" s="28">
        <v>-21678</v>
      </c>
      <c r="M23" s="22">
        <v>-6602</v>
      </c>
      <c r="N23" s="28">
        <v>-35617</v>
      </c>
      <c r="O23" s="28">
        <v>-16862</v>
      </c>
      <c r="P23" s="28">
        <v>-35966</v>
      </c>
      <c r="Q23" s="22">
        <v>-34740</v>
      </c>
    </row>
    <row r="24" spans="1:17" ht="13.5">
      <c r="A24" s="6" t="s">
        <v>12</v>
      </c>
      <c r="B24" s="28">
        <v>-102428</v>
      </c>
      <c r="C24" s="22">
        <v>-80795</v>
      </c>
      <c r="D24" s="28">
        <v>-134274</v>
      </c>
      <c r="E24" s="22">
        <v>-29301</v>
      </c>
      <c r="F24" s="28">
        <v>-169125</v>
      </c>
      <c r="G24" s="28">
        <v>-62940</v>
      </c>
      <c r="H24" s="28">
        <v>12284</v>
      </c>
      <c r="I24" s="22">
        <v>-67719</v>
      </c>
      <c r="J24" s="28">
        <v>-177570</v>
      </c>
      <c r="K24" s="28">
        <v>-34971</v>
      </c>
      <c r="L24" s="28">
        <v>-131782</v>
      </c>
      <c r="M24" s="22">
        <v>89836</v>
      </c>
      <c r="N24" s="28">
        <v>-51088</v>
      </c>
      <c r="O24" s="28">
        <v>59653</v>
      </c>
      <c r="P24" s="28">
        <v>-39010</v>
      </c>
      <c r="Q24" s="22">
        <v>-101979</v>
      </c>
    </row>
    <row r="25" spans="1:17" ht="13.5">
      <c r="A25" s="6" t="s">
        <v>13</v>
      </c>
      <c r="B25" s="28">
        <v>1200397</v>
      </c>
      <c r="C25" s="22">
        <v>-116693</v>
      </c>
      <c r="D25" s="28">
        <v>939380</v>
      </c>
      <c r="E25" s="22">
        <v>-70798</v>
      </c>
      <c r="F25" s="28">
        <v>329184</v>
      </c>
      <c r="G25" s="28">
        <v>807224</v>
      </c>
      <c r="H25" s="28">
        <v>610181</v>
      </c>
      <c r="I25" s="22">
        <v>303851</v>
      </c>
      <c r="J25" s="28">
        <v>663591</v>
      </c>
      <c r="K25" s="28">
        <v>1061826</v>
      </c>
      <c r="L25" s="28">
        <v>798533</v>
      </c>
      <c r="M25" s="22">
        <v>-121109</v>
      </c>
      <c r="N25" s="28">
        <v>387774</v>
      </c>
      <c r="O25" s="28">
        <v>861833</v>
      </c>
      <c r="P25" s="28">
        <v>764973</v>
      </c>
      <c r="Q25" s="22">
        <v>203101</v>
      </c>
    </row>
    <row r="26" spans="1:17" ht="13.5">
      <c r="A26" s="6" t="s">
        <v>14</v>
      </c>
      <c r="B26" s="28">
        <v>48460</v>
      </c>
      <c r="C26" s="22">
        <v>-49109</v>
      </c>
      <c r="D26" s="28">
        <v>4677</v>
      </c>
      <c r="E26" s="22">
        <v>16687</v>
      </c>
      <c r="F26" s="28">
        <v>50016</v>
      </c>
      <c r="G26" s="28">
        <v>54094</v>
      </c>
      <c r="H26" s="28">
        <v>104558</v>
      </c>
      <c r="I26" s="22">
        <v>-72319</v>
      </c>
      <c r="J26" s="28">
        <v>-35261</v>
      </c>
      <c r="K26" s="28">
        <v>-36799</v>
      </c>
      <c r="L26" s="28">
        <v>-16204</v>
      </c>
      <c r="M26" s="22">
        <v>99759</v>
      </c>
      <c r="N26" s="28">
        <v>101197</v>
      </c>
      <c r="O26" s="28">
        <v>91432</v>
      </c>
      <c r="P26" s="28">
        <v>97859</v>
      </c>
      <c r="Q26" s="22">
        <v>-46875</v>
      </c>
    </row>
    <row r="27" spans="1:17" ht="13.5">
      <c r="A27" s="6" t="s">
        <v>78</v>
      </c>
      <c r="B27" s="28">
        <v>107847</v>
      </c>
      <c r="C27" s="22">
        <v>-20737</v>
      </c>
      <c r="D27" s="28">
        <v>-14337</v>
      </c>
      <c r="E27" s="22">
        <v>-464881</v>
      </c>
      <c r="F27" s="28">
        <v>405207</v>
      </c>
      <c r="G27" s="28">
        <v>295717</v>
      </c>
      <c r="H27" s="28">
        <v>-214601</v>
      </c>
      <c r="I27" s="22">
        <v>85318</v>
      </c>
      <c r="J27" s="28">
        <v>258034</v>
      </c>
      <c r="K27" s="28">
        <v>-56991</v>
      </c>
      <c r="L27" s="28">
        <v>-151658</v>
      </c>
      <c r="M27" s="22">
        <v>-35342</v>
      </c>
      <c r="N27" s="28">
        <v>331502</v>
      </c>
      <c r="O27" s="28">
        <v>-13053</v>
      </c>
      <c r="P27" s="28">
        <v>-17238</v>
      </c>
      <c r="Q27" s="22">
        <v>-107948</v>
      </c>
    </row>
    <row r="28" spans="1:17" ht="13.5">
      <c r="A28" s="6" t="s">
        <v>15</v>
      </c>
      <c r="B28" s="28">
        <v>3590557</v>
      </c>
      <c r="C28" s="22">
        <v>5053133</v>
      </c>
      <c r="D28" s="28">
        <v>3309984</v>
      </c>
      <c r="E28" s="22">
        <v>5478067</v>
      </c>
      <c r="F28" s="28">
        <v>4441598</v>
      </c>
      <c r="G28" s="28">
        <v>3820996</v>
      </c>
      <c r="H28" s="28">
        <v>2099965</v>
      </c>
      <c r="I28" s="22">
        <v>5215126</v>
      </c>
      <c r="J28" s="28">
        <v>4200640</v>
      </c>
      <c r="K28" s="28">
        <v>3448403</v>
      </c>
      <c r="L28" s="28">
        <v>1777212</v>
      </c>
      <c r="M28" s="22">
        <v>5043301</v>
      </c>
      <c r="N28" s="28">
        <v>4203773</v>
      </c>
      <c r="O28" s="28">
        <v>3421080</v>
      </c>
      <c r="P28" s="28">
        <v>2133086</v>
      </c>
      <c r="Q28" s="22">
        <v>4253136</v>
      </c>
    </row>
    <row r="29" spans="1:17" ht="13.5">
      <c r="A29" s="6" t="s">
        <v>16</v>
      </c>
      <c r="B29" s="28">
        <v>26197</v>
      </c>
      <c r="C29" s="22">
        <v>35876</v>
      </c>
      <c r="D29" s="28">
        <v>21169</v>
      </c>
      <c r="E29" s="22">
        <v>32154</v>
      </c>
      <c r="F29" s="28">
        <v>26086</v>
      </c>
      <c r="G29" s="28">
        <v>19105</v>
      </c>
      <c r="H29" s="28">
        <v>4617</v>
      </c>
      <c r="I29" s="22">
        <v>28877</v>
      </c>
      <c r="J29" s="28">
        <v>24400</v>
      </c>
      <c r="K29" s="28">
        <v>18461</v>
      </c>
      <c r="L29" s="28">
        <v>4472</v>
      </c>
      <c r="M29" s="22">
        <v>29712</v>
      </c>
      <c r="N29" s="28">
        <v>23456</v>
      </c>
      <c r="O29" s="28">
        <v>18705</v>
      </c>
      <c r="P29" s="28">
        <v>6107</v>
      </c>
      <c r="Q29" s="22">
        <v>32198</v>
      </c>
    </row>
    <row r="30" spans="1:17" ht="13.5">
      <c r="A30" s="6" t="s">
        <v>17</v>
      </c>
      <c r="B30" s="28">
        <v>-53081</v>
      </c>
      <c r="C30" s="22">
        <v>-136986</v>
      </c>
      <c r="D30" s="28">
        <v>-73606</v>
      </c>
      <c r="E30" s="22">
        <v>-171108</v>
      </c>
      <c r="F30" s="28">
        <v>-130601</v>
      </c>
      <c r="G30" s="28">
        <v>-91259</v>
      </c>
      <c r="H30" s="28">
        <v>-43475</v>
      </c>
      <c r="I30" s="22">
        <v>-214472</v>
      </c>
      <c r="J30" s="28">
        <v>-161230</v>
      </c>
      <c r="K30" s="28">
        <v>-114324</v>
      </c>
      <c r="L30" s="28">
        <v>-54798</v>
      </c>
      <c r="M30" s="22">
        <v>-242446</v>
      </c>
      <c r="N30" s="28">
        <v>-185682</v>
      </c>
      <c r="O30" s="28">
        <v>-130793</v>
      </c>
      <c r="P30" s="28">
        <v>-64547</v>
      </c>
      <c r="Q30" s="22">
        <v>-286362</v>
      </c>
    </row>
    <row r="31" spans="1:17" ht="13.5">
      <c r="A31" s="6" t="s">
        <v>18</v>
      </c>
      <c r="B31" s="28">
        <v>-405556</v>
      </c>
      <c r="C31" s="22">
        <v>-1854576</v>
      </c>
      <c r="D31" s="28">
        <v>-1029063</v>
      </c>
      <c r="E31" s="22">
        <v>-1128842</v>
      </c>
      <c r="F31" s="28">
        <v>-1092684</v>
      </c>
      <c r="G31" s="28">
        <v>-468386</v>
      </c>
      <c r="H31" s="28">
        <v>-467714</v>
      </c>
      <c r="I31" s="22">
        <v>-1951660</v>
      </c>
      <c r="J31" s="28">
        <v>-1951201</v>
      </c>
      <c r="K31" s="28">
        <v>-1169302</v>
      </c>
      <c r="L31" s="28">
        <v>-1168055</v>
      </c>
      <c r="M31" s="22">
        <v>-794217</v>
      </c>
      <c r="N31" s="28">
        <v>-764343</v>
      </c>
      <c r="O31" s="28">
        <v>-275463</v>
      </c>
      <c r="P31" s="28">
        <v>-274255</v>
      </c>
      <c r="Q31" s="22">
        <v>-1072030</v>
      </c>
    </row>
    <row r="32" spans="1:17" ht="14.25" thickBot="1">
      <c r="A32" s="5" t="s">
        <v>19</v>
      </c>
      <c r="B32" s="29">
        <v>3158117</v>
      </c>
      <c r="C32" s="23">
        <v>3097446</v>
      </c>
      <c r="D32" s="29">
        <v>2228484</v>
      </c>
      <c r="E32" s="23">
        <v>4210270</v>
      </c>
      <c r="F32" s="29">
        <v>3244399</v>
      </c>
      <c r="G32" s="29">
        <v>3280455</v>
      </c>
      <c r="H32" s="29">
        <v>1593393</v>
      </c>
      <c r="I32" s="23">
        <v>3077871</v>
      </c>
      <c r="J32" s="29">
        <v>2112608</v>
      </c>
      <c r="K32" s="29">
        <v>2183238</v>
      </c>
      <c r="L32" s="29">
        <v>558832</v>
      </c>
      <c r="M32" s="23">
        <v>4036349</v>
      </c>
      <c r="N32" s="29">
        <v>3277203</v>
      </c>
      <c r="O32" s="29">
        <v>3033528</v>
      </c>
      <c r="P32" s="29">
        <v>1800391</v>
      </c>
      <c r="Q32" s="23">
        <v>2926942</v>
      </c>
    </row>
    <row r="33" spans="1:17" ht="14.25" thickTop="1">
      <c r="A33" s="6" t="s">
        <v>20</v>
      </c>
      <c r="B33" s="28">
        <v>-456716</v>
      </c>
      <c r="C33" s="22">
        <v>-1557389</v>
      </c>
      <c r="D33" s="28">
        <v>-744430</v>
      </c>
      <c r="E33" s="22">
        <v>-1136280</v>
      </c>
      <c r="F33" s="28">
        <v>-811861</v>
      </c>
      <c r="G33" s="28">
        <v>-551830</v>
      </c>
      <c r="H33" s="28">
        <v>-223372</v>
      </c>
      <c r="I33" s="22">
        <v>-1376744</v>
      </c>
      <c r="J33" s="28">
        <v>-1206681</v>
      </c>
      <c r="K33" s="28">
        <v>-1070649</v>
      </c>
      <c r="L33" s="28">
        <v>-622814</v>
      </c>
      <c r="M33" s="22">
        <v>-1708115</v>
      </c>
      <c r="N33" s="28">
        <v>-1386872</v>
      </c>
      <c r="O33" s="28">
        <v>-1190357</v>
      </c>
      <c r="P33" s="28">
        <v>-722310</v>
      </c>
      <c r="Q33" s="22">
        <v>-1712961</v>
      </c>
    </row>
    <row r="34" spans="1:17" ht="13.5">
      <c r="A34" s="6" t="s">
        <v>21</v>
      </c>
      <c r="B34" s="28"/>
      <c r="C34" s="22">
        <v>4296</v>
      </c>
      <c r="D34" s="28">
        <v>1600</v>
      </c>
      <c r="E34" s="22">
        <v>41883</v>
      </c>
      <c r="F34" s="28">
        <v>41883</v>
      </c>
      <c r="G34" s="28">
        <v>41883</v>
      </c>
      <c r="H34" s="28">
        <v>11389</v>
      </c>
      <c r="I34" s="22">
        <v>48925</v>
      </c>
      <c r="J34" s="28">
        <v>18925</v>
      </c>
      <c r="K34" s="28">
        <v>0</v>
      </c>
      <c r="L34" s="28"/>
      <c r="M34" s="22">
        <v>23856</v>
      </c>
      <c r="N34" s="28">
        <v>9524</v>
      </c>
      <c r="O34" s="28">
        <v>9356</v>
      </c>
      <c r="P34" s="28"/>
      <c r="Q34" s="22">
        <v>4953</v>
      </c>
    </row>
    <row r="35" spans="1:17" ht="13.5">
      <c r="A35" s="6"/>
      <c r="B35" s="28">
        <v>-12500</v>
      </c>
      <c r="C35" s="22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</row>
    <row r="36" spans="1:17" ht="13.5">
      <c r="A36" s="6" t="s">
        <v>22</v>
      </c>
      <c r="B36" s="28">
        <v>-31500</v>
      </c>
      <c r="C36" s="22">
        <v>-16465</v>
      </c>
      <c r="D36" s="28"/>
      <c r="E36" s="22">
        <v>-224383</v>
      </c>
      <c r="F36" s="28">
        <v>-219766</v>
      </c>
      <c r="G36" s="28">
        <v>-219766</v>
      </c>
      <c r="H36" s="28">
        <v>-10144</v>
      </c>
      <c r="I36" s="22">
        <v>-23331</v>
      </c>
      <c r="J36" s="28">
        <v>-13285</v>
      </c>
      <c r="K36" s="28">
        <v>-13169</v>
      </c>
      <c r="L36" s="28">
        <v>-112</v>
      </c>
      <c r="M36" s="22">
        <v>-3297</v>
      </c>
      <c r="N36" s="28">
        <v>-23228</v>
      </c>
      <c r="O36" s="28">
        <v>-129</v>
      </c>
      <c r="P36" s="28">
        <v>-86</v>
      </c>
      <c r="Q36" s="22">
        <v>-142055</v>
      </c>
    </row>
    <row r="37" spans="1:17" ht="13.5">
      <c r="A37" s="6" t="s">
        <v>23</v>
      </c>
      <c r="B37" s="28">
        <v>25000</v>
      </c>
      <c r="C37" s="22">
        <v>6497</v>
      </c>
      <c r="D37" s="28">
        <v>207</v>
      </c>
      <c r="E37" s="22">
        <v>25100</v>
      </c>
      <c r="F37" s="28">
        <v>20460</v>
      </c>
      <c r="G37" s="28">
        <v>20460</v>
      </c>
      <c r="H37" s="28">
        <v>7460</v>
      </c>
      <c r="I37" s="22">
        <v>123936</v>
      </c>
      <c r="J37" s="28">
        <v>6879</v>
      </c>
      <c r="K37" s="28">
        <v>3000</v>
      </c>
      <c r="L37" s="28">
        <v>3000</v>
      </c>
      <c r="M37" s="22">
        <v>10159</v>
      </c>
      <c r="N37" s="28">
        <v>10159</v>
      </c>
      <c r="O37" s="28">
        <v>10000</v>
      </c>
      <c r="P37" s="28">
        <v>10000</v>
      </c>
      <c r="Q37" s="22">
        <v>54655</v>
      </c>
    </row>
    <row r="38" spans="1:17" ht="13.5">
      <c r="A38" s="6" t="s">
        <v>24</v>
      </c>
      <c r="B38" s="28">
        <v>-9565</v>
      </c>
      <c r="C38" s="22">
        <v>-1413</v>
      </c>
      <c r="D38" s="28">
        <v>-1041</v>
      </c>
      <c r="E38" s="22">
        <v>-4014</v>
      </c>
      <c r="F38" s="28"/>
      <c r="G38" s="28"/>
      <c r="H38" s="28"/>
      <c r="I38" s="22">
        <v>-131688</v>
      </c>
      <c r="J38" s="28">
        <v>-124431</v>
      </c>
      <c r="K38" s="28">
        <v>-124431</v>
      </c>
      <c r="L38" s="28">
        <v>-124361</v>
      </c>
      <c r="M38" s="22">
        <v>-530957</v>
      </c>
      <c r="N38" s="28">
        <v>-449355</v>
      </c>
      <c r="O38" s="28">
        <v>-237909</v>
      </c>
      <c r="P38" s="28">
        <v>-96391</v>
      </c>
      <c r="Q38" s="22">
        <v>-347115</v>
      </c>
    </row>
    <row r="39" spans="1:17" ht="13.5">
      <c r="A39" s="6" t="s">
        <v>25</v>
      </c>
      <c r="B39" s="28">
        <v>108044</v>
      </c>
      <c r="C39" s="22">
        <v>175350</v>
      </c>
      <c r="D39" s="28">
        <v>62763</v>
      </c>
      <c r="E39" s="22">
        <v>93977</v>
      </c>
      <c r="F39" s="28">
        <v>71148</v>
      </c>
      <c r="G39" s="28">
        <v>48582</v>
      </c>
      <c r="H39" s="28">
        <v>25726</v>
      </c>
      <c r="I39" s="22">
        <v>108803</v>
      </c>
      <c r="J39" s="28">
        <v>79932</v>
      </c>
      <c r="K39" s="28">
        <v>59876</v>
      </c>
      <c r="L39" s="28">
        <v>35521</v>
      </c>
      <c r="M39" s="22">
        <v>188520</v>
      </c>
      <c r="N39" s="28">
        <v>118047</v>
      </c>
      <c r="O39" s="28">
        <v>71782</v>
      </c>
      <c r="P39" s="28">
        <v>15211</v>
      </c>
      <c r="Q39" s="22">
        <v>78251</v>
      </c>
    </row>
    <row r="40" spans="1:17" ht="13.5">
      <c r="A40" s="6" t="s">
        <v>26</v>
      </c>
      <c r="B40" s="28">
        <v>1698</v>
      </c>
      <c r="C40" s="22">
        <v>7012</v>
      </c>
      <c r="D40" s="28">
        <v>1698</v>
      </c>
      <c r="E40" s="22">
        <v>34345</v>
      </c>
      <c r="F40" s="28"/>
      <c r="G40" s="28">
        <v>3797</v>
      </c>
      <c r="H40" s="28"/>
      <c r="I40" s="22">
        <v>7725</v>
      </c>
      <c r="J40" s="28"/>
      <c r="K40" s="28"/>
      <c r="L40" s="28"/>
      <c r="M40" s="22">
        <v>7725</v>
      </c>
      <c r="N40" s="28"/>
      <c r="O40" s="28"/>
      <c r="P40" s="28"/>
      <c r="Q40" s="22">
        <v>7725</v>
      </c>
    </row>
    <row r="41" spans="1:17" ht="13.5">
      <c r="A41" s="6" t="s">
        <v>27</v>
      </c>
      <c r="B41" s="28">
        <v>-123244</v>
      </c>
      <c r="C41" s="22">
        <v>-56094</v>
      </c>
      <c r="D41" s="28">
        <v>-140000</v>
      </c>
      <c r="E41" s="22">
        <v>-60000</v>
      </c>
      <c r="F41" s="28">
        <v>-135000</v>
      </c>
      <c r="G41" s="28">
        <v>-100000</v>
      </c>
      <c r="H41" s="28">
        <v>-55000</v>
      </c>
      <c r="I41" s="22">
        <v>-60000</v>
      </c>
      <c r="J41" s="28">
        <v>-115000</v>
      </c>
      <c r="K41" s="28">
        <v>-140000</v>
      </c>
      <c r="L41" s="28">
        <v>-45000</v>
      </c>
      <c r="M41" s="22">
        <v>-11001</v>
      </c>
      <c r="N41" s="28">
        <v>-76000</v>
      </c>
      <c r="O41" s="28">
        <v>-102500</v>
      </c>
      <c r="P41" s="28">
        <v>-57500</v>
      </c>
      <c r="Q41" s="22">
        <v>-142601</v>
      </c>
    </row>
    <row r="42" spans="1:17" ht="14.25" thickBot="1">
      <c r="A42" s="5" t="s">
        <v>28</v>
      </c>
      <c r="B42" s="29">
        <v>-498782</v>
      </c>
      <c r="C42" s="23">
        <v>-1438205</v>
      </c>
      <c r="D42" s="29">
        <v>-819203</v>
      </c>
      <c r="E42" s="23">
        <v>-1237519</v>
      </c>
      <c r="F42" s="29">
        <v>-1035586</v>
      </c>
      <c r="G42" s="29">
        <v>-756872</v>
      </c>
      <c r="H42" s="29">
        <v>-242041</v>
      </c>
      <c r="I42" s="23">
        <v>-1317926</v>
      </c>
      <c r="J42" s="29">
        <v>-1347963</v>
      </c>
      <c r="K42" s="29">
        <v>-1281574</v>
      </c>
      <c r="L42" s="29">
        <v>-751867</v>
      </c>
      <c r="M42" s="23">
        <v>-2128694</v>
      </c>
      <c r="N42" s="29">
        <v>-1792028</v>
      </c>
      <c r="O42" s="29">
        <v>-1435960</v>
      </c>
      <c r="P42" s="29">
        <v>-849178</v>
      </c>
      <c r="Q42" s="23">
        <v>-2174418</v>
      </c>
    </row>
    <row r="43" spans="1:17" ht="14.25" thickTop="1">
      <c r="A43" s="6" t="s">
        <v>29</v>
      </c>
      <c r="B43" s="28">
        <v>-150000</v>
      </c>
      <c r="C43" s="22">
        <v>-230000</v>
      </c>
      <c r="D43" s="28">
        <v>-160000</v>
      </c>
      <c r="E43" s="22">
        <v>-400000</v>
      </c>
      <c r="F43" s="28">
        <v>-140000</v>
      </c>
      <c r="G43" s="28">
        <v>-160000</v>
      </c>
      <c r="H43" s="28">
        <v>-130000</v>
      </c>
      <c r="I43" s="22">
        <v>-570000</v>
      </c>
      <c r="J43" s="28">
        <v>-490000</v>
      </c>
      <c r="K43" s="28">
        <v>-260000</v>
      </c>
      <c r="L43" s="28">
        <v>170000</v>
      </c>
      <c r="M43" s="22">
        <v>-510000</v>
      </c>
      <c r="N43" s="28">
        <v>-630000</v>
      </c>
      <c r="O43" s="28">
        <v>-500000</v>
      </c>
      <c r="P43" s="28">
        <v>-150000</v>
      </c>
      <c r="Q43" s="22">
        <v>40000</v>
      </c>
    </row>
    <row r="44" spans="1:17" ht="13.5">
      <c r="A44" s="6" t="s">
        <v>30</v>
      </c>
      <c r="B44" s="28">
        <v>1250000</v>
      </c>
      <c r="C44" s="22">
        <v>2600000</v>
      </c>
      <c r="D44" s="28">
        <v>1430000</v>
      </c>
      <c r="E44" s="22">
        <v>2990000</v>
      </c>
      <c r="F44" s="28">
        <v>2900000</v>
      </c>
      <c r="G44" s="28">
        <v>1700000</v>
      </c>
      <c r="H44" s="28">
        <v>1300000</v>
      </c>
      <c r="I44" s="22">
        <v>4250000</v>
      </c>
      <c r="J44" s="28">
        <v>3750000</v>
      </c>
      <c r="K44" s="28">
        <v>2550000</v>
      </c>
      <c r="L44" s="28">
        <v>1650000</v>
      </c>
      <c r="M44" s="22">
        <v>4580000</v>
      </c>
      <c r="N44" s="28">
        <v>2630000</v>
      </c>
      <c r="O44" s="28">
        <v>1615000</v>
      </c>
      <c r="P44" s="28">
        <v>1215000</v>
      </c>
      <c r="Q44" s="22">
        <v>4840000</v>
      </c>
    </row>
    <row r="45" spans="1:17" ht="13.5">
      <c r="A45" s="6" t="s">
        <v>31</v>
      </c>
      <c r="B45" s="28">
        <v>-1658239</v>
      </c>
      <c r="C45" s="22">
        <v>-3551067</v>
      </c>
      <c r="D45" s="28">
        <v>-1731591</v>
      </c>
      <c r="E45" s="22">
        <v>-4629481</v>
      </c>
      <c r="F45" s="28">
        <v>-3384912</v>
      </c>
      <c r="G45" s="28">
        <v>-2254161</v>
      </c>
      <c r="H45" s="28">
        <v>-1051710</v>
      </c>
      <c r="I45" s="22">
        <v>-4752158</v>
      </c>
      <c r="J45" s="28">
        <v>-3541365</v>
      </c>
      <c r="K45" s="28">
        <v>-2452998</v>
      </c>
      <c r="L45" s="28">
        <v>-1225056</v>
      </c>
      <c r="M45" s="22">
        <v>-4635102</v>
      </c>
      <c r="N45" s="28">
        <v>-2078653</v>
      </c>
      <c r="O45" s="28">
        <v>-1525614</v>
      </c>
      <c r="P45" s="28">
        <v>-1162741</v>
      </c>
      <c r="Q45" s="22">
        <v>-5168048</v>
      </c>
    </row>
    <row r="46" spans="1:17" ht="13.5">
      <c r="A46" s="6" t="s">
        <v>32</v>
      </c>
      <c r="B46" s="28">
        <v>-52522</v>
      </c>
      <c r="C46" s="22">
        <v>-94080</v>
      </c>
      <c r="D46" s="28">
        <v>-47040</v>
      </c>
      <c r="E46" s="22">
        <v>-93714</v>
      </c>
      <c r="F46" s="28">
        <v>-70194</v>
      </c>
      <c r="G46" s="28">
        <v>-46674</v>
      </c>
      <c r="H46" s="28">
        <v>-22933</v>
      </c>
      <c r="I46" s="22">
        <v>-72751</v>
      </c>
      <c r="J46" s="28">
        <v>-52091</v>
      </c>
      <c r="K46" s="28">
        <v>-31862</v>
      </c>
      <c r="L46" s="28">
        <v>-11285</v>
      </c>
      <c r="M46" s="22">
        <v>-16616</v>
      </c>
      <c r="N46" s="28">
        <v>-10059</v>
      </c>
      <c r="O46" s="28">
        <v>-4942</v>
      </c>
      <c r="P46" s="28">
        <v>-1469</v>
      </c>
      <c r="Q46" s="22"/>
    </row>
    <row r="47" spans="1:17" ht="13.5">
      <c r="A47" s="6" t="s">
        <v>33</v>
      </c>
      <c r="B47" s="28">
        <v>-175</v>
      </c>
      <c r="C47" s="22">
        <v>-353</v>
      </c>
      <c r="D47" s="28">
        <v>-104</v>
      </c>
      <c r="E47" s="22">
        <v>-105899</v>
      </c>
      <c r="F47" s="28">
        <v>-105858</v>
      </c>
      <c r="G47" s="28">
        <v>-80776</v>
      </c>
      <c r="H47" s="28">
        <v>-36416</v>
      </c>
      <c r="I47" s="22">
        <v>-144600</v>
      </c>
      <c r="J47" s="28">
        <v>-108658</v>
      </c>
      <c r="K47" s="28">
        <v>-75959</v>
      </c>
      <c r="L47" s="28">
        <v>-34379</v>
      </c>
      <c r="M47" s="22">
        <v>-161140</v>
      </c>
      <c r="N47" s="28">
        <v>-124420</v>
      </c>
      <c r="O47" s="28">
        <v>-83015</v>
      </c>
      <c r="P47" s="28">
        <v>-42303</v>
      </c>
      <c r="Q47" s="22">
        <v>-95303</v>
      </c>
    </row>
    <row r="48" spans="1:17" ht="13.5">
      <c r="A48" s="6" t="s">
        <v>34</v>
      </c>
      <c r="B48" s="28">
        <v>16540</v>
      </c>
      <c r="C48" s="22">
        <v>33760</v>
      </c>
      <c r="D48" s="28">
        <v>16802</v>
      </c>
      <c r="E48" s="22">
        <v>1813</v>
      </c>
      <c r="F48" s="28"/>
      <c r="G48" s="28"/>
      <c r="H48" s="28"/>
      <c r="I48" s="22">
        <v>61</v>
      </c>
      <c r="J48" s="28">
        <v>51</v>
      </c>
      <c r="K48" s="28">
        <v>51</v>
      </c>
      <c r="L48" s="28"/>
      <c r="M48" s="22"/>
      <c r="N48" s="28"/>
      <c r="O48" s="28"/>
      <c r="P48" s="28"/>
      <c r="Q48" s="22"/>
    </row>
    <row r="49" spans="1:17" ht="13.5">
      <c r="A49" s="6" t="s">
        <v>35</v>
      </c>
      <c r="B49" s="28">
        <v>-146494</v>
      </c>
      <c r="C49" s="22">
        <v>-267492</v>
      </c>
      <c r="D49" s="28">
        <v>-121801</v>
      </c>
      <c r="E49" s="22">
        <v>-243922</v>
      </c>
      <c r="F49" s="28">
        <v>-230881</v>
      </c>
      <c r="G49" s="28">
        <v>-122288</v>
      </c>
      <c r="H49" s="28">
        <v>-98417</v>
      </c>
      <c r="I49" s="22">
        <v>-245827</v>
      </c>
      <c r="J49" s="28">
        <v>-229211</v>
      </c>
      <c r="K49" s="28">
        <v>-122863</v>
      </c>
      <c r="L49" s="28">
        <v>-97680</v>
      </c>
      <c r="M49" s="22">
        <v>-247194</v>
      </c>
      <c r="N49" s="28">
        <v>-226738</v>
      </c>
      <c r="O49" s="28">
        <v>-123875</v>
      </c>
      <c r="P49" s="28">
        <v>-95289</v>
      </c>
      <c r="Q49" s="22">
        <v>-211174</v>
      </c>
    </row>
    <row r="50" spans="1:17" ht="13.5">
      <c r="A50" s="6" t="s">
        <v>36</v>
      </c>
      <c r="B50" s="28">
        <v>-2050</v>
      </c>
      <c r="C50" s="22">
        <v>-2050</v>
      </c>
      <c r="D50" s="28">
        <v>-2050</v>
      </c>
      <c r="E50" s="22">
        <v>-2250</v>
      </c>
      <c r="F50" s="28">
        <v>-2250</v>
      </c>
      <c r="G50" s="28">
        <v>-2250</v>
      </c>
      <c r="H50" s="28">
        <v>-2250</v>
      </c>
      <c r="I50" s="22">
        <v>-2250</v>
      </c>
      <c r="J50" s="28">
        <v>-2250</v>
      </c>
      <c r="K50" s="28">
        <v>-2250</v>
      </c>
      <c r="L50" s="28">
        <v>-2250</v>
      </c>
      <c r="M50" s="22">
        <v>-2250</v>
      </c>
      <c r="N50" s="28">
        <v>-2250</v>
      </c>
      <c r="O50" s="28">
        <v>-2250</v>
      </c>
      <c r="P50" s="28">
        <v>-2250</v>
      </c>
      <c r="Q50" s="22">
        <v>-2249</v>
      </c>
    </row>
    <row r="51" spans="1:17" ht="14.25" thickBot="1">
      <c r="A51" s="5" t="s">
        <v>37</v>
      </c>
      <c r="B51" s="29">
        <v>-742941</v>
      </c>
      <c r="C51" s="23">
        <v>-1511284</v>
      </c>
      <c r="D51" s="29">
        <v>-615784</v>
      </c>
      <c r="E51" s="23">
        <v>-2591454</v>
      </c>
      <c r="F51" s="29">
        <v>-1047596</v>
      </c>
      <c r="G51" s="29">
        <v>-979650</v>
      </c>
      <c r="H51" s="29">
        <v>-41726</v>
      </c>
      <c r="I51" s="23">
        <v>-1564526</v>
      </c>
      <c r="J51" s="29">
        <v>-687025</v>
      </c>
      <c r="K51" s="29">
        <v>-409382</v>
      </c>
      <c r="L51" s="29">
        <v>449348</v>
      </c>
      <c r="M51" s="23">
        <v>-1367803</v>
      </c>
      <c r="N51" s="29">
        <v>-804121</v>
      </c>
      <c r="O51" s="29">
        <v>-986697</v>
      </c>
      <c r="P51" s="29">
        <v>-577552</v>
      </c>
      <c r="Q51" s="23">
        <v>-780775</v>
      </c>
    </row>
    <row r="52" spans="1:17" ht="14.25" thickTop="1">
      <c r="A52" s="7" t="s">
        <v>38</v>
      </c>
      <c r="B52" s="28">
        <v>1916393</v>
      </c>
      <c r="C52" s="22">
        <v>147957</v>
      </c>
      <c r="D52" s="28">
        <v>793496</v>
      </c>
      <c r="E52" s="22">
        <v>381296</v>
      </c>
      <c r="F52" s="28">
        <v>1161216</v>
      </c>
      <c r="G52" s="28">
        <v>1543933</v>
      </c>
      <c r="H52" s="28">
        <v>1309625</v>
      </c>
      <c r="I52" s="22">
        <v>195418</v>
      </c>
      <c r="J52" s="28">
        <v>77619</v>
      </c>
      <c r="K52" s="28">
        <v>492281</v>
      </c>
      <c r="L52" s="28">
        <v>256313</v>
      </c>
      <c r="M52" s="22">
        <v>539851</v>
      </c>
      <c r="N52" s="28">
        <v>681052</v>
      </c>
      <c r="O52" s="28">
        <v>610870</v>
      </c>
      <c r="P52" s="28">
        <v>373660</v>
      </c>
      <c r="Q52" s="22">
        <v>-28251</v>
      </c>
    </row>
    <row r="53" spans="1:17" ht="13.5">
      <c r="A53" s="7" t="s">
        <v>39</v>
      </c>
      <c r="B53" s="28">
        <v>3012653</v>
      </c>
      <c r="C53" s="22">
        <v>2864696</v>
      </c>
      <c r="D53" s="28">
        <v>2864696</v>
      </c>
      <c r="E53" s="22">
        <v>2483399</v>
      </c>
      <c r="F53" s="28">
        <v>2483399</v>
      </c>
      <c r="G53" s="28">
        <v>2483399</v>
      </c>
      <c r="H53" s="28">
        <v>2483399</v>
      </c>
      <c r="I53" s="22">
        <v>2287980</v>
      </c>
      <c r="J53" s="28">
        <v>2287980</v>
      </c>
      <c r="K53" s="28">
        <v>2287980</v>
      </c>
      <c r="L53" s="28">
        <v>2287980</v>
      </c>
      <c r="M53" s="22">
        <v>1748129</v>
      </c>
      <c r="N53" s="28">
        <v>1748129</v>
      </c>
      <c r="O53" s="28">
        <v>1748129</v>
      </c>
      <c r="P53" s="28">
        <v>1748129</v>
      </c>
      <c r="Q53" s="22">
        <v>1776380</v>
      </c>
    </row>
    <row r="54" spans="1:17" ht="14.25" thickBot="1">
      <c r="A54" s="7" t="s">
        <v>39</v>
      </c>
      <c r="B54" s="28">
        <v>4929046</v>
      </c>
      <c r="C54" s="22">
        <v>3012653</v>
      </c>
      <c r="D54" s="28">
        <v>3658192</v>
      </c>
      <c r="E54" s="22">
        <v>2864696</v>
      </c>
      <c r="F54" s="28">
        <v>3644616</v>
      </c>
      <c r="G54" s="28">
        <v>4027332</v>
      </c>
      <c r="H54" s="28">
        <v>3793024</v>
      </c>
      <c r="I54" s="22">
        <v>2483399</v>
      </c>
      <c r="J54" s="28">
        <v>2365600</v>
      </c>
      <c r="K54" s="28">
        <v>2780262</v>
      </c>
      <c r="L54" s="28">
        <v>2544294</v>
      </c>
      <c r="M54" s="22">
        <v>2287980</v>
      </c>
      <c r="N54" s="28">
        <v>2429181</v>
      </c>
      <c r="O54" s="28">
        <v>2358999</v>
      </c>
      <c r="P54" s="28">
        <v>2121789</v>
      </c>
      <c r="Q54" s="22">
        <v>1748129</v>
      </c>
    </row>
    <row r="55" spans="1:17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7" ht="13.5">
      <c r="A57" s="20" t="s">
        <v>150</v>
      </c>
    </row>
    <row r="58" ht="13.5">
      <c r="A58" s="20" t="s">
        <v>151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146</v>
      </c>
      <c r="B2" s="14">
        <v>8167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50</v>
      </c>
      <c r="B4" s="15" t="str">
        <f>HYPERLINK("http://www.kabupro.jp/mark/20140110/S1000WI1.htm","四半期報告書")</f>
        <v>四半期報告書</v>
      </c>
      <c r="C4" s="15" t="str">
        <f>HYPERLINK("http://www.kabupro.jp/mark/20131011/S10006MH.htm","四半期報告書")</f>
        <v>四半期報告書</v>
      </c>
      <c r="D4" s="15" t="str">
        <f>HYPERLINK("http://www.kabupro.jp/mark/20130712/S000E002.htm","四半期報告書")</f>
        <v>四半期報告書</v>
      </c>
      <c r="E4" s="15" t="str">
        <f>HYPERLINK("http://www.kabupro.jp/mark/20140110/S1000WI1.htm","四半期報告書")</f>
        <v>四半期報告書</v>
      </c>
      <c r="F4" s="15" t="str">
        <f>HYPERLINK("http://www.kabupro.jp/mark/20130111/S000CLOK.htm","四半期報告書")</f>
        <v>四半期報告書</v>
      </c>
      <c r="G4" s="15" t="str">
        <f>HYPERLINK("http://www.kabupro.jp/mark/20121012/S000C1VM.htm","四半期報告書")</f>
        <v>四半期報告書</v>
      </c>
      <c r="H4" s="15" t="str">
        <f>HYPERLINK("http://www.kabupro.jp/mark/20120713/S000BGU9.htm","四半期報告書")</f>
        <v>四半期報告書</v>
      </c>
      <c r="I4" s="15" t="str">
        <f>HYPERLINK("http://www.kabupro.jp/mark/20130524/S000DFV1.htm","有価証券報告書")</f>
        <v>有価証券報告書</v>
      </c>
      <c r="J4" s="15" t="str">
        <f>HYPERLINK("http://www.kabupro.jp/mark/20120113/S000A2KX.htm","四半期報告書")</f>
        <v>四半期報告書</v>
      </c>
      <c r="K4" s="15" t="str">
        <f>HYPERLINK("http://www.kabupro.jp/mark/20111013/S0009HWO.htm","四半期報告書")</f>
        <v>四半期報告書</v>
      </c>
      <c r="L4" s="15" t="str">
        <f>HYPERLINK("http://www.kabupro.jp/mark/20110713/S0008W9M.htm","四半期報告書")</f>
        <v>四半期報告書</v>
      </c>
      <c r="M4" s="15" t="str">
        <f>HYPERLINK("http://www.kabupro.jp/mark/20120704/S000BEPE.htm","訂正有価証券報告書")</f>
        <v>訂正有価証券報告書</v>
      </c>
      <c r="N4" s="15" t="str">
        <f>HYPERLINK("http://www.kabupro.jp/mark/20110113/S0007J8H.htm","四半期報告書")</f>
        <v>四半期報告書</v>
      </c>
      <c r="O4" s="15" t="str">
        <f>HYPERLINK("http://www.kabupro.jp/mark/20101013/S0006XCX.htm","四半期報告書")</f>
        <v>四半期報告書</v>
      </c>
      <c r="P4" s="15" t="str">
        <f>HYPERLINK("http://www.kabupro.jp/mark/20100713/S0006CBD.htm","四半期報告書")</f>
        <v>四半期報告書</v>
      </c>
      <c r="Q4" s="15" t="str">
        <f>HYPERLINK("http://www.kabupro.jp/mark/20110527/S0008CW1.htm","有価証券報告書")</f>
        <v>有価証券報告書</v>
      </c>
      <c r="R4" s="15" t="str">
        <f>HYPERLINK("http://www.kabupro.jp/mark/20100113/S0004XCJ.htm","四半期報告書")</f>
        <v>四半期報告書</v>
      </c>
      <c r="S4" s="15" t="str">
        <f>HYPERLINK("http://www.kabupro.jp/mark/20091014/S0004CCR.htm","四半期報告書")</f>
        <v>四半期報告書</v>
      </c>
      <c r="T4" s="15" t="str">
        <f>HYPERLINK("http://www.kabupro.jp/mark/20090715/S0003O64.htm","四半期報告書")</f>
        <v>四半期報告書</v>
      </c>
      <c r="U4" s="15" t="str">
        <f>HYPERLINK("http://www.kabupro.jp/mark/20100528/S0005S5H.htm","有価証券報告書")</f>
        <v>有価証券報告書</v>
      </c>
    </row>
    <row r="5" spans="1:21" ht="14.25" thickBot="1">
      <c r="A5" s="11" t="s">
        <v>51</v>
      </c>
      <c r="B5" s="1" t="s">
        <v>209</v>
      </c>
      <c r="C5" s="1" t="s">
        <v>212</v>
      </c>
      <c r="D5" s="1" t="s">
        <v>214</v>
      </c>
      <c r="E5" s="1" t="s">
        <v>209</v>
      </c>
      <c r="F5" s="1" t="s">
        <v>216</v>
      </c>
      <c r="G5" s="1" t="s">
        <v>218</v>
      </c>
      <c r="H5" s="1" t="s">
        <v>220</v>
      </c>
      <c r="I5" s="1" t="s">
        <v>57</v>
      </c>
      <c r="J5" s="1" t="s">
        <v>222</v>
      </c>
      <c r="K5" s="1" t="s">
        <v>224</v>
      </c>
      <c r="L5" s="1" t="s">
        <v>226</v>
      </c>
      <c r="M5" s="1" t="s">
        <v>61</v>
      </c>
      <c r="N5" s="1" t="s">
        <v>228</v>
      </c>
      <c r="O5" s="1" t="s">
        <v>230</v>
      </c>
      <c r="P5" s="1" t="s">
        <v>232</v>
      </c>
      <c r="Q5" s="1" t="s">
        <v>63</v>
      </c>
      <c r="R5" s="1" t="s">
        <v>234</v>
      </c>
      <c r="S5" s="1" t="s">
        <v>236</v>
      </c>
      <c r="T5" s="1" t="s">
        <v>238</v>
      </c>
      <c r="U5" s="1" t="s">
        <v>65</v>
      </c>
    </row>
    <row r="6" spans="1:21" ht="15" thickBot="1" thickTop="1">
      <c r="A6" s="10" t="s">
        <v>52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53</v>
      </c>
      <c r="B7" s="14" t="s">
        <v>210</v>
      </c>
      <c r="C7" s="14" t="s">
        <v>210</v>
      </c>
      <c r="D7" s="14" t="s">
        <v>210</v>
      </c>
      <c r="E7" s="16" t="s">
        <v>58</v>
      </c>
      <c r="F7" s="14" t="s">
        <v>210</v>
      </c>
      <c r="G7" s="14" t="s">
        <v>210</v>
      </c>
      <c r="H7" s="14" t="s">
        <v>210</v>
      </c>
      <c r="I7" s="16" t="s">
        <v>58</v>
      </c>
      <c r="J7" s="14" t="s">
        <v>210</v>
      </c>
      <c r="K7" s="14" t="s">
        <v>210</v>
      </c>
      <c r="L7" s="14" t="s">
        <v>210</v>
      </c>
      <c r="M7" s="16" t="s">
        <v>58</v>
      </c>
      <c r="N7" s="14" t="s">
        <v>210</v>
      </c>
      <c r="O7" s="14" t="s">
        <v>210</v>
      </c>
      <c r="P7" s="14" t="s">
        <v>210</v>
      </c>
      <c r="Q7" s="16" t="s">
        <v>58</v>
      </c>
      <c r="R7" s="14" t="s">
        <v>210</v>
      </c>
      <c r="S7" s="14" t="s">
        <v>210</v>
      </c>
      <c r="T7" s="14" t="s">
        <v>210</v>
      </c>
      <c r="U7" s="16" t="s">
        <v>58</v>
      </c>
    </row>
    <row r="8" spans="1:21" ht="13.5">
      <c r="A8" s="13" t="s">
        <v>54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55</v>
      </c>
      <c r="B9" s="1" t="s">
        <v>211</v>
      </c>
      <c r="C9" s="1" t="s">
        <v>213</v>
      </c>
      <c r="D9" s="1" t="s">
        <v>215</v>
      </c>
      <c r="E9" s="17" t="s">
        <v>59</v>
      </c>
      <c r="F9" s="1" t="s">
        <v>217</v>
      </c>
      <c r="G9" s="1" t="s">
        <v>219</v>
      </c>
      <c r="H9" s="1" t="s">
        <v>221</v>
      </c>
      <c r="I9" s="17" t="s">
        <v>60</v>
      </c>
      <c r="J9" s="1" t="s">
        <v>223</v>
      </c>
      <c r="K9" s="1" t="s">
        <v>225</v>
      </c>
      <c r="L9" s="1" t="s">
        <v>227</v>
      </c>
      <c r="M9" s="17" t="s">
        <v>62</v>
      </c>
      <c r="N9" s="1" t="s">
        <v>229</v>
      </c>
      <c r="O9" s="1" t="s">
        <v>231</v>
      </c>
      <c r="P9" s="1" t="s">
        <v>233</v>
      </c>
      <c r="Q9" s="17" t="s">
        <v>64</v>
      </c>
      <c r="R9" s="1" t="s">
        <v>235</v>
      </c>
      <c r="S9" s="1" t="s">
        <v>237</v>
      </c>
      <c r="T9" s="1" t="s">
        <v>239</v>
      </c>
      <c r="U9" s="17" t="s">
        <v>66</v>
      </c>
    </row>
    <row r="10" spans="1:21" ht="14.25" thickBot="1">
      <c r="A10" s="13" t="s">
        <v>56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</row>
    <row r="11" spans="1:21" ht="14.25" thickTop="1">
      <c r="A11" s="9" t="s">
        <v>67</v>
      </c>
      <c r="B11" s="27">
        <v>5241286</v>
      </c>
      <c r="C11" s="27">
        <v>5509979</v>
      </c>
      <c r="D11" s="27">
        <v>4942340</v>
      </c>
      <c r="E11" s="21">
        <v>3470341</v>
      </c>
      <c r="F11" s="27">
        <v>3865295</v>
      </c>
      <c r="G11" s="27">
        <v>4199786</v>
      </c>
      <c r="H11" s="27">
        <v>4301386</v>
      </c>
      <c r="I11" s="21">
        <v>3266289</v>
      </c>
      <c r="J11" s="27">
        <v>4121210</v>
      </c>
      <c r="K11" s="27">
        <v>4468926</v>
      </c>
      <c r="L11" s="27">
        <v>4189618</v>
      </c>
      <c r="M11" s="21">
        <v>2824993</v>
      </c>
      <c r="N11" s="27">
        <v>2762193</v>
      </c>
      <c r="O11" s="27">
        <v>3201855</v>
      </c>
      <c r="P11" s="27">
        <v>2870886</v>
      </c>
      <c r="Q11" s="21">
        <v>2569573</v>
      </c>
      <c r="R11" s="27">
        <v>2775773</v>
      </c>
      <c r="S11" s="27">
        <v>2732091</v>
      </c>
      <c r="T11" s="27">
        <v>2449881</v>
      </c>
      <c r="U11" s="21">
        <v>2018720</v>
      </c>
    </row>
    <row r="12" spans="1:21" ht="13.5">
      <c r="A12" s="2" t="s">
        <v>240</v>
      </c>
      <c r="B12" s="28">
        <v>517471</v>
      </c>
      <c r="C12" s="28">
        <v>508033</v>
      </c>
      <c r="D12" s="28">
        <v>475599</v>
      </c>
      <c r="E12" s="22">
        <v>398328</v>
      </c>
      <c r="F12" s="28">
        <v>449365</v>
      </c>
      <c r="G12" s="28">
        <v>442790</v>
      </c>
      <c r="H12" s="28">
        <v>454519</v>
      </c>
      <c r="I12" s="22">
        <v>396162</v>
      </c>
      <c r="J12" s="28">
        <v>418875</v>
      </c>
      <c r="K12" s="28">
        <v>417288</v>
      </c>
      <c r="L12" s="28">
        <v>414306</v>
      </c>
      <c r="M12" s="22">
        <v>354776</v>
      </c>
      <c r="N12" s="28">
        <v>385800</v>
      </c>
      <c r="O12" s="28">
        <v>209895</v>
      </c>
      <c r="P12" s="28">
        <v>201347</v>
      </c>
      <c r="Q12" s="22">
        <v>179669</v>
      </c>
      <c r="R12" s="28">
        <v>208685</v>
      </c>
      <c r="S12" s="28">
        <v>189930</v>
      </c>
      <c r="T12" s="28">
        <v>209034</v>
      </c>
      <c r="U12" s="22">
        <v>173067</v>
      </c>
    </row>
    <row r="13" spans="1:21" ht="13.5">
      <c r="A13" s="2" t="s">
        <v>71</v>
      </c>
      <c r="B13" s="28"/>
      <c r="C13" s="28"/>
      <c r="D13" s="28"/>
      <c r="E13" s="22">
        <v>25032</v>
      </c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</row>
    <row r="14" spans="1:21" ht="13.5">
      <c r="A14" s="2" t="s">
        <v>72</v>
      </c>
      <c r="B14" s="28">
        <v>2305472</v>
      </c>
      <c r="C14" s="28">
        <v>2123343</v>
      </c>
      <c r="D14" s="28">
        <v>2172651</v>
      </c>
      <c r="E14" s="22">
        <v>2018058</v>
      </c>
      <c r="F14" s="28">
        <v>2183427</v>
      </c>
      <c r="G14" s="28">
        <v>2074689</v>
      </c>
      <c r="H14" s="28">
        <v>2053753</v>
      </c>
      <c r="I14" s="22">
        <v>1936206</v>
      </c>
      <c r="J14" s="28">
        <v>2098108</v>
      </c>
      <c r="K14" s="28">
        <v>1971350</v>
      </c>
      <c r="L14" s="28">
        <v>1894363</v>
      </c>
      <c r="M14" s="22">
        <v>1905157</v>
      </c>
      <c r="N14" s="28">
        <v>2017856</v>
      </c>
      <c r="O14" s="28">
        <v>1874710</v>
      </c>
      <c r="P14" s="28">
        <v>1955023</v>
      </c>
      <c r="Q14" s="22">
        <v>1825262</v>
      </c>
      <c r="R14" s="28">
        <v>1958908</v>
      </c>
      <c r="S14" s="28">
        <v>1855968</v>
      </c>
      <c r="T14" s="28">
        <v>1953448</v>
      </c>
      <c r="U14" s="22"/>
    </row>
    <row r="15" spans="1:21" ht="13.5">
      <c r="A15" s="2" t="s">
        <v>73</v>
      </c>
      <c r="B15" s="28">
        <v>18031</v>
      </c>
      <c r="C15" s="28">
        <v>18165</v>
      </c>
      <c r="D15" s="28">
        <v>18129</v>
      </c>
      <c r="E15" s="22">
        <v>21021</v>
      </c>
      <c r="F15" s="28">
        <v>18116</v>
      </c>
      <c r="G15" s="28">
        <v>17868</v>
      </c>
      <c r="H15" s="28">
        <v>18534</v>
      </c>
      <c r="I15" s="22">
        <v>22077</v>
      </c>
      <c r="J15" s="28">
        <v>21267</v>
      </c>
      <c r="K15" s="28">
        <v>20573</v>
      </c>
      <c r="L15" s="28">
        <v>22334</v>
      </c>
      <c r="M15" s="22">
        <v>23826</v>
      </c>
      <c r="N15" s="28">
        <v>20977</v>
      </c>
      <c r="O15" s="28">
        <v>21525</v>
      </c>
      <c r="P15" s="28">
        <v>38023</v>
      </c>
      <c r="Q15" s="22">
        <v>36001</v>
      </c>
      <c r="R15" s="28">
        <v>43281</v>
      </c>
      <c r="S15" s="28">
        <v>35479</v>
      </c>
      <c r="T15" s="28">
        <v>36662</v>
      </c>
      <c r="U15" s="22"/>
    </row>
    <row r="16" spans="1:21" ht="13.5">
      <c r="A16" s="2" t="s">
        <v>75</v>
      </c>
      <c r="B16" s="28">
        <v>265201</v>
      </c>
      <c r="C16" s="28">
        <v>198733</v>
      </c>
      <c r="D16" s="28">
        <v>269193</v>
      </c>
      <c r="E16" s="22">
        <v>177037</v>
      </c>
      <c r="F16" s="28">
        <v>244725</v>
      </c>
      <c r="G16" s="28">
        <v>212502</v>
      </c>
      <c r="H16" s="28">
        <v>282373</v>
      </c>
      <c r="I16" s="22">
        <v>231055</v>
      </c>
      <c r="J16" s="28">
        <v>290321</v>
      </c>
      <c r="K16" s="28">
        <v>215529</v>
      </c>
      <c r="L16" s="28">
        <v>284874</v>
      </c>
      <c r="M16" s="22">
        <v>192489</v>
      </c>
      <c r="N16" s="28">
        <v>259182</v>
      </c>
      <c r="O16" s="28">
        <v>209618</v>
      </c>
      <c r="P16" s="28">
        <v>257869</v>
      </c>
      <c r="Q16" s="22">
        <v>232823</v>
      </c>
      <c r="R16" s="28">
        <v>294226</v>
      </c>
      <c r="S16" s="28">
        <v>206890</v>
      </c>
      <c r="T16" s="28">
        <v>266519</v>
      </c>
      <c r="U16" s="22">
        <v>166875</v>
      </c>
    </row>
    <row r="17" spans="1:21" ht="13.5">
      <c r="A17" s="2" t="s">
        <v>78</v>
      </c>
      <c r="B17" s="28">
        <v>419214</v>
      </c>
      <c r="C17" s="28">
        <v>379844</v>
      </c>
      <c r="D17" s="28">
        <v>466997</v>
      </c>
      <c r="E17" s="22">
        <v>515543</v>
      </c>
      <c r="F17" s="28">
        <v>374218</v>
      </c>
      <c r="G17" s="28">
        <v>336844</v>
      </c>
      <c r="H17" s="28">
        <v>451357</v>
      </c>
      <c r="I17" s="22">
        <v>100145</v>
      </c>
      <c r="J17" s="28">
        <v>357592</v>
      </c>
      <c r="K17" s="28">
        <v>355722</v>
      </c>
      <c r="L17" s="28">
        <v>466725</v>
      </c>
      <c r="M17" s="22">
        <v>96555</v>
      </c>
      <c r="N17" s="28">
        <v>353834</v>
      </c>
      <c r="O17" s="28">
        <v>338196</v>
      </c>
      <c r="P17" s="28">
        <v>434174</v>
      </c>
      <c r="Q17" s="22">
        <v>72751</v>
      </c>
      <c r="R17" s="28">
        <v>328573</v>
      </c>
      <c r="S17" s="28">
        <v>319045</v>
      </c>
      <c r="T17" s="28">
        <v>454803</v>
      </c>
      <c r="U17" s="22">
        <v>86839</v>
      </c>
    </row>
    <row r="18" spans="1:21" ht="13.5">
      <c r="A18" s="2" t="s">
        <v>79</v>
      </c>
      <c r="B18" s="28">
        <v>-596</v>
      </c>
      <c r="C18" s="28">
        <v>-596</v>
      </c>
      <c r="D18" s="28">
        <v>-596</v>
      </c>
      <c r="E18" s="22">
        <v>-596</v>
      </c>
      <c r="F18" s="28">
        <v>-596</v>
      </c>
      <c r="G18" s="28">
        <v>-596</v>
      </c>
      <c r="H18" s="28">
        <v>-596</v>
      </c>
      <c r="I18" s="22">
        <v>-596</v>
      </c>
      <c r="J18" s="28">
        <v>-596</v>
      </c>
      <c r="K18" s="28">
        <v>-596</v>
      </c>
      <c r="L18" s="28">
        <v>-596</v>
      </c>
      <c r="M18" s="22">
        <v>-596</v>
      </c>
      <c r="N18" s="28">
        <v>-596</v>
      </c>
      <c r="O18" s="28">
        <v>-596</v>
      </c>
      <c r="P18" s="28">
        <v>-596</v>
      </c>
      <c r="Q18" s="22">
        <v>-596</v>
      </c>
      <c r="R18" s="28">
        <v>-596</v>
      </c>
      <c r="S18" s="28">
        <v>-596</v>
      </c>
      <c r="T18" s="28">
        <v>-596</v>
      </c>
      <c r="U18" s="22">
        <v>-596</v>
      </c>
    </row>
    <row r="19" spans="1:21" ht="13.5">
      <c r="A19" s="2" t="s">
        <v>80</v>
      </c>
      <c r="B19" s="28">
        <v>8766082</v>
      </c>
      <c r="C19" s="28">
        <v>8737502</v>
      </c>
      <c r="D19" s="28">
        <v>8344314</v>
      </c>
      <c r="E19" s="22">
        <v>6624766</v>
      </c>
      <c r="F19" s="28">
        <v>7134552</v>
      </c>
      <c r="G19" s="28">
        <v>7283886</v>
      </c>
      <c r="H19" s="28">
        <v>7561329</v>
      </c>
      <c r="I19" s="22">
        <v>6360583</v>
      </c>
      <c r="J19" s="28">
        <v>7306778</v>
      </c>
      <c r="K19" s="28">
        <v>7448794</v>
      </c>
      <c r="L19" s="28">
        <v>7271627</v>
      </c>
      <c r="M19" s="22">
        <v>5783128</v>
      </c>
      <c r="N19" s="28">
        <v>5799248</v>
      </c>
      <c r="O19" s="28">
        <v>5855205</v>
      </c>
      <c r="P19" s="28">
        <v>5756729</v>
      </c>
      <c r="Q19" s="22">
        <v>5286339</v>
      </c>
      <c r="R19" s="28">
        <v>5608852</v>
      </c>
      <c r="S19" s="28">
        <v>5338808</v>
      </c>
      <c r="T19" s="28">
        <v>5369754</v>
      </c>
      <c r="U19" s="22">
        <v>4730200</v>
      </c>
    </row>
    <row r="20" spans="1:21" ht="13.5">
      <c r="A20" s="3" t="s">
        <v>241</v>
      </c>
      <c r="B20" s="28">
        <v>11640433</v>
      </c>
      <c r="C20" s="28">
        <v>11348226</v>
      </c>
      <c r="D20" s="28">
        <v>11534562</v>
      </c>
      <c r="E20" s="22">
        <v>11254230</v>
      </c>
      <c r="F20" s="28">
        <v>11521241</v>
      </c>
      <c r="G20" s="28">
        <v>11730688</v>
      </c>
      <c r="H20" s="28">
        <v>11846495</v>
      </c>
      <c r="I20" s="22">
        <v>11734072</v>
      </c>
      <c r="J20" s="28">
        <v>11593575</v>
      </c>
      <c r="K20" s="28">
        <v>11797623</v>
      </c>
      <c r="L20" s="28">
        <v>11854848</v>
      </c>
      <c r="M20" s="22">
        <v>11317690</v>
      </c>
      <c r="N20" s="28">
        <v>11472322</v>
      </c>
      <c r="O20" s="28">
        <v>11672484</v>
      </c>
      <c r="P20" s="28">
        <v>11855839</v>
      </c>
      <c r="Q20" s="22">
        <v>11519679</v>
      </c>
      <c r="R20" s="28">
        <v>11647078</v>
      </c>
      <c r="S20" s="28">
        <v>11693090</v>
      </c>
      <c r="T20" s="28">
        <v>11669333</v>
      </c>
      <c r="U20" s="22">
        <v>11663090</v>
      </c>
    </row>
    <row r="21" spans="1:21" ht="13.5">
      <c r="A21" s="3" t="s">
        <v>92</v>
      </c>
      <c r="B21" s="28">
        <v>9571643</v>
      </c>
      <c r="C21" s="28">
        <v>9571643</v>
      </c>
      <c r="D21" s="28">
        <v>9571643</v>
      </c>
      <c r="E21" s="22">
        <v>9571643</v>
      </c>
      <c r="F21" s="28">
        <v>9579044</v>
      </c>
      <c r="G21" s="28">
        <v>9583244</v>
      </c>
      <c r="H21" s="28">
        <v>9548213</v>
      </c>
      <c r="I21" s="22">
        <v>9550313</v>
      </c>
      <c r="J21" s="28">
        <v>9644537</v>
      </c>
      <c r="K21" s="28">
        <v>9644537</v>
      </c>
      <c r="L21" s="28">
        <v>9751115</v>
      </c>
      <c r="M21" s="22">
        <v>9771264</v>
      </c>
      <c r="N21" s="28">
        <v>10071548</v>
      </c>
      <c r="O21" s="28">
        <v>10107379</v>
      </c>
      <c r="P21" s="28">
        <v>10081896</v>
      </c>
      <c r="Q21" s="22">
        <v>10081896</v>
      </c>
      <c r="R21" s="28">
        <v>10052025</v>
      </c>
      <c r="S21" s="28">
        <v>10052025</v>
      </c>
      <c r="T21" s="28">
        <v>10070711</v>
      </c>
      <c r="U21" s="22">
        <v>10070711</v>
      </c>
    </row>
    <row r="22" spans="1:21" ht="13.5">
      <c r="A22" s="3" t="s">
        <v>94</v>
      </c>
      <c r="B22" s="28">
        <v>70289</v>
      </c>
      <c r="C22" s="28">
        <v>406911</v>
      </c>
      <c r="D22" s="28">
        <v>180466</v>
      </c>
      <c r="E22" s="22">
        <v>786844</v>
      </c>
      <c r="F22" s="28">
        <v>435657</v>
      </c>
      <c r="G22" s="28">
        <v>203798</v>
      </c>
      <c r="H22" s="28">
        <v>230371</v>
      </c>
      <c r="I22" s="22">
        <v>709327</v>
      </c>
      <c r="J22" s="28">
        <v>318346</v>
      </c>
      <c r="K22" s="28">
        <v>124824</v>
      </c>
      <c r="L22" s="28">
        <v>246070</v>
      </c>
      <c r="M22" s="22">
        <v>216381</v>
      </c>
      <c r="N22" s="28">
        <v>121651</v>
      </c>
      <c r="O22" s="28">
        <v>105033</v>
      </c>
      <c r="P22" s="28">
        <v>90815</v>
      </c>
      <c r="Q22" s="22">
        <v>610734</v>
      </c>
      <c r="R22" s="28">
        <v>515506</v>
      </c>
      <c r="S22" s="28">
        <v>439640</v>
      </c>
      <c r="T22" s="28">
        <v>530585</v>
      </c>
      <c r="U22" s="22">
        <v>356473</v>
      </c>
    </row>
    <row r="23" spans="1:21" ht="13.5">
      <c r="A23" s="3" t="s">
        <v>242</v>
      </c>
      <c r="B23" s="28">
        <v>1492184</v>
      </c>
      <c r="C23" s="28">
        <v>1417630</v>
      </c>
      <c r="D23" s="28">
        <v>1417722</v>
      </c>
      <c r="E23" s="22">
        <v>1349833</v>
      </c>
      <c r="F23" s="28">
        <v>1408156</v>
      </c>
      <c r="G23" s="28">
        <v>1473284</v>
      </c>
      <c r="H23" s="28">
        <v>1474789</v>
      </c>
      <c r="I23" s="22">
        <v>455597</v>
      </c>
      <c r="J23" s="28">
        <v>1384904</v>
      </c>
      <c r="K23" s="28">
        <v>1428878</v>
      </c>
      <c r="L23" s="28">
        <v>1317537</v>
      </c>
      <c r="M23" s="22">
        <v>811821</v>
      </c>
      <c r="N23" s="28">
        <v>1249492</v>
      </c>
      <c r="O23" s="28">
        <v>1288431</v>
      </c>
      <c r="P23" s="28">
        <v>1241488</v>
      </c>
      <c r="Q23" s="22">
        <v>640653</v>
      </c>
      <c r="R23" s="28">
        <v>933092</v>
      </c>
      <c r="S23" s="28">
        <v>879038</v>
      </c>
      <c r="T23" s="28">
        <v>794317</v>
      </c>
      <c r="U23" s="22">
        <v>725340</v>
      </c>
    </row>
    <row r="24" spans="1:21" ht="13.5">
      <c r="A24" s="3" t="s">
        <v>95</v>
      </c>
      <c r="B24" s="28">
        <v>22774550</v>
      </c>
      <c r="C24" s="28">
        <v>22744412</v>
      </c>
      <c r="D24" s="28">
        <v>22704395</v>
      </c>
      <c r="E24" s="22">
        <v>22962552</v>
      </c>
      <c r="F24" s="28">
        <v>22944100</v>
      </c>
      <c r="G24" s="28">
        <v>22991016</v>
      </c>
      <c r="H24" s="28">
        <v>23099870</v>
      </c>
      <c r="I24" s="22">
        <v>23318687</v>
      </c>
      <c r="J24" s="28">
        <v>22941364</v>
      </c>
      <c r="K24" s="28">
        <v>22995863</v>
      </c>
      <c r="L24" s="28">
        <v>23169572</v>
      </c>
      <c r="M24" s="22">
        <v>22585958</v>
      </c>
      <c r="N24" s="28">
        <v>22915014</v>
      </c>
      <c r="O24" s="28">
        <v>23173329</v>
      </c>
      <c r="P24" s="28">
        <v>23270040</v>
      </c>
      <c r="Q24" s="22">
        <v>23223260</v>
      </c>
      <c r="R24" s="28">
        <v>23147703</v>
      </c>
      <c r="S24" s="28">
        <v>23063795</v>
      </c>
      <c r="T24" s="28">
        <v>23064948</v>
      </c>
      <c r="U24" s="22">
        <v>22815616</v>
      </c>
    </row>
    <row r="25" spans="1:21" ht="13.5">
      <c r="A25" s="3" t="s">
        <v>96</v>
      </c>
      <c r="B25" s="28">
        <v>32815</v>
      </c>
      <c r="C25" s="28">
        <v>34127</v>
      </c>
      <c r="D25" s="28">
        <v>36984</v>
      </c>
      <c r="E25" s="22">
        <v>54222</v>
      </c>
      <c r="F25" s="28">
        <v>78264</v>
      </c>
      <c r="G25" s="28">
        <v>102307</v>
      </c>
      <c r="H25" s="28">
        <v>126350</v>
      </c>
      <c r="I25" s="22">
        <v>150392</v>
      </c>
      <c r="J25" s="28">
        <v>161785</v>
      </c>
      <c r="K25" s="28">
        <v>198478</v>
      </c>
      <c r="L25" s="28">
        <v>222520</v>
      </c>
      <c r="M25" s="22">
        <v>246563</v>
      </c>
      <c r="N25" s="28">
        <v>274106</v>
      </c>
      <c r="O25" s="28">
        <v>329748</v>
      </c>
      <c r="P25" s="28">
        <v>359846</v>
      </c>
      <c r="Q25" s="22">
        <v>389943</v>
      </c>
      <c r="R25" s="28">
        <v>420040</v>
      </c>
      <c r="S25" s="28">
        <v>450137</v>
      </c>
      <c r="T25" s="28"/>
      <c r="U25" s="22">
        <v>510332</v>
      </c>
    </row>
    <row r="26" spans="1:21" ht="13.5">
      <c r="A26" s="3" t="s">
        <v>78</v>
      </c>
      <c r="B26" s="28">
        <v>849559</v>
      </c>
      <c r="C26" s="28">
        <v>869524</v>
      </c>
      <c r="D26" s="28">
        <v>783016</v>
      </c>
      <c r="E26" s="22">
        <v>796030</v>
      </c>
      <c r="F26" s="28">
        <v>786871</v>
      </c>
      <c r="G26" s="28">
        <v>785655</v>
      </c>
      <c r="H26" s="28">
        <v>788076</v>
      </c>
      <c r="I26" s="22">
        <v>786535</v>
      </c>
      <c r="J26" s="28">
        <v>756566</v>
      </c>
      <c r="K26" s="28">
        <v>738661</v>
      </c>
      <c r="L26" s="28">
        <v>740841</v>
      </c>
      <c r="M26" s="22">
        <v>743068</v>
      </c>
      <c r="N26" s="28">
        <v>751675</v>
      </c>
      <c r="O26" s="28">
        <v>683449</v>
      </c>
      <c r="P26" s="28">
        <v>687744</v>
      </c>
      <c r="Q26" s="22">
        <v>685486</v>
      </c>
      <c r="R26" s="28">
        <v>683050</v>
      </c>
      <c r="S26" s="28">
        <v>665317</v>
      </c>
      <c r="T26" s="28"/>
      <c r="U26" s="22">
        <v>667232</v>
      </c>
    </row>
    <row r="27" spans="1:21" ht="13.5">
      <c r="A27" s="3" t="s">
        <v>99</v>
      </c>
      <c r="B27" s="28">
        <v>882374</v>
      </c>
      <c r="C27" s="28">
        <v>903652</v>
      </c>
      <c r="D27" s="28">
        <v>820001</v>
      </c>
      <c r="E27" s="22">
        <v>850253</v>
      </c>
      <c r="F27" s="28">
        <v>865136</v>
      </c>
      <c r="G27" s="28">
        <v>887963</v>
      </c>
      <c r="H27" s="28">
        <v>914426</v>
      </c>
      <c r="I27" s="22">
        <v>936928</v>
      </c>
      <c r="J27" s="28">
        <v>918352</v>
      </c>
      <c r="K27" s="28">
        <v>937140</v>
      </c>
      <c r="L27" s="28">
        <v>963362</v>
      </c>
      <c r="M27" s="22">
        <v>989631</v>
      </c>
      <c r="N27" s="28">
        <v>1025781</v>
      </c>
      <c r="O27" s="28">
        <v>1013198</v>
      </c>
      <c r="P27" s="28">
        <v>1047590</v>
      </c>
      <c r="Q27" s="22">
        <v>1075429</v>
      </c>
      <c r="R27" s="28">
        <v>1103090</v>
      </c>
      <c r="S27" s="28">
        <v>1115455</v>
      </c>
      <c r="T27" s="28">
        <v>1150314</v>
      </c>
      <c r="U27" s="22">
        <v>1177564</v>
      </c>
    </row>
    <row r="28" spans="1:21" ht="13.5">
      <c r="A28" s="3" t="s">
        <v>100</v>
      </c>
      <c r="B28" s="28">
        <v>2327228</v>
      </c>
      <c r="C28" s="28">
        <v>2122858</v>
      </c>
      <c r="D28" s="28">
        <v>2030594</v>
      </c>
      <c r="E28" s="22">
        <v>1817484</v>
      </c>
      <c r="F28" s="28">
        <v>1629462</v>
      </c>
      <c r="G28" s="28">
        <v>1466740</v>
      </c>
      <c r="H28" s="28">
        <v>1506961</v>
      </c>
      <c r="I28" s="22">
        <v>1594152</v>
      </c>
      <c r="J28" s="28">
        <v>1481946</v>
      </c>
      <c r="K28" s="28">
        <v>1470387</v>
      </c>
      <c r="L28" s="28">
        <v>1295158</v>
      </c>
      <c r="M28" s="22">
        <v>1351949</v>
      </c>
      <c r="N28" s="28">
        <v>1340155</v>
      </c>
      <c r="O28" s="28">
        <v>1285073</v>
      </c>
      <c r="P28" s="28">
        <v>1385062</v>
      </c>
      <c r="Q28" s="22">
        <v>1366535</v>
      </c>
      <c r="R28" s="28">
        <v>1380877</v>
      </c>
      <c r="S28" s="28">
        <v>1529524</v>
      </c>
      <c r="T28" s="28">
        <v>1412159</v>
      </c>
      <c r="U28" s="22">
        <v>1251354</v>
      </c>
    </row>
    <row r="29" spans="1:21" ht="13.5">
      <c r="A29" s="3" t="s">
        <v>243</v>
      </c>
      <c r="B29" s="28">
        <v>2414999</v>
      </c>
      <c r="C29" s="28">
        <v>2429256</v>
      </c>
      <c r="D29" s="28">
        <v>2465740</v>
      </c>
      <c r="E29" s="22">
        <v>2416136</v>
      </c>
      <c r="F29" s="28">
        <v>2438029</v>
      </c>
      <c r="G29" s="28">
        <v>2528351</v>
      </c>
      <c r="H29" s="28">
        <v>2564886</v>
      </c>
      <c r="I29" s="22">
        <v>2440074</v>
      </c>
      <c r="J29" s="28">
        <v>2458888</v>
      </c>
      <c r="K29" s="28">
        <v>2481454</v>
      </c>
      <c r="L29" s="28">
        <v>2504311</v>
      </c>
      <c r="M29" s="22">
        <v>2416517</v>
      </c>
      <c r="N29" s="28"/>
      <c r="O29" s="28"/>
      <c r="P29" s="28"/>
      <c r="Q29" s="22">
        <v>2565597</v>
      </c>
      <c r="R29" s="28"/>
      <c r="S29" s="28"/>
      <c r="T29" s="28"/>
      <c r="U29" s="22"/>
    </row>
    <row r="30" spans="1:21" ht="13.5">
      <c r="A30" s="3" t="s">
        <v>75</v>
      </c>
      <c r="B30" s="28">
        <v>571408</v>
      </c>
      <c r="C30" s="28">
        <v>618603</v>
      </c>
      <c r="D30" s="28">
        <v>656246</v>
      </c>
      <c r="E30" s="22">
        <v>718005</v>
      </c>
      <c r="F30" s="28">
        <v>701070</v>
      </c>
      <c r="G30" s="28">
        <v>1064967</v>
      </c>
      <c r="H30" s="28">
        <v>709284</v>
      </c>
      <c r="I30" s="22">
        <v>699610</v>
      </c>
      <c r="J30" s="28">
        <v>933507</v>
      </c>
      <c r="K30" s="28">
        <v>927619</v>
      </c>
      <c r="L30" s="28">
        <v>919530</v>
      </c>
      <c r="M30" s="22">
        <v>687070</v>
      </c>
      <c r="N30" s="28">
        <v>772610</v>
      </c>
      <c r="O30" s="28">
        <v>789451</v>
      </c>
      <c r="P30" s="28">
        <v>757489</v>
      </c>
      <c r="Q30" s="22">
        <v>850906</v>
      </c>
      <c r="R30" s="28">
        <v>724590</v>
      </c>
      <c r="S30" s="28">
        <v>681166</v>
      </c>
      <c r="T30" s="28">
        <v>710780</v>
      </c>
      <c r="U30" s="22">
        <v>851653</v>
      </c>
    </row>
    <row r="31" spans="1:21" ht="13.5">
      <c r="A31" s="3" t="s">
        <v>244</v>
      </c>
      <c r="B31" s="28">
        <v>1367180</v>
      </c>
      <c r="C31" s="28">
        <v>1339857</v>
      </c>
      <c r="D31" s="28">
        <v>1231778</v>
      </c>
      <c r="E31" s="22">
        <v>1245040</v>
      </c>
      <c r="F31" s="28">
        <v>1130936</v>
      </c>
      <c r="G31" s="28">
        <v>1146622</v>
      </c>
      <c r="H31" s="28">
        <v>1161927</v>
      </c>
      <c r="I31" s="22"/>
      <c r="J31" s="28">
        <v>1100344</v>
      </c>
      <c r="K31" s="28">
        <v>1109414</v>
      </c>
      <c r="L31" s="28">
        <v>1168026</v>
      </c>
      <c r="M31" s="22"/>
      <c r="N31" s="28"/>
      <c r="O31" s="28"/>
      <c r="P31" s="28"/>
      <c r="Q31" s="22"/>
      <c r="R31" s="28"/>
      <c r="S31" s="28"/>
      <c r="T31" s="28"/>
      <c r="U31" s="22"/>
    </row>
    <row r="32" spans="1:21" ht="13.5">
      <c r="A32" s="3" t="s">
        <v>109</v>
      </c>
      <c r="B32" s="28">
        <v>6680816</v>
      </c>
      <c r="C32" s="28">
        <v>6510576</v>
      </c>
      <c r="D32" s="28">
        <v>6384359</v>
      </c>
      <c r="E32" s="22">
        <v>6196666</v>
      </c>
      <c r="F32" s="28">
        <v>5899498</v>
      </c>
      <c r="G32" s="28">
        <v>6206682</v>
      </c>
      <c r="H32" s="28">
        <v>5943059</v>
      </c>
      <c r="I32" s="22">
        <v>5803184</v>
      </c>
      <c r="J32" s="28">
        <v>5974686</v>
      </c>
      <c r="K32" s="28">
        <v>5988876</v>
      </c>
      <c r="L32" s="28">
        <v>5887026</v>
      </c>
      <c r="M32" s="22">
        <v>5636370</v>
      </c>
      <c r="N32" s="28">
        <v>5995509</v>
      </c>
      <c r="O32" s="28">
        <v>5990500</v>
      </c>
      <c r="P32" s="28">
        <v>6094914</v>
      </c>
      <c r="Q32" s="22">
        <v>5943960</v>
      </c>
      <c r="R32" s="28">
        <v>5799570</v>
      </c>
      <c r="S32" s="28">
        <v>5753130</v>
      </c>
      <c r="T32" s="28">
        <v>5530164</v>
      </c>
      <c r="U32" s="22">
        <v>5424484</v>
      </c>
    </row>
    <row r="33" spans="1:21" ht="13.5">
      <c r="A33" s="2" t="s">
        <v>110</v>
      </c>
      <c r="B33" s="28">
        <v>30337742</v>
      </c>
      <c r="C33" s="28">
        <v>30158641</v>
      </c>
      <c r="D33" s="28">
        <v>29908756</v>
      </c>
      <c r="E33" s="22">
        <v>30009472</v>
      </c>
      <c r="F33" s="28">
        <v>29708735</v>
      </c>
      <c r="G33" s="28">
        <v>30085662</v>
      </c>
      <c r="H33" s="28">
        <v>29957356</v>
      </c>
      <c r="I33" s="22">
        <v>30058801</v>
      </c>
      <c r="J33" s="28">
        <v>29834402</v>
      </c>
      <c r="K33" s="28">
        <v>29921879</v>
      </c>
      <c r="L33" s="28">
        <v>30019961</v>
      </c>
      <c r="M33" s="22">
        <v>29211960</v>
      </c>
      <c r="N33" s="28">
        <v>29936305</v>
      </c>
      <c r="O33" s="28">
        <v>30177028</v>
      </c>
      <c r="P33" s="28">
        <v>30412545</v>
      </c>
      <c r="Q33" s="22">
        <v>30242650</v>
      </c>
      <c r="R33" s="28">
        <v>30050363</v>
      </c>
      <c r="S33" s="28">
        <v>29932380</v>
      </c>
      <c r="T33" s="28">
        <v>29745427</v>
      </c>
      <c r="U33" s="22">
        <v>29417665</v>
      </c>
    </row>
    <row r="34" spans="1:21" ht="14.25" thickBot="1">
      <c r="A34" s="5" t="s">
        <v>111</v>
      </c>
      <c r="B34" s="29">
        <v>39103824</v>
      </c>
      <c r="C34" s="29">
        <v>38896143</v>
      </c>
      <c r="D34" s="29">
        <v>38253071</v>
      </c>
      <c r="E34" s="23">
        <v>36634238</v>
      </c>
      <c r="F34" s="29">
        <v>36843288</v>
      </c>
      <c r="G34" s="29">
        <v>37369549</v>
      </c>
      <c r="H34" s="29">
        <v>37518685</v>
      </c>
      <c r="I34" s="23">
        <v>36419384</v>
      </c>
      <c r="J34" s="29">
        <v>37141181</v>
      </c>
      <c r="K34" s="29">
        <v>37370674</v>
      </c>
      <c r="L34" s="29">
        <v>37291589</v>
      </c>
      <c r="M34" s="23">
        <v>34995088</v>
      </c>
      <c r="N34" s="29">
        <v>35735553</v>
      </c>
      <c r="O34" s="29">
        <v>36032233</v>
      </c>
      <c r="P34" s="29">
        <v>36169274</v>
      </c>
      <c r="Q34" s="23">
        <v>35528990</v>
      </c>
      <c r="R34" s="29">
        <v>35659216</v>
      </c>
      <c r="S34" s="29">
        <v>35271189</v>
      </c>
      <c r="T34" s="29">
        <v>35115181</v>
      </c>
      <c r="U34" s="23">
        <v>34147865</v>
      </c>
    </row>
    <row r="35" spans="1:21" ht="14.25" thickTop="1">
      <c r="A35" s="2" t="s">
        <v>245</v>
      </c>
      <c r="B35" s="28">
        <v>5493347</v>
      </c>
      <c r="C35" s="28">
        <v>5814499</v>
      </c>
      <c r="D35" s="28">
        <v>5462185</v>
      </c>
      <c r="E35" s="22">
        <v>4611133</v>
      </c>
      <c r="F35" s="28">
        <v>5210990</v>
      </c>
      <c r="G35" s="28">
        <v>5670219</v>
      </c>
      <c r="H35" s="28">
        <v>5451750</v>
      </c>
      <c r="I35" s="22">
        <v>4770920</v>
      </c>
      <c r="J35" s="28">
        <v>5168855</v>
      </c>
      <c r="K35" s="28">
        <v>5651504</v>
      </c>
      <c r="L35" s="28">
        <v>5450198</v>
      </c>
      <c r="M35" s="22">
        <v>4838828</v>
      </c>
      <c r="N35" s="28">
        <v>5203040</v>
      </c>
      <c r="O35" s="28">
        <v>5610000</v>
      </c>
      <c r="P35" s="28">
        <v>5343070</v>
      </c>
      <c r="Q35" s="22">
        <v>4543464</v>
      </c>
      <c r="R35" s="28">
        <v>5050444</v>
      </c>
      <c r="S35" s="28">
        <v>5526193</v>
      </c>
      <c r="T35" s="28">
        <v>5424700</v>
      </c>
      <c r="U35" s="22">
        <v>4662664</v>
      </c>
    </row>
    <row r="36" spans="1:21" ht="13.5">
      <c r="A36" s="2" t="s">
        <v>114</v>
      </c>
      <c r="B36" s="28">
        <v>1120000</v>
      </c>
      <c r="C36" s="28">
        <v>1100000</v>
      </c>
      <c r="D36" s="28">
        <v>1180000</v>
      </c>
      <c r="E36" s="22">
        <v>1250000</v>
      </c>
      <c r="F36" s="28">
        <v>1290000</v>
      </c>
      <c r="G36" s="28">
        <v>1320000</v>
      </c>
      <c r="H36" s="28">
        <v>1350000</v>
      </c>
      <c r="I36" s="22">
        <v>1480000</v>
      </c>
      <c r="J36" s="28">
        <v>1740000</v>
      </c>
      <c r="K36" s="28">
        <v>1720000</v>
      </c>
      <c r="L36" s="28">
        <v>1750000</v>
      </c>
      <c r="M36" s="22">
        <v>1880000</v>
      </c>
      <c r="N36" s="28">
        <v>1960000</v>
      </c>
      <c r="O36" s="28">
        <v>2190000</v>
      </c>
      <c r="P36" s="28">
        <v>2620000</v>
      </c>
      <c r="Q36" s="22">
        <v>2450000</v>
      </c>
      <c r="R36" s="28">
        <v>2330000</v>
      </c>
      <c r="S36" s="28">
        <v>2460000</v>
      </c>
      <c r="T36" s="28">
        <v>2810000</v>
      </c>
      <c r="U36" s="22">
        <v>2960000</v>
      </c>
    </row>
    <row r="37" spans="1:21" ht="13.5">
      <c r="A37" s="2" t="s">
        <v>115</v>
      </c>
      <c r="B37" s="28">
        <v>3052652</v>
      </c>
      <c r="C37" s="28">
        <v>3039441</v>
      </c>
      <c r="D37" s="28">
        <v>3022595</v>
      </c>
      <c r="E37" s="22">
        <v>3102486</v>
      </c>
      <c r="F37" s="28">
        <v>3188463</v>
      </c>
      <c r="G37" s="28">
        <v>3173200</v>
      </c>
      <c r="H37" s="28">
        <v>3349962</v>
      </c>
      <c r="I37" s="22">
        <v>3183872</v>
      </c>
      <c r="J37" s="28">
        <v>3602678</v>
      </c>
      <c r="K37" s="28">
        <v>3696766</v>
      </c>
      <c r="L37" s="28">
        <v>4044404</v>
      </c>
      <c r="M37" s="22">
        <v>4203130</v>
      </c>
      <c r="N37" s="28">
        <v>4242437</v>
      </c>
      <c r="O37" s="28">
        <v>4224486</v>
      </c>
      <c r="P37" s="28">
        <v>4253228</v>
      </c>
      <c r="Q37" s="22">
        <v>4287661</v>
      </c>
      <c r="R37" s="28">
        <v>4151017</v>
      </c>
      <c r="S37" s="28">
        <v>4230617</v>
      </c>
      <c r="T37" s="28">
        <v>4368750</v>
      </c>
      <c r="U37" s="22">
        <v>4363469</v>
      </c>
    </row>
    <row r="38" spans="1:21" ht="13.5">
      <c r="A38" s="2" t="s">
        <v>119</v>
      </c>
      <c r="B38" s="28">
        <v>536129</v>
      </c>
      <c r="C38" s="28">
        <v>692989</v>
      </c>
      <c r="D38" s="28">
        <v>440306</v>
      </c>
      <c r="E38" s="22">
        <v>426613</v>
      </c>
      <c r="F38" s="28">
        <v>46769</v>
      </c>
      <c r="G38" s="28">
        <v>768140</v>
      </c>
      <c r="H38" s="28">
        <v>455446</v>
      </c>
      <c r="I38" s="22">
        <v>1053854</v>
      </c>
      <c r="J38" s="28">
        <v>654103</v>
      </c>
      <c r="K38" s="28">
        <v>819786</v>
      </c>
      <c r="L38" s="28">
        <v>512270</v>
      </c>
      <c r="M38" s="22">
        <v>492485</v>
      </c>
      <c r="N38" s="28">
        <v>170317</v>
      </c>
      <c r="O38" s="28">
        <v>751111</v>
      </c>
      <c r="P38" s="28">
        <v>340484</v>
      </c>
      <c r="Q38" s="22">
        <v>1203580</v>
      </c>
      <c r="R38" s="28">
        <v>881160</v>
      </c>
      <c r="S38" s="28">
        <v>795491</v>
      </c>
      <c r="T38" s="28">
        <v>464497</v>
      </c>
      <c r="U38" s="22">
        <v>293767</v>
      </c>
    </row>
    <row r="39" spans="1:21" ht="13.5">
      <c r="A39" s="2" t="s">
        <v>122</v>
      </c>
      <c r="B39" s="28">
        <v>34815</v>
      </c>
      <c r="C39" s="28">
        <v>253832</v>
      </c>
      <c r="D39" s="28">
        <v>470414</v>
      </c>
      <c r="E39" s="22">
        <v>251786</v>
      </c>
      <c r="F39" s="28">
        <v>34794</v>
      </c>
      <c r="G39" s="28">
        <v>249678</v>
      </c>
      <c r="H39" s="28">
        <v>461782</v>
      </c>
      <c r="I39" s="22">
        <v>247583</v>
      </c>
      <c r="J39" s="28">
        <v>36252</v>
      </c>
      <c r="K39" s="28">
        <v>248358</v>
      </c>
      <c r="L39" s="28">
        <v>458324</v>
      </c>
      <c r="M39" s="22">
        <v>246043</v>
      </c>
      <c r="N39" s="28">
        <v>34325</v>
      </c>
      <c r="O39" s="28">
        <v>253880</v>
      </c>
      <c r="P39" s="28">
        <v>439131</v>
      </c>
      <c r="Q39" s="22">
        <v>234941</v>
      </c>
      <c r="R39" s="28">
        <v>33307</v>
      </c>
      <c r="S39" s="28">
        <v>246592</v>
      </c>
      <c r="T39" s="28">
        <v>451461</v>
      </c>
      <c r="U39" s="22">
        <v>243820</v>
      </c>
    </row>
    <row r="40" spans="1:21" ht="13.5">
      <c r="A40" s="2" t="s">
        <v>123</v>
      </c>
      <c r="B40" s="28">
        <v>89532</v>
      </c>
      <c r="C40" s="28">
        <v>89519</v>
      </c>
      <c r="D40" s="28">
        <v>89785</v>
      </c>
      <c r="E40" s="22">
        <v>89049</v>
      </c>
      <c r="F40" s="28">
        <v>89676</v>
      </c>
      <c r="G40" s="28">
        <v>89605</v>
      </c>
      <c r="H40" s="28">
        <v>88920</v>
      </c>
      <c r="I40" s="22">
        <v>88320</v>
      </c>
      <c r="J40" s="28">
        <v>88728</v>
      </c>
      <c r="K40" s="28">
        <v>89318</v>
      </c>
      <c r="L40" s="28">
        <v>89213</v>
      </c>
      <c r="M40" s="22">
        <v>89107</v>
      </c>
      <c r="N40" s="28">
        <v>89292</v>
      </c>
      <c r="O40" s="28">
        <v>90984</v>
      </c>
      <c r="P40" s="28">
        <v>89676</v>
      </c>
      <c r="Q40" s="22">
        <v>88947</v>
      </c>
      <c r="R40" s="28">
        <v>90902</v>
      </c>
      <c r="S40" s="28"/>
      <c r="T40" s="28"/>
      <c r="U40" s="22">
        <v>86033</v>
      </c>
    </row>
    <row r="41" spans="1:21" ht="13.5">
      <c r="A41" s="2" t="s">
        <v>124</v>
      </c>
      <c r="B41" s="28">
        <v>509466</v>
      </c>
      <c r="C41" s="28">
        <v>342979</v>
      </c>
      <c r="D41" s="28">
        <v>331588</v>
      </c>
      <c r="E41" s="22">
        <v>145447</v>
      </c>
      <c r="F41" s="28">
        <v>267257</v>
      </c>
      <c r="G41" s="28">
        <v>175332</v>
      </c>
      <c r="H41" s="28">
        <v>488800</v>
      </c>
      <c r="I41" s="22">
        <v>392984</v>
      </c>
      <c r="J41" s="28">
        <v>240025</v>
      </c>
      <c r="K41" s="28">
        <v>214953</v>
      </c>
      <c r="L41" s="28">
        <v>282826</v>
      </c>
      <c r="M41" s="22">
        <v>172185</v>
      </c>
      <c r="N41" s="28">
        <v>84677</v>
      </c>
      <c r="O41" s="28">
        <v>75483</v>
      </c>
      <c r="P41" s="28">
        <v>400853</v>
      </c>
      <c r="Q41" s="22">
        <v>617737</v>
      </c>
      <c r="R41" s="28">
        <v>455210</v>
      </c>
      <c r="S41" s="28">
        <v>297455</v>
      </c>
      <c r="T41" s="28">
        <v>470289</v>
      </c>
      <c r="U41" s="22">
        <v>669687</v>
      </c>
    </row>
    <row r="42" spans="1:21" ht="13.5">
      <c r="A42" s="2" t="s">
        <v>78</v>
      </c>
      <c r="B42" s="28">
        <v>1844148</v>
      </c>
      <c r="C42" s="28">
        <v>1684554</v>
      </c>
      <c r="D42" s="28">
        <v>1400246</v>
      </c>
      <c r="E42" s="22">
        <v>1595829</v>
      </c>
      <c r="F42" s="28">
        <v>1616543</v>
      </c>
      <c r="G42" s="28">
        <v>1275395</v>
      </c>
      <c r="H42" s="28">
        <v>1344616</v>
      </c>
      <c r="I42" s="22">
        <v>710193</v>
      </c>
      <c r="J42" s="28">
        <v>1630554</v>
      </c>
      <c r="K42" s="28">
        <v>1456685</v>
      </c>
      <c r="L42" s="28">
        <v>1314259</v>
      </c>
      <c r="M42" s="22">
        <v>744171</v>
      </c>
      <c r="N42" s="28">
        <v>1609168</v>
      </c>
      <c r="O42" s="28">
        <v>1224077</v>
      </c>
      <c r="P42" s="28">
        <v>1271546</v>
      </c>
      <c r="Q42" s="22">
        <v>872092</v>
      </c>
      <c r="R42" s="28">
        <v>1547841</v>
      </c>
      <c r="S42" s="28">
        <v>1241759</v>
      </c>
      <c r="T42" s="28">
        <v>1426660</v>
      </c>
      <c r="U42" s="22">
        <v>667604</v>
      </c>
    </row>
    <row r="43" spans="1:21" ht="13.5">
      <c r="A43" s="2" t="s">
        <v>125</v>
      </c>
      <c r="B43" s="28">
        <v>12680091</v>
      </c>
      <c r="C43" s="28">
        <v>13017816</v>
      </c>
      <c r="D43" s="28">
        <v>12397122</v>
      </c>
      <c r="E43" s="22">
        <v>11472346</v>
      </c>
      <c r="F43" s="28">
        <v>11744494</v>
      </c>
      <c r="G43" s="28">
        <v>12721573</v>
      </c>
      <c r="H43" s="28">
        <v>12991279</v>
      </c>
      <c r="I43" s="22">
        <v>12544603</v>
      </c>
      <c r="J43" s="28">
        <v>13255698</v>
      </c>
      <c r="K43" s="28">
        <v>13991873</v>
      </c>
      <c r="L43" s="28">
        <v>14009496</v>
      </c>
      <c r="M43" s="22">
        <v>13325342</v>
      </c>
      <c r="N43" s="28">
        <v>13420258</v>
      </c>
      <c r="O43" s="28">
        <v>14447023</v>
      </c>
      <c r="P43" s="28">
        <v>14784991</v>
      </c>
      <c r="Q43" s="22">
        <v>14997847</v>
      </c>
      <c r="R43" s="28">
        <v>14566882</v>
      </c>
      <c r="S43" s="28">
        <v>14825109</v>
      </c>
      <c r="T43" s="28">
        <v>15453358</v>
      </c>
      <c r="U43" s="22">
        <v>14865910</v>
      </c>
    </row>
    <row r="44" spans="1:21" ht="13.5">
      <c r="A44" s="2" t="s">
        <v>126</v>
      </c>
      <c r="B44" s="28">
        <v>5789814</v>
      </c>
      <c r="C44" s="28">
        <v>5821853</v>
      </c>
      <c r="D44" s="28">
        <v>6314490</v>
      </c>
      <c r="E44" s="22">
        <v>6167047</v>
      </c>
      <c r="F44" s="28">
        <v>6779094</v>
      </c>
      <c r="G44" s="28">
        <v>6745809</v>
      </c>
      <c r="H44" s="28">
        <v>7396534</v>
      </c>
      <c r="I44" s="22">
        <v>7036729</v>
      </c>
      <c r="J44" s="28">
        <v>7772492</v>
      </c>
      <c r="K44" s="28">
        <v>7609155</v>
      </c>
      <c r="L44" s="28">
        <v>8063968</v>
      </c>
      <c r="M44" s="22">
        <v>7656952</v>
      </c>
      <c r="N44" s="28">
        <v>8328438</v>
      </c>
      <c r="O44" s="28">
        <v>8234756</v>
      </c>
      <c r="P44" s="28">
        <v>8533956</v>
      </c>
      <c r="Q44" s="22">
        <v>8074579</v>
      </c>
      <c r="R44" s="28">
        <v>8817672</v>
      </c>
      <c r="S44" s="28">
        <v>8276111</v>
      </c>
      <c r="T44" s="28">
        <v>8100851</v>
      </c>
      <c r="U44" s="22">
        <v>8053873</v>
      </c>
    </row>
    <row r="45" spans="1:21" ht="13.5">
      <c r="A45" s="2" t="s">
        <v>127</v>
      </c>
      <c r="B45" s="28">
        <v>16470</v>
      </c>
      <c r="C45" s="28">
        <v>16470</v>
      </c>
      <c r="D45" s="28">
        <v>16470</v>
      </c>
      <c r="E45" s="22">
        <v>37000</v>
      </c>
      <c r="F45" s="28">
        <v>37000</v>
      </c>
      <c r="G45" s="28">
        <v>37000</v>
      </c>
      <c r="H45" s="28">
        <v>37000</v>
      </c>
      <c r="I45" s="22">
        <v>37000</v>
      </c>
      <c r="J45" s="28">
        <v>37000</v>
      </c>
      <c r="K45" s="28">
        <v>37000</v>
      </c>
      <c r="L45" s="28">
        <v>37000</v>
      </c>
      <c r="M45" s="22">
        <v>50520</v>
      </c>
      <c r="N45" s="28">
        <v>50520</v>
      </c>
      <c r="O45" s="28">
        <v>50520</v>
      </c>
      <c r="P45" s="28">
        <v>50520</v>
      </c>
      <c r="Q45" s="22">
        <v>50520</v>
      </c>
      <c r="R45" s="28">
        <v>50520</v>
      </c>
      <c r="S45" s="28">
        <v>50520</v>
      </c>
      <c r="T45" s="28">
        <v>53256</v>
      </c>
      <c r="U45" s="22">
        <v>53256</v>
      </c>
    </row>
    <row r="46" spans="1:21" ht="13.5">
      <c r="A46" s="2" t="s">
        <v>128</v>
      </c>
      <c r="B46" s="28">
        <v>1202960</v>
      </c>
      <c r="C46" s="28">
        <v>1150827</v>
      </c>
      <c r="D46" s="28">
        <v>1145180</v>
      </c>
      <c r="E46" s="22">
        <v>1139534</v>
      </c>
      <c r="F46" s="28">
        <v>1100397</v>
      </c>
      <c r="G46" s="28">
        <v>1094977</v>
      </c>
      <c r="H46" s="28">
        <v>1089557</v>
      </c>
      <c r="I46" s="22">
        <v>1063578</v>
      </c>
      <c r="J46" s="28">
        <v>1058353</v>
      </c>
      <c r="K46" s="28">
        <v>1053128</v>
      </c>
      <c r="L46" s="28">
        <v>1047904</v>
      </c>
      <c r="M46" s="22"/>
      <c r="N46" s="28"/>
      <c r="O46" s="28"/>
      <c r="P46" s="28"/>
      <c r="Q46" s="22"/>
      <c r="R46" s="28"/>
      <c r="S46" s="28"/>
      <c r="T46" s="28"/>
      <c r="U46" s="22"/>
    </row>
    <row r="47" spans="1:21" ht="13.5">
      <c r="A47" s="2" t="s">
        <v>78</v>
      </c>
      <c r="B47" s="28">
        <v>1089701</v>
      </c>
      <c r="C47" s="28">
        <v>1128354</v>
      </c>
      <c r="D47" s="28">
        <v>1176419</v>
      </c>
      <c r="E47" s="22">
        <v>1149502</v>
      </c>
      <c r="F47" s="28">
        <v>1188409</v>
      </c>
      <c r="G47" s="28">
        <v>1227588</v>
      </c>
      <c r="H47" s="28">
        <v>1266961</v>
      </c>
      <c r="I47" s="22">
        <v>1022278</v>
      </c>
      <c r="J47" s="28">
        <v>1358526</v>
      </c>
      <c r="K47" s="28">
        <v>1395707</v>
      </c>
      <c r="L47" s="28">
        <v>1313769</v>
      </c>
      <c r="M47" s="22">
        <v>1047225</v>
      </c>
      <c r="N47" s="28">
        <v>1315862</v>
      </c>
      <c r="O47" s="28">
        <v>1350846</v>
      </c>
      <c r="P47" s="28">
        <v>1326692</v>
      </c>
      <c r="Q47" s="22">
        <v>1152107</v>
      </c>
      <c r="R47" s="28">
        <v>1267314</v>
      </c>
      <c r="S47" s="28">
        <v>1275122</v>
      </c>
      <c r="T47" s="28">
        <v>1240341</v>
      </c>
      <c r="U47" s="22">
        <v>1259555</v>
      </c>
    </row>
    <row r="48" spans="1:21" ht="13.5">
      <c r="A48" s="2" t="s">
        <v>131</v>
      </c>
      <c r="B48" s="28">
        <v>8098946</v>
      </c>
      <c r="C48" s="28">
        <v>8117504</v>
      </c>
      <c r="D48" s="28">
        <v>8652560</v>
      </c>
      <c r="E48" s="22">
        <v>8493084</v>
      </c>
      <c r="F48" s="28">
        <v>9104901</v>
      </c>
      <c r="G48" s="28">
        <v>9105375</v>
      </c>
      <c r="H48" s="28">
        <v>9790053</v>
      </c>
      <c r="I48" s="22">
        <v>9457337</v>
      </c>
      <c r="J48" s="28">
        <v>10226371</v>
      </c>
      <c r="K48" s="28">
        <v>10094991</v>
      </c>
      <c r="L48" s="28">
        <v>10462641</v>
      </c>
      <c r="M48" s="22">
        <v>9019556</v>
      </c>
      <c r="N48" s="28">
        <v>9791537</v>
      </c>
      <c r="O48" s="28">
        <v>9735057</v>
      </c>
      <c r="P48" s="28">
        <v>10025820</v>
      </c>
      <c r="Q48" s="22">
        <v>9526076</v>
      </c>
      <c r="R48" s="28">
        <v>10475276</v>
      </c>
      <c r="S48" s="28">
        <v>9947442</v>
      </c>
      <c r="T48" s="28">
        <v>9753771</v>
      </c>
      <c r="U48" s="22">
        <v>9896504</v>
      </c>
    </row>
    <row r="49" spans="1:21" ht="14.25" thickBot="1">
      <c r="A49" s="5" t="s">
        <v>132</v>
      </c>
      <c r="B49" s="29">
        <v>20779038</v>
      </c>
      <c r="C49" s="29">
        <v>21135320</v>
      </c>
      <c r="D49" s="29">
        <v>21049683</v>
      </c>
      <c r="E49" s="23">
        <v>19965430</v>
      </c>
      <c r="F49" s="29">
        <v>20849396</v>
      </c>
      <c r="G49" s="29">
        <v>21826948</v>
      </c>
      <c r="H49" s="29">
        <v>22781332</v>
      </c>
      <c r="I49" s="23">
        <v>22001940</v>
      </c>
      <c r="J49" s="29">
        <v>23482070</v>
      </c>
      <c r="K49" s="29">
        <v>24086865</v>
      </c>
      <c r="L49" s="29">
        <v>24472138</v>
      </c>
      <c r="M49" s="23">
        <v>22344899</v>
      </c>
      <c r="N49" s="29">
        <v>23211796</v>
      </c>
      <c r="O49" s="29">
        <v>24182081</v>
      </c>
      <c r="P49" s="29">
        <v>24810811</v>
      </c>
      <c r="Q49" s="23">
        <v>24523924</v>
      </c>
      <c r="R49" s="29">
        <v>25042158</v>
      </c>
      <c r="S49" s="29">
        <v>24772551</v>
      </c>
      <c r="T49" s="29">
        <v>25207130</v>
      </c>
      <c r="U49" s="23">
        <v>24762415</v>
      </c>
    </row>
    <row r="50" spans="1:21" ht="14.25" thickTop="1">
      <c r="A50" s="2" t="s">
        <v>133</v>
      </c>
      <c r="B50" s="28">
        <v>4000000</v>
      </c>
      <c r="C50" s="28">
        <v>4000000</v>
      </c>
      <c r="D50" s="28">
        <v>4000000</v>
      </c>
      <c r="E50" s="22">
        <v>4000000</v>
      </c>
      <c r="F50" s="28">
        <v>4000000</v>
      </c>
      <c r="G50" s="28">
        <v>4000000</v>
      </c>
      <c r="H50" s="28">
        <v>4000000</v>
      </c>
      <c r="I50" s="22">
        <v>4000000</v>
      </c>
      <c r="J50" s="28">
        <v>4000000</v>
      </c>
      <c r="K50" s="28">
        <v>4000000</v>
      </c>
      <c r="L50" s="28">
        <v>4000000</v>
      </c>
      <c r="M50" s="22">
        <v>4000000</v>
      </c>
      <c r="N50" s="28">
        <v>4000000</v>
      </c>
      <c r="O50" s="28">
        <v>4000000</v>
      </c>
      <c r="P50" s="28">
        <v>4000000</v>
      </c>
      <c r="Q50" s="22">
        <v>4000000</v>
      </c>
      <c r="R50" s="28">
        <v>4000000</v>
      </c>
      <c r="S50" s="28">
        <v>4000000</v>
      </c>
      <c r="T50" s="28">
        <v>4000000</v>
      </c>
      <c r="U50" s="22">
        <v>4000000</v>
      </c>
    </row>
    <row r="51" spans="1:21" ht="13.5">
      <c r="A51" s="2" t="s">
        <v>136</v>
      </c>
      <c r="B51" s="28">
        <v>298821</v>
      </c>
      <c r="C51" s="28">
        <v>296978</v>
      </c>
      <c r="D51" s="28">
        <v>294053</v>
      </c>
      <c r="E51" s="22">
        <v>292801</v>
      </c>
      <c r="F51" s="28">
        <v>291323</v>
      </c>
      <c r="G51" s="28">
        <v>290520</v>
      </c>
      <c r="H51" s="28">
        <v>289484</v>
      </c>
      <c r="I51" s="22">
        <v>289118</v>
      </c>
      <c r="J51" s="28">
        <v>288903</v>
      </c>
      <c r="K51" s="28">
        <v>288903</v>
      </c>
      <c r="L51" s="28">
        <v>288903</v>
      </c>
      <c r="M51" s="22">
        <v>288903</v>
      </c>
      <c r="N51" s="28">
        <v>288890</v>
      </c>
      <c r="O51" s="28">
        <v>288890</v>
      </c>
      <c r="P51" s="28">
        <v>288890</v>
      </c>
      <c r="Q51" s="22">
        <v>288890</v>
      </c>
      <c r="R51" s="28">
        <v>288890</v>
      </c>
      <c r="S51" s="28">
        <v>288890</v>
      </c>
      <c r="T51" s="28">
        <v>288890</v>
      </c>
      <c r="U51" s="22">
        <v>288890</v>
      </c>
    </row>
    <row r="52" spans="1:21" ht="13.5">
      <c r="A52" s="2" t="s">
        <v>139</v>
      </c>
      <c r="B52" s="28">
        <v>14410529</v>
      </c>
      <c r="C52" s="28">
        <v>14008695</v>
      </c>
      <c r="D52" s="28">
        <v>13525372</v>
      </c>
      <c r="E52" s="22">
        <v>13141353</v>
      </c>
      <c r="F52" s="28">
        <v>12630958</v>
      </c>
      <c r="G52" s="28">
        <v>12312186</v>
      </c>
      <c r="H52" s="28">
        <v>11516423</v>
      </c>
      <c r="I52" s="22">
        <v>11152497</v>
      </c>
      <c r="J52" s="28">
        <v>10482169</v>
      </c>
      <c r="K52" s="28">
        <v>10078575</v>
      </c>
      <c r="L52" s="28">
        <v>9567619</v>
      </c>
      <c r="M52" s="22">
        <v>9319375</v>
      </c>
      <c r="N52" s="28">
        <v>9221702</v>
      </c>
      <c r="O52" s="28">
        <v>8560468</v>
      </c>
      <c r="P52" s="28">
        <v>7962645</v>
      </c>
      <c r="Q52" s="22">
        <v>7580548</v>
      </c>
      <c r="R52" s="28">
        <v>7159421</v>
      </c>
      <c r="S52" s="28">
        <v>6887259</v>
      </c>
      <c r="T52" s="28">
        <v>6358311</v>
      </c>
      <c r="U52" s="22">
        <v>5906033</v>
      </c>
    </row>
    <row r="53" spans="1:21" ht="13.5">
      <c r="A53" s="2" t="s">
        <v>140</v>
      </c>
      <c r="B53" s="28">
        <v>-1224588</v>
      </c>
      <c r="C53" s="28">
        <v>-1229077</v>
      </c>
      <c r="D53" s="28">
        <v>-1237455</v>
      </c>
      <c r="E53" s="22">
        <v>-1241265</v>
      </c>
      <c r="F53" s="28">
        <v>-1250158</v>
      </c>
      <c r="G53" s="28">
        <v>-1255692</v>
      </c>
      <c r="H53" s="28">
        <v>-1266266</v>
      </c>
      <c r="I53" s="22">
        <v>-1270988</v>
      </c>
      <c r="J53" s="28">
        <v>-1272545</v>
      </c>
      <c r="K53" s="28">
        <v>-1247463</v>
      </c>
      <c r="L53" s="28">
        <v>-1203103</v>
      </c>
      <c r="M53" s="22">
        <v>-1166687</v>
      </c>
      <c r="N53" s="28">
        <v>-1130742</v>
      </c>
      <c r="O53" s="28">
        <v>-1098042</v>
      </c>
      <c r="P53" s="28">
        <v>-1056514</v>
      </c>
      <c r="Q53" s="22">
        <v>-1022134</v>
      </c>
      <c r="R53" s="28">
        <v>-985415</v>
      </c>
      <c r="S53" s="28">
        <v>-944009</v>
      </c>
      <c r="T53" s="28">
        <v>-903298</v>
      </c>
      <c r="U53" s="22">
        <v>-860994</v>
      </c>
    </row>
    <row r="54" spans="1:21" ht="13.5">
      <c r="A54" s="2" t="s">
        <v>141</v>
      </c>
      <c r="B54" s="28">
        <v>17484763</v>
      </c>
      <c r="C54" s="28">
        <v>17076596</v>
      </c>
      <c r="D54" s="28">
        <v>16581971</v>
      </c>
      <c r="E54" s="22">
        <v>16192889</v>
      </c>
      <c r="F54" s="28">
        <v>15672124</v>
      </c>
      <c r="G54" s="28">
        <v>15347014</v>
      </c>
      <c r="H54" s="28">
        <v>14539640</v>
      </c>
      <c r="I54" s="22">
        <v>14170627</v>
      </c>
      <c r="J54" s="28">
        <v>13498528</v>
      </c>
      <c r="K54" s="28">
        <v>13120015</v>
      </c>
      <c r="L54" s="28">
        <v>12653418</v>
      </c>
      <c r="M54" s="22">
        <v>12441592</v>
      </c>
      <c r="N54" s="28">
        <v>12379851</v>
      </c>
      <c r="O54" s="28">
        <v>11751315</v>
      </c>
      <c r="P54" s="28">
        <v>11195022</v>
      </c>
      <c r="Q54" s="22">
        <v>10847304</v>
      </c>
      <c r="R54" s="28">
        <v>10462896</v>
      </c>
      <c r="S54" s="28">
        <v>10232139</v>
      </c>
      <c r="T54" s="28">
        <v>9743904</v>
      </c>
      <c r="U54" s="22">
        <v>9333929</v>
      </c>
    </row>
    <row r="55" spans="1:21" ht="13.5">
      <c r="A55" s="2" t="s">
        <v>142</v>
      </c>
      <c r="B55" s="28">
        <v>532445</v>
      </c>
      <c r="C55" s="28">
        <v>387196</v>
      </c>
      <c r="D55" s="28">
        <v>337856</v>
      </c>
      <c r="E55" s="22">
        <v>200333</v>
      </c>
      <c r="F55" s="28">
        <v>53070</v>
      </c>
      <c r="G55" s="28">
        <v>-63134</v>
      </c>
      <c r="H55" s="28">
        <v>-48953</v>
      </c>
      <c r="I55" s="22">
        <v>10081</v>
      </c>
      <c r="J55" s="28">
        <v>-67576</v>
      </c>
      <c r="K55" s="28">
        <v>-74530</v>
      </c>
      <c r="L55" s="28">
        <v>-58027</v>
      </c>
      <c r="M55" s="22">
        <v>-4914</v>
      </c>
      <c r="N55" s="28">
        <v>-61253</v>
      </c>
      <c r="O55" s="28">
        <v>-96022</v>
      </c>
      <c r="P55" s="28">
        <v>-17849</v>
      </c>
      <c r="Q55" s="22">
        <v>-14738</v>
      </c>
      <c r="R55" s="28">
        <v>-13559</v>
      </c>
      <c r="S55" s="28">
        <v>106665</v>
      </c>
      <c r="T55" s="28">
        <v>13553</v>
      </c>
      <c r="U55" s="22">
        <v>-91274</v>
      </c>
    </row>
    <row r="56" spans="1:21" ht="13.5">
      <c r="A56" s="2" t="s">
        <v>143</v>
      </c>
      <c r="B56" s="28">
        <v>532445</v>
      </c>
      <c r="C56" s="28">
        <v>387196</v>
      </c>
      <c r="D56" s="28">
        <v>337856</v>
      </c>
      <c r="E56" s="22">
        <v>200333</v>
      </c>
      <c r="F56" s="28">
        <v>53070</v>
      </c>
      <c r="G56" s="28">
        <v>-63134</v>
      </c>
      <c r="H56" s="28">
        <v>-48953</v>
      </c>
      <c r="I56" s="22">
        <v>10081</v>
      </c>
      <c r="J56" s="28">
        <v>-67576</v>
      </c>
      <c r="K56" s="28">
        <v>-74530</v>
      </c>
      <c r="L56" s="28">
        <v>-58027</v>
      </c>
      <c r="M56" s="22">
        <v>-4914</v>
      </c>
      <c r="N56" s="28">
        <v>-61253</v>
      </c>
      <c r="O56" s="28">
        <v>-96022</v>
      </c>
      <c r="P56" s="28">
        <v>-17849</v>
      </c>
      <c r="Q56" s="22">
        <v>-14738</v>
      </c>
      <c r="R56" s="28">
        <v>-13559</v>
      </c>
      <c r="S56" s="28">
        <v>106665</v>
      </c>
      <c r="T56" s="28">
        <v>13553</v>
      </c>
      <c r="U56" s="22">
        <v>-91274</v>
      </c>
    </row>
    <row r="57" spans="1:21" ht="13.5">
      <c r="A57" s="6" t="s">
        <v>0</v>
      </c>
      <c r="B57" s="28">
        <v>307576</v>
      </c>
      <c r="C57" s="28">
        <v>297030</v>
      </c>
      <c r="D57" s="28">
        <v>283559</v>
      </c>
      <c r="E57" s="22">
        <v>275585</v>
      </c>
      <c r="F57" s="28">
        <v>268697</v>
      </c>
      <c r="G57" s="28">
        <v>258720</v>
      </c>
      <c r="H57" s="28">
        <v>246664</v>
      </c>
      <c r="I57" s="22">
        <v>236735</v>
      </c>
      <c r="J57" s="28">
        <v>228160</v>
      </c>
      <c r="K57" s="28">
        <v>238323</v>
      </c>
      <c r="L57" s="28">
        <v>224060</v>
      </c>
      <c r="M57" s="22">
        <v>213511</v>
      </c>
      <c r="N57" s="28">
        <v>205159</v>
      </c>
      <c r="O57" s="28">
        <v>194859</v>
      </c>
      <c r="P57" s="28">
        <v>181290</v>
      </c>
      <c r="Q57" s="22">
        <v>172501</v>
      </c>
      <c r="R57" s="28">
        <v>167721</v>
      </c>
      <c r="S57" s="28">
        <v>159832</v>
      </c>
      <c r="T57" s="28">
        <v>150593</v>
      </c>
      <c r="U57" s="22">
        <v>142796</v>
      </c>
    </row>
    <row r="58" spans="1:21" ht="13.5">
      <c r="A58" s="6" t="s">
        <v>144</v>
      </c>
      <c r="B58" s="28">
        <v>18324786</v>
      </c>
      <c r="C58" s="28">
        <v>17760823</v>
      </c>
      <c r="D58" s="28">
        <v>17203387</v>
      </c>
      <c r="E58" s="22">
        <v>16668808</v>
      </c>
      <c r="F58" s="28">
        <v>15993892</v>
      </c>
      <c r="G58" s="28">
        <v>15542601</v>
      </c>
      <c r="H58" s="28">
        <v>14737352</v>
      </c>
      <c r="I58" s="22">
        <v>14417444</v>
      </c>
      <c r="J58" s="28">
        <v>13659111</v>
      </c>
      <c r="K58" s="28">
        <v>13283808</v>
      </c>
      <c r="L58" s="28">
        <v>12819451</v>
      </c>
      <c r="M58" s="22">
        <v>12650189</v>
      </c>
      <c r="N58" s="28">
        <v>12523757</v>
      </c>
      <c r="O58" s="28">
        <v>11850152</v>
      </c>
      <c r="P58" s="28">
        <v>11358462</v>
      </c>
      <c r="Q58" s="22">
        <v>11005066</v>
      </c>
      <c r="R58" s="28">
        <v>10617057</v>
      </c>
      <c r="S58" s="28">
        <v>10498637</v>
      </c>
      <c r="T58" s="28">
        <v>9908050</v>
      </c>
      <c r="U58" s="22">
        <v>9385450</v>
      </c>
    </row>
    <row r="59" spans="1:21" ht="14.25" thickBot="1">
      <c r="A59" s="7" t="s">
        <v>145</v>
      </c>
      <c r="B59" s="28">
        <v>39103824</v>
      </c>
      <c r="C59" s="28">
        <v>38896143</v>
      </c>
      <c r="D59" s="28">
        <v>38253071</v>
      </c>
      <c r="E59" s="22">
        <v>36634238</v>
      </c>
      <c r="F59" s="28">
        <v>36843288</v>
      </c>
      <c r="G59" s="28">
        <v>37369549</v>
      </c>
      <c r="H59" s="28">
        <v>37518685</v>
      </c>
      <c r="I59" s="22">
        <v>36419384</v>
      </c>
      <c r="J59" s="28">
        <v>37141181</v>
      </c>
      <c r="K59" s="28">
        <v>37370674</v>
      </c>
      <c r="L59" s="28">
        <v>37291589</v>
      </c>
      <c r="M59" s="22">
        <v>34995088</v>
      </c>
      <c r="N59" s="28">
        <v>35735553</v>
      </c>
      <c r="O59" s="28">
        <v>36032233</v>
      </c>
      <c r="P59" s="28">
        <v>36169274</v>
      </c>
      <c r="Q59" s="22">
        <v>35528990</v>
      </c>
      <c r="R59" s="28">
        <v>35659216</v>
      </c>
      <c r="S59" s="28">
        <v>35271189</v>
      </c>
      <c r="T59" s="28">
        <v>35115181</v>
      </c>
      <c r="U59" s="22">
        <v>34147865</v>
      </c>
    </row>
    <row r="60" spans="1:21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2" ht="13.5">
      <c r="A62" s="20" t="s">
        <v>150</v>
      </c>
    </row>
    <row r="63" ht="13.5">
      <c r="A63" s="20" t="s">
        <v>151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146</v>
      </c>
      <c r="B2" s="14">
        <v>8167</v>
      </c>
      <c r="C2" s="14"/>
      <c r="D2" s="14"/>
      <c r="E2" s="14"/>
      <c r="F2" s="14"/>
    </row>
    <row r="3" spans="1:6" ht="14.25" thickBot="1">
      <c r="A3" s="11" t="s">
        <v>147</v>
      </c>
      <c r="B3" s="1" t="s">
        <v>148</v>
      </c>
      <c r="C3" s="1"/>
      <c r="D3" s="1"/>
      <c r="E3" s="1"/>
      <c r="F3" s="1"/>
    </row>
    <row r="4" spans="1:6" ht="14.25" thickTop="1">
      <c r="A4" s="10" t="s">
        <v>50</v>
      </c>
      <c r="B4" s="15" t="str">
        <f>HYPERLINK("http://www.kabupro.jp/mark/20130524/S000DFV1.htm","有価証券報告書")</f>
        <v>有価証券報告書</v>
      </c>
      <c r="C4" s="15" t="str">
        <f>HYPERLINK("http://www.kabupro.jp/mark/20130524/S000DFV1.htm","有価証券報告書")</f>
        <v>有価証券報告書</v>
      </c>
      <c r="D4" s="15" t="str">
        <f>HYPERLINK("http://www.kabupro.jp/mark/20120704/S000BEPE.htm","訂正有価証券報告書")</f>
        <v>訂正有価証券報告書</v>
      </c>
      <c r="E4" s="15" t="str">
        <f>HYPERLINK("http://www.kabupro.jp/mark/20110527/S0008CW1.htm","有価証券報告書")</f>
        <v>有価証券報告書</v>
      </c>
      <c r="F4" s="15" t="str">
        <f>HYPERLINK("http://www.kabupro.jp/mark/20100528/S0005S5H.htm","有価証券報告書")</f>
        <v>有価証券報告書</v>
      </c>
    </row>
    <row r="5" spans="1:6" ht="14.25" thickBot="1">
      <c r="A5" s="11" t="s">
        <v>51</v>
      </c>
      <c r="B5" s="1" t="s">
        <v>57</v>
      </c>
      <c r="C5" s="1" t="s">
        <v>57</v>
      </c>
      <c r="D5" s="1" t="s">
        <v>61</v>
      </c>
      <c r="E5" s="1" t="s">
        <v>63</v>
      </c>
      <c r="F5" s="1" t="s">
        <v>65</v>
      </c>
    </row>
    <row r="6" spans="1:6" ht="15" thickBot="1" thickTop="1">
      <c r="A6" s="10" t="s">
        <v>52</v>
      </c>
      <c r="B6" s="18" t="s">
        <v>208</v>
      </c>
      <c r="C6" s="19"/>
      <c r="D6" s="19"/>
      <c r="E6" s="19"/>
      <c r="F6" s="19"/>
    </row>
    <row r="7" spans="1:6" ht="14.25" thickTop="1">
      <c r="A7" s="12" t="s">
        <v>53</v>
      </c>
      <c r="B7" s="16" t="s">
        <v>58</v>
      </c>
      <c r="C7" s="16" t="s">
        <v>58</v>
      </c>
      <c r="D7" s="16" t="s">
        <v>58</v>
      </c>
      <c r="E7" s="16" t="s">
        <v>58</v>
      </c>
      <c r="F7" s="16" t="s">
        <v>58</v>
      </c>
    </row>
    <row r="8" spans="1:6" ht="13.5">
      <c r="A8" s="13" t="s">
        <v>54</v>
      </c>
      <c r="B8" s="17" t="s">
        <v>152</v>
      </c>
      <c r="C8" s="17" t="s">
        <v>153</v>
      </c>
      <c r="D8" s="17" t="s">
        <v>154</v>
      </c>
      <c r="E8" s="17" t="s">
        <v>155</v>
      </c>
      <c r="F8" s="17" t="s">
        <v>156</v>
      </c>
    </row>
    <row r="9" spans="1:6" ht="13.5">
      <c r="A9" s="13" t="s">
        <v>55</v>
      </c>
      <c r="B9" s="17" t="s">
        <v>59</v>
      </c>
      <c r="C9" s="17" t="s">
        <v>60</v>
      </c>
      <c r="D9" s="17" t="s">
        <v>62</v>
      </c>
      <c r="E9" s="17" t="s">
        <v>64</v>
      </c>
      <c r="F9" s="17" t="s">
        <v>66</v>
      </c>
    </row>
    <row r="10" spans="1:6" ht="14.25" thickBot="1">
      <c r="A10" s="13" t="s">
        <v>56</v>
      </c>
      <c r="B10" s="17" t="s">
        <v>68</v>
      </c>
      <c r="C10" s="17" t="s">
        <v>68</v>
      </c>
      <c r="D10" s="17" t="s">
        <v>68</v>
      </c>
      <c r="E10" s="17" t="s">
        <v>68</v>
      </c>
      <c r="F10" s="17" t="s">
        <v>68</v>
      </c>
    </row>
    <row r="11" spans="1:6" ht="14.25" thickTop="1">
      <c r="A11" s="26" t="s">
        <v>157</v>
      </c>
      <c r="B11" s="21">
        <v>81200766</v>
      </c>
      <c r="C11" s="21">
        <v>77718080</v>
      </c>
      <c r="D11" s="21">
        <v>76216823</v>
      </c>
      <c r="E11" s="21">
        <v>74062024</v>
      </c>
      <c r="F11" s="21">
        <v>70722351</v>
      </c>
    </row>
    <row r="12" spans="1:6" ht="13.5">
      <c r="A12" s="6" t="s">
        <v>158</v>
      </c>
      <c r="B12" s="22">
        <v>1698888</v>
      </c>
      <c r="C12" s="22">
        <v>1651244</v>
      </c>
      <c r="D12" s="22">
        <v>1474632</v>
      </c>
      <c r="E12" s="22">
        <v>1519858</v>
      </c>
      <c r="F12" s="22">
        <v>1398961</v>
      </c>
    </row>
    <row r="13" spans="1:6" ht="13.5">
      <c r="A13" s="6" t="s">
        <v>159</v>
      </c>
      <c r="B13" s="22">
        <v>62051442</v>
      </c>
      <c r="C13" s="22">
        <v>60281545</v>
      </c>
      <c r="D13" s="22">
        <v>59594021</v>
      </c>
      <c r="E13" s="22">
        <v>57958102</v>
      </c>
      <c r="F13" s="22">
        <v>55734116</v>
      </c>
    </row>
    <row r="14" spans="1:6" ht="13.5">
      <c r="A14" s="6" t="s">
        <v>160</v>
      </c>
      <c r="B14" s="22">
        <v>63750330</v>
      </c>
      <c r="C14" s="22">
        <v>61932790</v>
      </c>
      <c r="D14" s="22">
        <v>61068654</v>
      </c>
      <c r="E14" s="22">
        <v>59477961</v>
      </c>
      <c r="F14" s="22">
        <v>57133078</v>
      </c>
    </row>
    <row r="15" spans="1:6" ht="13.5">
      <c r="A15" s="6" t="s">
        <v>161</v>
      </c>
      <c r="B15" s="22">
        <v>2004431</v>
      </c>
      <c r="C15" s="22">
        <v>1698888</v>
      </c>
      <c r="D15" s="22">
        <v>1651244</v>
      </c>
      <c r="E15" s="22">
        <v>1474632</v>
      </c>
      <c r="F15" s="22">
        <v>1519858</v>
      </c>
    </row>
    <row r="16" spans="1:6" ht="13.5">
      <c r="A16" s="6" t="s">
        <v>162</v>
      </c>
      <c r="B16" s="22">
        <v>61745898</v>
      </c>
      <c r="C16" s="22">
        <v>60233902</v>
      </c>
      <c r="D16" s="22">
        <v>59417409</v>
      </c>
      <c r="E16" s="22">
        <v>58003328</v>
      </c>
      <c r="F16" s="22">
        <v>55613219</v>
      </c>
    </row>
    <row r="17" spans="1:6" ht="13.5">
      <c r="A17" s="7" t="s">
        <v>163</v>
      </c>
      <c r="B17" s="22">
        <v>19454867</v>
      </c>
      <c r="C17" s="22">
        <v>17484177</v>
      </c>
      <c r="D17" s="22">
        <v>16799414</v>
      </c>
      <c r="E17" s="22">
        <v>16058695</v>
      </c>
      <c r="F17" s="22">
        <v>15109132</v>
      </c>
    </row>
    <row r="18" spans="1:6" ht="13.5">
      <c r="A18" s="6" t="s">
        <v>164</v>
      </c>
      <c r="B18" s="22">
        <v>855544</v>
      </c>
      <c r="C18" s="22">
        <v>839730</v>
      </c>
      <c r="D18" s="22">
        <v>816549</v>
      </c>
      <c r="E18" s="22">
        <v>826020</v>
      </c>
      <c r="F18" s="22">
        <v>783384</v>
      </c>
    </row>
    <row r="19" spans="1:6" ht="13.5">
      <c r="A19" s="6" t="s">
        <v>165</v>
      </c>
      <c r="B19" s="22">
        <v>843623</v>
      </c>
      <c r="C19" s="22">
        <v>931512</v>
      </c>
      <c r="D19" s="22">
        <v>964524</v>
      </c>
      <c r="E19" s="22">
        <v>977442</v>
      </c>
      <c r="F19" s="22">
        <v>891647</v>
      </c>
    </row>
    <row r="20" spans="1:6" ht="13.5">
      <c r="A20" s="6" t="s">
        <v>166</v>
      </c>
      <c r="B20" s="22">
        <v>1699167</v>
      </c>
      <c r="C20" s="22">
        <v>1771243</v>
      </c>
      <c r="D20" s="22">
        <v>1781074</v>
      </c>
      <c r="E20" s="22">
        <v>1803462</v>
      </c>
      <c r="F20" s="22">
        <v>1675032</v>
      </c>
    </row>
    <row r="21" spans="1:6" ht="13.5">
      <c r="A21" s="7" t="s">
        <v>167</v>
      </c>
      <c r="B21" s="22">
        <v>21154035</v>
      </c>
      <c r="C21" s="22">
        <v>19255421</v>
      </c>
      <c r="D21" s="22">
        <v>18580489</v>
      </c>
      <c r="E21" s="22">
        <v>17862158</v>
      </c>
      <c r="F21" s="22">
        <v>16784164</v>
      </c>
    </row>
    <row r="22" spans="1:6" ht="13.5">
      <c r="A22" s="6" t="s">
        <v>168</v>
      </c>
      <c r="B22" s="22">
        <v>240026</v>
      </c>
      <c r="C22" s="22">
        <v>192981</v>
      </c>
      <c r="D22" s="22">
        <v>183065</v>
      </c>
      <c r="E22" s="22">
        <v>178195</v>
      </c>
      <c r="F22" s="22">
        <v>213585</v>
      </c>
    </row>
    <row r="23" spans="1:6" ht="13.5">
      <c r="A23" s="6" t="s">
        <v>169</v>
      </c>
      <c r="B23" s="22">
        <v>471229</v>
      </c>
      <c r="C23" s="22">
        <v>432498</v>
      </c>
      <c r="D23" s="22">
        <v>437045</v>
      </c>
      <c r="E23" s="22">
        <v>443860</v>
      </c>
      <c r="F23" s="22">
        <v>424621</v>
      </c>
    </row>
    <row r="24" spans="1:6" ht="13.5">
      <c r="A24" s="6" t="s">
        <v>170</v>
      </c>
      <c r="B24" s="22">
        <v>779012</v>
      </c>
      <c r="C24" s="22">
        <v>659088</v>
      </c>
      <c r="D24" s="22">
        <v>622903</v>
      </c>
      <c r="E24" s="22">
        <v>594432</v>
      </c>
      <c r="F24" s="22">
        <v>598123</v>
      </c>
    </row>
    <row r="25" spans="1:6" ht="13.5">
      <c r="A25" s="6" t="s">
        <v>171</v>
      </c>
      <c r="B25" s="22">
        <v>122520</v>
      </c>
      <c r="C25" s="22">
        <v>123180</v>
      </c>
      <c r="D25" s="22">
        <v>133145</v>
      </c>
      <c r="E25" s="22">
        <v>139080</v>
      </c>
      <c r="F25" s="22">
        <v>163801</v>
      </c>
    </row>
    <row r="26" spans="1:6" ht="13.5">
      <c r="A26" s="6" t="s">
        <v>172</v>
      </c>
      <c r="B26" s="22">
        <v>7279878</v>
      </c>
      <c r="C26" s="22">
        <v>6386308</v>
      </c>
      <c r="D26" s="22">
        <v>6093048</v>
      </c>
      <c r="E26" s="22">
        <v>5869840</v>
      </c>
      <c r="F26" s="22">
        <v>5316956</v>
      </c>
    </row>
    <row r="27" spans="1:6" ht="13.5">
      <c r="A27" s="6" t="s">
        <v>173</v>
      </c>
      <c r="B27" s="22">
        <v>243795</v>
      </c>
      <c r="C27" s="22">
        <v>224219</v>
      </c>
      <c r="D27" s="22">
        <v>214274</v>
      </c>
      <c r="E27" s="22">
        <v>204714</v>
      </c>
      <c r="F27" s="22">
        <v>208549</v>
      </c>
    </row>
    <row r="28" spans="1:6" ht="13.5">
      <c r="A28" s="6" t="s">
        <v>174</v>
      </c>
      <c r="B28" s="22">
        <v>93912</v>
      </c>
      <c r="C28" s="22">
        <v>85517</v>
      </c>
      <c r="D28" s="22">
        <v>83969</v>
      </c>
      <c r="E28" s="22">
        <v>81740</v>
      </c>
      <c r="F28" s="22">
        <v>78547</v>
      </c>
    </row>
    <row r="29" spans="1:6" ht="13.5">
      <c r="A29" s="6" t="s">
        <v>175</v>
      </c>
      <c r="B29" s="22">
        <v>845952</v>
      </c>
      <c r="C29" s="22">
        <v>750514</v>
      </c>
      <c r="D29" s="22">
        <v>704535</v>
      </c>
      <c r="E29" s="22">
        <v>651240</v>
      </c>
      <c r="F29" s="22">
        <v>590113</v>
      </c>
    </row>
    <row r="30" spans="1:6" ht="13.5">
      <c r="A30" s="6" t="s">
        <v>176</v>
      </c>
      <c r="B30" s="22">
        <v>1385040</v>
      </c>
      <c r="C30" s="22">
        <v>1184646</v>
      </c>
      <c r="D30" s="22">
        <v>1094163</v>
      </c>
      <c r="E30" s="22">
        <v>1015526</v>
      </c>
      <c r="F30" s="22">
        <v>1013058</v>
      </c>
    </row>
    <row r="31" spans="1:6" ht="13.5">
      <c r="A31" s="6" t="s">
        <v>177</v>
      </c>
      <c r="B31" s="22">
        <v>2156448</v>
      </c>
      <c r="C31" s="22">
        <v>2100028</v>
      </c>
      <c r="D31" s="22">
        <v>2143915</v>
      </c>
      <c r="E31" s="22">
        <v>2125791</v>
      </c>
      <c r="F31" s="22">
        <v>1890515</v>
      </c>
    </row>
    <row r="32" spans="1:6" ht="13.5">
      <c r="A32" s="6" t="s">
        <v>178</v>
      </c>
      <c r="B32" s="22">
        <v>1358119</v>
      </c>
      <c r="C32" s="22">
        <v>1117408</v>
      </c>
      <c r="D32" s="22">
        <v>944382</v>
      </c>
      <c r="E32" s="22">
        <v>796353</v>
      </c>
      <c r="F32" s="22">
        <v>686470</v>
      </c>
    </row>
    <row r="33" spans="1:6" ht="13.5">
      <c r="A33" s="6" t="s">
        <v>179</v>
      </c>
      <c r="B33" s="22">
        <v>90920</v>
      </c>
      <c r="C33" s="22">
        <v>90920</v>
      </c>
      <c r="D33" s="22">
        <v>104920</v>
      </c>
      <c r="E33" s="22">
        <v>104920</v>
      </c>
      <c r="F33" s="22">
        <v>87450</v>
      </c>
    </row>
    <row r="34" spans="1:6" ht="13.5">
      <c r="A34" s="6" t="s">
        <v>78</v>
      </c>
      <c r="B34" s="22">
        <v>2587636</v>
      </c>
      <c r="C34" s="22">
        <v>2363139</v>
      </c>
      <c r="D34" s="22">
        <v>2235484</v>
      </c>
      <c r="E34" s="22">
        <v>2152986</v>
      </c>
      <c r="F34" s="22">
        <v>2052289</v>
      </c>
    </row>
    <row r="35" spans="1:6" ht="13.5">
      <c r="A35" s="6" t="s">
        <v>180</v>
      </c>
      <c r="B35" s="22">
        <v>17654491</v>
      </c>
      <c r="C35" s="22">
        <v>15710451</v>
      </c>
      <c r="D35" s="22">
        <v>14994854</v>
      </c>
      <c r="E35" s="22">
        <v>14358684</v>
      </c>
      <c r="F35" s="22">
        <v>13324084</v>
      </c>
    </row>
    <row r="36" spans="1:6" ht="14.25" thickBot="1">
      <c r="A36" s="25" t="s">
        <v>181</v>
      </c>
      <c r="B36" s="23">
        <v>3499543</v>
      </c>
      <c r="C36" s="23">
        <v>3544969</v>
      </c>
      <c r="D36" s="23">
        <v>3585634</v>
      </c>
      <c r="E36" s="23">
        <v>3503474</v>
      </c>
      <c r="F36" s="23">
        <v>3460080</v>
      </c>
    </row>
    <row r="37" spans="1:6" ht="14.25" thickTop="1">
      <c r="A37" s="6" t="s">
        <v>182</v>
      </c>
      <c r="B37" s="22">
        <v>5024</v>
      </c>
      <c r="C37" s="22">
        <v>6292</v>
      </c>
      <c r="D37" s="22">
        <v>5680</v>
      </c>
      <c r="E37" s="22">
        <v>9055</v>
      </c>
      <c r="F37" s="22">
        <v>8660</v>
      </c>
    </row>
    <row r="38" spans="1:6" ht="13.5">
      <c r="A38" s="6" t="s">
        <v>183</v>
      </c>
      <c r="B38" s="22">
        <v>32345</v>
      </c>
      <c r="C38" s="22">
        <v>26975</v>
      </c>
      <c r="D38" s="22">
        <v>24226</v>
      </c>
      <c r="E38" s="22">
        <v>22790</v>
      </c>
      <c r="F38" s="22">
        <v>21953</v>
      </c>
    </row>
    <row r="39" spans="1:6" ht="13.5">
      <c r="A39" s="6" t="s">
        <v>184</v>
      </c>
      <c r="B39" s="22">
        <v>169127</v>
      </c>
      <c r="C39" s="22">
        <v>166188</v>
      </c>
      <c r="D39" s="22">
        <v>161870</v>
      </c>
      <c r="E39" s="22">
        <v>145198</v>
      </c>
      <c r="F39" s="22">
        <v>139213</v>
      </c>
    </row>
    <row r="40" spans="1:6" ht="13.5">
      <c r="A40" s="6" t="s">
        <v>78</v>
      </c>
      <c r="B40" s="22">
        <v>113651</v>
      </c>
      <c r="C40" s="22">
        <v>119160</v>
      </c>
      <c r="D40" s="22">
        <v>76676</v>
      </c>
      <c r="E40" s="22">
        <v>67597</v>
      </c>
      <c r="F40" s="22">
        <v>43182</v>
      </c>
    </row>
    <row r="41" spans="1:6" ht="13.5">
      <c r="A41" s="6" t="s">
        <v>185</v>
      </c>
      <c r="B41" s="22">
        <v>320149</v>
      </c>
      <c r="C41" s="22">
        <v>318615</v>
      </c>
      <c r="D41" s="22">
        <v>268453</v>
      </c>
      <c r="E41" s="22">
        <v>244642</v>
      </c>
      <c r="F41" s="22">
        <v>213009</v>
      </c>
    </row>
    <row r="42" spans="1:6" ht="13.5">
      <c r="A42" s="6" t="s">
        <v>186</v>
      </c>
      <c r="B42" s="22">
        <v>135369</v>
      </c>
      <c r="C42" s="22">
        <v>158367</v>
      </c>
      <c r="D42" s="22">
        <v>184324</v>
      </c>
      <c r="E42" s="22">
        <v>203647</v>
      </c>
      <c r="F42" s="22">
        <v>240456</v>
      </c>
    </row>
    <row r="43" spans="1:6" ht="13.5">
      <c r="A43" s="6" t="s">
        <v>187</v>
      </c>
      <c r="B43" s="22"/>
      <c r="C43" s="22">
        <v>1722</v>
      </c>
      <c r="D43" s="22">
        <v>2278</v>
      </c>
      <c r="E43" s="22">
        <v>3360</v>
      </c>
      <c r="F43" s="22">
        <v>10008</v>
      </c>
    </row>
    <row r="44" spans="1:6" ht="13.5">
      <c r="A44" s="6" t="s">
        <v>188</v>
      </c>
      <c r="B44" s="22">
        <v>26123</v>
      </c>
      <c r="C44" s="22">
        <v>18869</v>
      </c>
      <c r="D44" s="22">
        <v>19873</v>
      </c>
      <c r="E44" s="22">
        <v>19713</v>
      </c>
      <c r="F44" s="22">
        <v>24775</v>
      </c>
    </row>
    <row r="45" spans="1:6" ht="13.5">
      <c r="A45" s="6" t="s">
        <v>78</v>
      </c>
      <c r="B45" s="22">
        <v>100414</v>
      </c>
      <c r="C45" s="22">
        <v>44380</v>
      </c>
      <c r="D45" s="22">
        <v>24765</v>
      </c>
      <c r="E45" s="22">
        <v>29533</v>
      </c>
      <c r="F45" s="22">
        <v>34889</v>
      </c>
    </row>
    <row r="46" spans="1:6" ht="13.5">
      <c r="A46" s="6" t="s">
        <v>189</v>
      </c>
      <c r="B46" s="22">
        <v>261906</v>
      </c>
      <c r="C46" s="22">
        <v>223339</v>
      </c>
      <c r="D46" s="22">
        <v>231241</v>
      </c>
      <c r="E46" s="22">
        <v>256255</v>
      </c>
      <c r="F46" s="22">
        <v>310130</v>
      </c>
    </row>
    <row r="47" spans="1:6" ht="14.25" thickBot="1">
      <c r="A47" s="25" t="s">
        <v>190</v>
      </c>
      <c r="B47" s="23">
        <v>3557786</v>
      </c>
      <c r="C47" s="23">
        <v>3640245</v>
      </c>
      <c r="D47" s="23">
        <v>3622846</v>
      </c>
      <c r="E47" s="23">
        <v>3491861</v>
      </c>
      <c r="F47" s="23">
        <v>3362960</v>
      </c>
    </row>
    <row r="48" spans="1:6" ht="14.25" thickTop="1">
      <c r="A48" s="6" t="s">
        <v>191</v>
      </c>
      <c r="B48" s="22">
        <v>9</v>
      </c>
      <c r="C48" s="22"/>
      <c r="D48" s="22">
        <v>19551</v>
      </c>
      <c r="E48" s="22"/>
      <c r="F48" s="22"/>
    </row>
    <row r="49" spans="1:6" ht="13.5">
      <c r="A49" s="6" t="s">
        <v>192</v>
      </c>
      <c r="B49" s="22"/>
      <c r="C49" s="22">
        <v>316394</v>
      </c>
      <c r="D49" s="22"/>
      <c r="E49" s="22"/>
      <c r="F49" s="22"/>
    </row>
    <row r="50" spans="1:6" ht="13.5">
      <c r="A50" s="6" t="s">
        <v>193</v>
      </c>
      <c r="B50" s="22">
        <v>1100</v>
      </c>
      <c r="C50" s="22"/>
      <c r="D50" s="22">
        <v>29216</v>
      </c>
      <c r="E50" s="22">
        <v>500</v>
      </c>
      <c r="F50" s="22"/>
    </row>
    <row r="51" spans="1:6" ht="13.5">
      <c r="A51" s="6" t="s">
        <v>194</v>
      </c>
      <c r="B51" s="22">
        <v>522613</v>
      </c>
      <c r="C51" s="22"/>
      <c r="D51" s="22"/>
      <c r="E51" s="22"/>
      <c r="F51" s="22"/>
    </row>
    <row r="52" spans="1:6" ht="13.5">
      <c r="A52" s="6" t="s">
        <v>195</v>
      </c>
      <c r="B52" s="22">
        <v>523723</v>
      </c>
      <c r="C52" s="22">
        <v>316394</v>
      </c>
      <c r="D52" s="22">
        <v>116919</v>
      </c>
      <c r="E52" s="22">
        <v>500</v>
      </c>
      <c r="F52" s="22">
        <v>178653</v>
      </c>
    </row>
    <row r="53" spans="1:6" ht="13.5">
      <c r="A53" s="6" t="s">
        <v>196</v>
      </c>
      <c r="B53" s="22">
        <v>2379</v>
      </c>
      <c r="C53" s="22">
        <v>135031</v>
      </c>
      <c r="D53" s="22">
        <v>16920</v>
      </c>
      <c r="E53" s="22">
        <v>36521</v>
      </c>
      <c r="F53" s="22">
        <v>607</v>
      </c>
    </row>
    <row r="54" spans="1:6" ht="13.5">
      <c r="A54" s="6" t="s">
        <v>197</v>
      </c>
      <c r="B54" s="22">
        <v>36546</v>
      </c>
      <c r="C54" s="22">
        <v>48836</v>
      </c>
      <c r="D54" s="22">
        <v>39167</v>
      </c>
      <c r="E54" s="22">
        <v>29777</v>
      </c>
      <c r="F54" s="22">
        <v>19250</v>
      </c>
    </row>
    <row r="55" spans="1:6" ht="13.5">
      <c r="A55" s="6" t="s">
        <v>198</v>
      </c>
      <c r="B55" s="22">
        <v>165116</v>
      </c>
      <c r="C55" s="22">
        <v>94402</v>
      </c>
      <c r="D55" s="22">
        <v>300283</v>
      </c>
      <c r="E55" s="22">
        <v>188473</v>
      </c>
      <c r="F55" s="22">
        <v>245153</v>
      </c>
    </row>
    <row r="56" spans="1:6" ht="13.5">
      <c r="A56" s="6" t="s">
        <v>199</v>
      </c>
      <c r="B56" s="22">
        <v>28720</v>
      </c>
      <c r="C56" s="22">
        <v>8935</v>
      </c>
      <c r="D56" s="22"/>
      <c r="E56" s="22">
        <v>460</v>
      </c>
      <c r="F56" s="22"/>
    </row>
    <row r="57" spans="1:6" ht="13.5">
      <c r="A57" s="6" t="s">
        <v>200</v>
      </c>
      <c r="B57" s="22"/>
      <c r="C57" s="22">
        <v>329993</v>
      </c>
      <c r="D57" s="22"/>
      <c r="E57" s="22"/>
      <c r="F57" s="22"/>
    </row>
    <row r="58" spans="1:6" ht="13.5">
      <c r="A58" s="6" t="s">
        <v>201</v>
      </c>
      <c r="B58" s="22">
        <v>1830</v>
      </c>
      <c r="C58" s="22">
        <v>20450</v>
      </c>
      <c r="D58" s="22">
        <v>260939</v>
      </c>
      <c r="E58" s="22"/>
      <c r="F58" s="22"/>
    </row>
    <row r="59" spans="1:6" ht="13.5">
      <c r="A59" s="6" t="s">
        <v>78</v>
      </c>
      <c r="B59" s="22">
        <v>1348</v>
      </c>
      <c r="C59" s="22"/>
      <c r="D59" s="22"/>
      <c r="E59" s="22">
        <v>1744</v>
      </c>
      <c r="F59" s="22">
        <v>36245</v>
      </c>
    </row>
    <row r="60" spans="1:6" ht="13.5">
      <c r="A60" s="6" t="s">
        <v>202</v>
      </c>
      <c r="B60" s="22">
        <v>235940</v>
      </c>
      <c r="C60" s="22">
        <v>637648</v>
      </c>
      <c r="D60" s="22">
        <v>673850</v>
      </c>
      <c r="E60" s="22">
        <v>585399</v>
      </c>
      <c r="F60" s="22">
        <v>478201</v>
      </c>
    </row>
    <row r="61" spans="1:6" ht="13.5">
      <c r="A61" s="7" t="s">
        <v>203</v>
      </c>
      <c r="B61" s="22">
        <v>3845568</v>
      </c>
      <c r="C61" s="22">
        <v>3318991</v>
      </c>
      <c r="D61" s="22">
        <v>3065915</v>
      </c>
      <c r="E61" s="22">
        <v>2906961</v>
      </c>
      <c r="F61" s="22">
        <v>3063412</v>
      </c>
    </row>
    <row r="62" spans="1:6" ht="13.5">
      <c r="A62" s="7" t="s">
        <v>204</v>
      </c>
      <c r="B62" s="22">
        <v>1158193</v>
      </c>
      <c r="C62" s="22">
        <v>1501084</v>
      </c>
      <c r="D62" s="22">
        <v>1062776</v>
      </c>
      <c r="E62" s="22">
        <v>1498989</v>
      </c>
      <c r="F62" s="22">
        <v>654313</v>
      </c>
    </row>
    <row r="63" spans="1:6" ht="13.5">
      <c r="A63" s="7" t="s">
        <v>205</v>
      </c>
      <c r="B63" s="22">
        <v>-41500</v>
      </c>
      <c r="C63" s="22">
        <v>-88980</v>
      </c>
      <c r="D63" s="22">
        <v>196390</v>
      </c>
      <c r="E63" s="22">
        <v>-110195</v>
      </c>
      <c r="F63" s="22">
        <v>500350</v>
      </c>
    </row>
    <row r="64" spans="1:6" ht="13.5">
      <c r="A64" s="7" t="s">
        <v>206</v>
      </c>
      <c r="B64" s="22">
        <v>1116693</v>
      </c>
      <c r="C64" s="22">
        <v>1412103</v>
      </c>
      <c r="D64" s="22">
        <v>1259167</v>
      </c>
      <c r="E64" s="22">
        <v>1388794</v>
      </c>
      <c r="F64" s="22">
        <v>1154664</v>
      </c>
    </row>
    <row r="65" spans="1:6" ht="14.25" thickBot="1">
      <c r="A65" s="7" t="s">
        <v>207</v>
      </c>
      <c r="B65" s="22">
        <v>2728875</v>
      </c>
      <c r="C65" s="22">
        <v>1906888</v>
      </c>
      <c r="D65" s="22">
        <v>1806748</v>
      </c>
      <c r="E65" s="22">
        <v>1518167</v>
      </c>
      <c r="F65" s="22">
        <v>1908748</v>
      </c>
    </row>
    <row r="66" spans="1:6" ht="14.25" thickTop="1">
      <c r="A66" s="8"/>
      <c r="B66" s="24"/>
      <c r="C66" s="24"/>
      <c r="D66" s="24"/>
      <c r="E66" s="24"/>
      <c r="F66" s="24"/>
    </row>
    <row r="68" ht="13.5">
      <c r="A68" s="20" t="s">
        <v>150</v>
      </c>
    </row>
    <row r="69" ht="13.5">
      <c r="A69" s="20" t="s">
        <v>151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10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146</v>
      </c>
      <c r="B2" s="14">
        <v>8167</v>
      </c>
      <c r="C2" s="14"/>
      <c r="D2" s="14"/>
      <c r="E2" s="14"/>
      <c r="F2" s="14"/>
    </row>
    <row r="3" spans="1:6" ht="14.25" thickBot="1">
      <c r="A3" s="11" t="s">
        <v>147</v>
      </c>
      <c r="B3" s="1" t="s">
        <v>148</v>
      </c>
      <c r="C3" s="1"/>
      <c r="D3" s="1"/>
      <c r="E3" s="1"/>
      <c r="F3" s="1"/>
    </row>
    <row r="4" spans="1:6" ht="14.25" thickTop="1">
      <c r="A4" s="10" t="s">
        <v>50</v>
      </c>
      <c r="B4" s="15" t="str">
        <f>HYPERLINK("http://www.kabupro.jp/mark/20130524/S000DFV1.htm","有価証券報告書")</f>
        <v>有価証券報告書</v>
      </c>
      <c r="C4" s="15" t="str">
        <f>HYPERLINK("http://www.kabupro.jp/mark/20130524/S000DFV1.htm","有価証券報告書")</f>
        <v>有価証券報告書</v>
      </c>
      <c r="D4" s="15" t="str">
        <f>HYPERLINK("http://www.kabupro.jp/mark/20120704/S000BEPE.htm","訂正有価証券報告書")</f>
        <v>訂正有価証券報告書</v>
      </c>
      <c r="E4" s="15" t="str">
        <f>HYPERLINK("http://www.kabupro.jp/mark/20110527/S0008CW1.htm","有価証券報告書")</f>
        <v>有価証券報告書</v>
      </c>
      <c r="F4" s="15" t="str">
        <f>HYPERLINK("http://www.kabupro.jp/mark/20100528/S0005S5H.htm","有価証券報告書")</f>
        <v>有価証券報告書</v>
      </c>
    </row>
    <row r="5" spans="1:6" ht="14.25" thickBot="1">
      <c r="A5" s="11" t="s">
        <v>51</v>
      </c>
      <c r="B5" s="1" t="s">
        <v>57</v>
      </c>
      <c r="C5" s="1" t="s">
        <v>57</v>
      </c>
      <c r="D5" s="1" t="s">
        <v>61</v>
      </c>
      <c r="E5" s="1" t="s">
        <v>63</v>
      </c>
      <c r="F5" s="1" t="s">
        <v>65</v>
      </c>
    </row>
    <row r="6" spans="1:6" ht="15" thickBot="1" thickTop="1">
      <c r="A6" s="10" t="s">
        <v>52</v>
      </c>
      <c r="B6" s="18" t="s">
        <v>149</v>
      </c>
      <c r="C6" s="19"/>
      <c r="D6" s="19"/>
      <c r="E6" s="19"/>
      <c r="F6" s="19"/>
    </row>
    <row r="7" spans="1:6" ht="14.25" thickTop="1">
      <c r="A7" s="12" t="s">
        <v>53</v>
      </c>
      <c r="B7" s="16" t="s">
        <v>58</v>
      </c>
      <c r="C7" s="16" t="s">
        <v>58</v>
      </c>
      <c r="D7" s="16" t="s">
        <v>58</v>
      </c>
      <c r="E7" s="16" t="s">
        <v>58</v>
      </c>
      <c r="F7" s="16" t="s">
        <v>58</v>
      </c>
    </row>
    <row r="8" spans="1:6" ht="13.5">
      <c r="A8" s="13" t="s">
        <v>54</v>
      </c>
      <c r="B8" s="17"/>
      <c r="C8" s="17"/>
      <c r="D8" s="17"/>
      <c r="E8" s="17"/>
      <c r="F8" s="17"/>
    </row>
    <row r="9" spans="1:6" ht="13.5">
      <c r="A9" s="13" t="s">
        <v>55</v>
      </c>
      <c r="B9" s="17" t="s">
        <v>59</v>
      </c>
      <c r="C9" s="17" t="s">
        <v>60</v>
      </c>
      <c r="D9" s="17" t="s">
        <v>62</v>
      </c>
      <c r="E9" s="17" t="s">
        <v>64</v>
      </c>
      <c r="F9" s="17" t="s">
        <v>66</v>
      </c>
    </row>
    <row r="10" spans="1:6" ht="14.25" thickBot="1">
      <c r="A10" s="13" t="s">
        <v>56</v>
      </c>
      <c r="B10" s="17" t="s">
        <v>68</v>
      </c>
      <c r="C10" s="17" t="s">
        <v>68</v>
      </c>
      <c r="D10" s="17" t="s">
        <v>68</v>
      </c>
      <c r="E10" s="17" t="s">
        <v>68</v>
      </c>
      <c r="F10" s="17" t="s">
        <v>68</v>
      </c>
    </row>
    <row r="11" spans="1:6" ht="14.25" thickTop="1">
      <c r="A11" s="9" t="s">
        <v>67</v>
      </c>
      <c r="B11" s="21">
        <v>3255685</v>
      </c>
      <c r="C11" s="21">
        <v>3008212</v>
      </c>
      <c r="D11" s="21">
        <v>2490129</v>
      </c>
      <c r="E11" s="21">
        <v>2219402</v>
      </c>
      <c r="F11" s="21">
        <v>1649148</v>
      </c>
    </row>
    <row r="12" spans="1:6" ht="13.5">
      <c r="A12" s="2" t="s">
        <v>69</v>
      </c>
      <c r="B12" s="22">
        <v>934</v>
      </c>
      <c r="C12" s="22">
        <v>5948</v>
      </c>
      <c r="D12" s="22">
        <v>1056</v>
      </c>
      <c r="E12" s="22">
        <v>1358</v>
      </c>
      <c r="F12" s="22"/>
    </row>
    <row r="13" spans="1:6" ht="13.5">
      <c r="A13" s="2" t="s">
        <v>70</v>
      </c>
      <c r="B13" s="22">
        <v>384125</v>
      </c>
      <c r="C13" s="22">
        <v>1157636</v>
      </c>
      <c r="D13" s="22">
        <v>1021347</v>
      </c>
      <c r="E13" s="22">
        <v>1127694</v>
      </c>
      <c r="F13" s="22">
        <v>1391773</v>
      </c>
    </row>
    <row r="14" spans="1:6" ht="13.5">
      <c r="A14" s="2" t="s">
        <v>71</v>
      </c>
      <c r="B14" s="22">
        <v>25032</v>
      </c>
      <c r="C14" s="22"/>
      <c r="D14" s="22"/>
      <c r="E14" s="22"/>
      <c r="F14" s="22"/>
    </row>
    <row r="15" spans="1:6" ht="13.5">
      <c r="A15" s="2" t="s">
        <v>72</v>
      </c>
      <c r="B15" s="22">
        <v>2004431</v>
      </c>
      <c r="C15" s="22">
        <v>1698888</v>
      </c>
      <c r="D15" s="22">
        <v>1651244</v>
      </c>
      <c r="E15" s="22">
        <v>1474632</v>
      </c>
      <c r="F15" s="22">
        <v>1519858</v>
      </c>
    </row>
    <row r="16" spans="1:6" ht="13.5">
      <c r="A16" s="2" t="s">
        <v>73</v>
      </c>
      <c r="B16" s="22">
        <v>20315</v>
      </c>
      <c r="C16" s="22">
        <v>19504</v>
      </c>
      <c r="D16" s="22">
        <v>21259</v>
      </c>
      <c r="E16" s="22">
        <v>30545</v>
      </c>
      <c r="F16" s="22">
        <v>31888</v>
      </c>
    </row>
    <row r="17" spans="1:6" ht="13.5">
      <c r="A17" s="2" t="s">
        <v>74</v>
      </c>
      <c r="B17" s="22">
        <v>106267</v>
      </c>
      <c r="C17" s="22">
        <v>94344</v>
      </c>
      <c r="D17" s="22">
        <v>92476</v>
      </c>
      <c r="E17" s="22">
        <v>75704</v>
      </c>
      <c r="F17" s="22">
        <v>58706</v>
      </c>
    </row>
    <row r="18" spans="1:6" ht="13.5">
      <c r="A18" s="2" t="s">
        <v>75</v>
      </c>
      <c r="B18" s="22">
        <v>170834</v>
      </c>
      <c r="C18" s="22">
        <v>212814</v>
      </c>
      <c r="D18" s="22">
        <v>173310</v>
      </c>
      <c r="E18" s="22">
        <v>213353</v>
      </c>
      <c r="F18" s="22">
        <v>149488</v>
      </c>
    </row>
    <row r="19" spans="1:6" ht="13.5">
      <c r="A19" s="2" t="s">
        <v>76</v>
      </c>
      <c r="B19" s="22">
        <v>50986</v>
      </c>
      <c r="C19" s="22">
        <v>122854</v>
      </c>
      <c r="D19" s="22">
        <v>111885</v>
      </c>
      <c r="E19" s="22">
        <v>138556</v>
      </c>
      <c r="F19" s="22">
        <v>148377</v>
      </c>
    </row>
    <row r="20" spans="1:6" ht="13.5">
      <c r="A20" s="2" t="s">
        <v>77</v>
      </c>
      <c r="B20" s="22">
        <v>283010</v>
      </c>
      <c r="C20" s="22">
        <v>273047</v>
      </c>
      <c r="D20" s="22">
        <v>256104</v>
      </c>
      <c r="E20" s="22">
        <v>245554</v>
      </c>
      <c r="F20" s="22">
        <v>211920</v>
      </c>
    </row>
    <row r="21" spans="1:6" ht="13.5">
      <c r="A21" s="2" t="s">
        <v>78</v>
      </c>
      <c r="B21" s="22">
        <v>91744</v>
      </c>
      <c r="C21" s="22">
        <v>88206</v>
      </c>
      <c r="D21" s="22">
        <v>83893</v>
      </c>
      <c r="E21" s="22">
        <v>58702</v>
      </c>
      <c r="F21" s="22">
        <v>69613</v>
      </c>
    </row>
    <row r="22" spans="1:6" ht="13.5">
      <c r="A22" s="2" t="s">
        <v>79</v>
      </c>
      <c r="B22" s="22">
        <v>-596</v>
      </c>
      <c r="C22" s="22">
        <v>-500</v>
      </c>
      <c r="D22" s="22">
        <v>-500</v>
      </c>
      <c r="E22" s="22">
        <v>-500</v>
      </c>
      <c r="F22" s="22">
        <v>-500</v>
      </c>
    </row>
    <row r="23" spans="1:6" ht="13.5">
      <c r="A23" s="2" t="s">
        <v>80</v>
      </c>
      <c r="B23" s="22">
        <v>6392773</v>
      </c>
      <c r="C23" s="22">
        <v>6680956</v>
      </c>
      <c r="D23" s="22">
        <v>5902208</v>
      </c>
      <c r="E23" s="22">
        <v>5585005</v>
      </c>
      <c r="F23" s="22">
        <v>5230275</v>
      </c>
    </row>
    <row r="24" spans="1:6" ht="13.5">
      <c r="A24" s="3" t="s">
        <v>81</v>
      </c>
      <c r="B24" s="22">
        <v>21766479</v>
      </c>
      <c r="C24" s="22">
        <v>17830069</v>
      </c>
      <c r="D24" s="22">
        <v>16588251</v>
      </c>
      <c r="E24" s="22">
        <v>15065937</v>
      </c>
      <c r="F24" s="22">
        <v>14523429</v>
      </c>
    </row>
    <row r="25" spans="1:6" ht="13.5">
      <c r="A25" s="4" t="s">
        <v>82</v>
      </c>
      <c r="B25" s="22">
        <v>-11373195</v>
      </c>
      <c r="C25" s="22">
        <v>-8830808</v>
      </c>
      <c r="D25" s="22">
        <v>-8049698</v>
      </c>
      <c r="E25" s="22">
        <v>-6992244</v>
      </c>
      <c r="F25" s="22">
        <v>-6552414</v>
      </c>
    </row>
    <row r="26" spans="1:6" ht="13.5">
      <c r="A26" s="4" t="s">
        <v>83</v>
      </c>
      <c r="B26" s="22">
        <v>10393283</v>
      </c>
      <c r="C26" s="22">
        <v>8999260</v>
      </c>
      <c r="D26" s="22">
        <v>8538553</v>
      </c>
      <c r="E26" s="22">
        <v>8073692</v>
      </c>
      <c r="F26" s="22">
        <v>7971015</v>
      </c>
    </row>
    <row r="27" spans="1:6" ht="13.5">
      <c r="A27" s="3" t="s">
        <v>84</v>
      </c>
      <c r="B27" s="22">
        <v>3018044</v>
      </c>
      <c r="C27" s="22">
        <v>2651913</v>
      </c>
      <c r="D27" s="22">
        <v>2685013</v>
      </c>
      <c r="E27" s="22">
        <v>2495961</v>
      </c>
      <c r="F27" s="22">
        <v>2473767</v>
      </c>
    </row>
    <row r="28" spans="1:6" ht="13.5">
      <c r="A28" s="4" t="s">
        <v>82</v>
      </c>
      <c r="B28" s="22">
        <v>-2440497</v>
      </c>
      <c r="C28" s="22">
        <v>-2091319</v>
      </c>
      <c r="D28" s="22">
        <v>-2068463</v>
      </c>
      <c r="E28" s="22">
        <v>-1848203</v>
      </c>
      <c r="F28" s="22">
        <v>-1797876</v>
      </c>
    </row>
    <row r="29" spans="1:6" ht="13.5">
      <c r="A29" s="4" t="s">
        <v>85</v>
      </c>
      <c r="B29" s="22">
        <v>577546</v>
      </c>
      <c r="C29" s="22">
        <v>560594</v>
      </c>
      <c r="D29" s="22">
        <v>616550</v>
      </c>
      <c r="E29" s="22">
        <v>647757</v>
      </c>
      <c r="F29" s="22">
        <v>675891</v>
      </c>
    </row>
    <row r="30" spans="1:6" ht="13.5">
      <c r="A30" s="3" t="s">
        <v>86</v>
      </c>
      <c r="B30" s="22">
        <v>901367</v>
      </c>
      <c r="C30" s="22">
        <v>698114</v>
      </c>
      <c r="D30" s="22">
        <v>643338</v>
      </c>
      <c r="E30" s="22">
        <v>505337</v>
      </c>
      <c r="F30" s="22">
        <v>389025</v>
      </c>
    </row>
    <row r="31" spans="1:6" ht="13.5">
      <c r="A31" s="4" t="s">
        <v>82</v>
      </c>
      <c r="B31" s="22">
        <v>-414706</v>
      </c>
      <c r="C31" s="22">
        <v>-317401</v>
      </c>
      <c r="D31" s="22">
        <v>-286686</v>
      </c>
      <c r="E31" s="22">
        <v>-240556</v>
      </c>
      <c r="F31" s="22">
        <v>-209465</v>
      </c>
    </row>
    <row r="32" spans="1:6" ht="13.5">
      <c r="A32" s="4" t="s">
        <v>87</v>
      </c>
      <c r="B32" s="22">
        <v>486661</v>
      </c>
      <c r="C32" s="22">
        <v>380713</v>
      </c>
      <c r="D32" s="22">
        <v>356651</v>
      </c>
      <c r="E32" s="22">
        <v>264781</v>
      </c>
      <c r="F32" s="22">
        <v>179559</v>
      </c>
    </row>
    <row r="33" spans="1:6" ht="13.5">
      <c r="A33" s="3" t="s">
        <v>88</v>
      </c>
      <c r="B33" s="22">
        <v>20356</v>
      </c>
      <c r="C33" s="22">
        <v>19994</v>
      </c>
      <c r="D33" s="22">
        <v>12062</v>
      </c>
      <c r="E33" s="22">
        <v>10625</v>
      </c>
      <c r="F33" s="22">
        <v>17409</v>
      </c>
    </row>
    <row r="34" spans="1:6" ht="13.5">
      <c r="A34" s="4" t="s">
        <v>82</v>
      </c>
      <c r="B34" s="22">
        <v>-17588</v>
      </c>
      <c r="C34" s="22">
        <v>-13058</v>
      </c>
      <c r="D34" s="22">
        <v>-11133</v>
      </c>
      <c r="E34" s="22">
        <v>-9815</v>
      </c>
      <c r="F34" s="22">
        <v>-15560</v>
      </c>
    </row>
    <row r="35" spans="1:6" ht="13.5">
      <c r="A35" s="4" t="s">
        <v>89</v>
      </c>
      <c r="B35" s="22">
        <v>2768</v>
      </c>
      <c r="C35" s="22">
        <v>6936</v>
      </c>
      <c r="D35" s="22">
        <v>928</v>
      </c>
      <c r="E35" s="22">
        <v>810</v>
      </c>
      <c r="F35" s="22">
        <v>1848</v>
      </c>
    </row>
    <row r="36" spans="1:6" ht="13.5">
      <c r="A36" s="3" t="s">
        <v>90</v>
      </c>
      <c r="B36" s="22">
        <v>1966542</v>
      </c>
      <c r="C36" s="22">
        <v>1552503</v>
      </c>
      <c r="D36" s="22">
        <v>1515957</v>
      </c>
      <c r="E36" s="22">
        <v>1111603</v>
      </c>
      <c r="F36" s="22">
        <v>944160</v>
      </c>
    </row>
    <row r="37" spans="1:6" ht="13.5">
      <c r="A37" s="4" t="s">
        <v>82</v>
      </c>
      <c r="B37" s="22">
        <v>-1471626</v>
      </c>
      <c r="C37" s="22">
        <v>-1149366</v>
      </c>
      <c r="D37" s="22">
        <v>-1081010</v>
      </c>
      <c r="E37" s="22">
        <v>-731169</v>
      </c>
      <c r="F37" s="22">
        <v>-659171</v>
      </c>
    </row>
    <row r="38" spans="1:6" ht="13.5">
      <c r="A38" s="4" t="s">
        <v>91</v>
      </c>
      <c r="B38" s="22">
        <v>494915</v>
      </c>
      <c r="C38" s="22">
        <v>403137</v>
      </c>
      <c r="D38" s="22">
        <v>434946</v>
      </c>
      <c r="E38" s="22">
        <v>380433</v>
      </c>
      <c r="F38" s="22">
        <v>284989</v>
      </c>
    </row>
    <row r="39" spans="1:6" ht="13.5">
      <c r="A39" s="3" t="s">
        <v>92</v>
      </c>
      <c r="B39" s="22">
        <v>9280874</v>
      </c>
      <c r="C39" s="22">
        <v>7963913</v>
      </c>
      <c r="D39" s="22">
        <v>8143732</v>
      </c>
      <c r="E39" s="22">
        <v>7917741</v>
      </c>
      <c r="F39" s="22">
        <v>7906556</v>
      </c>
    </row>
    <row r="40" spans="1:6" ht="13.5">
      <c r="A40" s="3" t="s">
        <v>93</v>
      </c>
      <c r="B40" s="22">
        <v>503056</v>
      </c>
      <c r="C40" s="22">
        <v>475762</v>
      </c>
      <c r="D40" s="22">
        <v>332422</v>
      </c>
      <c r="E40" s="22">
        <v>147225</v>
      </c>
      <c r="F40" s="22"/>
    </row>
    <row r="41" spans="1:6" ht="13.5">
      <c r="A41" s="4" t="s">
        <v>82</v>
      </c>
      <c r="B41" s="22">
        <v>-238756</v>
      </c>
      <c r="C41" s="22">
        <v>-138814</v>
      </c>
      <c r="D41" s="22">
        <v>-63284</v>
      </c>
      <c r="E41" s="22">
        <v>-15776</v>
      </c>
      <c r="F41" s="22"/>
    </row>
    <row r="42" spans="1:6" ht="13.5">
      <c r="A42" s="4" t="s">
        <v>93</v>
      </c>
      <c r="B42" s="22">
        <v>264300</v>
      </c>
      <c r="C42" s="22">
        <v>336948</v>
      </c>
      <c r="D42" s="22">
        <v>269138</v>
      </c>
      <c r="E42" s="22">
        <v>131448</v>
      </c>
      <c r="F42" s="22"/>
    </row>
    <row r="43" spans="1:6" ht="13.5">
      <c r="A43" s="3" t="s">
        <v>94</v>
      </c>
      <c r="B43" s="22">
        <v>786844</v>
      </c>
      <c r="C43" s="22">
        <v>709327</v>
      </c>
      <c r="D43" s="22">
        <v>216381</v>
      </c>
      <c r="E43" s="22">
        <v>610734</v>
      </c>
      <c r="F43" s="22">
        <v>356473</v>
      </c>
    </row>
    <row r="44" spans="1:6" ht="13.5">
      <c r="A44" s="3" t="s">
        <v>95</v>
      </c>
      <c r="B44" s="22">
        <v>22287195</v>
      </c>
      <c r="C44" s="22">
        <v>19360830</v>
      </c>
      <c r="D44" s="22">
        <v>18576882</v>
      </c>
      <c r="E44" s="22">
        <v>18027400</v>
      </c>
      <c r="F44" s="22">
        <v>17376333</v>
      </c>
    </row>
    <row r="45" spans="1:6" ht="13.5">
      <c r="A45" s="3" t="s">
        <v>96</v>
      </c>
      <c r="B45" s="22">
        <v>17469</v>
      </c>
      <c r="C45" s="22">
        <v>108389</v>
      </c>
      <c r="D45" s="22">
        <v>199309</v>
      </c>
      <c r="E45" s="22">
        <v>304229</v>
      </c>
      <c r="F45" s="22">
        <v>409149</v>
      </c>
    </row>
    <row r="46" spans="1:6" ht="13.5">
      <c r="A46" s="3" t="s">
        <v>97</v>
      </c>
      <c r="B46" s="22">
        <v>566748</v>
      </c>
      <c r="C46" s="22">
        <v>455857</v>
      </c>
      <c r="D46" s="22">
        <v>462967</v>
      </c>
      <c r="E46" s="22">
        <v>441290</v>
      </c>
      <c r="F46" s="22">
        <v>440913</v>
      </c>
    </row>
    <row r="47" spans="1:6" ht="13.5">
      <c r="A47" s="3" t="s">
        <v>98</v>
      </c>
      <c r="B47" s="22">
        <v>186411</v>
      </c>
      <c r="C47" s="22">
        <v>171321</v>
      </c>
      <c r="D47" s="22">
        <v>118931</v>
      </c>
      <c r="E47" s="22">
        <v>60073</v>
      </c>
      <c r="F47" s="22">
        <v>41605</v>
      </c>
    </row>
    <row r="48" spans="1:6" ht="13.5">
      <c r="A48" s="3" t="s">
        <v>78</v>
      </c>
      <c r="B48" s="22">
        <v>38745</v>
      </c>
      <c r="C48" s="22">
        <v>34498</v>
      </c>
      <c r="D48" s="22">
        <v>36366</v>
      </c>
      <c r="E48" s="22">
        <v>32022</v>
      </c>
      <c r="F48" s="22">
        <v>30134</v>
      </c>
    </row>
    <row r="49" spans="1:6" ht="13.5">
      <c r="A49" s="3" t="s">
        <v>99</v>
      </c>
      <c r="B49" s="22">
        <v>809375</v>
      </c>
      <c r="C49" s="22">
        <v>770067</v>
      </c>
      <c r="D49" s="22">
        <v>817575</v>
      </c>
      <c r="E49" s="22">
        <v>837616</v>
      </c>
      <c r="F49" s="22">
        <v>921803</v>
      </c>
    </row>
    <row r="50" spans="1:6" ht="13.5">
      <c r="A50" s="3" t="s">
        <v>100</v>
      </c>
      <c r="B50" s="22">
        <v>1693721</v>
      </c>
      <c r="C50" s="22">
        <v>1470012</v>
      </c>
      <c r="D50" s="22">
        <v>1227809</v>
      </c>
      <c r="E50" s="22">
        <v>1241303</v>
      </c>
      <c r="F50" s="22">
        <v>1116122</v>
      </c>
    </row>
    <row r="51" spans="1:6" ht="13.5">
      <c r="A51" s="3" t="s">
        <v>101</v>
      </c>
      <c r="B51" s="22">
        <v>178227</v>
      </c>
      <c r="C51" s="22">
        <v>634837</v>
      </c>
      <c r="D51" s="22">
        <v>626690</v>
      </c>
      <c r="E51" s="22">
        <v>931042</v>
      </c>
      <c r="F51" s="22">
        <v>1250809</v>
      </c>
    </row>
    <row r="52" spans="1:6" ht="13.5">
      <c r="A52" s="3" t="s">
        <v>102</v>
      </c>
      <c r="B52" s="22">
        <v>6711</v>
      </c>
      <c r="C52" s="22">
        <v>4055</v>
      </c>
      <c r="D52" s="22">
        <v>4047</v>
      </c>
      <c r="E52" s="22">
        <v>4086</v>
      </c>
      <c r="F52" s="22">
        <v>4525</v>
      </c>
    </row>
    <row r="53" spans="1:6" ht="13.5">
      <c r="A53" s="3" t="s">
        <v>103</v>
      </c>
      <c r="B53" s="22">
        <v>24941</v>
      </c>
      <c r="C53" s="22">
        <v>31953</v>
      </c>
      <c r="D53" s="22">
        <v>65799</v>
      </c>
      <c r="E53" s="22">
        <v>86095</v>
      </c>
      <c r="F53" s="22"/>
    </row>
    <row r="54" spans="1:6" ht="13.5">
      <c r="A54" s="3" t="s">
        <v>104</v>
      </c>
      <c r="B54" s="22">
        <v>87762</v>
      </c>
      <c r="C54" s="22">
        <v>87762</v>
      </c>
      <c r="D54" s="22">
        <v>87762</v>
      </c>
      <c r="E54" s="22">
        <v>87762</v>
      </c>
      <c r="F54" s="22">
        <v>87762</v>
      </c>
    </row>
    <row r="55" spans="1:6" ht="13.5">
      <c r="A55" s="3" t="s">
        <v>105</v>
      </c>
      <c r="B55" s="22">
        <v>456199</v>
      </c>
      <c r="C55" s="22">
        <v>424519</v>
      </c>
      <c r="D55" s="22">
        <v>460157</v>
      </c>
      <c r="E55" s="22">
        <v>431099</v>
      </c>
      <c r="F55" s="22">
        <v>373581</v>
      </c>
    </row>
    <row r="56" spans="1:6" ht="13.5">
      <c r="A56" s="3" t="s">
        <v>75</v>
      </c>
      <c r="B56" s="22">
        <v>716970</v>
      </c>
      <c r="C56" s="22">
        <v>563940</v>
      </c>
      <c r="D56" s="22">
        <v>551322</v>
      </c>
      <c r="E56" s="22">
        <v>726800</v>
      </c>
      <c r="F56" s="22">
        <v>726437</v>
      </c>
    </row>
    <row r="57" spans="1:6" ht="13.5">
      <c r="A57" s="3" t="s">
        <v>106</v>
      </c>
      <c r="B57" s="22">
        <v>1439918</v>
      </c>
      <c r="C57" s="22">
        <v>1433378</v>
      </c>
      <c r="D57" s="22">
        <v>1396110</v>
      </c>
      <c r="E57" s="22">
        <v>1421111</v>
      </c>
      <c r="F57" s="22">
        <v>1270894</v>
      </c>
    </row>
    <row r="58" spans="1:6" ht="13.5">
      <c r="A58" s="3" t="s">
        <v>107</v>
      </c>
      <c r="B58" s="22">
        <v>1014241</v>
      </c>
      <c r="C58" s="22">
        <v>2444937</v>
      </c>
      <c r="D58" s="22">
        <v>2453559</v>
      </c>
      <c r="E58" s="22">
        <v>2538581</v>
      </c>
      <c r="F58" s="22">
        <v>2283798</v>
      </c>
    </row>
    <row r="59" spans="1:6" ht="13.5">
      <c r="A59" s="3" t="s">
        <v>108</v>
      </c>
      <c r="B59" s="22">
        <v>367209</v>
      </c>
      <c r="C59" s="22">
        <v>364685</v>
      </c>
      <c r="D59" s="22">
        <v>359006</v>
      </c>
      <c r="E59" s="22">
        <v>350654</v>
      </c>
      <c r="F59" s="22">
        <v>345225</v>
      </c>
    </row>
    <row r="60" spans="1:6" ht="13.5">
      <c r="A60" s="3" t="s">
        <v>78</v>
      </c>
      <c r="B60" s="22">
        <v>383080</v>
      </c>
      <c r="C60" s="22">
        <v>161625</v>
      </c>
      <c r="D60" s="22">
        <v>206033</v>
      </c>
      <c r="E60" s="22">
        <v>187262</v>
      </c>
      <c r="F60" s="22">
        <v>209342</v>
      </c>
    </row>
    <row r="61" spans="1:6" ht="13.5">
      <c r="A61" s="3" t="s">
        <v>109</v>
      </c>
      <c r="B61" s="22">
        <v>6368983</v>
      </c>
      <c r="C61" s="22">
        <v>7621708</v>
      </c>
      <c r="D61" s="22">
        <v>7438297</v>
      </c>
      <c r="E61" s="22">
        <v>8005799</v>
      </c>
      <c r="F61" s="22">
        <v>7761589</v>
      </c>
    </row>
    <row r="62" spans="1:6" ht="13.5">
      <c r="A62" s="2" t="s">
        <v>110</v>
      </c>
      <c r="B62" s="22">
        <v>29465553</v>
      </c>
      <c r="C62" s="22">
        <v>27752606</v>
      </c>
      <c r="D62" s="22">
        <v>26832756</v>
      </c>
      <c r="E62" s="22">
        <v>26870815</v>
      </c>
      <c r="F62" s="22">
        <v>26059726</v>
      </c>
    </row>
    <row r="63" spans="1:6" ht="14.25" thickBot="1">
      <c r="A63" s="5" t="s">
        <v>111</v>
      </c>
      <c r="B63" s="23">
        <v>35858327</v>
      </c>
      <c r="C63" s="23">
        <v>34433563</v>
      </c>
      <c r="D63" s="23">
        <v>32734964</v>
      </c>
      <c r="E63" s="23">
        <v>32455821</v>
      </c>
      <c r="F63" s="23">
        <v>31290002</v>
      </c>
    </row>
    <row r="64" spans="1:6" ht="14.25" thickTop="1">
      <c r="A64" s="2" t="s">
        <v>112</v>
      </c>
      <c r="B64" s="22">
        <v>12004</v>
      </c>
      <c r="C64" s="22">
        <v>89217</v>
      </c>
      <c r="D64" s="22">
        <v>132676</v>
      </c>
      <c r="E64" s="22">
        <v>140577</v>
      </c>
      <c r="F64" s="22">
        <v>1081865</v>
      </c>
    </row>
    <row r="65" spans="1:6" ht="13.5">
      <c r="A65" s="2" t="s">
        <v>113</v>
      </c>
      <c r="B65" s="22">
        <v>4577375</v>
      </c>
      <c r="C65" s="22">
        <v>4644826</v>
      </c>
      <c r="D65" s="22">
        <v>4649664</v>
      </c>
      <c r="E65" s="22">
        <v>4337333</v>
      </c>
      <c r="F65" s="22">
        <v>3511695</v>
      </c>
    </row>
    <row r="66" spans="1:6" ht="13.5">
      <c r="A66" s="2" t="s">
        <v>114</v>
      </c>
      <c r="B66" s="22">
        <v>1250000</v>
      </c>
      <c r="C66" s="22">
        <v>1380000</v>
      </c>
      <c r="D66" s="22">
        <v>1600000</v>
      </c>
      <c r="E66" s="22">
        <v>2070000</v>
      </c>
      <c r="F66" s="22">
        <v>2530000</v>
      </c>
    </row>
    <row r="67" spans="1:6" ht="13.5">
      <c r="A67" s="2" t="s">
        <v>115</v>
      </c>
      <c r="B67" s="22">
        <v>3079196</v>
      </c>
      <c r="C67" s="22">
        <v>3006248</v>
      </c>
      <c r="D67" s="22">
        <v>3903906</v>
      </c>
      <c r="E67" s="22">
        <v>3790828</v>
      </c>
      <c r="F67" s="22">
        <v>3835847</v>
      </c>
    </row>
    <row r="68" spans="1:6" ht="13.5">
      <c r="A68" s="2" t="s">
        <v>116</v>
      </c>
      <c r="B68" s="22">
        <v>90810</v>
      </c>
      <c r="C68" s="22">
        <v>85351</v>
      </c>
      <c r="D68" s="22">
        <v>58457</v>
      </c>
      <c r="E68" s="22">
        <v>24788</v>
      </c>
      <c r="F68" s="22"/>
    </row>
    <row r="69" spans="1:6" ht="13.5">
      <c r="A69" s="2" t="s">
        <v>117</v>
      </c>
      <c r="B69" s="22">
        <v>764477</v>
      </c>
      <c r="C69" s="22">
        <v>521308</v>
      </c>
      <c r="D69" s="22">
        <v>541261</v>
      </c>
      <c r="E69" s="22">
        <v>634797</v>
      </c>
      <c r="F69" s="22">
        <v>469032</v>
      </c>
    </row>
    <row r="70" spans="1:6" ht="13.5">
      <c r="A70" s="2" t="s">
        <v>118</v>
      </c>
      <c r="B70" s="22">
        <v>48526</v>
      </c>
      <c r="C70" s="22">
        <v>81452</v>
      </c>
      <c r="D70" s="22">
        <v>68050</v>
      </c>
      <c r="E70" s="22">
        <v>112129</v>
      </c>
      <c r="F70" s="22">
        <v>30751</v>
      </c>
    </row>
    <row r="71" spans="1:6" ht="13.5">
      <c r="A71" s="2" t="s">
        <v>119</v>
      </c>
      <c r="B71" s="22">
        <v>390517</v>
      </c>
      <c r="C71" s="22">
        <v>962509</v>
      </c>
      <c r="D71" s="22">
        <v>390705</v>
      </c>
      <c r="E71" s="22">
        <v>1093126</v>
      </c>
      <c r="F71" s="22">
        <v>215874</v>
      </c>
    </row>
    <row r="72" spans="1:6" ht="13.5">
      <c r="A72" s="2" t="s">
        <v>120</v>
      </c>
      <c r="B72" s="22">
        <v>392526</v>
      </c>
      <c r="C72" s="22">
        <v>364581</v>
      </c>
      <c r="D72" s="22">
        <v>349607</v>
      </c>
      <c r="E72" s="22">
        <v>401475</v>
      </c>
      <c r="F72" s="22">
        <v>385339</v>
      </c>
    </row>
    <row r="73" spans="1:6" ht="13.5">
      <c r="A73" s="2" t="s">
        <v>121</v>
      </c>
      <c r="B73" s="22">
        <v>167735</v>
      </c>
      <c r="C73" s="22">
        <v>166517</v>
      </c>
      <c r="D73" s="22">
        <v>162680</v>
      </c>
      <c r="E73" s="22">
        <v>140858</v>
      </c>
      <c r="F73" s="22">
        <v>173044</v>
      </c>
    </row>
    <row r="74" spans="1:6" ht="13.5">
      <c r="A74" s="2" t="s">
        <v>122</v>
      </c>
      <c r="B74" s="22">
        <v>243795</v>
      </c>
      <c r="C74" s="22">
        <v>224219</v>
      </c>
      <c r="D74" s="22">
        <v>222844</v>
      </c>
      <c r="E74" s="22">
        <v>204714</v>
      </c>
      <c r="F74" s="22">
        <v>208549</v>
      </c>
    </row>
    <row r="75" spans="1:6" ht="13.5">
      <c r="A75" s="2" t="s">
        <v>123</v>
      </c>
      <c r="B75" s="22">
        <v>89049</v>
      </c>
      <c r="C75" s="22">
        <v>88320</v>
      </c>
      <c r="D75" s="22">
        <v>89107</v>
      </c>
      <c r="E75" s="22">
        <v>88947</v>
      </c>
      <c r="F75" s="22">
        <v>86033</v>
      </c>
    </row>
    <row r="76" spans="1:6" ht="13.5">
      <c r="A76" s="2" t="s">
        <v>124</v>
      </c>
      <c r="B76" s="22">
        <v>145447</v>
      </c>
      <c r="C76" s="22">
        <v>392984</v>
      </c>
      <c r="D76" s="22">
        <v>166956</v>
      </c>
      <c r="E76" s="22">
        <v>616078</v>
      </c>
      <c r="F76" s="22">
        <v>658563</v>
      </c>
    </row>
    <row r="77" spans="1:6" ht="13.5">
      <c r="A77" s="2" t="s">
        <v>78</v>
      </c>
      <c r="B77" s="22">
        <v>75386</v>
      </c>
      <c r="C77" s="22">
        <v>14984</v>
      </c>
      <c r="D77" s="22">
        <v>18541</v>
      </c>
      <c r="E77" s="22">
        <v>15468</v>
      </c>
      <c r="F77" s="22">
        <v>15075</v>
      </c>
    </row>
    <row r="78" spans="1:6" ht="13.5">
      <c r="A78" s="2" t="s">
        <v>125</v>
      </c>
      <c r="B78" s="22">
        <v>11326848</v>
      </c>
      <c r="C78" s="22">
        <v>12022521</v>
      </c>
      <c r="D78" s="22">
        <v>12475065</v>
      </c>
      <c r="E78" s="22">
        <v>13717037</v>
      </c>
      <c r="F78" s="22">
        <v>13558672</v>
      </c>
    </row>
    <row r="79" spans="1:6" ht="13.5">
      <c r="A79" s="2" t="s">
        <v>126</v>
      </c>
      <c r="B79" s="22">
        <v>6137847</v>
      </c>
      <c r="C79" s="22">
        <v>6845236</v>
      </c>
      <c r="D79" s="22">
        <v>7148175</v>
      </c>
      <c r="E79" s="22">
        <v>6984405</v>
      </c>
      <c r="F79" s="22">
        <v>6821186</v>
      </c>
    </row>
    <row r="80" spans="1:6" ht="13.5">
      <c r="A80" s="2" t="s">
        <v>116</v>
      </c>
      <c r="B80" s="22">
        <v>189860</v>
      </c>
      <c r="C80" s="22">
        <v>273192</v>
      </c>
      <c r="D80" s="22">
        <v>230818</v>
      </c>
      <c r="E80" s="22">
        <v>106659</v>
      </c>
      <c r="F80" s="22"/>
    </row>
    <row r="81" spans="1:6" ht="13.5">
      <c r="A81" s="2" t="s">
        <v>127</v>
      </c>
      <c r="B81" s="22">
        <v>34075</v>
      </c>
      <c r="C81" s="22">
        <v>34075</v>
      </c>
      <c r="D81" s="22">
        <v>46385</v>
      </c>
      <c r="E81" s="22">
        <v>46385</v>
      </c>
      <c r="F81" s="22">
        <v>46385</v>
      </c>
    </row>
    <row r="82" spans="1:6" ht="13.5">
      <c r="A82" s="2" t="s">
        <v>128</v>
      </c>
      <c r="B82" s="22">
        <v>1139534</v>
      </c>
      <c r="C82" s="22">
        <v>874369</v>
      </c>
      <c r="D82" s="22"/>
      <c r="E82" s="22"/>
      <c r="F82" s="22"/>
    </row>
    <row r="83" spans="1:6" ht="13.5">
      <c r="A83" s="2" t="s">
        <v>129</v>
      </c>
      <c r="B83" s="22">
        <v>666018</v>
      </c>
      <c r="C83" s="22">
        <v>663535</v>
      </c>
      <c r="D83" s="22">
        <v>652150</v>
      </c>
      <c r="E83" s="22">
        <v>639300</v>
      </c>
      <c r="F83" s="22">
        <v>650240</v>
      </c>
    </row>
    <row r="84" spans="1:6" ht="13.5">
      <c r="A84" s="2" t="s">
        <v>130</v>
      </c>
      <c r="B84" s="22">
        <v>285814</v>
      </c>
      <c r="C84" s="22">
        <v>327173</v>
      </c>
      <c r="D84" s="22">
        <v>362701</v>
      </c>
      <c r="E84" s="22">
        <v>426161</v>
      </c>
      <c r="F84" s="22">
        <v>479057</v>
      </c>
    </row>
    <row r="85" spans="1:6" ht="13.5">
      <c r="A85" s="2" t="s">
        <v>131</v>
      </c>
      <c r="B85" s="22">
        <v>8453151</v>
      </c>
      <c r="C85" s="22">
        <v>9017581</v>
      </c>
      <c r="D85" s="22">
        <v>8440230</v>
      </c>
      <c r="E85" s="22">
        <v>8345354</v>
      </c>
      <c r="F85" s="22">
        <v>8523991</v>
      </c>
    </row>
    <row r="86" spans="1:6" ht="14.25" thickBot="1">
      <c r="A86" s="5" t="s">
        <v>132</v>
      </c>
      <c r="B86" s="23">
        <v>19779999</v>
      </c>
      <c r="C86" s="23">
        <v>21040102</v>
      </c>
      <c r="D86" s="23">
        <v>20915296</v>
      </c>
      <c r="E86" s="23">
        <v>22062391</v>
      </c>
      <c r="F86" s="23">
        <v>22082663</v>
      </c>
    </row>
    <row r="87" spans="1:6" ht="14.25" thickTop="1">
      <c r="A87" s="2" t="s">
        <v>133</v>
      </c>
      <c r="B87" s="22">
        <v>4000000</v>
      </c>
      <c r="C87" s="22">
        <v>4000000</v>
      </c>
      <c r="D87" s="22">
        <v>4000000</v>
      </c>
      <c r="E87" s="22">
        <v>4000000</v>
      </c>
      <c r="F87" s="22">
        <v>4000000</v>
      </c>
    </row>
    <row r="88" spans="1:6" ht="13.5">
      <c r="A88" s="3" t="s">
        <v>134</v>
      </c>
      <c r="B88" s="22">
        <v>212053</v>
      </c>
      <c r="C88" s="22">
        <v>212053</v>
      </c>
      <c r="D88" s="22">
        <v>212053</v>
      </c>
      <c r="E88" s="22">
        <v>212053</v>
      </c>
      <c r="F88" s="22">
        <v>212053</v>
      </c>
    </row>
    <row r="89" spans="1:6" ht="13.5">
      <c r="A89" s="3" t="s">
        <v>135</v>
      </c>
      <c r="B89" s="22">
        <v>79668</v>
      </c>
      <c r="C89" s="22">
        <v>75984</v>
      </c>
      <c r="D89" s="22">
        <v>75770</v>
      </c>
      <c r="E89" s="22">
        <v>75757</v>
      </c>
      <c r="F89" s="22">
        <v>75757</v>
      </c>
    </row>
    <row r="90" spans="1:6" ht="13.5">
      <c r="A90" s="3" t="s">
        <v>136</v>
      </c>
      <c r="B90" s="22">
        <v>291721</v>
      </c>
      <c r="C90" s="22">
        <v>288038</v>
      </c>
      <c r="D90" s="22">
        <v>287823</v>
      </c>
      <c r="E90" s="22">
        <v>287810</v>
      </c>
      <c r="F90" s="22">
        <v>287810</v>
      </c>
    </row>
    <row r="91" spans="1:6" ht="13.5">
      <c r="A91" s="3" t="s">
        <v>137</v>
      </c>
      <c r="B91" s="22">
        <v>184930</v>
      </c>
      <c r="C91" s="22">
        <v>158056</v>
      </c>
      <c r="D91" s="22">
        <v>133655</v>
      </c>
      <c r="E91" s="22">
        <v>109076</v>
      </c>
      <c r="F91" s="22">
        <v>84329</v>
      </c>
    </row>
    <row r="92" spans="1:6" ht="13.5">
      <c r="A92" s="4" t="s">
        <v>138</v>
      </c>
      <c r="B92" s="22">
        <v>12642607</v>
      </c>
      <c r="C92" s="22">
        <v>10208271</v>
      </c>
      <c r="D92" s="22">
        <v>8569790</v>
      </c>
      <c r="E92" s="22">
        <v>7033415</v>
      </c>
      <c r="F92" s="22">
        <v>5787468</v>
      </c>
    </row>
    <row r="93" spans="1:6" ht="13.5">
      <c r="A93" s="3" t="s">
        <v>139</v>
      </c>
      <c r="B93" s="22">
        <v>12827537</v>
      </c>
      <c r="C93" s="22">
        <v>10366328</v>
      </c>
      <c r="D93" s="22">
        <v>8703446</v>
      </c>
      <c r="E93" s="22">
        <v>7142492</v>
      </c>
      <c r="F93" s="22">
        <v>5871797</v>
      </c>
    </row>
    <row r="94" spans="1:6" ht="13.5">
      <c r="A94" s="2" t="s">
        <v>140</v>
      </c>
      <c r="B94" s="22">
        <v>-1241265</v>
      </c>
      <c r="C94" s="22">
        <v>-1270988</v>
      </c>
      <c r="D94" s="22">
        <v>-1166687</v>
      </c>
      <c r="E94" s="22">
        <v>-1022134</v>
      </c>
      <c r="F94" s="22">
        <v>-860994</v>
      </c>
    </row>
    <row r="95" spans="1:6" ht="13.5">
      <c r="A95" s="2" t="s">
        <v>141</v>
      </c>
      <c r="B95" s="22">
        <v>15877994</v>
      </c>
      <c r="C95" s="22">
        <v>13383378</v>
      </c>
      <c r="D95" s="22">
        <v>11824582</v>
      </c>
      <c r="E95" s="22">
        <v>10408168</v>
      </c>
      <c r="F95" s="22">
        <v>9298613</v>
      </c>
    </row>
    <row r="96" spans="1:6" ht="13.5">
      <c r="A96" s="2" t="s">
        <v>142</v>
      </c>
      <c r="B96" s="22">
        <v>200333</v>
      </c>
      <c r="C96" s="22">
        <v>10081</v>
      </c>
      <c r="D96" s="22">
        <v>-4914</v>
      </c>
      <c r="E96" s="22">
        <v>-14738</v>
      </c>
      <c r="F96" s="22">
        <v>-91274</v>
      </c>
    </row>
    <row r="97" spans="1:6" ht="13.5">
      <c r="A97" s="2" t="s">
        <v>143</v>
      </c>
      <c r="B97" s="22">
        <v>200333</v>
      </c>
      <c r="C97" s="22">
        <v>10081</v>
      </c>
      <c r="D97" s="22">
        <v>-4914</v>
      </c>
      <c r="E97" s="22">
        <v>-14738</v>
      </c>
      <c r="F97" s="22">
        <v>-91274</v>
      </c>
    </row>
    <row r="98" spans="1:6" ht="13.5">
      <c r="A98" s="6" t="s">
        <v>144</v>
      </c>
      <c r="B98" s="22">
        <v>16078327</v>
      </c>
      <c r="C98" s="22">
        <v>13393460</v>
      </c>
      <c r="D98" s="22">
        <v>11819668</v>
      </c>
      <c r="E98" s="22">
        <v>10393429</v>
      </c>
      <c r="F98" s="22">
        <v>9207338</v>
      </c>
    </row>
    <row r="99" spans="1:6" ht="14.25" thickBot="1">
      <c r="A99" s="7" t="s">
        <v>145</v>
      </c>
      <c r="B99" s="22">
        <v>35858327</v>
      </c>
      <c r="C99" s="22">
        <v>34433563</v>
      </c>
      <c r="D99" s="22">
        <v>32734964</v>
      </c>
      <c r="E99" s="22">
        <v>32455821</v>
      </c>
      <c r="F99" s="22">
        <v>31290002</v>
      </c>
    </row>
    <row r="100" spans="1:6" ht="14.25" thickTop="1">
      <c r="A100" s="8"/>
      <c r="B100" s="24"/>
      <c r="C100" s="24"/>
      <c r="D100" s="24"/>
      <c r="E100" s="24"/>
      <c r="F100" s="24"/>
    </row>
    <row r="102" ht="13.5">
      <c r="A102" s="20" t="s">
        <v>150</v>
      </c>
    </row>
    <row r="103" ht="13.5">
      <c r="A103" s="20" t="s">
        <v>151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2014-01-10T04:43:53Z</dcterms:created>
  <dcterms:modified xsi:type="dcterms:W3CDTF">2014-01-10T04:44:02Z</dcterms:modified>
  <cp:category/>
  <cp:version/>
  <cp:contentType/>
  <cp:contentStatus/>
</cp:coreProperties>
</file>