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<sst xmlns="http://schemas.openxmlformats.org/spreadsheetml/2006/main" count="802" uniqueCount="294">
  <si>
    <t>貸倒引当金戻入額</t>
  </si>
  <si>
    <t>受取保険金</t>
  </si>
  <si>
    <t>賃貸借契約解約損</t>
  </si>
  <si>
    <t>少数株主損益調整前四半期純利益</t>
  </si>
  <si>
    <t>四半期純利益</t>
  </si>
  <si>
    <t>連結・損益計算書</t>
  </si>
  <si>
    <t>減価償却費</t>
  </si>
  <si>
    <t>貸倒引当金繰入額</t>
  </si>
  <si>
    <t>販売促進引当金繰入額</t>
  </si>
  <si>
    <t>のれん償却額</t>
  </si>
  <si>
    <t>販売費・一般管理費</t>
  </si>
  <si>
    <t>営業利益</t>
  </si>
  <si>
    <t>受取利息</t>
  </si>
  <si>
    <t>有価証券利息</t>
  </si>
  <si>
    <t>受取配当金</t>
  </si>
  <si>
    <t>投資有価証券売却益</t>
  </si>
  <si>
    <t>手数料収入</t>
  </si>
  <si>
    <t>不動産賃貸料</t>
  </si>
  <si>
    <t>貸倒引当金戻入額</t>
  </si>
  <si>
    <t>貸倒引当金戻入額</t>
  </si>
  <si>
    <t>災害損失引当金戻入額</t>
  </si>
  <si>
    <t>営業外収益</t>
  </si>
  <si>
    <t>社債利息</t>
  </si>
  <si>
    <t>社債発行費償却</t>
  </si>
  <si>
    <t>不動産賃貸原価</t>
  </si>
  <si>
    <t>営業外費用</t>
  </si>
  <si>
    <t>経常利益</t>
  </si>
  <si>
    <t>固定資産売却益</t>
  </si>
  <si>
    <t>退職給付制度改定益</t>
  </si>
  <si>
    <t>債務保証損失引当金戻入額</t>
  </si>
  <si>
    <t>受取保険金</t>
  </si>
  <si>
    <t>受取補償金</t>
  </si>
  <si>
    <t>和解金</t>
  </si>
  <si>
    <t>預り保証金解約益</t>
  </si>
  <si>
    <t>特別利益</t>
  </si>
  <si>
    <t>特別利益</t>
  </si>
  <si>
    <t>固定資産売却損</t>
  </si>
  <si>
    <t>店舗閉鎖損失引当金繰入額</t>
  </si>
  <si>
    <t>賃借契約解約損</t>
  </si>
  <si>
    <t>災害による損失</t>
  </si>
  <si>
    <t>投資有価証券評価損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</si>
  <si>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</si>
  <si>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</si>
  <si>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</si>
  <si>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</si>
  <si>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</si>
  <si>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</si>
  <si>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</si>
  <si>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</si>
  <si>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</si>
  <si>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</si>
  <si>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</si>
  <si>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</si>
  <si>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</si>
  <si>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</si>
  <si>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</si>
  <si>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</si>
  <si>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</si>
  <si>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</si>
  <si>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</si>
  <si>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</si>
  <si>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</si>
  <si>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</si>
  <si>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</si>
  <si>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</si>
  <si>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</si>
  <si>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</si>
  <si>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</si>
  <si>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</si>
  <si>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2010/08/12</t>
  </si>
  <si>
    <t>2010/06/30</t>
  </si>
  <si>
    <t>2009/12/31</t>
  </si>
  <si>
    <t>2009/09/30</t>
  </si>
  <si>
    <t>2009/06/30</t>
  </si>
  <si>
    <t>たな卸資産</t>
  </si>
  <si>
    <t>建物及び構築物</t>
  </si>
  <si>
    <t>建物及び構築物（純額）</t>
  </si>
  <si>
    <t>土地</t>
  </si>
  <si>
    <t>繰延税金資産</t>
  </si>
  <si>
    <t>資産</t>
  </si>
  <si>
    <t>1年内償還予定の社債</t>
  </si>
  <si>
    <t>引当金</t>
  </si>
  <si>
    <t>負債</t>
  </si>
  <si>
    <t>資本剰余金</t>
  </si>
  <si>
    <t>株主資本</t>
  </si>
  <si>
    <t>連結・貸借対照表</t>
  </si>
  <si>
    <t>2013/04/01</t>
  </si>
  <si>
    <t>投資有価証券評価損益（△は益）</t>
  </si>
  <si>
    <t>法人税等の支払額</t>
  </si>
  <si>
    <t>営業活動によるキャッシュ・フロー</t>
  </si>
  <si>
    <t>連結の範囲の変更を伴う子会社株式の取得による収入</t>
  </si>
  <si>
    <t>貸付けによる支出</t>
  </si>
  <si>
    <t>その他</t>
  </si>
  <si>
    <t>連結・キャッシュフロー計算書</t>
  </si>
  <si>
    <t>不動産賃貸収入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</si>
  <si>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</si>
  <si>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</si>
  <si>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</si>
  <si>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</si>
  <si>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</si>
  <si>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</si>
  <si>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</si>
  <si>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2013/06/14</t>
  </si>
  <si>
    <t>通期</t>
  </si>
  <si>
    <t>2013/03/31</t>
  </si>
  <si>
    <t>2012/03/31</t>
  </si>
  <si>
    <t>2012/06/15</t>
  </si>
  <si>
    <t>2011/03/31</t>
  </si>
  <si>
    <t>2011/06/13</t>
  </si>
  <si>
    <t>2010/03/31</t>
  </si>
  <si>
    <t>2010/06/16</t>
  </si>
  <si>
    <t>2009/03/31</t>
  </si>
  <si>
    <t>2009/02/13</t>
  </si>
  <si>
    <t>四半期</t>
  </si>
  <si>
    <t>2008/12/31</t>
  </si>
  <si>
    <t>2008/11/14</t>
  </si>
  <si>
    <t>2008/09/30</t>
  </si>
  <si>
    <t>2008/11/04</t>
  </si>
  <si>
    <t>2008/06/30</t>
  </si>
  <si>
    <t>2009/06/22</t>
  </si>
  <si>
    <t>2008/03/31</t>
  </si>
  <si>
    <t>現金及び預金</t>
  </si>
  <si>
    <t>百万円</t>
  </si>
  <si>
    <t>千円</t>
  </si>
  <si>
    <t>売掛金</t>
  </si>
  <si>
    <t>売掛金</t>
  </si>
  <si>
    <t>商品</t>
  </si>
  <si>
    <t>原材料</t>
  </si>
  <si>
    <t>貯蔵品</t>
  </si>
  <si>
    <t>原材料及び貯蔵品</t>
  </si>
  <si>
    <t>前払費用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</si>
  <si>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</si>
  <si>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</si>
  <si>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</si>
  <si>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</si>
  <si>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</si>
  <si>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</si>
  <si>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</si>
  <si>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</si>
  <si>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</si>
  <si>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</si>
  <si>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車輛及び運搬具</t>
  </si>
  <si>
    <t>車輛及び運搬具（純額）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</si>
  <si>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</si>
  <si>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</si>
  <si>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</si>
  <si>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</si>
  <si>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</si>
  <si>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</si>
  <si>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</si>
  <si>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</si>
  <si>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</si>
  <si>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借地権</t>
  </si>
  <si>
    <t>ソフトウエア</t>
  </si>
  <si>
    <t>無形固定資産</t>
  </si>
  <si>
    <t>投資有価証券</t>
  </si>
  <si>
    <t>関係会社株式</t>
  </si>
  <si>
    <t>長期貸付金</t>
  </si>
  <si>
    <t>破産更生債権等</t>
  </si>
  <si>
    <t>長期前払費用</t>
  </si>
  <si>
    <t>敷金及び保証金</t>
  </si>
  <si>
    <t>繰延税金資産</t>
  </si>
  <si>
    <t>投資その他の資産</t>
  </si>
  <si>
    <t>固定資産</t>
  </si>
  <si>
    <t>資産</t>
  </si>
  <si>
    <t>買掛金</t>
  </si>
  <si>
    <t>買掛金</t>
  </si>
  <si>
    <t>1年内償還予定の社債</t>
  </si>
  <si>
    <t>1年内償還予定の転換社債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</si>
  <si>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</si>
  <si>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</si>
  <si>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</si>
  <si>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</si>
  <si>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</si>
  <si>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</si>
  <si>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</si>
  <si>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</si>
  <si>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</si>
  <si>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前受収益</t>
  </si>
  <si>
    <t>リース債務</t>
  </si>
  <si>
    <t>賞与引当金</t>
  </si>
  <si>
    <t>ポイント引当金</t>
  </si>
  <si>
    <t>店舗閉鎖損失引当金</t>
  </si>
  <si>
    <t>販売促進引当金</t>
  </si>
  <si>
    <t>資産除去債務</t>
  </si>
  <si>
    <t>その他</t>
  </si>
  <si>
    <t>流動負債</t>
  </si>
  <si>
    <t>社債</t>
  </si>
  <si>
    <t>転換社債型新株予約権付社債</t>
  </si>
  <si>
    <t>長期借入金</t>
  </si>
  <si>
    <t>リース債務</t>
  </si>
  <si>
    <t>退職給付引当金</t>
  </si>
  <si>
    <t>債務保証損失引当金</t>
  </si>
  <si>
    <t>長期未払金</t>
  </si>
  <si>
    <t>預り保証金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</si>
  <si>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</si>
  <si>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</si>
  <si>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</si>
  <si>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</si>
  <si>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</si>
  <si>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</si>
  <si>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</si>
  <si>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</si>
  <si>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</si>
  <si>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</si>
  <si>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</si>
  <si>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</si>
  <si>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</si>
  <si>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</si>
  <si>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</si>
  <si>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</si>
  <si>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</si>
  <si>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</si>
  <si>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</si>
  <si>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株式会社アトム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</si>
  <si>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</si>
  <si>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</si>
  <si>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</si>
  <si>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2010/02/12</t>
  </si>
  <si>
    <t>累積四半期</t>
  </si>
  <si>
    <t>2008/04/01</t>
  </si>
  <si>
    <t>2009/11/12</t>
  </si>
  <si>
    <t>2009/08/12</t>
  </si>
  <si>
    <t>2007/04/01</t>
  </si>
  <si>
    <t>税引前四半期純利益</t>
  </si>
  <si>
    <t>減価償却費</t>
  </si>
  <si>
    <t>減損損失</t>
  </si>
  <si>
    <t>貸倒引当金の増減額（△は減少）</t>
  </si>
  <si>
    <t>退職給付引当金の増減額（△は減少）</t>
  </si>
  <si>
    <t>賞与引当金の増減額（△は減少）</t>
  </si>
  <si>
    <t>ポイント引当金の増減額（△は減少）</t>
  </si>
  <si>
    <t>受取利息及び受取配当金</t>
  </si>
  <si>
    <t>支払利息</t>
  </si>
  <si>
    <t>固定資産除却損</t>
  </si>
  <si>
    <t>売上債権の増減額（△は増加）</t>
  </si>
  <si>
    <t>たな卸資産の増減額（△は増加）</t>
  </si>
  <si>
    <t>前払費用の増減額（△は増加）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</si>
  <si>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</si>
  <si>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</si>
  <si>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</si>
  <si>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</si>
  <si>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</si>
  <si>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</si>
  <si>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</si>
  <si>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</si>
  <si>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</si>
  <si>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有形固定資産の売却による収入</t>
  </si>
  <si>
    <t>投資有価証券の売却による収入</t>
  </si>
  <si>
    <t>関係会社貸付けによる支出</t>
  </si>
  <si>
    <t>関係会社貸付金の回収による収入</t>
  </si>
  <si>
    <t>貸付金の回収による収入</t>
  </si>
  <si>
    <t>差入敷金保証金の戻入による収入</t>
  </si>
  <si>
    <t>差入敷金保証金の戻入による収入</t>
  </si>
  <si>
    <t>差入敷金保証金の支払による支出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</si>
  <si>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</si>
  <si>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</si>
  <si>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</si>
  <si>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</si>
  <si>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長期借入れによる収入</t>
  </si>
  <si>
    <t>長期借入金の返済による支出</t>
  </si>
  <si>
    <t>ファイナンス・リース債務の返済による支出</t>
  </si>
  <si>
    <t>社債の償還による支出</t>
  </si>
  <si>
    <t>自己株式の取得による支出</t>
  </si>
  <si>
    <t>新株予約権の行使による株式の発行による収入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</si>
  <si>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</si>
  <si>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</si>
  <si>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</si>
  <si>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</si>
  <si>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</si>
  <si>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</si>
  <si>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2011/04/01</t>
  </si>
  <si>
    <t>2010/04/01</t>
  </si>
  <si>
    <t>2009/04/01</t>
  </si>
  <si>
    <t>売上高</t>
  </si>
  <si>
    <t>期首食材たな卸高</t>
  </si>
  <si>
    <t>商品期首たな卸高</t>
  </si>
  <si>
    <t>当期食材仕入高</t>
  </si>
  <si>
    <t>当期商品仕入高</t>
  </si>
  <si>
    <t>合併による食材受入高</t>
  </si>
  <si>
    <t>合併による商品受入高</t>
  </si>
  <si>
    <t>合計</t>
  </si>
  <si>
    <t>期末食材たな卸高</t>
  </si>
  <si>
    <t>商品期末たな卸高</t>
  </si>
  <si>
    <t>ポイント引当金戻入額</t>
  </si>
  <si>
    <t>売上原価</t>
  </si>
  <si>
    <t>売上総利益</t>
  </si>
  <si>
    <t>販売手数料</t>
  </si>
  <si>
    <t>役員報酬</t>
  </si>
  <si>
    <t>従業員給料手当及び賞与</t>
  </si>
  <si>
    <t>（うち賞与引当金繰入額）</t>
  </si>
  <si>
    <t>その他の人件費</t>
  </si>
  <si>
    <t>（うち退職給付費用）</t>
  </si>
  <si>
    <t>水道光熱費</t>
  </si>
  <si>
    <t>賃借料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</si>
</sst>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U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212</v>
      </c>
      <c r="B2" s="14">
        <v>7412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213</v>
      </c>
      <c r="B3" s="1" t="s">
        <v>214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95</v>
      </c>
      <c r="B4" s="15" t="str">
        <f>HYPERLINK("http://www.kabupro.jp/mark/20140213/S10017HZ.htm","四半期報告書")</f>
        <v>四半期報告書</v>
      </c>
      <c r="C4" s="15" t="str">
        <f>HYPERLINK("http://www.kabupro.jp/mark/20131113/S1000HRD.htm","四半期報告書")</f>
        <v>四半期報告書</v>
      </c>
      <c r="D4" s="15" t="str">
        <f>HYPERLINK("http://www.kabupro.jp/mark/20130813/S000EAO0.htm","四半期報告書")</f>
        <v>四半期報告書</v>
      </c>
      <c r="E4" s="15" t="str">
        <f>HYPERLINK("http://www.kabupro.jp/mark/20130614/S000DL2D.htm","有価証券報告書")</f>
        <v>有価証券報告書</v>
      </c>
      <c r="F4" s="15" t="str">
        <f>HYPERLINK("http://www.kabupro.jp/mark/20140213/S10017HZ.htm","四半期報告書")</f>
        <v>四半期報告書</v>
      </c>
      <c r="G4" s="15" t="str">
        <f>HYPERLINK("http://www.kabupro.jp/mark/20131113/S1000HRD.htm","四半期報告書")</f>
        <v>四半期報告書</v>
      </c>
      <c r="H4" s="15" t="str">
        <f>HYPERLINK("http://www.kabupro.jp/mark/20130813/S000EAO0.htm","四半期報告書")</f>
        <v>四半期報告書</v>
      </c>
      <c r="I4" s="15" t="str">
        <f>HYPERLINK("http://www.kabupro.jp/mark/20130614/S000DL2D.htm","有価証券報告書")</f>
        <v>有価証券報告書</v>
      </c>
      <c r="J4" s="15" t="str">
        <f>HYPERLINK("http://www.kabupro.jp/mark/20130213/S000CV1P.htm","四半期報告書")</f>
        <v>四半期報告書</v>
      </c>
      <c r="K4" s="15" t="str">
        <f>HYPERLINK("http://www.kabupro.jp/mark/20121113/S000CAKJ.htm","四半期報告書")</f>
        <v>四半期報告書</v>
      </c>
      <c r="L4" s="15" t="str">
        <f>HYPERLINK("http://www.kabupro.jp/mark/20120813/S000BQW6.htm","四半期報告書")</f>
        <v>四半期報告書</v>
      </c>
      <c r="M4" s="15" t="str">
        <f>HYPERLINK("http://www.kabupro.jp/mark/20120615/S000B1A2.htm","有価証券報告書")</f>
        <v>有価証券報告書</v>
      </c>
      <c r="N4" s="15" t="str">
        <f>HYPERLINK("http://www.kabupro.jp/mark/20120213/S000AC4I.htm","四半期報告書")</f>
        <v>四半期報告書</v>
      </c>
      <c r="O4" s="15" t="str">
        <f>HYPERLINK("http://www.kabupro.jp/mark/20111111/S0009Q7F.htm","四半期報告書")</f>
        <v>四半期報告書</v>
      </c>
      <c r="P4" s="15" t="str">
        <f>HYPERLINK("http://www.kabupro.jp/mark/20110811/S00095TV.htm","四半期報告書")</f>
        <v>四半期報告書</v>
      </c>
      <c r="Q4" s="15" t="str">
        <f>HYPERLINK("http://www.kabupro.jp/mark/20110613/S0008GIA.htm","有価証券報告書")</f>
        <v>有価証券報告書</v>
      </c>
      <c r="R4" s="15" t="str">
        <f>HYPERLINK("http://www.kabupro.jp/mark/20110214/S0007T64.htm","四半期報告書")</f>
        <v>四半期報告書</v>
      </c>
      <c r="S4" s="15" t="str">
        <f>HYPERLINK("http://www.kabupro.jp/mark/20101112/S00076T0.htm","四半期報告書")</f>
        <v>四半期報告書</v>
      </c>
      <c r="T4" s="15" t="str">
        <f>HYPERLINK("http://www.kabupro.jp/mark/20100812/S0006MDO.htm","四半期報告書")</f>
        <v>四半期報告書</v>
      </c>
      <c r="U4" s="15" t="str">
        <f>HYPERLINK("http://www.kabupro.jp/mark/20100616/S0005WKZ.htm","有価証券報告書")</f>
        <v>有価証券報告書</v>
      </c>
    </row>
    <row r="5" spans="1:21" ht="14.25" thickBot="1">
      <c r="A5" s="11" t="s">
        <v>96</v>
      </c>
      <c r="B5" s="1" t="s">
        <v>47</v>
      </c>
      <c r="C5" s="1" t="s">
        <v>49</v>
      </c>
      <c r="D5" s="1" t="s">
        <v>51</v>
      </c>
      <c r="E5" s="1" t="s">
        <v>102</v>
      </c>
      <c r="F5" s="1" t="s">
        <v>47</v>
      </c>
      <c r="G5" s="1" t="s">
        <v>49</v>
      </c>
      <c r="H5" s="1" t="s">
        <v>51</v>
      </c>
      <c r="I5" s="1" t="s">
        <v>102</v>
      </c>
      <c r="J5" s="1" t="s">
        <v>53</v>
      </c>
      <c r="K5" s="1" t="s">
        <v>55</v>
      </c>
      <c r="L5" s="1" t="s">
        <v>57</v>
      </c>
      <c r="M5" s="1" t="s">
        <v>106</v>
      </c>
      <c r="N5" s="1" t="s">
        <v>59</v>
      </c>
      <c r="O5" s="1" t="s">
        <v>61</v>
      </c>
      <c r="P5" s="1" t="s">
        <v>63</v>
      </c>
      <c r="Q5" s="1" t="s">
        <v>108</v>
      </c>
      <c r="R5" s="1" t="s">
        <v>65</v>
      </c>
      <c r="S5" s="1" t="s">
        <v>67</v>
      </c>
      <c r="T5" s="1" t="s">
        <v>69</v>
      </c>
      <c r="U5" s="1" t="s">
        <v>110</v>
      </c>
    </row>
    <row r="6" spans="1:21" ht="15" thickBot="1" thickTop="1">
      <c r="A6" s="10" t="s">
        <v>97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98</v>
      </c>
      <c r="B7" s="14" t="s">
        <v>219</v>
      </c>
      <c r="C7" s="14" t="s">
        <v>219</v>
      </c>
      <c r="D7" s="14" t="s">
        <v>219</v>
      </c>
      <c r="E7" s="16" t="s">
        <v>103</v>
      </c>
      <c r="F7" s="14" t="s">
        <v>219</v>
      </c>
      <c r="G7" s="14" t="s">
        <v>219</v>
      </c>
      <c r="H7" s="14" t="s">
        <v>219</v>
      </c>
      <c r="I7" s="16" t="s">
        <v>103</v>
      </c>
      <c r="J7" s="14" t="s">
        <v>219</v>
      </c>
      <c r="K7" s="14" t="s">
        <v>219</v>
      </c>
      <c r="L7" s="14" t="s">
        <v>219</v>
      </c>
      <c r="M7" s="16" t="s">
        <v>103</v>
      </c>
      <c r="N7" s="14" t="s">
        <v>219</v>
      </c>
      <c r="O7" s="14" t="s">
        <v>219</v>
      </c>
      <c r="P7" s="14" t="s">
        <v>219</v>
      </c>
      <c r="Q7" s="16" t="s">
        <v>103</v>
      </c>
      <c r="R7" s="14" t="s">
        <v>219</v>
      </c>
      <c r="S7" s="14" t="s">
        <v>219</v>
      </c>
      <c r="T7" s="14" t="s">
        <v>219</v>
      </c>
      <c r="U7" s="16" t="s">
        <v>103</v>
      </c>
    </row>
    <row r="8" spans="1:21" ht="13.5">
      <c r="A8" s="13" t="s">
        <v>99</v>
      </c>
      <c r="B8" s="1" t="s">
        <v>86</v>
      </c>
      <c r="C8" s="1" t="s">
        <v>86</v>
      </c>
      <c r="D8" s="1" t="s">
        <v>86</v>
      </c>
      <c r="E8" s="17" t="s">
        <v>269</v>
      </c>
      <c r="F8" s="1" t="s">
        <v>269</v>
      </c>
      <c r="G8" s="1" t="s">
        <v>269</v>
      </c>
      <c r="H8" s="1" t="s">
        <v>269</v>
      </c>
      <c r="I8" s="17" t="s">
        <v>270</v>
      </c>
      <c r="J8" s="1" t="s">
        <v>270</v>
      </c>
      <c r="K8" s="1" t="s">
        <v>270</v>
      </c>
      <c r="L8" s="1" t="s">
        <v>270</v>
      </c>
      <c r="M8" s="17" t="s">
        <v>271</v>
      </c>
      <c r="N8" s="1" t="s">
        <v>271</v>
      </c>
      <c r="O8" s="1" t="s">
        <v>271</v>
      </c>
      <c r="P8" s="1" t="s">
        <v>271</v>
      </c>
      <c r="Q8" s="17" t="s">
        <v>272</v>
      </c>
      <c r="R8" s="1" t="s">
        <v>272</v>
      </c>
      <c r="S8" s="1" t="s">
        <v>272</v>
      </c>
      <c r="T8" s="1" t="s">
        <v>272</v>
      </c>
      <c r="U8" s="17" t="s">
        <v>220</v>
      </c>
    </row>
    <row r="9" spans="1:21" ht="13.5">
      <c r="A9" s="13" t="s">
        <v>100</v>
      </c>
      <c r="B9" s="1" t="s">
        <v>48</v>
      </c>
      <c r="C9" s="1" t="s">
        <v>50</v>
      </c>
      <c r="D9" s="1" t="s">
        <v>52</v>
      </c>
      <c r="E9" s="17" t="s">
        <v>104</v>
      </c>
      <c r="F9" s="1" t="s">
        <v>54</v>
      </c>
      <c r="G9" s="1" t="s">
        <v>56</v>
      </c>
      <c r="H9" s="1" t="s">
        <v>58</v>
      </c>
      <c r="I9" s="17" t="s">
        <v>105</v>
      </c>
      <c r="J9" s="1" t="s">
        <v>60</v>
      </c>
      <c r="K9" s="1" t="s">
        <v>62</v>
      </c>
      <c r="L9" s="1" t="s">
        <v>64</v>
      </c>
      <c r="M9" s="17" t="s">
        <v>107</v>
      </c>
      <c r="N9" s="1" t="s">
        <v>66</v>
      </c>
      <c r="O9" s="1" t="s">
        <v>68</v>
      </c>
      <c r="P9" s="1" t="s">
        <v>70</v>
      </c>
      <c r="Q9" s="17" t="s">
        <v>109</v>
      </c>
      <c r="R9" s="1" t="s">
        <v>71</v>
      </c>
      <c r="S9" s="1" t="s">
        <v>72</v>
      </c>
      <c r="T9" s="1" t="s">
        <v>73</v>
      </c>
      <c r="U9" s="17" t="s">
        <v>111</v>
      </c>
    </row>
    <row r="10" spans="1:21" ht="14.25" thickBot="1">
      <c r="A10" s="13" t="s">
        <v>101</v>
      </c>
      <c r="B10" s="1" t="s">
        <v>122</v>
      </c>
      <c r="C10" s="1" t="s">
        <v>122</v>
      </c>
      <c r="D10" s="1" t="s">
        <v>122</v>
      </c>
      <c r="E10" s="17" t="s">
        <v>122</v>
      </c>
      <c r="F10" s="1" t="s">
        <v>122</v>
      </c>
      <c r="G10" s="1" t="s">
        <v>122</v>
      </c>
      <c r="H10" s="1" t="s">
        <v>122</v>
      </c>
      <c r="I10" s="17" t="s">
        <v>122</v>
      </c>
      <c r="J10" s="1" t="s">
        <v>122</v>
      </c>
      <c r="K10" s="1" t="s">
        <v>122</v>
      </c>
      <c r="L10" s="1" t="s">
        <v>122</v>
      </c>
      <c r="M10" s="17" t="s">
        <v>122</v>
      </c>
      <c r="N10" s="1" t="s">
        <v>122</v>
      </c>
      <c r="O10" s="1" t="s">
        <v>122</v>
      </c>
      <c r="P10" s="1" t="s">
        <v>122</v>
      </c>
      <c r="Q10" s="17" t="s">
        <v>123</v>
      </c>
      <c r="R10" s="1" t="s">
        <v>123</v>
      </c>
      <c r="S10" s="1" t="s">
        <v>123</v>
      </c>
      <c r="T10" s="1" t="s">
        <v>123</v>
      </c>
      <c r="U10" s="17" t="s">
        <v>123</v>
      </c>
    </row>
    <row r="11" spans="1:21" ht="14.25" thickTop="1">
      <c r="A11" s="30" t="s">
        <v>273</v>
      </c>
      <c r="B11" s="22">
        <v>33098</v>
      </c>
      <c r="C11" s="22">
        <v>21139</v>
      </c>
      <c r="D11" s="22">
        <v>10142</v>
      </c>
      <c r="E11" s="21">
        <v>40601</v>
      </c>
      <c r="F11" s="22">
        <v>30103</v>
      </c>
      <c r="G11" s="22">
        <v>20069</v>
      </c>
      <c r="H11" s="22">
        <v>9338</v>
      </c>
      <c r="I11" s="21">
        <v>38306</v>
      </c>
      <c r="J11" s="22">
        <v>28637</v>
      </c>
      <c r="K11" s="22">
        <v>18790</v>
      </c>
      <c r="L11" s="22">
        <v>8907</v>
      </c>
      <c r="M11" s="21">
        <v>38961</v>
      </c>
      <c r="N11" s="22">
        <v>30005</v>
      </c>
      <c r="O11" s="22">
        <v>20073</v>
      </c>
      <c r="P11" s="22">
        <v>9554</v>
      </c>
      <c r="Q11" s="21">
        <v>41655068</v>
      </c>
      <c r="R11" s="22">
        <v>31614941</v>
      </c>
      <c r="S11" s="22">
        <v>21379131</v>
      </c>
      <c r="T11" s="22">
        <v>10326086</v>
      </c>
      <c r="U11" s="21">
        <v>24940410</v>
      </c>
    </row>
    <row r="12" spans="1:21" ht="13.5">
      <c r="A12" s="7" t="s">
        <v>284</v>
      </c>
      <c r="B12" s="24">
        <v>10333</v>
      </c>
      <c r="C12" s="24">
        <v>6655</v>
      </c>
      <c r="D12" s="24">
        <v>3175</v>
      </c>
      <c r="E12" s="23">
        <v>12944</v>
      </c>
      <c r="F12" s="24">
        <v>9626</v>
      </c>
      <c r="G12" s="24">
        <v>6394</v>
      </c>
      <c r="H12" s="24">
        <v>2962</v>
      </c>
      <c r="I12" s="23">
        <v>12241</v>
      </c>
      <c r="J12" s="24">
        <v>9147</v>
      </c>
      <c r="K12" s="24">
        <v>5956</v>
      </c>
      <c r="L12" s="24">
        <v>2819</v>
      </c>
      <c r="M12" s="23">
        <v>12783</v>
      </c>
      <c r="N12" s="24">
        <v>9857</v>
      </c>
      <c r="O12" s="24">
        <v>6585</v>
      </c>
      <c r="P12" s="24">
        <v>3143</v>
      </c>
      <c r="Q12" s="23">
        <v>13501312</v>
      </c>
      <c r="R12" s="24">
        <v>10412209</v>
      </c>
      <c r="S12" s="24">
        <v>7070446</v>
      </c>
      <c r="T12" s="24">
        <v>3416470</v>
      </c>
      <c r="U12" s="23">
        <v>9329199</v>
      </c>
    </row>
    <row r="13" spans="1:21" ht="13.5">
      <c r="A13" s="7" t="s">
        <v>285</v>
      </c>
      <c r="B13" s="24">
        <v>22765</v>
      </c>
      <c r="C13" s="24">
        <v>14484</v>
      </c>
      <c r="D13" s="24">
        <v>6966</v>
      </c>
      <c r="E13" s="23">
        <v>27657</v>
      </c>
      <c r="F13" s="24">
        <v>20477</v>
      </c>
      <c r="G13" s="24">
        <v>13675</v>
      </c>
      <c r="H13" s="24">
        <v>6376</v>
      </c>
      <c r="I13" s="23">
        <v>26064</v>
      </c>
      <c r="J13" s="24">
        <v>19489</v>
      </c>
      <c r="K13" s="24">
        <v>12834</v>
      </c>
      <c r="L13" s="24">
        <v>6087</v>
      </c>
      <c r="M13" s="23">
        <v>26178</v>
      </c>
      <c r="N13" s="24">
        <v>20147</v>
      </c>
      <c r="O13" s="24">
        <v>13488</v>
      </c>
      <c r="P13" s="24">
        <v>6410</v>
      </c>
      <c r="Q13" s="23">
        <v>28153755</v>
      </c>
      <c r="R13" s="24">
        <v>21202731</v>
      </c>
      <c r="S13" s="24">
        <v>14308684</v>
      </c>
      <c r="T13" s="24">
        <v>6909615</v>
      </c>
      <c r="U13" s="23">
        <v>15611211</v>
      </c>
    </row>
    <row r="14" spans="1:21" ht="13.5">
      <c r="A14" s="7" t="s">
        <v>10</v>
      </c>
      <c r="B14" s="24">
        <v>20436</v>
      </c>
      <c r="C14" s="24">
        <v>12953</v>
      </c>
      <c r="D14" s="24">
        <v>6396</v>
      </c>
      <c r="E14" s="23">
        <v>25191</v>
      </c>
      <c r="F14" s="24">
        <v>18791</v>
      </c>
      <c r="G14" s="24">
        <v>12445</v>
      </c>
      <c r="H14" s="24">
        <v>6150</v>
      </c>
      <c r="I14" s="23">
        <v>24219</v>
      </c>
      <c r="J14" s="24">
        <v>18048</v>
      </c>
      <c r="K14" s="24">
        <v>11838</v>
      </c>
      <c r="L14" s="24">
        <v>5848</v>
      </c>
      <c r="M14" s="23">
        <v>24216</v>
      </c>
      <c r="N14" s="24">
        <v>18599</v>
      </c>
      <c r="O14" s="24">
        <v>12443</v>
      </c>
      <c r="P14" s="24">
        <v>6199</v>
      </c>
      <c r="Q14" s="23">
        <v>25726845</v>
      </c>
      <c r="R14" s="24">
        <v>19540597</v>
      </c>
      <c r="S14" s="24">
        <v>13311040</v>
      </c>
      <c r="T14" s="24">
        <v>6586654</v>
      </c>
      <c r="U14" s="23">
        <v>15164361</v>
      </c>
    </row>
    <row r="15" spans="1:21" ht="14.25" thickBot="1">
      <c r="A15" s="29" t="s">
        <v>11</v>
      </c>
      <c r="B15" s="26">
        <v>2328</v>
      </c>
      <c r="C15" s="26">
        <v>1530</v>
      </c>
      <c r="D15" s="26">
        <v>569</v>
      </c>
      <c r="E15" s="25">
        <v>2465</v>
      </c>
      <c r="F15" s="26">
        <v>1685</v>
      </c>
      <c r="G15" s="26">
        <v>1229</v>
      </c>
      <c r="H15" s="26">
        <v>226</v>
      </c>
      <c r="I15" s="25">
        <v>1845</v>
      </c>
      <c r="J15" s="26">
        <v>1441</v>
      </c>
      <c r="K15" s="26">
        <v>995</v>
      </c>
      <c r="L15" s="26">
        <v>238</v>
      </c>
      <c r="M15" s="25">
        <v>1961</v>
      </c>
      <c r="N15" s="26">
        <v>1548</v>
      </c>
      <c r="O15" s="26">
        <v>1044</v>
      </c>
      <c r="P15" s="26">
        <v>211</v>
      </c>
      <c r="Q15" s="25">
        <v>2426910</v>
      </c>
      <c r="R15" s="26">
        <v>1662133</v>
      </c>
      <c r="S15" s="26">
        <v>997643</v>
      </c>
      <c r="T15" s="26">
        <v>322960</v>
      </c>
      <c r="U15" s="25">
        <v>446849</v>
      </c>
    </row>
    <row r="16" spans="1:21" ht="14.25" thickTop="1">
      <c r="A16" s="6" t="s">
        <v>12</v>
      </c>
      <c r="B16" s="24"/>
      <c r="C16" s="24"/>
      <c r="D16" s="24"/>
      <c r="E16" s="23">
        <v>22</v>
      </c>
      <c r="F16" s="24"/>
      <c r="G16" s="24"/>
      <c r="H16" s="24"/>
      <c r="I16" s="23">
        <v>24</v>
      </c>
      <c r="J16" s="24"/>
      <c r="K16" s="24"/>
      <c r="L16" s="24"/>
      <c r="M16" s="23">
        <v>27</v>
      </c>
      <c r="N16" s="24"/>
      <c r="O16" s="24"/>
      <c r="P16" s="24"/>
      <c r="Q16" s="23">
        <v>30943</v>
      </c>
      <c r="R16" s="24"/>
      <c r="S16" s="24"/>
      <c r="T16" s="24"/>
      <c r="U16" s="23">
        <v>23386</v>
      </c>
    </row>
    <row r="17" spans="1:21" ht="13.5">
      <c r="A17" s="6" t="s">
        <v>94</v>
      </c>
      <c r="B17" s="24">
        <v>351</v>
      </c>
      <c r="C17" s="24"/>
      <c r="D17" s="24">
        <v>120</v>
      </c>
      <c r="E17" s="23"/>
      <c r="F17" s="24">
        <v>362</v>
      </c>
      <c r="G17" s="24"/>
      <c r="H17" s="24">
        <v>121</v>
      </c>
      <c r="I17" s="23"/>
      <c r="J17" s="24">
        <v>366</v>
      </c>
      <c r="K17" s="24"/>
      <c r="L17" s="24">
        <v>126</v>
      </c>
      <c r="M17" s="23"/>
      <c r="N17" s="24">
        <v>381</v>
      </c>
      <c r="O17" s="24"/>
      <c r="P17" s="24">
        <v>125</v>
      </c>
      <c r="Q17" s="23"/>
      <c r="R17" s="24"/>
      <c r="S17" s="24"/>
      <c r="T17" s="24">
        <v>140100</v>
      </c>
      <c r="U17" s="23"/>
    </row>
    <row r="18" spans="1:21" ht="13.5">
      <c r="A18" s="6" t="s">
        <v>0</v>
      </c>
      <c r="B18" s="24">
        <v>2</v>
      </c>
      <c r="C18" s="24">
        <v>1</v>
      </c>
      <c r="D18" s="24">
        <v>0</v>
      </c>
      <c r="E18" s="23">
        <v>28</v>
      </c>
      <c r="F18" s="24">
        <v>27</v>
      </c>
      <c r="G18" s="24">
        <v>18</v>
      </c>
      <c r="H18" s="24">
        <v>5</v>
      </c>
      <c r="I18" s="23">
        <v>101</v>
      </c>
      <c r="J18" s="24">
        <v>98</v>
      </c>
      <c r="K18" s="24">
        <v>98</v>
      </c>
      <c r="L18" s="24">
        <v>91</v>
      </c>
      <c r="M18" s="23"/>
      <c r="N18" s="24"/>
      <c r="O18" s="24"/>
      <c r="P18" s="24"/>
      <c r="Q18" s="23"/>
      <c r="R18" s="24"/>
      <c r="S18" s="24"/>
      <c r="T18" s="24"/>
      <c r="U18" s="23"/>
    </row>
    <row r="19" spans="1:21" ht="13.5">
      <c r="A19" s="6" t="s">
        <v>133</v>
      </c>
      <c r="B19" s="24">
        <v>95</v>
      </c>
      <c r="C19" s="24">
        <v>55</v>
      </c>
      <c r="D19" s="24">
        <v>33</v>
      </c>
      <c r="E19" s="23">
        <v>98</v>
      </c>
      <c r="F19" s="24">
        <v>108</v>
      </c>
      <c r="G19" s="24">
        <v>73</v>
      </c>
      <c r="H19" s="24">
        <v>42</v>
      </c>
      <c r="I19" s="23">
        <v>191</v>
      </c>
      <c r="J19" s="24">
        <v>216</v>
      </c>
      <c r="K19" s="24">
        <v>156</v>
      </c>
      <c r="L19" s="24">
        <v>55</v>
      </c>
      <c r="M19" s="23">
        <v>87</v>
      </c>
      <c r="N19" s="24">
        <v>86</v>
      </c>
      <c r="O19" s="24">
        <v>59</v>
      </c>
      <c r="P19" s="24">
        <v>40</v>
      </c>
      <c r="Q19" s="23">
        <v>96882</v>
      </c>
      <c r="R19" s="24">
        <v>126902</v>
      </c>
      <c r="S19" s="24">
        <v>79646</v>
      </c>
      <c r="T19" s="24">
        <v>43149</v>
      </c>
      <c r="U19" s="23">
        <v>84143</v>
      </c>
    </row>
    <row r="20" spans="1:21" ht="13.5">
      <c r="A20" s="6" t="s">
        <v>21</v>
      </c>
      <c r="B20" s="24">
        <v>449</v>
      </c>
      <c r="C20" s="24">
        <v>294</v>
      </c>
      <c r="D20" s="24">
        <v>154</v>
      </c>
      <c r="E20" s="23">
        <v>654</v>
      </c>
      <c r="F20" s="24">
        <v>498</v>
      </c>
      <c r="G20" s="24">
        <v>335</v>
      </c>
      <c r="H20" s="24">
        <v>168</v>
      </c>
      <c r="I20" s="23">
        <v>822</v>
      </c>
      <c r="J20" s="24">
        <v>681</v>
      </c>
      <c r="K20" s="24">
        <v>501</v>
      </c>
      <c r="L20" s="24">
        <v>273</v>
      </c>
      <c r="M20" s="23">
        <v>635</v>
      </c>
      <c r="N20" s="24">
        <v>468</v>
      </c>
      <c r="O20" s="24">
        <v>311</v>
      </c>
      <c r="P20" s="24">
        <v>165</v>
      </c>
      <c r="Q20" s="23">
        <v>708944</v>
      </c>
      <c r="R20" s="24">
        <v>540821</v>
      </c>
      <c r="S20" s="24">
        <v>359005</v>
      </c>
      <c r="T20" s="24">
        <v>183250</v>
      </c>
      <c r="U20" s="23">
        <v>355430</v>
      </c>
    </row>
    <row r="21" spans="1:21" ht="13.5">
      <c r="A21" s="6" t="s">
        <v>232</v>
      </c>
      <c r="B21" s="24">
        <v>157</v>
      </c>
      <c r="C21" s="24">
        <v>102</v>
      </c>
      <c r="D21" s="24">
        <v>51</v>
      </c>
      <c r="E21" s="23">
        <v>226</v>
      </c>
      <c r="F21" s="24">
        <v>174</v>
      </c>
      <c r="G21" s="24">
        <v>118</v>
      </c>
      <c r="H21" s="24">
        <v>58</v>
      </c>
      <c r="I21" s="23">
        <v>239</v>
      </c>
      <c r="J21" s="24">
        <v>180</v>
      </c>
      <c r="K21" s="24">
        <v>120</v>
      </c>
      <c r="L21" s="24">
        <v>60</v>
      </c>
      <c r="M21" s="23">
        <v>276</v>
      </c>
      <c r="N21" s="24">
        <v>213</v>
      </c>
      <c r="O21" s="24">
        <v>144</v>
      </c>
      <c r="P21" s="24">
        <v>74</v>
      </c>
      <c r="Q21" s="23">
        <v>320120</v>
      </c>
      <c r="R21" s="24">
        <v>246106</v>
      </c>
      <c r="S21" s="24">
        <v>165168</v>
      </c>
      <c r="T21" s="24">
        <v>82421</v>
      </c>
      <c r="U21" s="23">
        <v>90232</v>
      </c>
    </row>
    <row r="22" spans="1:21" ht="13.5">
      <c r="A22" s="6" t="s">
        <v>24</v>
      </c>
      <c r="B22" s="24">
        <v>250</v>
      </c>
      <c r="C22" s="24"/>
      <c r="D22" s="24">
        <v>86</v>
      </c>
      <c r="E22" s="23"/>
      <c r="F22" s="24">
        <v>263</v>
      </c>
      <c r="G22" s="24"/>
      <c r="H22" s="24">
        <v>88</v>
      </c>
      <c r="I22" s="23"/>
      <c r="J22" s="24">
        <v>252</v>
      </c>
      <c r="K22" s="24"/>
      <c r="L22" s="24">
        <v>87</v>
      </c>
      <c r="M22" s="23"/>
      <c r="N22" s="24">
        <v>274</v>
      </c>
      <c r="O22" s="24"/>
      <c r="P22" s="24">
        <v>88</v>
      </c>
      <c r="Q22" s="23"/>
      <c r="R22" s="24"/>
      <c r="S22" s="24"/>
      <c r="T22" s="24">
        <v>103805</v>
      </c>
      <c r="U22" s="23"/>
    </row>
    <row r="23" spans="1:21" ht="13.5">
      <c r="A23" s="6" t="s">
        <v>133</v>
      </c>
      <c r="B23" s="24">
        <v>12</v>
      </c>
      <c r="C23" s="24">
        <v>6</v>
      </c>
      <c r="D23" s="24">
        <v>5</v>
      </c>
      <c r="E23" s="23">
        <v>14</v>
      </c>
      <c r="F23" s="24">
        <v>8</v>
      </c>
      <c r="G23" s="24">
        <v>3</v>
      </c>
      <c r="H23" s="24">
        <v>1</v>
      </c>
      <c r="I23" s="23">
        <v>38</v>
      </c>
      <c r="J23" s="24">
        <v>14</v>
      </c>
      <c r="K23" s="24">
        <v>12</v>
      </c>
      <c r="L23" s="24">
        <v>9</v>
      </c>
      <c r="M23" s="23">
        <v>11</v>
      </c>
      <c r="N23" s="24">
        <v>9</v>
      </c>
      <c r="O23" s="24">
        <v>7</v>
      </c>
      <c r="P23" s="24">
        <v>4</v>
      </c>
      <c r="Q23" s="23">
        <v>39858</v>
      </c>
      <c r="R23" s="24">
        <v>35761</v>
      </c>
      <c r="S23" s="24">
        <v>19776</v>
      </c>
      <c r="T23" s="24">
        <v>7591</v>
      </c>
      <c r="U23" s="23">
        <v>9815</v>
      </c>
    </row>
    <row r="24" spans="1:21" ht="13.5">
      <c r="A24" s="6" t="s">
        <v>25</v>
      </c>
      <c r="B24" s="24">
        <v>419</v>
      </c>
      <c r="C24" s="24">
        <v>278</v>
      </c>
      <c r="D24" s="24">
        <v>143</v>
      </c>
      <c r="E24" s="23">
        <v>590</v>
      </c>
      <c r="F24" s="24">
        <v>445</v>
      </c>
      <c r="G24" s="24">
        <v>297</v>
      </c>
      <c r="H24" s="24">
        <v>148</v>
      </c>
      <c r="I24" s="23">
        <v>614</v>
      </c>
      <c r="J24" s="24">
        <v>446</v>
      </c>
      <c r="K24" s="24">
        <v>299</v>
      </c>
      <c r="L24" s="24">
        <v>157</v>
      </c>
      <c r="M24" s="23">
        <v>655</v>
      </c>
      <c r="N24" s="24">
        <v>496</v>
      </c>
      <c r="O24" s="24">
        <v>334</v>
      </c>
      <c r="P24" s="24">
        <v>167</v>
      </c>
      <c r="Q24" s="23">
        <v>764286</v>
      </c>
      <c r="R24" s="24">
        <v>591483</v>
      </c>
      <c r="S24" s="24">
        <v>392203</v>
      </c>
      <c r="T24" s="24">
        <v>193818</v>
      </c>
      <c r="U24" s="23">
        <v>273012</v>
      </c>
    </row>
    <row r="25" spans="1:21" ht="14.25" thickBot="1">
      <c r="A25" s="29" t="s">
        <v>26</v>
      </c>
      <c r="B25" s="26">
        <v>2358</v>
      </c>
      <c r="C25" s="26">
        <v>1546</v>
      </c>
      <c r="D25" s="26">
        <v>580</v>
      </c>
      <c r="E25" s="25">
        <v>2529</v>
      </c>
      <c r="F25" s="26">
        <v>1738</v>
      </c>
      <c r="G25" s="26">
        <v>1267</v>
      </c>
      <c r="H25" s="26">
        <v>246</v>
      </c>
      <c r="I25" s="25">
        <v>2052</v>
      </c>
      <c r="J25" s="26">
        <v>1675</v>
      </c>
      <c r="K25" s="26">
        <v>1197</v>
      </c>
      <c r="L25" s="26">
        <v>354</v>
      </c>
      <c r="M25" s="25">
        <v>1941</v>
      </c>
      <c r="N25" s="26">
        <v>1519</v>
      </c>
      <c r="O25" s="26">
        <v>1021</v>
      </c>
      <c r="P25" s="26">
        <v>209</v>
      </c>
      <c r="Q25" s="25">
        <v>2371568</v>
      </c>
      <c r="R25" s="26">
        <v>1611472</v>
      </c>
      <c r="S25" s="26">
        <v>964445</v>
      </c>
      <c r="T25" s="26">
        <v>312392</v>
      </c>
      <c r="U25" s="25">
        <v>529267</v>
      </c>
    </row>
    <row r="26" spans="1:21" ht="14.25" thickTop="1">
      <c r="A26" s="6" t="s">
        <v>27</v>
      </c>
      <c r="B26" s="24">
        <v>0</v>
      </c>
      <c r="C26" s="24">
        <v>0</v>
      </c>
      <c r="D26" s="24"/>
      <c r="E26" s="23">
        <v>3</v>
      </c>
      <c r="F26" s="24">
        <v>3</v>
      </c>
      <c r="G26" s="24">
        <v>3</v>
      </c>
      <c r="H26" s="24"/>
      <c r="I26" s="23">
        <v>15</v>
      </c>
      <c r="J26" s="24">
        <v>15</v>
      </c>
      <c r="K26" s="24">
        <v>11</v>
      </c>
      <c r="L26" s="24">
        <v>5</v>
      </c>
      <c r="M26" s="23">
        <v>2</v>
      </c>
      <c r="N26" s="24">
        <v>2</v>
      </c>
      <c r="O26" s="24">
        <v>1</v>
      </c>
      <c r="P26" s="24"/>
      <c r="Q26" s="23">
        <v>16464</v>
      </c>
      <c r="R26" s="24">
        <v>14305</v>
      </c>
      <c r="S26" s="24">
        <v>5961</v>
      </c>
      <c r="T26" s="24">
        <v>1000</v>
      </c>
      <c r="U26" s="23">
        <v>13470</v>
      </c>
    </row>
    <row r="27" spans="1:21" ht="13.5">
      <c r="A27" s="6" t="s">
        <v>29</v>
      </c>
      <c r="B27" s="24"/>
      <c r="C27" s="24"/>
      <c r="D27" s="24"/>
      <c r="E27" s="23"/>
      <c r="F27" s="24"/>
      <c r="G27" s="24"/>
      <c r="H27" s="24"/>
      <c r="I27" s="23"/>
      <c r="J27" s="24"/>
      <c r="K27" s="24"/>
      <c r="L27" s="24"/>
      <c r="M27" s="23">
        <v>6</v>
      </c>
      <c r="N27" s="24"/>
      <c r="O27" s="24"/>
      <c r="P27" s="24">
        <v>1</v>
      </c>
      <c r="Q27" s="23">
        <v>6780</v>
      </c>
      <c r="R27" s="24">
        <v>4520</v>
      </c>
      <c r="S27" s="24">
        <v>3390</v>
      </c>
      <c r="T27" s="24">
        <v>1695</v>
      </c>
      <c r="U27" s="23"/>
    </row>
    <row r="28" spans="1:21" ht="13.5">
      <c r="A28" s="6" t="s">
        <v>18</v>
      </c>
      <c r="B28" s="24"/>
      <c r="C28" s="24"/>
      <c r="D28" s="24"/>
      <c r="E28" s="23"/>
      <c r="F28" s="24"/>
      <c r="G28" s="24"/>
      <c r="H28" s="24"/>
      <c r="I28" s="23"/>
      <c r="J28" s="24"/>
      <c r="K28" s="24"/>
      <c r="L28" s="24"/>
      <c r="M28" s="23"/>
      <c r="N28" s="24">
        <v>22</v>
      </c>
      <c r="O28" s="24">
        <v>9</v>
      </c>
      <c r="P28" s="24">
        <v>6</v>
      </c>
      <c r="Q28" s="23"/>
      <c r="R28" s="24">
        <v>10046</v>
      </c>
      <c r="S28" s="24">
        <v>3161</v>
      </c>
      <c r="T28" s="24">
        <v>4867</v>
      </c>
      <c r="U28" s="23">
        <v>58307</v>
      </c>
    </row>
    <row r="29" spans="1:21" ht="13.5">
      <c r="A29" s="6" t="s">
        <v>31</v>
      </c>
      <c r="B29" s="24">
        <v>38</v>
      </c>
      <c r="C29" s="24">
        <v>38</v>
      </c>
      <c r="D29" s="24">
        <v>38</v>
      </c>
      <c r="E29" s="23">
        <v>48</v>
      </c>
      <c r="F29" s="24">
        <v>48</v>
      </c>
      <c r="G29" s="24">
        <v>48</v>
      </c>
      <c r="H29" s="24">
        <v>48</v>
      </c>
      <c r="I29" s="23"/>
      <c r="J29" s="24"/>
      <c r="K29" s="24"/>
      <c r="L29" s="24"/>
      <c r="M29" s="23">
        <v>63</v>
      </c>
      <c r="N29" s="24"/>
      <c r="O29" s="24"/>
      <c r="P29" s="24"/>
      <c r="Q29" s="23"/>
      <c r="R29" s="24"/>
      <c r="S29" s="24"/>
      <c r="T29" s="24"/>
      <c r="U29" s="23"/>
    </row>
    <row r="30" spans="1:21" ht="13.5">
      <c r="A30" s="6" t="s">
        <v>1</v>
      </c>
      <c r="B30" s="24"/>
      <c r="C30" s="24"/>
      <c r="D30" s="24"/>
      <c r="E30" s="23"/>
      <c r="F30" s="24"/>
      <c r="G30" s="24"/>
      <c r="H30" s="24"/>
      <c r="I30" s="23">
        <v>15</v>
      </c>
      <c r="J30" s="24">
        <v>11</v>
      </c>
      <c r="K30" s="24"/>
      <c r="L30" s="24">
        <v>3</v>
      </c>
      <c r="M30" s="23"/>
      <c r="N30" s="24"/>
      <c r="O30" s="24"/>
      <c r="P30" s="24"/>
      <c r="Q30" s="23"/>
      <c r="R30" s="24"/>
      <c r="S30" s="24"/>
      <c r="T30" s="24"/>
      <c r="U30" s="23">
        <v>27484</v>
      </c>
    </row>
    <row r="31" spans="1:21" ht="13.5">
      <c r="A31" s="6" t="s">
        <v>34</v>
      </c>
      <c r="B31" s="24">
        <v>38</v>
      </c>
      <c r="C31" s="24">
        <v>38</v>
      </c>
      <c r="D31" s="24">
        <v>38</v>
      </c>
      <c r="E31" s="23">
        <v>52</v>
      </c>
      <c r="F31" s="24">
        <v>52</v>
      </c>
      <c r="G31" s="24">
        <v>52</v>
      </c>
      <c r="H31" s="24">
        <v>48</v>
      </c>
      <c r="I31" s="23">
        <v>30</v>
      </c>
      <c r="J31" s="24">
        <v>26</v>
      </c>
      <c r="K31" s="24">
        <v>23</v>
      </c>
      <c r="L31" s="24">
        <v>8</v>
      </c>
      <c r="M31" s="23">
        <v>91</v>
      </c>
      <c r="N31" s="24">
        <v>30</v>
      </c>
      <c r="O31" s="24">
        <v>19</v>
      </c>
      <c r="P31" s="24">
        <v>8</v>
      </c>
      <c r="Q31" s="23">
        <v>23244</v>
      </c>
      <c r="R31" s="24">
        <v>28872</v>
      </c>
      <c r="S31" s="24">
        <v>12513</v>
      </c>
      <c r="T31" s="24">
        <v>7562</v>
      </c>
      <c r="U31" s="23">
        <v>114684</v>
      </c>
    </row>
    <row r="32" spans="1:21" ht="13.5">
      <c r="A32" s="6" t="s">
        <v>36</v>
      </c>
      <c r="B32" s="24"/>
      <c r="C32" s="24"/>
      <c r="D32" s="24"/>
      <c r="E32" s="23">
        <v>0</v>
      </c>
      <c r="F32" s="24"/>
      <c r="G32" s="24"/>
      <c r="H32" s="24"/>
      <c r="I32" s="23">
        <v>5</v>
      </c>
      <c r="J32" s="24"/>
      <c r="K32" s="24"/>
      <c r="L32" s="24"/>
      <c r="M32" s="23">
        <v>2</v>
      </c>
      <c r="N32" s="24"/>
      <c r="O32" s="24"/>
      <c r="P32" s="24"/>
      <c r="Q32" s="23">
        <v>90</v>
      </c>
      <c r="R32" s="24"/>
      <c r="S32" s="24"/>
      <c r="T32" s="24"/>
      <c r="U32" s="23">
        <v>17575</v>
      </c>
    </row>
    <row r="33" spans="1:21" ht="13.5">
      <c r="A33" s="6" t="s">
        <v>233</v>
      </c>
      <c r="B33" s="24">
        <v>199</v>
      </c>
      <c r="C33" s="24">
        <v>141</v>
      </c>
      <c r="D33" s="24">
        <v>45</v>
      </c>
      <c r="E33" s="23">
        <v>224</v>
      </c>
      <c r="F33" s="24">
        <v>220</v>
      </c>
      <c r="G33" s="24">
        <v>192</v>
      </c>
      <c r="H33" s="24">
        <v>174</v>
      </c>
      <c r="I33" s="23">
        <v>268</v>
      </c>
      <c r="J33" s="24">
        <v>212</v>
      </c>
      <c r="K33" s="24">
        <v>114</v>
      </c>
      <c r="L33" s="24">
        <v>77</v>
      </c>
      <c r="M33" s="23">
        <v>129</v>
      </c>
      <c r="N33" s="24">
        <v>90</v>
      </c>
      <c r="O33" s="24">
        <v>88</v>
      </c>
      <c r="P33" s="24">
        <v>53</v>
      </c>
      <c r="Q33" s="23">
        <v>555275</v>
      </c>
      <c r="R33" s="24">
        <v>457850</v>
      </c>
      <c r="S33" s="24">
        <v>366499</v>
      </c>
      <c r="T33" s="24">
        <v>112854</v>
      </c>
      <c r="U33" s="23">
        <v>114189</v>
      </c>
    </row>
    <row r="34" spans="1:21" ht="13.5">
      <c r="A34" s="6" t="s">
        <v>226</v>
      </c>
      <c r="B34" s="24">
        <v>78</v>
      </c>
      <c r="C34" s="24">
        <v>12</v>
      </c>
      <c r="D34" s="24">
        <v>12</v>
      </c>
      <c r="E34" s="23">
        <v>559</v>
      </c>
      <c r="F34" s="24">
        <v>36</v>
      </c>
      <c r="G34" s="24"/>
      <c r="H34" s="24"/>
      <c r="I34" s="23">
        <v>819</v>
      </c>
      <c r="J34" s="24">
        <v>117</v>
      </c>
      <c r="K34" s="24">
        <v>72</v>
      </c>
      <c r="L34" s="24">
        <v>55</v>
      </c>
      <c r="M34" s="23">
        <v>1064</v>
      </c>
      <c r="N34" s="24">
        <v>82</v>
      </c>
      <c r="O34" s="24">
        <v>82</v>
      </c>
      <c r="P34" s="24">
        <v>82</v>
      </c>
      <c r="Q34" s="23">
        <v>1060092</v>
      </c>
      <c r="R34" s="24">
        <v>185971</v>
      </c>
      <c r="S34" s="24">
        <v>184461</v>
      </c>
      <c r="T34" s="24">
        <v>154650</v>
      </c>
      <c r="U34" s="23">
        <v>75547</v>
      </c>
    </row>
    <row r="35" spans="1:21" ht="13.5">
      <c r="A35" s="6" t="s">
        <v>37</v>
      </c>
      <c r="B35" s="24"/>
      <c r="C35" s="24"/>
      <c r="D35" s="24"/>
      <c r="E35" s="23"/>
      <c r="F35" s="24"/>
      <c r="G35" s="24"/>
      <c r="H35" s="24"/>
      <c r="I35" s="23"/>
      <c r="J35" s="24"/>
      <c r="K35" s="24"/>
      <c r="L35" s="24"/>
      <c r="M35" s="23">
        <v>116</v>
      </c>
      <c r="N35" s="24"/>
      <c r="O35" s="24"/>
      <c r="P35" s="24"/>
      <c r="Q35" s="23">
        <v>132973</v>
      </c>
      <c r="R35" s="24">
        <v>144633</v>
      </c>
      <c r="S35" s="24">
        <v>208470</v>
      </c>
      <c r="T35" s="24">
        <v>97932</v>
      </c>
      <c r="U35" s="23">
        <v>27509</v>
      </c>
    </row>
    <row r="36" spans="1:21" ht="13.5">
      <c r="A36" s="6" t="s">
        <v>2</v>
      </c>
      <c r="B36" s="24">
        <v>24</v>
      </c>
      <c r="C36" s="24">
        <v>10</v>
      </c>
      <c r="D36" s="24">
        <v>6</v>
      </c>
      <c r="E36" s="23">
        <v>16</v>
      </c>
      <c r="F36" s="24">
        <v>11</v>
      </c>
      <c r="G36" s="24"/>
      <c r="H36" s="24"/>
      <c r="I36" s="23">
        <v>16</v>
      </c>
      <c r="J36" s="24"/>
      <c r="K36" s="24"/>
      <c r="L36" s="24"/>
      <c r="M36" s="23">
        <v>37</v>
      </c>
      <c r="N36" s="24"/>
      <c r="O36" s="24"/>
      <c r="P36" s="24"/>
      <c r="Q36" s="23">
        <v>138018</v>
      </c>
      <c r="R36" s="24">
        <v>119159</v>
      </c>
      <c r="S36" s="24">
        <v>65663</v>
      </c>
      <c r="T36" s="24">
        <v>14306</v>
      </c>
      <c r="U36" s="23"/>
    </row>
    <row r="37" spans="1:21" ht="13.5">
      <c r="A37" s="6" t="s">
        <v>39</v>
      </c>
      <c r="B37" s="24"/>
      <c r="C37" s="24"/>
      <c r="D37" s="24"/>
      <c r="E37" s="23"/>
      <c r="F37" s="24"/>
      <c r="G37" s="24"/>
      <c r="H37" s="24"/>
      <c r="I37" s="23"/>
      <c r="J37" s="24"/>
      <c r="K37" s="24"/>
      <c r="L37" s="24"/>
      <c r="M37" s="23">
        <v>875</v>
      </c>
      <c r="N37" s="24"/>
      <c r="O37" s="24"/>
      <c r="P37" s="24"/>
      <c r="Q37" s="23"/>
      <c r="R37" s="24"/>
      <c r="S37" s="24"/>
      <c r="T37" s="24"/>
      <c r="U37" s="23"/>
    </row>
    <row r="38" spans="1:21" ht="13.5">
      <c r="A38" s="6" t="s">
        <v>40</v>
      </c>
      <c r="B38" s="24">
        <v>0</v>
      </c>
      <c r="C38" s="24">
        <v>0</v>
      </c>
      <c r="D38" s="24"/>
      <c r="E38" s="23">
        <v>1</v>
      </c>
      <c r="F38" s="24">
        <v>1</v>
      </c>
      <c r="G38" s="24">
        <v>1</v>
      </c>
      <c r="H38" s="24">
        <v>0</v>
      </c>
      <c r="I38" s="23">
        <v>200</v>
      </c>
      <c r="J38" s="24">
        <v>200</v>
      </c>
      <c r="K38" s="24">
        <v>200</v>
      </c>
      <c r="L38" s="24">
        <v>200</v>
      </c>
      <c r="M38" s="23">
        <v>77</v>
      </c>
      <c r="N38" s="24">
        <v>77</v>
      </c>
      <c r="O38" s="24">
        <v>77</v>
      </c>
      <c r="P38" s="24">
        <v>77</v>
      </c>
      <c r="Q38" s="23"/>
      <c r="R38" s="24"/>
      <c r="S38" s="24"/>
      <c r="T38" s="24"/>
      <c r="U38" s="23"/>
    </row>
    <row r="39" spans="1:21" ht="13.5">
      <c r="A39" s="6" t="s">
        <v>132</v>
      </c>
      <c r="B39" s="24">
        <v>64</v>
      </c>
      <c r="C39" s="24">
        <v>13</v>
      </c>
      <c r="D39" s="24">
        <v>0</v>
      </c>
      <c r="E39" s="23">
        <v>58</v>
      </c>
      <c r="F39" s="24">
        <v>4</v>
      </c>
      <c r="G39" s="24">
        <v>3</v>
      </c>
      <c r="H39" s="24">
        <v>0</v>
      </c>
      <c r="I39" s="23">
        <v>153</v>
      </c>
      <c r="J39" s="24">
        <v>32</v>
      </c>
      <c r="K39" s="24">
        <v>19</v>
      </c>
      <c r="L39" s="24">
        <v>34</v>
      </c>
      <c r="M39" s="23">
        <v>220</v>
      </c>
      <c r="N39" s="24">
        <v>79</v>
      </c>
      <c r="O39" s="24">
        <v>63</v>
      </c>
      <c r="P39" s="24">
        <v>88</v>
      </c>
      <c r="Q39" s="23">
        <v>41615</v>
      </c>
      <c r="R39" s="24">
        <v>24839</v>
      </c>
      <c r="S39" s="24">
        <v>24839</v>
      </c>
      <c r="T39" s="24">
        <v>24749</v>
      </c>
      <c r="U39" s="23">
        <v>9540</v>
      </c>
    </row>
    <row r="40" spans="1:21" ht="13.5">
      <c r="A40" s="6" t="s">
        <v>41</v>
      </c>
      <c r="B40" s="24">
        <v>366</v>
      </c>
      <c r="C40" s="24">
        <v>178</v>
      </c>
      <c r="D40" s="24">
        <v>65</v>
      </c>
      <c r="E40" s="23">
        <v>859</v>
      </c>
      <c r="F40" s="24">
        <v>274</v>
      </c>
      <c r="G40" s="24">
        <v>196</v>
      </c>
      <c r="H40" s="24">
        <v>175</v>
      </c>
      <c r="I40" s="23">
        <v>1464</v>
      </c>
      <c r="J40" s="24">
        <v>705</v>
      </c>
      <c r="K40" s="24">
        <v>543</v>
      </c>
      <c r="L40" s="24">
        <v>368</v>
      </c>
      <c r="M40" s="23">
        <v>3007</v>
      </c>
      <c r="N40" s="24">
        <v>869</v>
      </c>
      <c r="O40" s="24">
        <v>851</v>
      </c>
      <c r="P40" s="24">
        <v>785</v>
      </c>
      <c r="Q40" s="23">
        <v>1973238</v>
      </c>
      <c r="R40" s="24">
        <v>932455</v>
      </c>
      <c r="S40" s="24">
        <v>849935</v>
      </c>
      <c r="T40" s="24">
        <v>404493</v>
      </c>
      <c r="U40" s="23">
        <v>244361</v>
      </c>
    </row>
    <row r="41" spans="1:21" ht="13.5">
      <c r="A41" s="7" t="s">
        <v>224</v>
      </c>
      <c r="B41" s="24">
        <v>2030</v>
      </c>
      <c r="C41" s="24">
        <v>1406</v>
      </c>
      <c r="D41" s="24">
        <v>553</v>
      </c>
      <c r="E41" s="23">
        <v>1721</v>
      </c>
      <c r="F41" s="24">
        <v>1515</v>
      </c>
      <c r="G41" s="24">
        <v>1122</v>
      </c>
      <c r="H41" s="24">
        <v>119</v>
      </c>
      <c r="I41" s="23">
        <v>618</v>
      </c>
      <c r="J41" s="24">
        <v>997</v>
      </c>
      <c r="K41" s="24">
        <v>677</v>
      </c>
      <c r="L41" s="24">
        <v>-5</v>
      </c>
      <c r="M41" s="23">
        <v>-975</v>
      </c>
      <c r="N41" s="24">
        <v>681</v>
      </c>
      <c r="O41" s="24">
        <v>189</v>
      </c>
      <c r="P41" s="24">
        <v>-567</v>
      </c>
      <c r="Q41" s="23">
        <v>421573</v>
      </c>
      <c r="R41" s="24">
        <v>707889</v>
      </c>
      <c r="S41" s="24">
        <v>127023</v>
      </c>
      <c r="T41" s="24">
        <v>-84538</v>
      </c>
      <c r="U41" s="23">
        <v>399590</v>
      </c>
    </row>
    <row r="42" spans="1:21" ht="13.5">
      <c r="A42" s="7" t="s">
        <v>42</v>
      </c>
      <c r="B42" s="24">
        <v>267</v>
      </c>
      <c r="C42" s="24">
        <v>161</v>
      </c>
      <c r="D42" s="24">
        <v>88</v>
      </c>
      <c r="E42" s="23">
        <v>295</v>
      </c>
      <c r="F42" s="24">
        <v>216</v>
      </c>
      <c r="G42" s="24">
        <v>142</v>
      </c>
      <c r="H42" s="24">
        <v>51</v>
      </c>
      <c r="I42" s="23">
        <v>158</v>
      </c>
      <c r="J42" s="24">
        <v>111</v>
      </c>
      <c r="K42" s="24">
        <v>72</v>
      </c>
      <c r="L42" s="24">
        <v>35</v>
      </c>
      <c r="M42" s="23">
        <v>135</v>
      </c>
      <c r="N42" s="24">
        <v>121</v>
      </c>
      <c r="O42" s="24">
        <v>80</v>
      </c>
      <c r="P42" s="24">
        <v>40</v>
      </c>
      <c r="Q42" s="23">
        <v>161086</v>
      </c>
      <c r="R42" s="24">
        <v>125501</v>
      </c>
      <c r="S42" s="24">
        <v>83456</v>
      </c>
      <c r="T42" s="24">
        <v>41571</v>
      </c>
      <c r="U42" s="23">
        <v>73283</v>
      </c>
    </row>
    <row r="43" spans="1:21" ht="13.5">
      <c r="A43" s="7" t="s">
        <v>43</v>
      </c>
      <c r="B43" s="24">
        <v>691</v>
      </c>
      <c r="C43" s="24">
        <v>353</v>
      </c>
      <c r="D43" s="24">
        <v>90</v>
      </c>
      <c r="E43" s="23">
        <v>504</v>
      </c>
      <c r="F43" s="24">
        <v>505</v>
      </c>
      <c r="G43" s="24">
        <v>320</v>
      </c>
      <c r="H43" s="24">
        <v>15</v>
      </c>
      <c r="I43" s="23">
        <v>-622</v>
      </c>
      <c r="J43" s="24">
        <v>-97</v>
      </c>
      <c r="K43" s="24">
        <v>0</v>
      </c>
      <c r="L43" s="24">
        <v>0</v>
      </c>
      <c r="M43" s="23">
        <v>588</v>
      </c>
      <c r="N43" s="24">
        <v>64</v>
      </c>
      <c r="O43" s="24">
        <v>65</v>
      </c>
      <c r="P43" s="24">
        <v>88</v>
      </c>
      <c r="Q43" s="23">
        <v>-2109702</v>
      </c>
      <c r="R43" s="24">
        <v>-86</v>
      </c>
      <c r="S43" s="24">
        <v>-36</v>
      </c>
      <c r="T43" s="24">
        <v>-49</v>
      </c>
      <c r="U43" s="23">
        <v>182784</v>
      </c>
    </row>
    <row r="44" spans="1:21" ht="13.5">
      <c r="A44" s="7" t="s">
        <v>44</v>
      </c>
      <c r="B44" s="24">
        <v>958</v>
      </c>
      <c r="C44" s="24">
        <v>514</v>
      </c>
      <c r="D44" s="24">
        <v>178</v>
      </c>
      <c r="E44" s="23">
        <v>799</v>
      </c>
      <c r="F44" s="24">
        <v>721</v>
      </c>
      <c r="G44" s="24">
        <v>463</v>
      </c>
      <c r="H44" s="24">
        <v>67</v>
      </c>
      <c r="I44" s="23">
        <v>-464</v>
      </c>
      <c r="J44" s="24">
        <v>13</v>
      </c>
      <c r="K44" s="24">
        <v>72</v>
      </c>
      <c r="L44" s="24">
        <v>35</v>
      </c>
      <c r="M44" s="23">
        <v>724</v>
      </c>
      <c r="N44" s="24">
        <v>185</v>
      </c>
      <c r="O44" s="24">
        <v>146</v>
      </c>
      <c r="P44" s="24">
        <v>128</v>
      </c>
      <c r="Q44" s="23">
        <v>-1948615</v>
      </c>
      <c r="R44" s="24">
        <v>125415</v>
      </c>
      <c r="S44" s="24">
        <v>83419</v>
      </c>
      <c r="T44" s="24">
        <v>41521</v>
      </c>
      <c r="U44" s="23">
        <v>256068</v>
      </c>
    </row>
    <row r="45" spans="1:21" ht="13.5">
      <c r="A45" s="7" t="s">
        <v>3</v>
      </c>
      <c r="B45" s="24">
        <v>1071</v>
      </c>
      <c r="C45" s="24">
        <v>891</v>
      </c>
      <c r="D45" s="24">
        <v>374</v>
      </c>
      <c r="E45" s="23">
        <v>921</v>
      </c>
      <c r="F45" s="24">
        <v>794</v>
      </c>
      <c r="G45" s="24">
        <v>659</v>
      </c>
      <c r="H45" s="24">
        <v>52</v>
      </c>
      <c r="I45" s="23">
        <v>1082</v>
      </c>
      <c r="J45" s="24">
        <v>983</v>
      </c>
      <c r="K45" s="24">
        <v>604</v>
      </c>
      <c r="L45" s="24">
        <v>-40</v>
      </c>
      <c r="M45" s="23">
        <v>-1699</v>
      </c>
      <c r="N45" s="24">
        <v>495</v>
      </c>
      <c r="O45" s="24">
        <v>42</v>
      </c>
      <c r="P45" s="24">
        <v>-695</v>
      </c>
      <c r="Q45" s="23"/>
      <c r="R45" s="24"/>
      <c r="S45" s="24"/>
      <c r="T45" s="24"/>
      <c r="U45" s="23"/>
    </row>
    <row r="46" spans="1:21" ht="14.25" thickBot="1">
      <c r="A46" s="7" t="s">
        <v>4</v>
      </c>
      <c r="B46" s="24">
        <v>1071</v>
      </c>
      <c r="C46" s="24">
        <v>891</v>
      </c>
      <c r="D46" s="24">
        <v>374</v>
      </c>
      <c r="E46" s="23">
        <v>921</v>
      </c>
      <c r="F46" s="24">
        <v>794</v>
      </c>
      <c r="G46" s="24">
        <v>659</v>
      </c>
      <c r="H46" s="24">
        <v>52</v>
      </c>
      <c r="I46" s="23">
        <v>1082</v>
      </c>
      <c r="J46" s="24">
        <v>983</v>
      </c>
      <c r="K46" s="24">
        <v>604</v>
      </c>
      <c r="L46" s="24">
        <v>-40</v>
      </c>
      <c r="M46" s="23">
        <v>-1699</v>
      </c>
      <c r="N46" s="24">
        <v>495</v>
      </c>
      <c r="O46" s="24">
        <v>42</v>
      </c>
      <c r="P46" s="24">
        <v>-695</v>
      </c>
      <c r="Q46" s="23">
        <v>2370189</v>
      </c>
      <c r="R46" s="24">
        <v>582474</v>
      </c>
      <c r="S46" s="24">
        <v>43603</v>
      </c>
      <c r="T46" s="24">
        <v>-126060</v>
      </c>
      <c r="U46" s="23">
        <v>143521</v>
      </c>
    </row>
    <row r="47" spans="1:21" ht="14.25" thickTop="1">
      <c r="A47" s="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9" ht="13.5">
      <c r="A49" s="20" t="s">
        <v>216</v>
      </c>
    </row>
    <row r="50" ht="13.5">
      <c r="A50" s="20" t="s">
        <v>217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U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212</v>
      </c>
      <c r="B2" s="14">
        <v>7412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213</v>
      </c>
      <c r="B3" s="1" t="s">
        <v>214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95</v>
      </c>
      <c r="B4" s="15" t="str">
        <f>HYPERLINK("http://www.kabupro.jp/mark/20140213/S10017HZ.htm","四半期報告書")</f>
        <v>四半期報告書</v>
      </c>
      <c r="C4" s="15" t="str">
        <f>HYPERLINK("http://www.kabupro.jp/mark/20131113/S1000HRD.htm","四半期報告書")</f>
        <v>四半期報告書</v>
      </c>
      <c r="D4" s="15" t="str">
        <f>HYPERLINK("http://www.kabupro.jp/mark/20130813/S000EAO0.htm","四半期報告書")</f>
        <v>四半期報告書</v>
      </c>
      <c r="E4" s="15" t="str">
        <f>HYPERLINK("http://www.kabupro.jp/mark/20130614/S000DL2D.htm","有価証券報告書")</f>
        <v>有価証券報告書</v>
      </c>
      <c r="F4" s="15" t="str">
        <f>HYPERLINK("http://www.kabupro.jp/mark/20140213/S10017HZ.htm","四半期報告書")</f>
        <v>四半期報告書</v>
      </c>
      <c r="G4" s="15" t="str">
        <f>HYPERLINK("http://www.kabupro.jp/mark/20131113/S1000HRD.htm","四半期報告書")</f>
        <v>四半期報告書</v>
      </c>
      <c r="H4" s="15" t="str">
        <f>HYPERLINK("http://www.kabupro.jp/mark/20130813/S000EAO0.htm","四半期報告書")</f>
        <v>四半期報告書</v>
      </c>
      <c r="I4" s="15" t="str">
        <f>HYPERLINK("http://www.kabupro.jp/mark/20130614/S000DL2D.htm","有価証券報告書")</f>
        <v>有価証券報告書</v>
      </c>
      <c r="J4" s="15" t="str">
        <f>HYPERLINK("http://www.kabupro.jp/mark/20130213/S000CV1P.htm","四半期報告書")</f>
        <v>四半期報告書</v>
      </c>
      <c r="K4" s="15" t="str">
        <f>HYPERLINK("http://www.kabupro.jp/mark/20121113/S000CAKJ.htm","四半期報告書")</f>
        <v>四半期報告書</v>
      </c>
      <c r="L4" s="15" t="str">
        <f>HYPERLINK("http://www.kabupro.jp/mark/20120813/S000BQW6.htm","四半期報告書")</f>
        <v>四半期報告書</v>
      </c>
      <c r="M4" s="15" t="str">
        <f>HYPERLINK("http://www.kabupro.jp/mark/20120615/S000B1A2.htm","有価証券報告書")</f>
        <v>有価証券報告書</v>
      </c>
      <c r="N4" s="15" t="str">
        <f>HYPERLINK("http://www.kabupro.jp/mark/20120213/S000AC4I.htm","四半期報告書")</f>
        <v>四半期報告書</v>
      </c>
      <c r="O4" s="15" t="str">
        <f>HYPERLINK("http://www.kabupro.jp/mark/20111111/S0009Q7F.htm","四半期報告書")</f>
        <v>四半期報告書</v>
      </c>
      <c r="P4" s="15" t="str">
        <f>HYPERLINK("http://www.kabupro.jp/mark/20110811/S00095TV.htm","四半期報告書")</f>
        <v>四半期報告書</v>
      </c>
      <c r="Q4" s="15" t="str">
        <f>HYPERLINK("http://www.kabupro.jp/mark/20110613/S0008GIA.htm","有価証券報告書")</f>
        <v>有価証券報告書</v>
      </c>
      <c r="R4" s="15" t="str">
        <f>HYPERLINK("http://www.kabupro.jp/mark/20110214/S0007T64.htm","四半期報告書")</f>
        <v>四半期報告書</v>
      </c>
      <c r="S4" s="15" t="str">
        <f>HYPERLINK("http://www.kabupro.jp/mark/20101112/S00076T0.htm","四半期報告書")</f>
        <v>四半期報告書</v>
      </c>
      <c r="T4" s="15" t="str">
        <f>HYPERLINK("http://www.kabupro.jp/mark/20100812/S0006MDO.htm","四半期報告書")</f>
        <v>四半期報告書</v>
      </c>
      <c r="U4" s="15" t="str">
        <f>HYPERLINK("http://www.kabupro.jp/mark/20100616/S0005WKZ.htm","有価証券報告書")</f>
        <v>有価証券報告書</v>
      </c>
    </row>
    <row r="5" spans="1:21" ht="14.25" thickBot="1">
      <c r="A5" s="11" t="s">
        <v>96</v>
      </c>
      <c r="B5" s="1" t="s">
        <v>47</v>
      </c>
      <c r="C5" s="1" t="s">
        <v>49</v>
      </c>
      <c r="D5" s="1" t="s">
        <v>51</v>
      </c>
      <c r="E5" s="1" t="s">
        <v>102</v>
      </c>
      <c r="F5" s="1" t="s">
        <v>47</v>
      </c>
      <c r="G5" s="1" t="s">
        <v>49</v>
      </c>
      <c r="H5" s="1" t="s">
        <v>51</v>
      </c>
      <c r="I5" s="1" t="s">
        <v>102</v>
      </c>
      <c r="J5" s="1" t="s">
        <v>53</v>
      </c>
      <c r="K5" s="1" t="s">
        <v>55</v>
      </c>
      <c r="L5" s="1" t="s">
        <v>57</v>
      </c>
      <c r="M5" s="1" t="s">
        <v>106</v>
      </c>
      <c r="N5" s="1" t="s">
        <v>59</v>
      </c>
      <c r="O5" s="1" t="s">
        <v>61</v>
      </c>
      <c r="P5" s="1" t="s">
        <v>63</v>
      </c>
      <c r="Q5" s="1" t="s">
        <v>108</v>
      </c>
      <c r="R5" s="1" t="s">
        <v>65</v>
      </c>
      <c r="S5" s="1" t="s">
        <v>67</v>
      </c>
      <c r="T5" s="1" t="s">
        <v>69</v>
      </c>
      <c r="U5" s="1" t="s">
        <v>110</v>
      </c>
    </row>
    <row r="6" spans="1:21" ht="15" thickBot="1" thickTop="1">
      <c r="A6" s="10" t="s">
        <v>97</v>
      </c>
      <c r="B6" s="18" t="s">
        <v>93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98</v>
      </c>
      <c r="B7" s="14" t="s">
        <v>219</v>
      </c>
      <c r="C7" s="14" t="s">
        <v>219</v>
      </c>
      <c r="D7" s="14" t="s">
        <v>219</v>
      </c>
      <c r="E7" s="16" t="s">
        <v>103</v>
      </c>
      <c r="F7" s="14" t="s">
        <v>219</v>
      </c>
      <c r="G7" s="14" t="s">
        <v>219</v>
      </c>
      <c r="H7" s="14" t="s">
        <v>219</v>
      </c>
      <c r="I7" s="16" t="s">
        <v>103</v>
      </c>
      <c r="J7" s="14" t="s">
        <v>219</v>
      </c>
      <c r="K7" s="14" t="s">
        <v>219</v>
      </c>
      <c r="L7" s="14" t="s">
        <v>219</v>
      </c>
      <c r="M7" s="16" t="s">
        <v>103</v>
      </c>
      <c r="N7" s="14" t="s">
        <v>219</v>
      </c>
      <c r="O7" s="14" t="s">
        <v>219</v>
      </c>
      <c r="P7" s="14" t="s">
        <v>219</v>
      </c>
      <c r="Q7" s="16" t="s">
        <v>103</v>
      </c>
      <c r="R7" s="14" t="s">
        <v>219</v>
      </c>
      <c r="S7" s="14" t="s">
        <v>219</v>
      </c>
      <c r="T7" s="14" t="s">
        <v>219</v>
      </c>
      <c r="U7" s="16" t="s">
        <v>103</v>
      </c>
    </row>
    <row r="8" spans="1:21" ht="13.5">
      <c r="A8" s="13" t="s">
        <v>99</v>
      </c>
      <c r="B8" s="1" t="s">
        <v>86</v>
      </c>
      <c r="C8" s="1" t="s">
        <v>86</v>
      </c>
      <c r="D8" s="1" t="s">
        <v>86</v>
      </c>
      <c r="E8" s="17" t="s">
        <v>269</v>
      </c>
      <c r="F8" s="1" t="s">
        <v>269</v>
      </c>
      <c r="G8" s="1" t="s">
        <v>269</v>
      </c>
      <c r="H8" s="1" t="s">
        <v>269</v>
      </c>
      <c r="I8" s="17" t="s">
        <v>270</v>
      </c>
      <c r="J8" s="1" t="s">
        <v>270</v>
      </c>
      <c r="K8" s="1" t="s">
        <v>270</v>
      </c>
      <c r="L8" s="1" t="s">
        <v>270</v>
      </c>
      <c r="M8" s="17" t="s">
        <v>271</v>
      </c>
      <c r="N8" s="1" t="s">
        <v>271</v>
      </c>
      <c r="O8" s="1" t="s">
        <v>271</v>
      </c>
      <c r="P8" s="1" t="s">
        <v>271</v>
      </c>
      <c r="Q8" s="17" t="s">
        <v>272</v>
      </c>
      <c r="R8" s="1" t="s">
        <v>272</v>
      </c>
      <c r="S8" s="1" t="s">
        <v>272</v>
      </c>
      <c r="T8" s="1" t="s">
        <v>272</v>
      </c>
      <c r="U8" s="17" t="s">
        <v>220</v>
      </c>
    </row>
    <row r="9" spans="1:21" ht="13.5">
      <c r="A9" s="13" t="s">
        <v>100</v>
      </c>
      <c r="B9" s="1" t="s">
        <v>48</v>
      </c>
      <c r="C9" s="1" t="s">
        <v>50</v>
      </c>
      <c r="D9" s="1" t="s">
        <v>52</v>
      </c>
      <c r="E9" s="17" t="s">
        <v>104</v>
      </c>
      <c r="F9" s="1" t="s">
        <v>54</v>
      </c>
      <c r="G9" s="1" t="s">
        <v>56</v>
      </c>
      <c r="H9" s="1" t="s">
        <v>58</v>
      </c>
      <c r="I9" s="17" t="s">
        <v>105</v>
      </c>
      <c r="J9" s="1" t="s">
        <v>60</v>
      </c>
      <c r="K9" s="1" t="s">
        <v>62</v>
      </c>
      <c r="L9" s="1" t="s">
        <v>64</v>
      </c>
      <c r="M9" s="17" t="s">
        <v>107</v>
      </c>
      <c r="N9" s="1" t="s">
        <v>66</v>
      </c>
      <c r="O9" s="1" t="s">
        <v>68</v>
      </c>
      <c r="P9" s="1" t="s">
        <v>70</v>
      </c>
      <c r="Q9" s="17" t="s">
        <v>109</v>
      </c>
      <c r="R9" s="1" t="s">
        <v>71</v>
      </c>
      <c r="S9" s="1" t="s">
        <v>72</v>
      </c>
      <c r="T9" s="1" t="s">
        <v>73</v>
      </c>
      <c r="U9" s="17" t="s">
        <v>111</v>
      </c>
    </row>
    <row r="10" spans="1:21" ht="14.25" thickBot="1">
      <c r="A10" s="13" t="s">
        <v>101</v>
      </c>
      <c r="B10" s="1" t="s">
        <v>122</v>
      </c>
      <c r="C10" s="1" t="s">
        <v>122</v>
      </c>
      <c r="D10" s="1" t="s">
        <v>122</v>
      </c>
      <c r="E10" s="17" t="s">
        <v>122</v>
      </c>
      <c r="F10" s="1" t="s">
        <v>122</v>
      </c>
      <c r="G10" s="1" t="s">
        <v>122</v>
      </c>
      <c r="H10" s="1" t="s">
        <v>122</v>
      </c>
      <c r="I10" s="17" t="s">
        <v>122</v>
      </c>
      <c r="J10" s="1" t="s">
        <v>122</v>
      </c>
      <c r="K10" s="1" t="s">
        <v>122</v>
      </c>
      <c r="L10" s="1" t="s">
        <v>122</v>
      </c>
      <c r="M10" s="17" t="s">
        <v>122</v>
      </c>
      <c r="N10" s="1" t="s">
        <v>122</v>
      </c>
      <c r="O10" s="1" t="s">
        <v>122</v>
      </c>
      <c r="P10" s="1" t="s">
        <v>122</v>
      </c>
      <c r="Q10" s="17" t="s">
        <v>123</v>
      </c>
      <c r="R10" s="1" t="s">
        <v>123</v>
      </c>
      <c r="S10" s="1" t="s">
        <v>123</v>
      </c>
      <c r="T10" s="1" t="s">
        <v>123</v>
      </c>
      <c r="U10" s="17" t="s">
        <v>123</v>
      </c>
    </row>
    <row r="11" spans="1:21" ht="14.25" thickTop="1">
      <c r="A11" s="28" t="s">
        <v>224</v>
      </c>
      <c r="B11" s="22">
        <v>2030</v>
      </c>
      <c r="C11" s="22">
        <v>1406</v>
      </c>
      <c r="D11" s="22">
        <v>553</v>
      </c>
      <c r="E11" s="21">
        <v>1721</v>
      </c>
      <c r="F11" s="22">
        <v>1515</v>
      </c>
      <c r="G11" s="22">
        <v>1122</v>
      </c>
      <c r="H11" s="22">
        <v>119</v>
      </c>
      <c r="I11" s="21">
        <v>618</v>
      </c>
      <c r="J11" s="22">
        <v>997</v>
      </c>
      <c r="K11" s="22">
        <v>677</v>
      </c>
      <c r="L11" s="22">
        <v>-5</v>
      </c>
      <c r="M11" s="21">
        <v>-975</v>
      </c>
      <c r="N11" s="22">
        <v>681</v>
      </c>
      <c r="O11" s="22">
        <v>189</v>
      </c>
      <c r="P11" s="22">
        <v>-567</v>
      </c>
      <c r="Q11" s="21">
        <v>421573</v>
      </c>
      <c r="R11" s="22">
        <v>707889</v>
      </c>
      <c r="S11" s="22">
        <v>127023</v>
      </c>
      <c r="T11" s="22">
        <v>-84538</v>
      </c>
      <c r="U11" s="21">
        <v>399590</v>
      </c>
    </row>
    <row r="12" spans="1:21" ht="13.5">
      <c r="A12" s="6" t="s">
        <v>225</v>
      </c>
      <c r="B12" s="24">
        <v>1475</v>
      </c>
      <c r="C12" s="24">
        <v>917</v>
      </c>
      <c r="D12" s="24">
        <v>450</v>
      </c>
      <c r="E12" s="23">
        <v>1815</v>
      </c>
      <c r="F12" s="24">
        <v>1318</v>
      </c>
      <c r="G12" s="24">
        <v>863</v>
      </c>
      <c r="H12" s="24">
        <v>405</v>
      </c>
      <c r="I12" s="23">
        <v>1611</v>
      </c>
      <c r="J12" s="24">
        <v>1168</v>
      </c>
      <c r="K12" s="24">
        <v>745</v>
      </c>
      <c r="L12" s="24">
        <v>468</v>
      </c>
      <c r="M12" s="23">
        <v>1667</v>
      </c>
      <c r="N12" s="24">
        <v>1240</v>
      </c>
      <c r="O12" s="24">
        <v>808</v>
      </c>
      <c r="P12" s="24">
        <v>396</v>
      </c>
      <c r="Q12" s="23">
        <v>1787602</v>
      </c>
      <c r="R12" s="24">
        <v>1323710</v>
      </c>
      <c r="S12" s="24">
        <v>868529</v>
      </c>
      <c r="T12" s="24">
        <v>423258</v>
      </c>
      <c r="U12" s="23">
        <v>755565</v>
      </c>
    </row>
    <row r="13" spans="1:21" ht="13.5">
      <c r="A13" s="6" t="s">
        <v>9</v>
      </c>
      <c r="B13" s="24">
        <v>25</v>
      </c>
      <c r="C13" s="24"/>
      <c r="D13" s="24"/>
      <c r="E13" s="23"/>
      <c r="F13" s="24"/>
      <c r="G13" s="24"/>
      <c r="H13" s="24"/>
      <c r="I13" s="23"/>
      <c r="J13" s="24"/>
      <c r="K13" s="24"/>
      <c r="L13" s="24"/>
      <c r="M13" s="23"/>
      <c r="N13" s="24"/>
      <c r="O13" s="24"/>
      <c r="P13" s="24"/>
      <c r="Q13" s="23"/>
      <c r="R13" s="24"/>
      <c r="S13" s="24"/>
      <c r="T13" s="24"/>
      <c r="U13" s="23"/>
    </row>
    <row r="14" spans="1:21" ht="13.5">
      <c r="A14" s="6" t="s">
        <v>227</v>
      </c>
      <c r="B14" s="24"/>
      <c r="C14" s="24"/>
      <c r="D14" s="24"/>
      <c r="E14" s="23">
        <v>-17</v>
      </c>
      <c r="F14" s="24"/>
      <c r="G14" s="24"/>
      <c r="H14" s="24"/>
      <c r="I14" s="23">
        <v>-101</v>
      </c>
      <c r="J14" s="24"/>
      <c r="K14" s="24"/>
      <c r="L14" s="24"/>
      <c r="M14" s="23">
        <v>76</v>
      </c>
      <c r="N14" s="24"/>
      <c r="O14" s="24"/>
      <c r="P14" s="24"/>
      <c r="Q14" s="23">
        <v>1106</v>
      </c>
      <c r="R14" s="24"/>
      <c r="S14" s="24"/>
      <c r="T14" s="24"/>
      <c r="U14" s="23">
        <v>-53002</v>
      </c>
    </row>
    <row r="15" spans="1:21" ht="13.5">
      <c r="A15" s="6"/>
      <c r="B15" s="24">
        <v>131</v>
      </c>
      <c r="C15" s="24"/>
      <c r="D15" s="24">
        <v>87</v>
      </c>
      <c r="E15" s="23"/>
      <c r="F15" s="24">
        <v>89</v>
      </c>
      <c r="G15" s="24"/>
      <c r="H15" s="24">
        <v>89</v>
      </c>
      <c r="I15" s="23"/>
      <c r="J15" s="24"/>
      <c r="K15" s="24"/>
      <c r="L15" s="24"/>
      <c r="M15" s="23"/>
      <c r="N15" s="24"/>
      <c r="O15" s="24"/>
      <c r="P15" s="24"/>
      <c r="Q15" s="23"/>
      <c r="R15" s="24"/>
      <c r="S15" s="24"/>
      <c r="T15" s="24"/>
      <c r="U15" s="23"/>
    </row>
    <row r="16" spans="1:21" ht="13.5">
      <c r="A16" s="6"/>
      <c r="B16" s="24"/>
      <c r="C16" s="24"/>
      <c r="D16" s="24"/>
      <c r="E16" s="23"/>
      <c r="F16" s="24"/>
      <c r="G16" s="24"/>
      <c r="H16" s="24"/>
      <c r="I16" s="23">
        <v>-214</v>
      </c>
      <c r="J16" s="24">
        <v>-209</v>
      </c>
      <c r="K16" s="24">
        <v>-207</v>
      </c>
      <c r="L16" s="24">
        <v>-105</v>
      </c>
      <c r="M16" s="23">
        <v>214</v>
      </c>
      <c r="N16" s="24"/>
      <c r="O16" s="24"/>
      <c r="P16" s="24"/>
      <c r="Q16" s="23"/>
      <c r="R16" s="24"/>
      <c r="S16" s="24"/>
      <c r="T16" s="24"/>
      <c r="U16" s="23"/>
    </row>
    <row r="17" spans="1:21" ht="13.5">
      <c r="A17" s="6" t="s">
        <v>231</v>
      </c>
      <c r="B17" s="24"/>
      <c r="C17" s="24"/>
      <c r="D17" s="24"/>
      <c r="E17" s="23">
        <v>-39</v>
      </c>
      <c r="F17" s="24"/>
      <c r="G17" s="24"/>
      <c r="H17" s="24"/>
      <c r="I17" s="23">
        <v>-36</v>
      </c>
      <c r="J17" s="24"/>
      <c r="K17" s="24"/>
      <c r="L17" s="24"/>
      <c r="M17" s="23">
        <v>-41</v>
      </c>
      <c r="N17" s="24"/>
      <c r="O17" s="24"/>
      <c r="P17" s="24"/>
      <c r="Q17" s="23">
        <v>-40534</v>
      </c>
      <c r="R17" s="24"/>
      <c r="S17" s="24"/>
      <c r="T17" s="24"/>
      <c r="U17" s="23">
        <v>-29595</v>
      </c>
    </row>
    <row r="18" spans="1:21" ht="13.5">
      <c r="A18" s="6" t="s">
        <v>232</v>
      </c>
      <c r="B18" s="24">
        <v>157</v>
      </c>
      <c r="C18" s="24">
        <v>102</v>
      </c>
      <c r="D18" s="24">
        <v>51</v>
      </c>
      <c r="E18" s="23">
        <v>226</v>
      </c>
      <c r="F18" s="24">
        <v>174</v>
      </c>
      <c r="G18" s="24">
        <v>118</v>
      </c>
      <c r="H18" s="24">
        <v>58</v>
      </c>
      <c r="I18" s="23">
        <v>239</v>
      </c>
      <c r="J18" s="24">
        <v>180</v>
      </c>
      <c r="K18" s="24">
        <v>120</v>
      </c>
      <c r="L18" s="24">
        <v>60</v>
      </c>
      <c r="M18" s="23">
        <v>276</v>
      </c>
      <c r="N18" s="24">
        <v>213</v>
      </c>
      <c r="O18" s="24">
        <v>144</v>
      </c>
      <c r="P18" s="24">
        <v>74</v>
      </c>
      <c r="Q18" s="23">
        <v>320120</v>
      </c>
      <c r="R18" s="24">
        <v>246106</v>
      </c>
      <c r="S18" s="24">
        <v>165168</v>
      </c>
      <c r="T18" s="24">
        <v>82421</v>
      </c>
      <c r="U18" s="23">
        <v>90232</v>
      </c>
    </row>
    <row r="19" spans="1:21" ht="13.5">
      <c r="A19" s="6" t="s">
        <v>233</v>
      </c>
      <c r="B19" s="24">
        <v>199</v>
      </c>
      <c r="C19" s="24">
        <v>141</v>
      </c>
      <c r="D19" s="24">
        <v>45</v>
      </c>
      <c r="E19" s="23">
        <v>224</v>
      </c>
      <c r="F19" s="24">
        <v>220</v>
      </c>
      <c r="G19" s="24">
        <v>192</v>
      </c>
      <c r="H19" s="24">
        <v>174</v>
      </c>
      <c r="I19" s="23">
        <v>268</v>
      </c>
      <c r="J19" s="24">
        <v>212</v>
      </c>
      <c r="K19" s="24">
        <v>114</v>
      </c>
      <c r="L19" s="24">
        <v>77</v>
      </c>
      <c r="M19" s="23">
        <v>129</v>
      </c>
      <c r="N19" s="24">
        <v>90</v>
      </c>
      <c r="O19" s="24">
        <v>88</v>
      </c>
      <c r="P19" s="24">
        <v>53</v>
      </c>
      <c r="Q19" s="23">
        <v>555275</v>
      </c>
      <c r="R19" s="24">
        <v>457850</v>
      </c>
      <c r="S19" s="24">
        <v>366499</v>
      </c>
      <c r="T19" s="24">
        <v>112854</v>
      </c>
      <c r="U19" s="23">
        <v>114189</v>
      </c>
    </row>
    <row r="20" spans="1:21" ht="13.5">
      <c r="A20" s="6" t="s">
        <v>226</v>
      </c>
      <c r="B20" s="24">
        <v>78</v>
      </c>
      <c r="C20" s="24">
        <v>12</v>
      </c>
      <c r="D20" s="24">
        <v>12</v>
      </c>
      <c r="E20" s="23">
        <v>559</v>
      </c>
      <c r="F20" s="24">
        <v>36</v>
      </c>
      <c r="G20" s="24"/>
      <c r="H20" s="24"/>
      <c r="I20" s="23">
        <v>819</v>
      </c>
      <c r="J20" s="24">
        <v>117</v>
      </c>
      <c r="K20" s="24">
        <v>72</v>
      </c>
      <c r="L20" s="24">
        <v>55</v>
      </c>
      <c r="M20" s="23">
        <v>1064</v>
      </c>
      <c r="N20" s="24">
        <v>82</v>
      </c>
      <c r="O20" s="24">
        <v>82</v>
      </c>
      <c r="P20" s="24">
        <v>82</v>
      </c>
      <c r="Q20" s="23">
        <v>1060092</v>
      </c>
      <c r="R20" s="24">
        <v>185971</v>
      </c>
      <c r="S20" s="24">
        <v>184461</v>
      </c>
      <c r="T20" s="24">
        <v>154650</v>
      </c>
      <c r="U20" s="23">
        <v>75547</v>
      </c>
    </row>
    <row r="21" spans="1:21" ht="13.5">
      <c r="A21" s="6" t="s">
        <v>87</v>
      </c>
      <c r="B21" s="24">
        <v>0</v>
      </c>
      <c r="C21" s="24">
        <v>0</v>
      </c>
      <c r="D21" s="24"/>
      <c r="E21" s="23">
        <v>1</v>
      </c>
      <c r="F21" s="24">
        <v>1</v>
      </c>
      <c r="G21" s="24">
        <v>1</v>
      </c>
      <c r="H21" s="24">
        <v>0</v>
      </c>
      <c r="I21" s="23">
        <v>200</v>
      </c>
      <c r="J21" s="24">
        <v>200</v>
      </c>
      <c r="K21" s="24">
        <v>200</v>
      </c>
      <c r="L21" s="24">
        <v>200</v>
      </c>
      <c r="M21" s="23">
        <v>77</v>
      </c>
      <c r="N21" s="24">
        <v>77</v>
      </c>
      <c r="O21" s="24">
        <v>77</v>
      </c>
      <c r="P21" s="24">
        <v>77</v>
      </c>
      <c r="Q21" s="23"/>
      <c r="R21" s="24"/>
      <c r="S21" s="24"/>
      <c r="T21" s="24"/>
      <c r="U21" s="23"/>
    </row>
    <row r="22" spans="1:21" ht="13.5">
      <c r="A22" s="6" t="s">
        <v>234</v>
      </c>
      <c r="B22" s="24">
        <v>-51</v>
      </c>
      <c r="C22" s="24"/>
      <c r="D22" s="24">
        <v>40</v>
      </c>
      <c r="E22" s="23">
        <v>-68</v>
      </c>
      <c r="F22" s="24">
        <v>-97</v>
      </c>
      <c r="G22" s="24"/>
      <c r="H22" s="24">
        <v>-3</v>
      </c>
      <c r="I22" s="23">
        <v>-59</v>
      </c>
      <c r="J22" s="24">
        <v>-137</v>
      </c>
      <c r="K22" s="24"/>
      <c r="L22" s="24">
        <v>11</v>
      </c>
      <c r="M22" s="23">
        <v>103</v>
      </c>
      <c r="N22" s="24">
        <v>-23</v>
      </c>
      <c r="O22" s="24">
        <v>67</v>
      </c>
      <c r="P22" s="24">
        <v>89</v>
      </c>
      <c r="Q22" s="23">
        <v>-11294</v>
      </c>
      <c r="R22" s="24">
        <v>-70337</v>
      </c>
      <c r="S22" s="24">
        <v>39532</v>
      </c>
      <c r="T22" s="24">
        <v>71946</v>
      </c>
      <c r="U22" s="23">
        <v>142862</v>
      </c>
    </row>
    <row r="23" spans="1:21" ht="13.5">
      <c r="A23" s="6" t="s">
        <v>235</v>
      </c>
      <c r="B23" s="24">
        <v>-198</v>
      </c>
      <c r="C23" s="24">
        <v>-10</v>
      </c>
      <c r="D23" s="24">
        <v>3</v>
      </c>
      <c r="E23" s="23">
        <v>0</v>
      </c>
      <c r="F23" s="24">
        <v>-166</v>
      </c>
      <c r="G23" s="24">
        <v>5</v>
      </c>
      <c r="H23" s="24">
        <v>10</v>
      </c>
      <c r="I23" s="23">
        <v>-52</v>
      </c>
      <c r="J23" s="24">
        <v>-194</v>
      </c>
      <c r="K23" s="24">
        <v>-43</v>
      </c>
      <c r="L23" s="24">
        <v>-20</v>
      </c>
      <c r="M23" s="23">
        <v>56</v>
      </c>
      <c r="N23" s="24">
        <v>-134</v>
      </c>
      <c r="O23" s="24">
        <v>11</v>
      </c>
      <c r="P23" s="24">
        <v>-14</v>
      </c>
      <c r="Q23" s="23">
        <v>79852</v>
      </c>
      <c r="R23" s="24">
        <v>-93367</v>
      </c>
      <c r="S23" s="24">
        <v>45214</v>
      </c>
      <c r="T23" s="24">
        <v>52868</v>
      </c>
      <c r="U23" s="23">
        <v>47077</v>
      </c>
    </row>
    <row r="24" spans="1:21" ht="13.5">
      <c r="A24" s="6" t="s">
        <v>236</v>
      </c>
      <c r="B24" s="24">
        <v>24</v>
      </c>
      <c r="C24" s="24">
        <v>-51</v>
      </c>
      <c r="D24" s="24"/>
      <c r="E24" s="23"/>
      <c r="F24" s="24">
        <v>-94</v>
      </c>
      <c r="G24" s="24">
        <v>-131</v>
      </c>
      <c r="H24" s="24"/>
      <c r="I24" s="23"/>
      <c r="J24" s="24">
        <v>32</v>
      </c>
      <c r="K24" s="24">
        <v>-9</v>
      </c>
      <c r="L24" s="24"/>
      <c r="M24" s="23"/>
      <c r="N24" s="24"/>
      <c r="O24" s="24"/>
      <c r="P24" s="24"/>
      <c r="Q24" s="23"/>
      <c r="R24" s="24"/>
      <c r="S24" s="24"/>
      <c r="T24" s="24"/>
      <c r="U24" s="23"/>
    </row>
    <row r="25" spans="1:21" ht="13.5">
      <c r="A25" s="6" t="s">
        <v>237</v>
      </c>
      <c r="B25" s="24">
        <v>566</v>
      </c>
      <c r="C25" s="24">
        <v>208</v>
      </c>
      <c r="D25" s="24">
        <v>-55</v>
      </c>
      <c r="E25" s="23">
        <v>113</v>
      </c>
      <c r="F25" s="24">
        <v>402</v>
      </c>
      <c r="G25" s="24">
        <v>264</v>
      </c>
      <c r="H25" s="24">
        <v>-122</v>
      </c>
      <c r="I25" s="23">
        <v>213</v>
      </c>
      <c r="J25" s="24">
        <v>612</v>
      </c>
      <c r="K25" s="24">
        <v>309</v>
      </c>
      <c r="L25" s="24">
        <v>57</v>
      </c>
      <c r="M25" s="23">
        <v>-137</v>
      </c>
      <c r="N25" s="24">
        <v>471</v>
      </c>
      <c r="O25" s="24">
        <v>306</v>
      </c>
      <c r="P25" s="24">
        <v>54</v>
      </c>
      <c r="Q25" s="23">
        <v>-299524</v>
      </c>
      <c r="R25" s="24">
        <v>177420</v>
      </c>
      <c r="S25" s="24">
        <v>137064</v>
      </c>
      <c r="T25" s="24">
        <v>-59635</v>
      </c>
      <c r="U25" s="23">
        <v>-90440</v>
      </c>
    </row>
    <row r="26" spans="1:21" ht="13.5">
      <c r="A26" s="6" t="s">
        <v>238</v>
      </c>
      <c r="B26" s="24">
        <v>-11</v>
      </c>
      <c r="C26" s="24">
        <v>-46</v>
      </c>
      <c r="D26" s="24"/>
      <c r="E26" s="23"/>
      <c r="F26" s="24">
        <v>107</v>
      </c>
      <c r="G26" s="24">
        <v>104</v>
      </c>
      <c r="H26" s="24"/>
      <c r="I26" s="23"/>
      <c r="J26" s="24">
        <v>-42</v>
      </c>
      <c r="K26" s="24">
        <v>-14</v>
      </c>
      <c r="L26" s="24"/>
      <c r="M26" s="23"/>
      <c r="N26" s="24"/>
      <c r="O26" s="24"/>
      <c r="P26" s="24"/>
      <c r="Q26" s="23"/>
      <c r="R26" s="24"/>
      <c r="S26" s="24"/>
      <c r="T26" s="24"/>
      <c r="U26" s="23"/>
    </row>
    <row r="27" spans="1:21" ht="13.5">
      <c r="A27" s="6" t="s">
        <v>132</v>
      </c>
      <c r="B27" s="24">
        <v>128</v>
      </c>
      <c r="C27" s="24">
        <v>75</v>
      </c>
      <c r="D27" s="24">
        <v>-104</v>
      </c>
      <c r="E27" s="23">
        <v>-59</v>
      </c>
      <c r="F27" s="24">
        <v>-226</v>
      </c>
      <c r="G27" s="24">
        <v>-177</v>
      </c>
      <c r="H27" s="24">
        <v>-220</v>
      </c>
      <c r="I27" s="23">
        <v>227</v>
      </c>
      <c r="J27" s="24">
        <v>61</v>
      </c>
      <c r="K27" s="24">
        <v>-157</v>
      </c>
      <c r="L27" s="24">
        <v>130</v>
      </c>
      <c r="M27" s="23">
        <v>-128</v>
      </c>
      <c r="N27" s="24">
        <v>-121</v>
      </c>
      <c r="O27" s="24">
        <v>-277</v>
      </c>
      <c r="P27" s="24">
        <v>-191</v>
      </c>
      <c r="Q27" s="23">
        <v>-389096</v>
      </c>
      <c r="R27" s="24">
        <v>-257871</v>
      </c>
      <c r="S27" s="24">
        <v>-285693</v>
      </c>
      <c r="T27" s="24">
        <v>-141239</v>
      </c>
      <c r="U27" s="23">
        <v>-299138</v>
      </c>
    </row>
    <row r="28" spans="1:21" ht="13.5">
      <c r="A28" s="6" t="s">
        <v>239</v>
      </c>
      <c r="B28" s="24">
        <v>4556</v>
      </c>
      <c r="C28" s="24">
        <v>2584</v>
      </c>
      <c r="D28" s="24">
        <v>1085</v>
      </c>
      <c r="E28" s="23">
        <v>4494</v>
      </c>
      <c r="F28" s="24">
        <v>3281</v>
      </c>
      <c r="G28" s="24">
        <v>2136</v>
      </c>
      <c r="H28" s="24">
        <v>512</v>
      </c>
      <c r="I28" s="23">
        <v>3749</v>
      </c>
      <c r="J28" s="24">
        <v>3088</v>
      </c>
      <c r="K28" s="24">
        <v>1909</v>
      </c>
      <c r="L28" s="24">
        <v>1019</v>
      </c>
      <c r="M28" s="23">
        <v>3374</v>
      </c>
      <c r="N28" s="24">
        <v>3182</v>
      </c>
      <c r="O28" s="24">
        <v>2013</v>
      </c>
      <c r="P28" s="24">
        <v>653</v>
      </c>
      <c r="Q28" s="23">
        <v>3675356</v>
      </c>
      <c r="R28" s="24">
        <v>2677372</v>
      </c>
      <c r="S28" s="24">
        <v>1647801</v>
      </c>
      <c r="T28" s="24">
        <v>612586</v>
      </c>
      <c r="U28" s="23">
        <v>1042258</v>
      </c>
    </row>
    <row r="29" spans="1:21" ht="13.5">
      <c r="A29" s="6" t="s">
        <v>240</v>
      </c>
      <c r="B29" s="24">
        <v>15</v>
      </c>
      <c r="C29" s="24">
        <v>11</v>
      </c>
      <c r="D29" s="24">
        <v>10</v>
      </c>
      <c r="E29" s="23">
        <v>18</v>
      </c>
      <c r="F29" s="24">
        <v>16</v>
      </c>
      <c r="G29" s="24">
        <v>12</v>
      </c>
      <c r="H29" s="24">
        <v>11</v>
      </c>
      <c r="I29" s="23">
        <v>14</v>
      </c>
      <c r="J29" s="24">
        <v>13</v>
      </c>
      <c r="K29" s="24">
        <v>9</v>
      </c>
      <c r="L29" s="24">
        <v>8</v>
      </c>
      <c r="M29" s="23">
        <v>16</v>
      </c>
      <c r="N29" s="24">
        <v>15</v>
      </c>
      <c r="O29" s="24">
        <v>10</v>
      </c>
      <c r="P29" s="24">
        <v>9</v>
      </c>
      <c r="Q29" s="23">
        <v>14002</v>
      </c>
      <c r="R29" s="24">
        <v>12747</v>
      </c>
      <c r="S29" s="24">
        <v>7599</v>
      </c>
      <c r="T29" s="24">
        <v>6254</v>
      </c>
      <c r="U29" s="23">
        <v>15712</v>
      </c>
    </row>
    <row r="30" spans="1:21" ht="13.5">
      <c r="A30" s="6" t="s">
        <v>241</v>
      </c>
      <c r="B30" s="24">
        <v>-191</v>
      </c>
      <c r="C30" s="24">
        <v>-122</v>
      </c>
      <c r="D30" s="24">
        <v>-45</v>
      </c>
      <c r="E30" s="23">
        <v>-232</v>
      </c>
      <c r="F30" s="24">
        <v>-187</v>
      </c>
      <c r="G30" s="24">
        <v>-106</v>
      </c>
      <c r="H30" s="24">
        <v>-53</v>
      </c>
      <c r="I30" s="23">
        <v>-241</v>
      </c>
      <c r="J30" s="24">
        <v>-190</v>
      </c>
      <c r="K30" s="24">
        <v>-108</v>
      </c>
      <c r="L30" s="24">
        <v>-55</v>
      </c>
      <c r="M30" s="23">
        <v>-291</v>
      </c>
      <c r="N30" s="24">
        <v>-232</v>
      </c>
      <c r="O30" s="24">
        <v>-141</v>
      </c>
      <c r="P30" s="24">
        <v>-67</v>
      </c>
      <c r="Q30" s="23">
        <v>-315062</v>
      </c>
      <c r="R30" s="24">
        <v>-252738</v>
      </c>
      <c r="S30" s="24">
        <v>-155022</v>
      </c>
      <c r="T30" s="24">
        <v>-70326</v>
      </c>
      <c r="U30" s="23">
        <v>-131551</v>
      </c>
    </row>
    <row r="31" spans="1:21" ht="13.5">
      <c r="A31" s="6" t="s">
        <v>88</v>
      </c>
      <c r="B31" s="24">
        <v>-416</v>
      </c>
      <c r="C31" s="24">
        <v>-284</v>
      </c>
      <c r="D31" s="24">
        <v>-284</v>
      </c>
      <c r="E31" s="23">
        <v>-155</v>
      </c>
      <c r="F31" s="24">
        <v>-155</v>
      </c>
      <c r="G31" s="24">
        <v>-144</v>
      </c>
      <c r="H31" s="24">
        <v>-144</v>
      </c>
      <c r="I31" s="23">
        <v>-141</v>
      </c>
      <c r="J31" s="24">
        <v>-136</v>
      </c>
      <c r="K31" s="24">
        <v>-123</v>
      </c>
      <c r="L31" s="24">
        <v>-124</v>
      </c>
      <c r="M31" s="23">
        <v>-148</v>
      </c>
      <c r="N31" s="24">
        <v>-148</v>
      </c>
      <c r="O31" s="24">
        <v>-135</v>
      </c>
      <c r="P31" s="24">
        <v>-135</v>
      </c>
      <c r="Q31" s="23">
        <v>-196361</v>
      </c>
      <c r="R31" s="24">
        <v>-224762</v>
      </c>
      <c r="S31" s="24">
        <v>-169574</v>
      </c>
      <c r="T31" s="24">
        <v>-169476</v>
      </c>
      <c r="U31" s="23">
        <v>-45582</v>
      </c>
    </row>
    <row r="32" spans="1:21" ht="14.25" thickBot="1">
      <c r="A32" s="5" t="s">
        <v>89</v>
      </c>
      <c r="B32" s="26">
        <v>3963</v>
      </c>
      <c r="C32" s="26">
        <v>2189</v>
      </c>
      <c r="D32" s="26">
        <v>766</v>
      </c>
      <c r="E32" s="25">
        <v>4124</v>
      </c>
      <c r="F32" s="26">
        <v>2954</v>
      </c>
      <c r="G32" s="26">
        <v>1897</v>
      </c>
      <c r="H32" s="26">
        <v>325</v>
      </c>
      <c r="I32" s="25">
        <v>3380</v>
      </c>
      <c r="J32" s="26">
        <v>2774</v>
      </c>
      <c r="K32" s="26">
        <v>1686</v>
      </c>
      <c r="L32" s="26">
        <v>848</v>
      </c>
      <c r="M32" s="25">
        <v>2950</v>
      </c>
      <c r="N32" s="26">
        <v>2816</v>
      </c>
      <c r="O32" s="26">
        <v>1747</v>
      </c>
      <c r="P32" s="26">
        <v>459</v>
      </c>
      <c r="Q32" s="25">
        <v>3177935</v>
      </c>
      <c r="R32" s="26">
        <v>2212618</v>
      </c>
      <c r="S32" s="26">
        <v>1330805</v>
      </c>
      <c r="T32" s="26">
        <v>379038</v>
      </c>
      <c r="U32" s="25">
        <v>880837</v>
      </c>
    </row>
    <row r="33" spans="1:21" ht="14.25" thickTop="1">
      <c r="A33" s="6" t="s">
        <v>244</v>
      </c>
      <c r="B33" s="24">
        <v>-1747</v>
      </c>
      <c r="C33" s="24">
        <v>-1254</v>
      </c>
      <c r="D33" s="24">
        <v>-626</v>
      </c>
      <c r="E33" s="23">
        <v>-2157</v>
      </c>
      <c r="F33" s="24">
        <v>-1802</v>
      </c>
      <c r="G33" s="24">
        <v>-1322</v>
      </c>
      <c r="H33" s="24">
        <v>-529</v>
      </c>
      <c r="I33" s="23">
        <v>-1600</v>
      </c>
      <c r="J33" s="24">
        <v>-1211</v>
      </c>
      <c r="K33" s="24">
        <v>-598</v>
      </c>
      <c r="L33" s="24">
        <v>-248</v>
      </c>
      <c r="M33" s="23">
        <v>-745</v>
      </c>
      <c r="N33" s="24">
        <v>-711</v>
      </c>
      <c r="O33" s="24">
        <v>-597</v>
      </c>
      <c r="P33" s="24">
        <v>-216</v>
      </c>
      <c r="Q33" s="23">
        <v>-1470846</v>
      </c>
      <c r="R33" s="24">
        <v>-1374763</v>
      </c>
      <c r="S33" s="24">
        <v>-1263285</v>
      </c>
      <c r="T33" s="24">
        <v>-526700</v>
      </c>
      <c r="U33" s="23">
        <v>-499504</v>
      </c>
    </row>
    <row r="34" spans="1:21" ht="13.5">
      <c r="A34" s="6" t="s">
        <v>246</v>
      </c>
      <c r="B34" s="24"/>
      <c r="C34" s="24"/>
      <c r="D34" s="24"/>
      <c r="E34" s="23">
        <v>28</v>
      </c>
      <c r="F34" s="24"/>
      <c r="G34" s="24"/>
      <c r="H34" s="24"/>
      <c r="I34" s="23">
        <v>118</v>
      </c>
      <c r="J34" s="24"/>
      <c r="K34" s="24"/>
      <c r="L34" s="24"/>
      <c r="M34" s="23">
        <v>36</v>
      </c>
      <c r="N34" s="24"/>
      <c r="O34" s="24"/>
      <c r="P34" s="24"/>
      <c r="Q34" s="23">
        <v>18768</v>
      </c>
      <c r="R34" s="24"/>
      <c r="S34" s="24"/>
      <c r="T34" s="24"/>
      <c r="U34" s="23">
        <v>97025</v>
      </c>
    </row>
    <row r="35" spans="1:21" ht="13.5">
      <c r="A35" s="6" t="s">
        <v>90</v>
      </c>
      <c r="B35" s="24">
        <v>-1365</v>
      </c>
      <c r="C35" s="24"/>
      <c r="D35" s="24"/>
      <c r="E35" s="23"/>
      <c r="F35" s="24"/>
      <c r="G35" s="24"/>
      <c r="H35" s="24"/>
      <c r="I35" s="23"/>
      <c r="J35" s="24"/>
      <c r="K35" s="24"/>
      <c r="L35" s="24"/>
      <c r="M35" s="23"/>
      <c r="N35" s="24"/>
      <c r="O35" s="24"/>
      <c r="P35" s="24"/>
      <c r="Q35" s="23"/>
      <c r="R35" s="24"/>
      <c r="S35" s="24"/>
      <c r="T35" s="24"/>
      <c r="U35" s="23"/>
    </row>
    <row r="36" spans="1:21" ht="13.5">
      <c r="A36" s="6" t="s">
        <v>91</v>
      </c>
      <c r="B36" s="24"/>
      <c r="C36" s="24"/>
      <c r="D36" s="24"/>
      <c r="E36" s="23"/>
      <c r="F36" s="24"/>
      <c r="G36" s="24"/>
      <c r="H36" s="24"/>
      <c r="I36" s="23"/>
      <c r="J36" s="24"/>
      <c r="K36" s="24"/>
      <c r="L36" s="24"/>
      <c r="M36" s="23"/>
      <c r="N36" s="24"/>
      <c r="O36" s="24"/>
      <c r="P36" s="24"/>
      <c r="Q36" s="23"/>
      <c r="R36" s="24"/>
      <c r="S36" s="24"/>
      <c r="T36" s="24"/>
      <c r="U36" s="23">
        <v>-2400000</v>
      </c>
    </row>
    <row r="37" spans="1:21" ht="13.5">
      <c r="A37" s="6" t="s">
        <v>250</v>
      </c>
      <c r="B37" s="24"/>
      <c r="C37" s="24"/>
      <c r="D37" s="24"/>
      <c r="E37" s="23">
        <v>3</v>
      </c>
      <c r="F37" s="24"/>
      <c r="G37" s="24"/>
      <c r="H37" s="24"/>
      <c r="I37" s="23">
        <v>11</v>
      </c>
      <c r="J37" s="24"/>
      <c r="K37" s="24"/>
      <c r="L37" s="24"/>
      <c r="M37" s="23">
        <v>12</v>
      </c>
      <c r="N37" s="24"/>
      <c r="O37" s="24"/>
      <c r="P37" s="24"/>
      <c r="Q37" s="23">
        <v>8490</v>
      </c>
      <c r="R37" s="24"/>
      <c r="S37" s="24"/>
      <c r="T37" s="24"/>
      <c r="U37" s="23">
        <v>2629252</v>
      </c>
    </row>
    <row r="38" spans="1:21" ht="13.5">
      <c r="A38" s="6" t="s">
        <v>253</v>
      </c>
      <c r="B38" s="24">
        <v>-277</v>
      </c>
      <c r="C38" s="24">
        <v>-224</v>
      </c>
      <c r="D38" s="24">
        <v>-92</v>
      </c>
      <c r="E38" s="23">
        <v>-391</v>
      </c>
      <c r="F38" s="24">
        <v>-324</v>
      </c>
      <c r="G38" s="24">
        <v>-198</v>
      </c>
      <c r="H38" s="24">
        <v>-88</v>
      </c>
      <c r="I38" s="23">
        <v>-244</v>
      </c>
      <c r="J38" s="24">
        <v>-186</v>
      </c>
      <c r="K38" s="24">
        <v>-99</v>
      </c>
      <c r="L38" s="24">
        <v>-47</v>
      </c>
      <c r="M38" s="23">
        <v>-165</v>
      </c>
      <c r="N38" s="24">
        <v>-131</v>
      </c>
      <c r="O38" s="24">
        <v>-109</v>
      </c>
      <c r="P38" s="24">
        <v>-65</v>
      </c>
      <c r="Q38" s="23">
        <v>-164805</v>
      </c>
      <c r="R38" s="24">
        <v>-135450</v>
      </c>
      <c r="S38" s="24">
        <v>-117231</v>
      </c>
      <c r="T38" s="24">
        <v>-83822</v>
      </c>
      <c r="U38" s="23">
        <v>-44789</v>
      </c>
    </row>
    <row r="39" spans="1:21" ht="13.5">
      <c r="A39" s="6" t="s">
        <v>251</v>
      </c>
      <c r="B39" s="24">
        <v>342</v>
      </c>
      <c r="C39" s="24">
        <v>183</v>
      </c>
      <c r="D39" s="24">
        <v>85</v>
      </c>
      <c r="E39" s="23">
        <v>437</v>
      </c>
      <c r="F39" s="24">
        <v>316</v>
      </c>
      <c r="G39" s="24">
        <v>225</v>
      </c>
      <c r="H39" s="24">
        <v>120</v>
      </c>
      <c r="I39" s="23">
        <v>555</v>
      </c>
      <c r="J39" s="24">
        <v>418</v>
      </c>
      <c r="K39" s="24">
        <v>269</v>
      </c>
      <c r="L39" s="24">
        <v>161</v>
      </c>
      <c r="M39" s="23">
        <v>508</v>
      </c>
      <c r="N39" s="24">
        <v>431</v>
      </c>
      <c r="O39" s="24">
        <v>295</v>
      </c>
      <c r="P39" s="24">
        <v>136</v>
      </c>
      <c r="Q39" s="23">
        <v>662696</v>
      </c>
      <c r="R39" s="24">
        <v>524030</v>
      </c>
      <c r="S39" s="24">
        <v>398573</v>
      </c>
      <c r="T39" s="24">
        <v>239101</v>
      </c>
      <c r="U39" s="23">
        <v>246614</v>
      </c>
    </row>
    <row r="40" spans="1:21" ht="13.5">
      <c r="A40" s="6" t="s">
        <v>132</v>
      </c>
      <c r="B40" s="24">
        <v>-145</v>
      </c>
      <c r="C40" s="24">
        <v>-94</v>
      </c>
      <c r="D40" s="24">
        <v>-34</v>
      </c>
      <c r="E40" s="23">
        <v>-232</v>
      </c>
      <c r="F40" s="24">
        <v>-183</v>
      </c>
      <c r="G40" s="24">
        <v>-153</v>
      </c>
      <c r="H40" s="24">
        <v>-55</v>
      </c>
      <c r="I40" s="23">
        <v>-161</v>
      </c>
      <c r="J40" s="24">
        <v>20</v>
      </c>
      <c r="K40" s="24">
        <v>45</v>
      </c>
      <c r="L40" s="24">
        <v>-17</v>
      </c>
      <c r="M40" s="23">
        <v>-98</v>
      </c>
      <c r="N40" s="24">
        <v>-71</v>
      </c>
      <c r="O40" s="24">
        <v>-50</v>
      </c>
      <c r="P40" s="24">
        <v>7</v>
      </c>
      <c r="Q40" s="23">
        <v>-231930</v>
      </c>
      <c r="R40" s="24">
        <v>-170661</v>
      </c>
      <c r="S40" s="24">
        <v>-86715</v>
      </c>
      <c r="T40" s="24">
        <v>-18918</v>
      </c>
      <c r="U40" s="23">
        <v>-66577</v>
      </c>
    </row>
    <row r="41" spans="1:21" ht="14.25" thickBot="1">
      <c r="A41" s="5" t="s">
        <v>254</v>
      </c>
      <c r="B41" s="26">
        <v>-3193</v>
      </c>
      <c r="C41" s="26">
        <v>-1390</v>
      </c>
      <c r="D41" s="26">
        <v>-667</v>
      </c>
      <c r="E41" s="25">
        <v>-2312</v>
      </c>
      <c r="F41" s="26">
        <v>-1993</v>
      </c>
      <c r="G41" s="26">
        <v>-1448</v>
      </c>
      <c r="H41" s="26">
        <v>-552</v>
      </c>
      <c r="I41" s="25">
        <v>-1321</v>
      </c>
      <c r="J41" s="26">
        <v>-959</v>
      </c>
      <c r="K41" s="26">
        <v>-383</v>
      </c>
      <c r="L41" s="26">
        <v>-151</v>
      </c>
      <c r="M41" s="25">
        <v>-451</v>
      </c>
      <c r="N41" s="26">
        <v>-482</v>
      </c>
      <c r="O41" s="26">
        <v>-462</v>
      </c>
      <c r="P41" s="26">
        <v>-138</v>
      </c>
      <c r="Q41" s="25">
        <v>-1177625</v>
      </c>
      <c r="R41" s="26">
        <v>-1156845</v>
      </c>
      <c r="S41" s="26">
        <v>-1068659</v>
      </c>
      <c r="T41" s="26">
        <v>-390340</v>
      </c>
      <c r="U41" s="25">
        <v>-37979</v>
      </c>
    </row>
    <row r="42" spans="1:21" ht="14.25" thickTop="1">
      <c r="A42" s="6" t="s">
        <v>255</v>
      </c>
      <c r="B42" s="24">
        <v>1480</v>
      </c>
      <c r="C42" s="24">
        <v>980</v>
      </c>
      <c r="D42" s="24">
        <v>420</v>
      </c>
      <c r="E42" s="23"/>
      <c r="F42" s="24">
        <v>1265</v>
      </c>
      <c r="G42" s="24">
        <v>935</v>
      </c>
      <c r="H42" s="24">
        <v>355</v>
      </c>
      <c r="I42" s="23"/>
      <c r="J42" s="24">
        <v>978</v>
      </c>
      <c r="K42" s="24">
        <v>978</v>
      </c>
      <c r="L42" s="24">
        <v>648</v>
      </c>
      <c r="M42" s="23"/>
      <c r="N42" s="24">
        <v>585</v>
      </c>
      <c r="O42" s="24">
        <v>235</v>
      </c>
      <c r="P42" s="24">
        <v>52</v>
      </c>
      <c r="Q42" s="23"/>
      <c r="R42" s="24">
        <v>2552000</v>
      </c>
      <c r="S42" s="24">
        <v>1265000</v>
      </c>
      <c r="T42" s="24">
        <v>560000</v>
      </c>
      <c r="U42" s="23"/>
    </row>
    <row r="43" spans="1:21" ht="13.5">
      <c r="A43" s="6" t="s">
        <v>256</v>
      </c>
      <c r="B43" s="24">
        <v>-2304</v>
      </c>
      <c r="C43" s="24"/>
      <c r="D43" s="24"/>
      <c r="E43" s="23"/>
      <c r="F43" s="24"/>
      <c r="G43" s="24"/>
      <c r="H43" s="24"/>
      <c r="I43" s="23"/>
      <c r="J43" s="24">
        <v>-200</v>
      </c>
      <c r="K43" s="24">
        <v>-200</v>
      </c>
      <c r="L43" s="24">
        <v>-200</v>
      </c>
      <c r="M43" s="23"/>
      <c r="N43" s="24">
        <v>-562</v>
      </c>
      <c r="O43" s="24">
        <v>-262</v>
      </c>
      <c r="P43" s="24">
        <v>-93</v>
      </c>
      <c r="Q43" s="23"/>
      <c r="R43" s="24">
        <v>-1390030</v>
      </c>
      <c r="S43" s="24">
        <v>-515020</v>
      </c>
      <c r="T43" s="24">
        <v>-20010</v>
      </c>
      <c r="U43" s="23"/>
    </row>
    <row r="44" spans="1:21" ht="13.5">
      <c r="A44" s="6" t="s">
        <v>260</v>
      </c>
      <c r="B44" s="24">
        <v>-544</v>
      </c>
      <c r="C44" s="24">
        <v>-347</v>
      </c>
      <c r="D44" s="24">
        <v>-194</v>
      </c>
      <c r="E44" s="23">
        <v>-685</v>
      </c>
      <c r="F44" s="24">
        <v>-505</v>
      </c>
      <c r="G44" s="24">
        <v>-335</v>
      </c>
      <c r="H44" s="24">
        <v>-141</v>
      </c>
      <c r="I44" s="23">
        <v>-402</v>
      </c>
      <c r="J44" s="24">
        <v>-280</v>
      </c>
      <c r="K44" s="24">
        <v>-173</v>
      </c>
      <c r="L44" s="24">
        <v>-81</v>
      </c>
      <c r="M44" s="23">
        <v>-274</v>
      </c>
      <c r="N44" s="24">
        <v>-196</v>
      </c>
      <c r="O44" s="24">
        <v>-121</v>
      </c>
      <c r="P44" s="24">
        <v>-55</v>
      </c>
      <c r="Q44" s="23">
        <v>-175202</v>
      </c>
      <c r="R44" s="24">
        <v>-125598</v>
      </c>
      <c r="S44" s="24">
        <v>-80635</v>
      </c>
      <c r="T44" s="24">
        <v>-37704</v>
      </c>
      <c r="U44" s="23">
        <v>-45020</v>
      </c>
    </row>
    <row r="45" spans="1:21" ht="13.5">
      <c r="A45" s="6" t="s">
        <v>257</v>
      </c>
      <c r="B45" s="24">
        <v>3380</v>
      </c>
      <c r="C45" s="24">
        <v>1480</v>
      </c>
      <c r="D45" s="24">
        <v>250</v>
      </c>
      <c r="E45" s="23">
        <v>2550</v>
      </c>
      <c r="F45" s="24">
        <v>990</v>
      </c>
      <c r="G45" s="24">
        <v>840</v>
      </c>
      <c r="H45" s="24">
        <v>300</v>
      </c>
      <c r="I45" s="23">
        <v>2343</v>
      </c>
      <c r="J45" s="24">
        <v>1120</v>
      </c>
      <c r="K45" s="24">
        <v>580</v>
      </c>
      <c r="L45" s="24">
        <v>200</v>
      </c>
      <c r="M45" s="23">
        <v>2178</v>
      </c>
      <c r="N45" s="24">
        <v>1893</v>
      </c>
      <c r="O45" s="24">
        <v>1793</v>
      </c>
      <c r="P45" s="24">
        <v>1193</v>
      </c>
      <c r="Q45" s="23">
        <v>1782000</v>
      </c>
      <c r="R45" s="24">
        <v>820000</v>
      </c>
      <c r="S45" s="24">
        <v>570000</v>
      </c>
      <c r="T45" s="24">
        <v>420000</v>
      </c>
      <c r="U45" s="23">
        <v>1740000</v>
      </c>
    </row>
    <row r="46" spans="1:21" ht="13.5">
      <c r="A46" s="6" t="s">
        <v>259</v>
      </c>
      <c r="B46" s="24">
        <v>-1834</v>
      </c>
      <c r="C46" s="24">
        <v>-1209</v>
      </c>
      <c r="D46" s="24">
        <v>-594</v>
      </c>
      <c r="E46" s="23">
        <v>-3126</v>
      </c>
      <c r="F46" s="24">
        <v>-2575</v>
      </c>
      <c r="G46" s="24">
        <v>-1711</v>
      </c>
      <c r="H46" s="24">
        <v>-843</v>
      </c>
      <c r="I46" s="23">
        <v>-2990</v>
      </c>
      <c r="J46" s="24">
        <v>-2216</v>
      </c>
      <c r="K46" s="24">
        <v>-1514</v>
      </c>
      <c r="L46" s="24">
        <v>-770</v>
      </c>
      <c r="M46" s="23">
        <v>-3404</v>
      </c>
      <c r="N46" s="24">
        <v>-2572</v>
      </c>
      <c r="O46" s="24">
        <v>-1838</v>
      </c>
      <c r="P46" s="24">
        <v>-945</v>
      </c>
      <c r="Q46" s="23">
        <v>-4076390</v>
      </c>
      <c r="R46" s="24">
        <v>-2868926</v>
      </c>
      <c r="S46" s="24">
        <v>-2032015</v>
      </c>
      <c r="T46" s="24">
        <v>-863495</v>
      </c>
      <c r="U46" s="23">
        <v>-2094875</v>
      </c>
    </row>
    <row r="47" spans="1:21" ht="13.5">
      <c r="A47" s="6" t="s">
        <v>261</v>
      </c>
      <c r="B47" s="24"/>
      <c r="C47" s="24"/>
      <c r="D47" s="24"/>
      <c r="E47" s="23"/>
      <c r="F47" s="24"/>
      <c r="G47" s="24"/>
      <c r="H47" s="24"/>
      <c r="I47" s="23"/>
      <c r="J47" s="24"/>
      <c r="K47" s="24"/>
      <c r="L47" s="24"/>
      <c r="M47" s="23">
        <v>-671</v>
      </c>
      <c r="N47" s="24">
        <v>-671</v>
      </c>
      <c r="O47" s="24">
        <v>-671</v>
      </c>
      <c r="P47" s="24">
        <v>-615</v>
      </c>
      <c r="Q47" s="23">
        <v>-32000</v>
      </c>
      <c r="R47" s="24"/>
      <c r="S47" s="24"/>
      <c r="T47" s="24"/>
      <c r="U47" s="23">
        <v>-196000</v>
      </c>
    </row>
    <row r="48" spans="1:21" ht="13.5">
      <c r="A48" s="6" t="s">
        <v>262</v>
      </c>
      <c r="B48" s="24"/>
      <c r="C48" s="24"/>
      <c r="D48" s="24"/>
      <c r="E48" s="23"/>
      <c r="F48" s="24"/>
      <c r="G48" s="24"/>
      <c r="H48" s="24"/>
      <c r="I48" s="23"/>
      <c r="J48" s="24"/>
      <c r="K48" s="24"/>
      <c r="L48" s="24"/>
      <c r="M48" s="23"/>
      <c r="N48" s="24"/>
      <c r="O48" s="24"/>
      <c r="P48" s="24"/>
      <c r="Q48" s="23">
        <v>-283</v>
      </c>
      <c r="R48" s="24"/>
      <c r="S48" s="24"/>
      <c r="T48" s="24"/>
      <c r="U48" s="23">
        <v>-953640</v>
      </c>
    </row>
    <row r="49" spans="1:21" ht="13.5">
      <c r="A49" s="6" t="s">
        <v>264</v>
      </c>
      <c r="B49" s="24">
        <v>-418</v>
      </c>
      <c r="C49" s="24">
        <v>-418</v>
      </c>
      <c r="D49" s="24">
        <v>-404</v>
      </c>
      <c r="E49" s="23">
        <v>-250</v>
      </c>
      <c r="F49" s="24">
        <v>-250</v>
      </c>
      <c r="G49" s="24">
        <v>-250</v>
      </c>
      <c r="H49" s="24">
        <v>-243</v>
      </c>
      <c r="I49" s="23">
        <v>-84</v>
      </c>
      <c r="J49" s="24">
        <v>-84</v>
      </c>
      <c r="K49" s="24">
        <v>-84</v>
      </c>
      <c r="L49" s="24">
        <v>-84</v>
      </c>
      <c r="M49" s="23">
        <v>-84</v>
      </c>
      <c r="N49" s="24">
        <v>-84</v>
      </c>
      <c r="O49" s="24">
        <v>-84</v>
      </c>
      <c r="P49" s="24">
        <v>-84</v>
      </c>
      <c r="Q49" s="23">
        <v>-301032</v>
      </c>
      <c r="R49" s="24">
        <v>-301032</v>
      </c>
      <c r="S49" s="24">
        <v>-301032</v>
      </c>
      <c r="T49" s="24">
        <v>-301032</v>
      </c>
      <c r="U49" s="23">
        <v>-144067</v>
      </c>
    </row>
    <row r="50" spans="1:21" ht="13.5">
      <c r="A50" s="6" t="s">
        <v>92</v>
      </c>
      <c r="B50" s="24">
        <v>0</v>
      </c>
      <c r="C50" s="24">
        <v>0</v>
      </c>
      <c r="D50" s="24">
        <v>0</v>
      </c>
      <c r="E50" s="23">
        <v>0</v>
      </c>
      <c r="F50" s="24">
        <v>0</v>
      </c>
      <c r="G50" s="24">
        <v>0</v>
      </c>
      <c r="H50" s="24">
        <v>0</v>
      </c>
      <c r="I50" s="23">
        <v>0</v>
      </c>
      <c r="J50" s="24">
        <v>0</v>
      </c>
      <c r="K50" s="24">
        <v>0</v>
      </c>
      <c r="L50" s="24">
        <v>0</v>
      </c>
      <c r="M50" s="23">
        <v>0</v>
      </c>
      <c r="N50" s="24">
        <v>0</v>
      </c>
      <c r="O50" s="24">
        <v>0</v>
      </c>
      <c r="P50" s="24">
        <v>0</v>
      </c>
      <c r="Q50" s="23"/>
      <c r="R50" s="24">
        <v>-16283</v>
      </c>
      <c r="S50" s="24">
        <v>-16242</v>
      </c>
      <c r="T50" s="24">
        <v>-195</v>
      </c>
      <c r="U50" s="23">
        <v>16074</v>
      </c>
    </row>
    <row r="51" spans="1:21" ht="14.25" thickBot="1">
      <c r="A51" s="5" t="s">
        <v>265</v>
      </c>
      <c r="B51" s="26">
        <v>-242</v>
      </c>
      <c r="C51" s="26">
        <v>484</v>
      </c>
      <c r="D51" s="26">
        <v>-522</v>
      </c>
      <c r="E51" s="25">
        <v>-1513</v>
      </c>
      <c r="F51" s="26">
        <v>-1076</v>
      </c>
      <c r="G51" s="26">
        <v>-522</v>
      </c>
      <c r="H51" s="26">
        <v>-573</v>
      </c>
      <c r="I51" s="25">
        <v>-1134</v>
      </c>
      <c r="J51" s="26">
        <v>-683</v>
      </c>
      <c r="K51" s="26">
        <v>-413</v>
      </c>
      <c r="L51" s="26">
        <v>-287</v>
      </c>
      <c r="M51" s="25">
        <v>-3018</v>
      </c>
      <c r="N51" s="26">
        <v>-2108</v>
      </c>
      <c r="O51" s="26">
        <v>-1450</v>
      </c>
      <c r="P51" s="26">
        <v>-548</v>
      </c>
      <c r="Q51" s="25">
        <v>-2459344</v>
      </c>
      <c r="R51" s="26">
        <v>-906265</v>
      </c>
      <c r="S51" s="26">
        <v>-1109945</v>
      </c>
      <c r="T51" s="26">
        <v>-242437</v>
      </c>
      <c r="U51" s="25">
        <v>-1680698</v>
      </c>
    </row>
    <row r="52" spans="1:21" ht="14.25" thickTop="1">
      <c r="A52" s="7" t="s">
        <v>266</v>
      </c>
      <c r="B52" s="24">
        <v>527</v>
      </c>
      <c r="C52" s="24">
        <v>1283</v>
      </c>
      <c r="D52" s="24">
        <v>-423</v>
      </c>
      <c r="E52" s="23">
        <v>298</v>
      </c>
      <c r="F52" s="24">
        <v>-115</v>
      </c>
      <c r="G52" s="24">
        <v>-73</v>
      </c>
      <c r="H52" s="24">
        <v>-800</v>
      </c>
      <c r="I52" s="23">
        <v>924</v>
      </c>
      <c r="J52" s="24">
        <v>1131</v>
      </c>
      <c r="K52" s="24">
        <v>889</v>
      </c>
      <c r="L52" s="24">
        <v>409</v>
      </c>
      <c r="M52" s="23">
        <v>-519</v>
      </c>
      <c r="N52" s="24">
        <v>226</v>
      </c>
      <c r="O52" s="24">
        <v>-165</v>
      </c>
      <c r="P52" s="24">
        <v>-226</v>
      </c>
      <c r="Q52" s="23">
        <v>-459034</v>
      </c>
      <c r="R52" s="24">
        <v>149508</v>
      </c>
      <c r="S52" s="24">
        <v>-847799</v>
      </c>
      <c r="T52" s="24">
        <v>-253739</v>
      </c>
      <c r="U52" s="23">
        <v>-837840</v>
      </c>
    </row>
    <row r="53" spans="1:21" ht="13.5">
      <c r="A53" s="7" t="s">
        <v>267</v>
      </c>
      <c r="B53" s="24">
        <v>3502</v>
      </c>
      <c r="C53" s="24">
        <v>3502</v>
      </c>
      <c r="D53" s="24">
        <v>3502</v>
      </c>
      <c r="E53" s="23">
        <v>3203</v>
      </c>
      <c r="F53" s="24">
        <v>3203</v>
      </c>
      <c r="G53" s="24">
        <v>3203</v>
      </c>
      <c r="H53" s="24">
        <v>3203</v>
      </c>
      <c r="I53" s="23">
        <v>2279</v>
      </c>
      <c r="J53" s="24">
        <v>2279</v>
      </c>
      <c r="K53" s="24">
        <v>2279</v>
      </c>
      <c r="L53" s="24">
        <v>2279</v>
      </c>
      <c r="M53" s="23">
        <v>2798</v>
      </c>
      <c r="N53" s="24">
        <v>2798</v>
      </c>
      <c r="O53" s="24">
        <v>2798</v>
      </c>
      <c r="P53" s="24">
        <v>2798</v>
      </c>
      <c r="Q53" s="23">
        <v>3257814</v>
      </c>
      <c r="R53" s="24">
        <v>3257814</v>
      </c>
      <c r="S53" s="24">
        <v>3257814</v>
      </c>
      <c r="T53" s="24">
        <v>3257814</v>
      </c>
      <c r="U53" s="23">
        <v>3077502</v>
      </c>
    </row>
    <row r="54" spans="1:21" ht="14.25" thickBot="1">
      <c r="A54" s="7" t="s">
        <v>267</v>
      </c>
      <c r="B54" s="24">
        <v>4029</v>
      </c>
      <c r="C54" s="24">
        <v>4786</v>
      </c>
      <c r="D54" s="24">
        <v>3078</v>
      </c>
      <c r="E54" s="23">
        <v>3502</v>
      </c>
      <c r="F54" s="24">
        <v>3088</v>
      </c>
      <c r="G54" s="24">
        <v>3129</v>
      </c>
      <c r="H54" s="24">
        <v>2403</v>
      </c>
      <c r="I54" s="23">
        <v>3203</v>
      </c>
      <c r="J54" s="24">
        <v>3410</v>
      </c>
      <c r="K54" s="24">
        <v>3168</v>
      </c>
      <c r="L54" s="24">
        <v>2688</v>
      </c>
      <c r="M54" s="23">
        <v>2279</v>
      </c>
      <c r="N54" s="24">
        <v>3025</v>
      </c>
      <c r="O54" s="24">
        <v>2633</v>
      </c>
      <c r="P54" s="24">
        <v>2571</v>
      </c>
      <c r="Q54" s="23">
        <v>2798779</v>
      </c>
      <c r="R54" s="24">
        <v>3407322</v>
      </c>
      <c r="S54" s="24">
        <v>2410015</v>
      </c>
      <c r="T54" s="24">
        <v>3004074</v>
      </c>
      <c r="U54" s="23">
        <v>3257814</v>
      </c>
    </row>
    <row r="55" spans="1:21" ht="14.25" thickTop="1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7" ht="13.5">
      <c r="A57" s="20" t="s">
        <v>216</v>
      </c>
    </row>
    <row r="58" ht="13.5">
      <c r="A58" s="20" t="s">
        <v>217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U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212</v>
      </c>
      <c r="B2" s="14">
        <v>7412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213</v>
      </c>
      <c r="B3" s="1" t="s">
        <v>214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95</v>
      </c>
      <c r="B4" s="15" t="str">
        <f>HYPERLINK("http://www.kabupro.jp/mark/20140213/S10017HZ.htm","四半期報告書")</f>
        <v>四半期報告書</v>
      </c>
      <c r="C4" s="15" t="str">
        <f>HYPERLINK("http://www.kabupro.jp/mark/20131113/S1000HRD.htm","四半期報告書")</f>
        <v>四半期報告書</v>
      </c>
      <c r="D4" s="15" t="str">
        <f>HYPERLINK("http://www.kabupro.jp/mark/20130813/S000EAO0.htm","四半期報告書")</f>
        <v>四半期報告書</v>
      </c>
      <c r="E4" s="15" t="str">
        <f>HYPERLINK("http://www.kabupro.jp/mark/20140213/S10017HZ.htm","四半期報告書")</f>
        <v>四半期報告書</v>
      </c>
      <c r="F4" s="15" t="str">
        <f>HYPERLINK("http://www.kabupro.jp/mark/20130213/S000CV1P.htm","四半期報告書")</f>
        <v>四半期報告書</v>
      </c>
      <c r="G4" s="15" t="str">
        <f>HYPERLINK("http://www.kabupro.jp/mark/20121113/S000CAKJ.htm","四半期報告書")</f>
        <v>四半期報告書</v>
      </c>
      <c r="H4" s="15" t="str">
        <f>HYPERLINK("http://www.kabupro.jp/mark/20120813/S000BQW6.htm","四半期報告書")</f>
        <v>四半期報告書</v>
      </c>
      <c r="I4" s="15" t="str">
        <f>HYPERLINK("http://www.kabupro.jp/mark/20130614/S000DL2D.htm","有価証券報告書")</f>
        <v>有価証券報告書</v>
      </c>
      <c r="J4" s="15" t="str">
        <f>HYPERLINK("http://www.kabupro.jp/mark/20120213/S000AC4I.htm","四半期報告書")</f>
        <v>四半期報告書</v>
      </c>
      <c r="K4" s="15" t="str">
        <f>HYPERLINK("http://www.kabupro.jp/mark/20111111/S0009Q7F.htm","四半期報告書")</f>
        <v>四半期報告書</v>
      </c>
      <c r="L4" s="15" t="str">
        <f>HYPERLINK("http://www.kabupro.jp/mark/20110811/S00095TV.htm","四半期報告書")</f>
        <v>四半期報告書</v>
      </c>
      <c r="M4" s="15" t="str">
        <f>HYPERLINK("http://www.kabupro.jp/mark/20120615/S000B1A2.htm","有価証券報告書")</f>
        <v>有価証券報告書</v>
      </c>
      <c r="N4" s="15" t="str">
        <f>HYPERLINK("http://www.kabupro.jp/mark/20110214/S0007T64.htm","四半期報告書")</f>
        <v>四半期報告書</v>
      </c>
      <c r="O4" s="15" t="str">
        <f>HYPERLINK("http://www.kabupro.jp/mark/20101112/S00076T0.htm","四半期報告書")</f>
        <v>四半期報告書</v>
      </c>
      <c r="P4" s="15" t="str">
        <f>HYPERLINK("http://www.kabupro.jp/mark/20100812/S0006MDO.htm","四半期報告書")</f>
        <v>四半期報告書</v>
      </c>
      <c r="Q4" s="15" t="str">
        <f>HYPERLINK("http://www.kabupro.jp/mark/20110613/S0008GIA.htm","有価証券報告書")</f>
        <v>有価証券報告書</v>
      </c>
      <c r="R4" s="15" t="str">
        <f>HYPERLINK("http://www.kabupro.jp/mark/20100212/S000576Y.htm","四半期報告書")</f>
        <v>四半期報告書</v>
      </c>
      <c r="S4" s="15" t="str">
        <f>HYPERLINK("http://www.kabupro.jp/mark/20091112/S0004KR3.htm","四半期報告書")</f>
        <v>四半期報告書</v>
      </c>
      <c r="T4" s="15" t="str">
        <f>HYPERLINK("http://www.kabupro.jp/mark/20090812/S0003XGH.htm","四半期報告書")</f>
        <v>四半期報告書</v>
      </c>
      <c r="U4" s="15" t="str">
        <f>HYPERLINK("http://www.kabupro.jp/mark/20100616/S0005WKZ.htm","有価証券報告書")</f>
        <v>有価証券報告書</v>
      </c>
    </row>
    <row r="5" spans="1:21" ht="14.25" thickBot="1">
      <c r="A5" s="11" t="s">
        <v>96</v>
      </c>
      <c r="B5" s="1" t="s">
        <v>47</v>
      </c>
      <c r="C5" s="1" t="s">
        <v>49</v>
      </c>
      <c r="D5" s="1" t="s">
        <v>51</v>
      </c>
      <c r="E5" s="1" t="s">
        <v>47</v>
      </c>
      <c r="F5" s="1" t="s">
        <v>53</v>
      </c>
      <c r="G5" s="1" t="s">
        <v>55</v>
      </c>
      <c r="H5" s="1" t="s">
        <v>57</v>
      </c>
      <c r="I5" s="1" t="s">
        <v>102</v>
      </c>
      <c r="J5" s="1" t="s">
        <v>59</v>
      </c>
      <c r="K5" s="1" t="s">
        <v>61</v>
      </c>
      <c r="L5" s="1" t="s">
        <v>63</v>
      </c>
      <c r="M5" s="1" t="s">
        <v>106</v>
      </c>
      <c r="N5" s="1" t="s">
        <v>65</v>
      </c>
      <c r="O5" s="1" t="s">
        <v>67</v>
      </c>
      <c r="P5" s="1" t="s">
        <v>69</v>
      </c>
      <c r="Q5" s="1" t="s">
        <v>108</v>
      </c>
      <c r="R5" s="1" t="s">
        <v>218</v>
      </c>
      <c r="S5" s="1" t="s">
        <v>221</v>
      </c>
      <c r="T5" s="1" t="s">
        <v>222</v>
      </c>
      <c r="U5" s="1" t="s">
        <v>110</v>
      </c>
    </row>
    <row r="6" spans="1:21" ht="15" thickBot="1" thickTop="1">
      <c r="A6" s="10" t="s">
        <v>97</v>
      </c>
      <c r="B6" s="18" t="s">
        <v>85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98</v>
      </c>
      <c r="B7" s="14" t="s">
        <v>113</v>
      </c>
      <c r="C7" s="14" t="s">
        <v>113</v>
      </c>
      <c r="D7" s="14" t="s">
        <v>113</v>
      </c>
      <c r="E7" s="16" t="s">
        <v>103</v>
      </c>
      <c r="F7" s="14" t="s">
        <v>113</v>
      </c>
      <c r="G7" s="14" t="s">
        <v>113</v>
      </c>
      <c r="H7" s="14" t="s">
        <v>113</v>
      </c>
      <c r="I7" s="16" t="s">
        <v>103</v>
      </c>
      <c r="J7" s="14" t="s">
        <v>113</v>
      </c>
      <c r="K7" s="14" t="s">
        <v>113</v>
      </c>
      <c r="L7" s="14" t="s">
        <v>113</v>
      </c>
      <c r="M7" s="16" t="s">
        <v>103</v>
      </c>
      <c r="N7" s="14" t="s">
        <v>113</v>
      </c>
      <c r="O7" s="14" t="s">
        <v>113</v>
      </c>
      <c r="P7" s="14" t="s">
        <v>113</v>
      </c>
      <c r="Q7" s="16" t="s">
        <v>103</v>
      </c>
      <c r="R7" s="14" t="s">
        <v>113</v>
      </c>
      <c r="S7" s="14" t="s">
        <v>113</v>
      </c>
      <c r="T7" s="14" t="s">
        <v>113</v>
      </c>
      <c r="U7" s="16" t="s">
        <v>103</v>
      </c>
    </row>
    <row r="8" spans="1:21" ht="13.5">
      <c r="A8" s="13" t="s">
        <v>99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100</v>
      </c>
      <c r="B9" s="1" t="s">
        <v>48</v>
      </c>
      <c r="C9" s="1" t="s">
        <v>50</v>
      </c>
      <c r="D9" s="1" t="s">
        <v>52</v>
      </c>
      <c r="E9" s="17" t="s">
        <v>104</v>
      </c>
      <c r="F9" s="1" t="s">
        <v>54</v>
      </c>
      <c r="G9" s="1" t="s">
        <v>56</v>
      </c>
      <c r="H9" s="1" t="s">
        <v>58</v>
      </c>
      <c r="I9" s="17" t="s">
        <v>105</v>
      </c>
      <c r="J9" s="1" t="s">
        <v>60</v>
      </c>
      <c r="K9" s="1" t="s">
        <v>62</v>
      </c>
      <c r="L9" s="1" t="s">
        <v>64</v>
      </c>
      <c r="M9" s="17" t="s">
        <v>107</v>
      </c>
      <c r="N9" s="1" t="s">
        <v>66</v>
      </c>
      <c r="O9" s="1" t="s">
        <v>68</v>
      </c>
      <c r="P9" s="1" t="s">
        <v>70</v>
      </c>
      <c r="Q9" s="17" t="s">
        <v>109</v>
      </c>
      <c r="R9" s="1" t="s">
        <v>71</v>
      </c>
      <c r="S9" s="1" t="s">
        <v>72</v>
      </c>
      <c r="T9" s="1" t="s">
        <v>73</v>
      </c>
      <c r="U9" s="17" t="s">
        <v>111</v>
      </c>
    </row>
    <row r="10" spans="1:21" ht="14.25" thickBot="1">
      <c r="A10" s="13" t="s">
        <v>101</v>
      </c>
      <c r="B10" s="1" t="s">
        <v>122</v>
      </c>
      <c r="C10" s="1" t="s">
        <v>122</v>
      </c>
      <c r="D10" s="1" t="s">
        <v>122</v>
      </c>
      <c r="E10" s="17" t="s">
        <v>122</v>
      </c>
      <c r="F10" s="1" t="s">
        <v>122</v>
      </c>
      <c r="G10" s="1" t="s">
        <v>122</v>
      </c>
      <c r="H10" s="1" t="s">
        <v>122</v>
      </c>
      <c r="I10" s="17" t="s">
        <v>122</v>
      </c>
      <c r="J10" s="1" t="s">
        <v>122</v>
      </c>
      <c r="K10" s="1" t="s">
        <v>122</v>
      </c>
      <c r="L10" s="1" t="s">
        <v>122</v>
      </c>
      <c r="M10" s="17" t="s">
        <v>122</v>
      </c>
      <c r="N10" s="1" t="s">
        <v>123</v>
      </c>
      <c r="O10" s="1" t="s">
        <v>123</v>
      </c>
      <c r="P10" s="1" t="s">
        <v>123</v>
      </c>
      <c r="Q10" s="17" t="s">
        <v>123</v>
      </c>
      <c r="R10" s="1" t="s">
        <v>123</v>
      </c>
      <c r="S10" s="1" t="s">
        <v>123</v>
      </c>
      <c r="T10" s="1" t="s">
        <v>123</v>
      </c>
      <c r="U10" s="17" t="s">
        <v>123</v>
      </c>
    </row>
    <row r="11" spans="1:21" ht="14.25" thickTop="1">
      <c r="A11" s="9" t="s">
        <v>121</v>
      </c>
      <c r="B11" s="22">
        <v>4029</v>
      </c>
      <c r="C11" s="22">
        <v>4786</v>
      </c>
      <c r="D11" s="22">
        <v>3078</v>
      </c>
      <c r="E11" s="21">
        <v>3502</v>
      </c>
      <c r="F11" s="22">
        <v>3088</v>
      </c>
      <c r="G11" s="22">
        <v>3129</v>
      </c>
      <c r="H11" s="22">
        <v>2403</v>
      </c>
      <c r="I11" s="21">
        <v>3203</v>
      </c>
      <c r="J11" s="22">
        <v>3410</v>
      </c>
      <c r="K11" s="22">
        <v>3168</v>
      </c>
      <c r="L11" s="22">
        <v>2688</v>
      </c>
      <c r="M11" s="21">
        <v>2279</v>
      </c>
      <c r="N11" s="22">
        <v>3025199</v>
      </c>
      <c r="O11" s="22">
        <v>2633445</v>
      </c>
      <c r="P11" s="22">
        <v>2571812</v>
      </c>
      <c r="Q11" s="21">
        <v>2798779</v>
      </c>
      <c r="R11" s="22">
        <v>3407322</v>
      </c>
      <c r="S11" s="22">
        <v>2410015</v>
      </c>
      <c r="T11" s="22">
        <v>3038386</v>
      </c>
      <c r="U11" s="21">
        <v>3277939</v>
      </c>
    </row>
    <row r="12" spans="1:21" ht="13.5">
      <c r="A12" s="2" t="s">
        <v>124</v>
      </c>
      <c r="B12" s="24">
        <v>543</v>
      </c>
      <c r="C12" s="24">
        <v>350</v>
      </c>
      <c r="D12" s="24">
        <v>403</v>
      </c>
      <c r="E12" s="23">
        <v>444</v>
      </c>
      <c r="F12" s="24">
        <v>472</v>
      </c>
      <c r="G12" s="24">
        <v>381</v>
      </c>
      <c r="H12" s="24">
        <v>378</v>
      </c>
      <c r="I12" s="23">
        <v>375</v>
      </c>
      <c r="J12" s="24">
        <v>453</v>
      </c>
      <c r="K12" s="24">
        <v>317</v>
      </c>
      <c r="L12" s="24">
        <v>304</v>
      </c>
      <c r="M12" s="23">
        <v>316</v>
      </c>
      <c r="N12" s="24">
        <v>442351</v>
      </c>
      <c r="O12" s="24">
        <v>351981</v>
      </c>
      <c r="P12" s="24">
        <v>329946</v>
      </c>
      <c r="Q12" s="23">
        <v>419273</v>
      </c>
      <c r="R12" s="24">
        <v>478316</v>
      </c>
      <c r="S12" s="24">
        <v>368446</v>
      </c>
      <c r="T12" s="24">
        <v>336032</v>
      </c>
      <c r="U12" s="23">
        <v>407979</v>
      </c>
    </row>
    <row r="13" spans="1:21" ht="13.5">
      <c r="A13" s="2" t="s">
        <v>74</v>
      </c>
      <c r="B13" s="24">
        <v>504</v>
      </c>
      <c r="C13" s="24">
        <v>285</v>
      </c>
      <c r="D13" s="24">
        <v>272</v>
      </c>
      <c r="E13" s="23">
        <v>275</v>
      </c>
      <c r="F13" s="24">
        <v>442</v>
      </c>
      <c r="G13" s="24">
        <v>270</v>
      </c>
      <c r="H13" s="24">
        <v>265</v>
      </c>
      <c r="I13" s="23">
        <v>276</v>
      </c>
      <c r="J13" s="24">
        <v>417</v>
      </c>
      <c r="K13" s="24">
        <v>266</v>
      </c>
      <c r="L13" s="24">
        <v>244</v>
      </c>
      <c r="M13" s="23">
        <v>223</v>
      </c>
      <c r="N13" s="24">
        <v>414363</v>
      </c>
      <c r="O13" s="24">
        <v>268377</v>
      </c>
      <c r="P13" s="24">
        <v>293868</v>
      </c>
      <c r="Q13" s="23">
        <v>279696</v>
      </c>
      <c r="R13" s="24">
        <v>452917</v>
      </c>
      <c r="S13" s="24">
        <v>314335</v>
      </c>
      <c r="T13" s="24">
        <v>306681</v>
      </c>
      <c r="U13" s="23">
        <v>359549</v>
      </c>
    </row>
    <row r="14" spans="1:21" ht="13.5">
      <c r="A14" s="2" t="s">
        <v>132</v>
      </c>
      <c r="B14" s="24">
        <v>1616</v>
      </c>
      <c r="C14" s="24">
        <v>1680</v>
      </c>
      <c r="D14" s="24">
        <v>1692</v>
      </c>
      <c r="E14" s="23">
        <v>1554</v>
      </c>
      <c r="F14" s="24">
        <v>1539</v>
      </c>
      <c r="G14" s="24">
        <v>1617</v>
      </c>
      <c r="H14" s="24">
        <v>1665</v>
      </c>
      <c r="I14" s="23">
        <v>574</v>
      </c>
      <c r="J14" s="24">
        <v>1102</v>
      </c>
      <c r="K14" s="24">
        <v>988</v>
      </c>
      <c r="L14" s="24">
        <v>963</v>
      </c>
      <c r="M14" s="23">
        <v>637</v>
      </c>
      <c r="N14" s="24">
        <v>1096825</v>
      </c>
      <c r="O14" s="24">
        <v>1114695</v>
      </c>
      <c r="P14" s="24">
        <v>1153521</v>
      </c>
      <c r="Q14" s="23">
        <v>591739</v>
      </c>
      <c r="R14" s="24">
        <v>1417116</v>
      </c>
      <c r="S14" s="24">
        <v>1414863</v>
      </c>
      <c r="T14" s="24">
        <v>1400634</v>
      </c>
      <c r="U14" s="23">
        <v>738717</v>
      </c>
    </row>
    <row r="15" spans="1:21" ht="13.5">
      <c r="A15" s="2" t="s">
        <v>134</v>
      </c>
      <c r="B15" s="24"/>
      <c r="C15" s="24"/>
      <c r="D15" s="24"/>
      <c r="E15" s="23"/>
      <c r="F15" s="24"/>
      <c r="G15" s="24"/>
      <c r="H15" s="24"/>
      <c r="I15" s="23"/>
      <c r="J15" s="24">
        <v>0</v>
      </c>
      <c r="K15" s="24">
        <v>0</v>
      </c>
      <c r="L15" s="24">
        <v>0</v>
      </c>
      <c r="M15" s="23">
        <v>0</v>
      </c>
      <c r="N15" s="24">
        <v>-636</v>
      </c>
      <c r="O15" s="24">
        <v>-499</v>
      </c>
      <c r="P15" s="24">
        <v>-531</v>
      </c>
      <c r="Q15" s="23">
        <v>-594</v>
      </c>
      <c r="R15" s="24">
        <v>-1131</v>
      </c>
      <c r="S15" s="24">
        <v>-871</v>
      </c>
      <c r="T15" s="24">
        <v>-826</v>
      </c>
      <c r="U15" s="23">
        <v>-661</v>
      </c>
    </row>
    <row r="16" spans="1:21" ht="13.5">
      <c r="A16" s="2" t="s">
        <v>135</v>
      </c>
      <c r="B16" s="24">
        <v>6693</v>
      </c>
      <c r="C16" s="24">
        <v>7102</v>
      </c>
      <c r="D16" s="24">
        <v>5447</v>
      </c>
      <c r="E16" s="23">
        <v>5776</v>
      </c>
      <c r="F16" s="24">
        <v>5542</v>
      </c>
      <c r="G16" s="24">
        <v>5398</v>
      </c>
      <c r="H16" s="24">
        <v>4713</v>
      </c>
      <c r="I16" s="23">
        <v>5180</v>
      </c>
      <c r="J16" s="24">
        <v>5384</v>
      </c>
      <c r="K16" s="24">
        <v>4740</v>
      </c>
      <c r="L16" s="24">
        <v>4201</v>
      </c>
      <c r="M16" s="23">
        <v>3738</v>
      </c>
      <c r="N16" s="24">
        <v>4978104</v>
      </c>
      <c r="O16" s="24">
        <v>4367998</v>
      </c>
      <c r="P16" s="24">
        <v>4348617</v>
      </c>
      <c r="Q16" s="23">
        <v>4551128</v>
      </c>
      <c r="R16" s="24">
        <v>5754542</v>
      </c>
      <c r="S16" s="24">
        <v>4506788</v>
      </c>
      <c r="T16" s="24">
        <v>5080908</v>
      </c>
      <c r="U16" s="23">
        <v>5499657</v>
      </c>
    </row>
    <row r="17" spans="1:21" ht="13.5">
      <c r="A17" s="3" t="s">
        <v>138</v>
      </c>
      <c r="B17" s="24">
        <v>12013</v>
      </c>
      <c r="C17" s="24">
        <v>9922</v>
      </c>
      <c r="D17" s="24">
        <v>9652</v>
      </c>
      <c r="E17" s="23">
        <v>9339</v>
      </c>
      <c r="F17" s="24">
        <v>9615</v>
      </c>
      <c r="G17" s="24">
        <v>9337</v>
      </c>
      <c r="H17" s="24">
        <v>9295</v>
      </c>
      <c r="I17" s="23"/>
      <c r="J17" s="24">
        <v>9278</v>
      </c>
      <c r="K17" s="24">
        <v>9096</v>
      </c>
      <c r="L17" s="24">
        <v>8960</v>
      </c>
      <c r="M17" s="23"/>
      <c r="N17" s="24">
        <v>10333639</v>
      </c>
      <c r="O17" s="24">
        <v>10497336</v>
      </c>
      <c r="P17" s="24">
        <v>10614843</v>
      </c>
      <c r="Q17" s="23"/>
      <c r="R17" s="24">
        <v>10480058</v>
      </c>
      <c r="S17" s="24">
        <v>10626297</v>
      </c>
      <c r="T17" s="24">
        <v>10810784</v>
      </c>
      <c r="U17" s="23"/>
    </row>
    <row r="18" spans="1:21" ht="13.5">
      <c r="A18" s="3" t="s">
        <v>75</v>
      </c>
      <c r="B18" s="24"/>
      <c r="C18" s="24"/>
      <c r="D18" s="24"/>
      <c r="E18" s="23"/>
      <c r="F18" s="24"/>
      <c r="G18" s="24"/>
      <c r="H18" s="24"/>
      <c r="I18" s="23">
        <v>25440</v>
      </c>
      <c r="J18" s="24"/>
      <c r="K18" s="24"/>
      <c r="L18" s="24"/>
      <c r="M18" s="23">
        <v>25856</v>
      </c>
      <c r="N18" s="24"/>
      <c r="O18" s="24"/>
      <c r="P18" s="24"/>
      <c r="Q18" s="23">
        <v>27499825</v>
      </c>
      <c r="R18" s="24"/>
      <c r="S18" s="24"/>
      <c r="T18" s="24"/>
      <c r="U18" s="23">
        <v>29089979</v>
      </c>
    </row>
    <row r="19" spans="1:21" ht="13.5">
      <c r="A19" s="4" t="s">
        <v>137</v>
      </c>
      <c r="B19" s="24"/>
      <c r="C19" s="24"/>
      <c r="D19" s="24"/>
      <c r="E19" s="23"/>
      <c r="F19" s="24"/>
      <c r="G19" s="24"/>
      <c r="H19" s="24"/>
      <c r="I19" s="23">
        <v>-16461</v>
      </c>
      <c r="J19" s="24"/>
      <c r="K19" s="24"/>
      <c r="L19" s="24"/>
      <c r="M19" s="23">
        <v>-16745</v>
      </c>
      <c r="N19" s="24"/>
      <c r="O19" s="24"/>
      <c r="P19" s="24"/>
      <c r="Q19" s="23">
        <v>-17062915</v>
      </c>
      <c r="R19" s="24"/>
      <c r="S19" s="24"/>
      <c r="T19" s="24"/>
      <c r="U19" s="23">
        <v>-17381467</v>
      </c>
    </row>
    <row r="20" spans="1:21" ht="13.5">
      <c r="A20" s="4" t="s">
        <v>76</v>
      </c>
      <c r="B20" s="24"/>
      <c r="C20" s="24"/>
      <c r="D20" s="24"/>
      <c r="E20" s="23"/>
      <c r="F20" s="24"/>
      <c r="G20" s="24"/>
      <c r="H20" s="24"/>
      <c r="I20" s="23">
        <v>8979</v>
      </c>
      <c r="J20" s="24"/>
      <c r="K20" s="24"/>
      <c r="L20" s="24"/>
      <c r="M20" s="23">
        <v>9111</v>
      </c>
      <c r="N20" s="24"/>
      <c r="O20" s="24"/>
      <c r="P20" s="24"/>
      <c r="Q20" s="23">
        <v>10436910</v>
      </c>
      <c r="R20" s="24"/>
      <c r="S20" s="24"/>
      <c r="T20" s="24"/>
      <c r="U20" s="23">
        <v>11708512</v>
      </c>
    </row>
    <row r="21" spans="1:21" ht="13.5">
      <c r="A21" s="3" t="s">
        <v>77</v>
      </c>
      <c r="B21" s="24">
        <v>4013</v>
      </c>
      <c r="C21" s="24">
        <v>3872</v>
      </c>
      <c r="D21" s="24">
        <v>3872</v>
      </c>
      <c r="E21" s="23">
        <v>3872</v>
      </c>
      <c r="F21" s="24">
        <v>3886</v>
      </c>
      <c r="G21" s="24">
        <v>3886</v>
      </c>
      <c r="H21" s="24">
        <v>3886</v>
      </c>
      <c r="I21" s="23">
        <v>3886</v>
      </c>
      <c r="J21" s="24">
        <v>3886</v>
      </c>
      <c r="K21" s="24">
        <v>3886</v>
      </c>
      <c r="L21" s="24">
        <v>3990</v>
      </c>
      <c r="M21" s="23">
        <v>3991</v>
      </c>
      <c r="N21" s="24">
        <v>4282832</v>
      </c>
      <c r="O21" s="24">
        <v>4282832</v>
      </c>
      <c r="P21" s="24">
        <v>4316507</v>
      </c>
      <c r="Q21" s="23">
        <v>4316507</v>
      </c>
      <c r="R21" s="24">
        <v>4364998</v>
      </c>
      <c r="S21" s="24">
        <v>4364998</v>
      </c>
      <c r="T21" s="24">
        <v>4364998</v>
      </c>
      <c r="U21" s="23">
        <v>4364998</v>
      </c>
    </row>
    <row r="22" spans="1:21" ht="13.5">
      <c r="A22" s="3" t="s">
        <v>146</v>
      </c>
      <c r="B22" s="24"/>
      <c r="C22" s="24"/>
      <c r="D22" s="24"/>
      <c r="E22" s="23"/>
      <c r="F22" s="24"/>
      <c r="G22" s="24"/>
      <c r="H22" s="24"/>
      <c r="I22" s="23">
        <v>2387</v>
      </c>
      <c r="J22" s="24"/>
      <c r="K22" s="24"/>
      <c r="L22" s="24"/>
      <c r="M22" s="23">
        <v>1366</v>
      </c>
      <c r="N22" s="24"/>
      <c r="O22" s="24"/>
      <c r="P22" s="24"/>
      <c r="Q22" s="23">
        <v>966611</v>
      </c>
      <c r="R22" s="24"/>
      <c r="S22" s="24"/>
      <c r="T22" s="24"/>
      <c r="U22" s="23">
        <v>673134</v>
      </c>
    </row>
    <row r="23" spans="1:21" ht="13.5">
      <c r="A23" s="4" t="s">
        <v>137</v>
      </c>
      <c r="B23" s="24"/>
      <c r="C23" s="24"/>
      <c r="D23" s="24"/>
      <c r="E23" s="23"/>
      <c r="F23" s="24"/>
      <c r="G23" s="24"/>
      <c r="H23" s="24"/>
      <c r="I23" s="23">
        <v>-785</v>
      </c>
      <c r="J23" s="24"/>
      <c r="K23" s="24"/>
      <c r="L23" s="24"/>
      <c r="M23" s="23">
        <v>-454</v>
      </c>
      <c r="N23" s="24"/>
      <c r="O23" s="24"/>
      <c r="P23" s="24"/>
      <c r="Q23" s="23">
        <v>-248783</v>
      </c>
      <c r="R23" s="24"/>
      <c r="S23" s="24"/>
      <c r="T23" s="24"/>
      <c r="U23" s="23">
        <v>-80867</v>
      </c>
    </row>
    <row r="24" spans="1:21" ht="13.5">
      <c r="A24" s="4" t="s">
        <v>146</v>
      </c>
      <c r="B24" s="24"/>
      <c r="C24" s="24"/>
      <c r="D24" s="24"/>
      <c r="E24" s="23"/>
      <c r="F24" s="24"/>
      <c r="G24" s="24"/>
      <c r="H24" s="24"/>
      <c r="I24" s="23">
        <v>1602</v>
      </c>
      <c r="J24" s="24"/>
      <c r="K24" s="24"/>
      <c r="L24" s="24"/>
      <c r="M24" s="23">
        <v>911</v>
      </c>
      <c r="N24" s="24"/>
      <c r="O24" s="24"/>
      <c r="P24" s="24"/>
      <c r="Q24" s="23">
        <v>717828</v>
      </c>
      <c r="R24" s="24"/>
      <c r="S24" s="24"/>
      <c r="T24" s="24"/>
      <c r="U24" s="23">
        <v>592267</v>
      </c>
    </row>
    <row r="25" spans="1:21" ht="13.5">
      <c r="A25" s="3" t="s">
        <v>147</v>
      </c>
      <c r="B25" s="24"/>
      <c r="C25" s="24"/>
      <c r="D25" s="24"/>
      <c r="E25" s="23"/>
      <c r="F25" s="24"/>
      <c r="G25" s="24"/>
      <c r="H25" s="24"/>
      <c r="I25" s="23">
        <v>1</v>
      </c>
      <c r="J25" s="24"/>
      <c r="K25" s="24"/>
      <c r="L25" s="24"/>
      <c r="M25" s="23"/>
      <c r="N25" s="24"/>
      <c r="O25" s="24"/>
      <c r="P25" s="24"/>
      <c r="Q25" s="23">
        <v>1193</v>
      </c>
      <c r="R25" s="24"/>
      <c r="S25" s="24"/>
      <c r="T25" s="24"/>
      <c r="U25" s="23">
        <v>34825</v>
      </c>
    </row>
    <row r="26" spans="1:21" ht="13.5">
      <c r="A26" s="3" t="s">
        <v>148</v>
      </c>
      <c r="B26" s="24">
        <v>2826</v>
      </c>
      <c r="C26" s="24">
        <v>2668</v>
      </c>
      <c r="D26" s="24">
        <v>2530</v>
      </c>
      <c r="E26" s="23">
        <v>2467</v>
      </c>
      <c r="F26" s="24">
        <v>2541</v>
      </c>
      <c r="G26" s="24">
        <v>2377</v>
      </c>
      <c r="H26" s="24">
        <v>2183</v>
      </c>
      <c r="I26" s="23">
        <v>370</v>
      </c>
      <c r="J26" s="24">
        <v>1821</v>
      </c>
      <c r="K26" s="24">
        <v>1647</v>
      </c>
      <c r="L26" s="24">
        <v>1349</v>
      </c>
      <c r="M26" s="23">
        <v>424</v>
      </c>
      <c r="N26" s="24">
        <v>1533539</v>
      </c>
      <c r="O26" s="24">
        <v>1523074</v>
      </c>
      <c r="P26" s="24">
        <v>1445743</v>
      </c>
      <c r="Q26" s="23">
        <v>639640</v>
      </c>
      <c r="R26" s="24">
        <v>2352535</v>
      </c>
      <c r="S26" s="24">
        <v>2449161</v>
      </c>
      <c r="T26" s="24">
        <v>2384366</v>
      </c>
      <c r="U26" s="23">
        <v>533673</v>
      </c>
    </row>
    <row r="27" spans="1:21" ht="13.5">
      <c r="A27" s="3" t="s">
        <v>149</v>
      </c>
      <c r="B27" s="24">
        <v>18853</v>
      </c>
      <c r="C27" s="24">
        <v>16463</v>
      </c>
      <c r="D27" s="24">
        <v>16055</v>
      </c>
      <c r="E27" s="23">
        <v>15678</v>
      </c>
      <c r="F27" s="24">
        <v>16043</v>
      </c>
      <c r="G27" s="24">
        <v>15601</v>
      </c>
      <c r="H27" s="24">
        <v>15365</v>
      </c>
      <c r="I27" s="23">
        <v>14840</v>
      </c>
      <c r="J27" s="24">
        <v>14986</v>
      </c>
      <c r="K27" s="24">
        <v>14629</v>
      </c>
      <c r="L27" s="24">
        <v>14300</v>
      </c>
      <c r="M27" s="23">
        <v>14438</v>
      </c>
      <c r="N27" s="24">
        <v>16150011</v>
      </c>
      <c r="O27" s="24">
        <v>16303242</v>
      </c>
      <c r="P27" s="24">
        <v>16377094</v>
      </c>
      <c r="Q27" s="23">
        <v>16112079</v>
      </c>
      <c r="R27" s="24">
        <v>17197592</v>
      </c>
      <c r="S27" s="24">
        <v>17440456</v>
      </c>
      <c r="T27" s="24">
        <v>17560149</v>
      </c>
      <c r="U27" s="23">
        <v>17234277</v>
      </c>
    </row>
    <row r="28" spans="1:21" ht="13.5">
      <c r="A28" s="3" t="s">
        <v>151</v>
      </c>
      <c r="B28" s="24">
        <v>1006</v>
      </c>
      <c r="C28" s="24"/>
      <c r="D28" s="24"/>
      <c r="E28" s="23"/>
      <c r="F28" s="24"/>
      <c r="G28" s="24"/>
      <c r="H28" s="24"/>
      <c r="I28" s="23"/>
      <c r="J28" s="24"/>
      <c r="K28" s="24"/>
      <c r="L28" s="24"/>
      <c r="M28" s="23"/>
      <c r="N28" s="24"/>
      <c r="O28" s="24"/>
      <c r="P28" s="24"/>
      <c r="Q28" s="23"/>
      <c r="R28" s="24"/>
      <c r="S28" s="24"/>
      <c r="T28" s="24"/>
      <c r="U28" s="23"/>
    </row>
    <row r="29" spans="1:21" ht="13.5">
      <c r="A29" s="3" t="s">
        <v>132</v>
      </c>
      <c r="B29" s="24">
        <v>139</v>
      </c>
      <c r="C29" s="24"/>
      <c r="D29" s="24"/>
      <c r="E29" s="23">
        <v>162</v>
      </c>
      <c r="F29" s="24"/>
      <c r="G29" s="24"/>
      <c r="H29" s="24"/>
      <c r="I29" s="23"/>
      <c r="J29" s="24"/>
      <c r="K29" s="24"/>
      <c r="L29" s="24"/>
      <c r="M29" s="23"/>
      <c r="N29" s="24"/>
      <c r="O29" s="24"/>
      <c r="P29" s="24"/>
      <c r="Q29" s="23"/>
      <c r="R29" s="24"/>
      <c r="S29" s="24"/>
      <c r="T29" s="24"/>
      <c r="U29" s="23"/>
    </row>
    <row r="30" spans="1:21" ht="13.5">
      <c r="A30" s="3" t="s">
        <v>154</v>
      </c>
      <c r="B30" s="24">
        <v>1146</v>
      </c>
      <c r="C30" s="24">
        <v>142</v>
      </c>
      <c r="D30" s="24">
        <v>147</v>
      </c>
      <c r="E30" s="23">
        <v>162</v>
      </c>
      <c r="F30" s="24">
        <v>169</v>
      </c>
      <c r="G30" s="24">
        <v>175</v>
      </c>
      <c r="H30" s="24">
        <v>178</v>
      </c>
      <c r="I30" s="23">
        <v>178</v>
      </c>
      <c r="J30" s="24">
        <v>185</v>
      </c>
      <c r="K30" s="24">
        <v>188</v>
      </c>
      <c r="L30" s="24">
        <v>194</v>
      </c>
      <c r="M30" s="23">
        <v>200</v>
      </c>
      <c r="N30" s="24">
        <v>206176</v>
      </c>
      <c r="O30" s="24">
        <v>207731</v>
      </c>
      <c r="P30" s="24">
        <v>163860</v>
      </c>
      <c r="Q30" s="23">
        <v>167153</v>
      </c>
      <c r="R30" s="24">
        <v>168836</v>
      </c>
      <c r="S30" s="24">
        <v>167310</v>
      </c>
      <c r="T30" s="24">
        <v>171118</v>
      </c>
      <c r="U30" s="23">
        <v>170203</v>
      </c>
    </row>
    <row r="31" spans="1:21" ht="13.5">
      <c r="A31" s="3" t="s">
        <v>155</v>
      </c>
      <c r="B31" s="24"/>
      <c r="C31" s="24"/>
      <c r="D31" s="24"/>
      <c r="E31" s="23"/>
      <c r="F31" s="24"/>
      <c r="G31" s="24"/>
      <c r="H31" s="24"/>
      <c r="I31" s="23">
        <v>753</v>
      </c>
      <c r="J31" s="24"/>
      <c r="K31" s="24"/>
      <c r="L31" s="24"/>
      <c r="M31" s="23">
        <v>778</v>
      </c>
      <c r="N31" s="24"/>
      <c r="O31" s="24"/>
      <c r="P31" s="24"/>
      <c r="Q31" s="23">
        <v>779249</v>
      </c>
      <c r="R31" s="24"/>
      <c r="S31" s="24"/>
      <c r="T31" s="24"/>
      <c r="U31" s="23">
        <v>826296</v>
      </c>
    </row>
    <row r="32" spans="1:21" ht="13.5">
      <c r="A32" s="3" t="s">
        <v>160</v>
      </c>
      <c r="B32" s="24">
        <v>5392</v>
      </c>
      <c r="C32" s="24">
        <v>5000</v>
      </c>
      <c r="D32" s="24">
        <v>4986</v>
      </c>
      <c r="E32" s="23">
        <v>4988</v>
      </c>
      <c r="F32" s="24">
        <v>5038</v>
      </c>
      <c r="G32" s="24">
        <v>5002</v>
      </c>
      <c r="H32" s="24">
        <v>4995</v>
      </c>
      <c r="I32" s="23">
        <v>5046</v>
      </c>
      <c r="J32" s="24">
        <v>5120</v>
      </c>
      <c r="K32" s="24">
        <v>5178</v>
      </c>
      <c r="L32" s="24">
        <v>5271</v>
      </c>
      <c r="M32" s="23">
        <v>5266</v>
      </c>
      <c r="N32" s="24">
        <v>5490308</v>
      </c>
      <c r="O32" s="24">
        <v>5609212</v>
      </c>
      <c r="P32" s="24">
        <v>5760457</v>
      </c>
      <c r="Q32" s="23">
        <v>5841341</v>
      </c>
      <c r="R32" s="24">
        <v>5978012</v>
      </c>
      <c r="S32" s="24">
        <v>6102999</v>
      </c>
      <c r="T32" s="24">
        <v>6266553</v>
      </c>
      <c r="U32" s="23">
        <v>6436390</v>
      </c>
    </row>
    <row r="33" spans="1:21" ht="13.5">
      <c r="A33" s="3" t="s">
        <v>78</v>
      </c>
      <c r="B33" s="24"/>
      <c r="C33" s="24"/>
      <c r="D33" s="24"/>
      <c r="E33" s="23"/>
      <c r="F33" s="24"/>
      <c r="G33" s="24"/>
      <c r="H33" s="24"/>
      <c r="I33" s="23">
        <v>2133</v>
      </c>
      <c r="J33" s="24"/>
      <c r="K33" s="24"/>
      <c r="L33" s="24"/>
      <c r="M33" s="23">
        <v>1962</v>
      </c>
      <c r="N33" s="24"/>
      <c r="O33" s="24"/>
      <c r="P33" s="24"/>
      <c r="Q33" s="23">
        <v>2363603</v>
      </c>
      <c r="R33" s="24"/>
      <c r="S33" s="24"/>
      <c r="T33" s="24"/>
      <c r="U33" s="23"/>
    </row>
    <row r="34" spans="1:21" ht="13.5">
      <c r="A34" s="3" t="s">
        <v>132</v>
      </c>
      <c r="B34" s="24">
        <v>2084</v>
      </c>
      <c r="C34" s="24">
        <v>2143</v>
      </c>
      <c r="D34" s="24">
        <v>2410</v>
      </c>
      <c r="E34" s="23">
        <v>2655</v>
      </c>
      <c r="F34" s="24">
        <v>2643</v>
      </c>
      <c r="G34" s="24">
        <v>2813</v>
      </c>
      <c r="H34" s="24">
        <v>3030</v>
      </c>
      <c r="I34" s="23">
        <v>387</v>
      </c>
      <c r="J34" s="24">
        <v>2970</v>
      </c>
      <c r="K34" s="24">
        <v>3112</v>
      </c>
      <c r="L34" s="24">
        <v>3123</v>
      </c>
      <c r="M34" s="23">
        <v>551</v>
      </c>
      <c r="N34" s="24">
        <v>3538641</v>
      </c>
      <c r="O34" s="24">
        <v>3564001</v>
      </c>
      <c r="P34" s="24">
        <v>3605228</v>
      </c>
      <c r="Q34" s="23">
        <v>592468</v>
      </c>
      <c r="R34" s="24">
        <v>1368361</v>
      </c>
      <c r="S34" s="24">
        <v>1423106</v>
      </c>
      <c r="T34" s="24">
        <v>1447963</v>
      </c>
      <c r="U34" s="23">
        <v>602050</v>
      </c>
    </row>
    <row r="35" spans="1:21" ht="13.5">
      <c r="A35" s="3" t="s">
        <v>134</v>
      </c>
      <c r="B35" s="24">
        <v>-108</v>
      </c>
      <c r="C35" s="24">
        <v>-109</v>
      </c>
      <c r="D35" s="24">
        <v>-110</v>
      </c>
      <c r="E35" s="23">
        <v>-110</v>
      </c>
      <c r="F35" s="24">
        <v>-125</v>
      </c>
      <c r="G35" s="24">
        <v>-143</v>
      </c>
      <c r="H35" s="24">
        <v>-193</v>
      </c>
      <c r="I35" s="23">
        <v>-198</v>
      </c>
      <c r="J35" s="24">
        <v>-202</v>
      </c>
      <c r="K35" s="24">
        <v>-202</v>
      </c>
      <c r="L35" s="24">
        <v>-214</v>
      </c>
      <c r="M35" s="23">
        <v>-306</v>
      </c>
      <c r="N35" s="24">
        <v>-206819</v>
      </c>
      <c r="O35" s="24">
        <v>-240421</v>
      </c>
      <c r="P35" s="24">
        <v>-243468</v>
      </c>
      <c r="Q35" s="23">
        <v>-249848</v>
      </c>
      <c r="R35" s="24">
        <v>-239465</v>
      </c>
      <c r="S35" s="24">
        <v>-246610</v>
      </c>
      <c r="T35" s="24">
        <v>-244949</v>
      </c>
      <c r="U35" s="23">
        <v>-248674</v>
      </c>
    </row>
    <row r="36" spans="1:21" ht="13.5">
      <c r="A36" s="3" t="s">
        <v>162</v>
      </c>
      <c r="B36" s="24">
        <v>7367</v>
      </c>
      <c r="C36" s="24">
        <v>7034</v>
      </c>
      <c r="D36" s="24">
        <v>7287</v>
      </c>
      <c r="E36" s="23">
        <v>7532</v>
      </c>
      <c r="F36" s="24">
        <v>7555</v>
      </c>
      <c r="G36" s="24">
        <v>7672</v>
      </c>
      <c r="H36" s="24">
        <v>7832</v>
      </c>
      <c r="I36" s="23">
        <v>8121</v>
      </c>
      <c r="J36" s="24">
        <v>7888</v>
      </c>
      <c r="K36" s="24">
        <v>8088</v>
      </c>
      <c r="L36" s="24">
        <v>8179</v>
      </c>
      <c r="M36" s="23">
        <v>8253</v>
      </c>
      <c r="N36" s="24">
        <v>8822131</v>
      </c>
      <c r="O36" s="24">
        <v>8932791</v>
      </c>
      <c r="P36" s="24">
        <v>9122217</v>
      </c>
      <c r="Q36" s="23">
        <v>9326813</v>
      </c>
      <c r="R36" s="24">
        <v>7106909</v>
      </c>
      <c r="S36" s="24">
        <v>7279495</v>
      </c>
      <c r="T36" s="24">
        <v>7469567</v>
      </c>
      <c r="U36" s="23">
        <v>7616062</v>
      </c>
    </row>
    <row r="37" spans="1:21" ht="13.5">
      <c r="A37" s="2" t="s">
        <v>163</v>
      </c>
      <c r="B37" s="24">
        <v>27367</v>
      </c>
      <c r="C37" s="24">
        <v>23640</v>
      </c>
      <c r="D37" s="24">
        <v>23490</v>
      </c>
      <c r="E37" s="23">
        <v>23374</v>
      </c>
      <c r="F37" s="24">
        <v>23769</v>
      </c>
      <c r="G37" s="24">
        <v>23449</v>
      </c>
      <c r="H37" s="24">
        <v>23375</v>
      </c>
      <c r="I37" s="23">
        <v>23140</v>
      </c>
      <c r="J37" s="24">
        <v>23060</v>
      </c>
      <c r="K37" s="24">
        <v>22907</v>
      </c>
      <c r="L37" s="24">
        <v>22675</v>
      </c>
      <c r="M37" s="23">
        <v>22892</v>
      </c>
      <c r="N37" s="24">
        <v>25178318</v>
      </c>
      <c r="O37" s="24">
        <v>25443766</v>
      </c>
      <c r="P37" s="24">
        <v>25663172</v>
      </c>
      <c r="Q37" s="23">
        <v>25606047</v>
      </c>
      <c r="R37" s="24">
        <v>24473338</v>
      </c>
      <c r="S37" s="24">
        <v>24887263</v>
      </c>
      <c r="T37" s="24">
        <v>25200835</v>
      </c>
      <c r="U37" s="23">
        <v>25020543</v>
      </c>
    </row>
    <row r="38" spans="1:21" ht="14.25" thickBot="1">
      <c r="A38" s="5" t="s">
        <v>79</v>
      </c>
      <c r="B38" s="26">
        <v>34061</v>
      </c>
      <c r="C38" s="26">
        <v>30743</v>
      </c>
      <c r="D38" s="26">
        <v>28937</v>
      </c>
      <c r="E38" s="25">
        <v>29150</v>
      </c>
      <c r="F38" s="26">
        <v>29311</v>
      </c>
      <c r="G38" s="26">
        <v>28847</v>
      </c>
      <c r="H38" s="26">
        <v>28088</v>
      </c>
      <c r="I38" s="25">
        <v>28320</v>
      </c>
      <c r="J38" s="26">
        <v>28445</v>
      </c>
      <c r="K38" s="26">
        <v>27647</v>
      </c>
      <c r="L38" s="26">
        <v>26876</v>
      </c>
      <c r="M38" s="25">
        <v>26631</v>
      </c>
      <c r="N38" s="26">
        <v>30156422</v>
      </c>
      <c r="O38" s="26">
        <v>29811765</v>
      </c>
      <c r="P38" s="26">
        <v>30011789</v>
      </c>
      <c r="Q38" s="25">
        <v>30157176</v>
      </c>
      <c r="R38" s="26">
        <v>30227880</v>
      </c>
      <c r="S38" s="26">
        <v>29394052</v>
      </c>
      <c r="T38" s="26">
        <v>30281743</v>
      </c>
      <c r="U38" s="25">
        <v>30520201</v>
      </c>
    </row>
    <row r="39" spans="1:21" ht="14.25" thickTop="1">
      <c r="A39" s="2" t="s">
        <v>165</v>
      </c>
      <c r="B39" s="24">
        <v>3047</v>
      </c>
      <c r="C39" s="24">
        <v>2412</v>
      </c>
      <c r="D39" s="24">
        <v>2149</v>
      </c>
      <c r="E39" s="23">
        <v>2204</v>
      </c>
      <c r="F39" s="24">
        <v>2493</v>
      </c>
      <c r="G39" s="24">
        <v>2355</v>
      </c>
      <c r="H39" s="24">
        <v>1968</v>
      </c>
      <c r="I39" s="23">
        <v>2091</v>
      </c>
      <c r="J39" s="24">
        <v>2490</v>
      </c>
      <c r="K39" s="24">
        <v>2186</v>
      </c>
      <c r="L39" s="24">
        <v>1934</v>
      </c>
      <c r="M39" s="23">
        <v>1877</v>
      </c>
      <c r="N39" s="24">
        <v>2487323</v>
      </c>
      <c r="O39" s="24">
        <v>2322581</v>
      </c>
      <c r="P39" s="24">
        <v>2070401</v>
      </c>
      <c r="Q39" s="23">
        <v>2015683</v>
      </c>
      <c r="R39" s="24">
        <v>2492628</v>
      </c>
      <c r="S39" s="24">
        <v>2452272</v>
      </c>
      <c r="T39" s="24">
        <v>2255573</v>
      </c>
      <c r="U39" s="23">
        <v>2315208</v>
      </c>
    </row>
    <row r="40" spans="1:21" ht="13.5">
      <c r="A40" s="2" t="s">
        <v>80</v>
      </c>
      <c r="B40" s="24"/>
      <c r="C40" s="24"/>
      <c r="D40" s="24"/>
      <c r="E40" s="23"/>
      <c r="F40" s="24"/>
      <c r="G40" s="24"/>
      <c r="H40" s="24"/>
      <c r="I40" s="23"/>
      <c r="J40" s="24"/>
      <c r="K40" s="24"/>
      <c r="L40" s="24"/>
      <c r="M40" s="23"/>
      <c r="N40" s="24"/>
      <c r="O40" s="24"/>
      <c r="P40" s="24">
        <v>56000</v>
      </c>
      <c r="Q40" s="23">
        <v>671000</v>
      </c>
      <c r="R40" s="24">
        <v>687000</v>
      </c>
      <c r="S40" s="24">
        <v>687000</v>
      </c>
      <c r="T40" s="24">
        <v>647000</v>
      </c>
      <c r="U40" s="23">
        <v>32000</v>
      </c>
    </row>
    <row r="41" spans="1:21" ht="13.5">
      <c r="A41" s="2" t="s">
        <v>168</v>
      </c>
      <c r="B41" s="24"/>
      <c r="C41" s="24"/>
      <c r="D41" s="24">
        <v>2200</v>
      </c>
      <c r="E41" s="23">
        <v>2200</v>
      </c>
      <c r="F41" s="24">
        <v>2200</v>
      </c>
      <c r="G41" s="24"/>
      <c r="H41" s="24"/>
      <c r="I41" s="23"/>
      <c r="J41" s="24"/>
      <c r="K41" s="24"/>
      <c r="L41" s="24"/>
      <c r="M41" s="23"/>
      <c r="N41" s="24"/>
      <c r="O41" s="24"/>
      <c r="P41" s="24">
        <v>500000</v>
      </c>
      <c r="Q41" s="23">
        <v>500000</v>
      </c>
      <c r="R41" s="24">
        <v>500000</v>
      </c>
      <c r="S41" s="24">
        <v>500000</v>
      </c>
      <c r="T41" s="24"/>
      <c r="U41" s="23"/>
    </row>
    <row r="42" spans="1:21" ht="13.5">
      <c r="A42" s="2" t="s">
        <v>169</v>
      </c>
      <c r="B42" s="24">
        <v>880</v>
      </c>
      <c r="C42" s="24">
        <v>980</v>
      </c>
      <c r="D42" s="24">
        <v>420</v>
      </c>
      <c r="E42" s="23"/>
      <c r="F42" s="24">
        <v>1265</v>
      </c>
      <c r="G42" s="24">
        <v>935</v>
      </c>
      <c r="H42" s="24">
        <v>355</v>
      </c>
      <c r="I42" s="23"/>
      <c r="J42" s="24">
        <v>778</v>
      </c>
      <c r="K42" s="24">
        <v>778</v>
      </c>
      <c r="L42" s="24">
        <v>448</v>
      </c>
      <c r="M42" s="23"/>
      <c r="N42" s="24">
        <v>285000</v>
      </c>
      <c r="O42" s="24">
        <v>235000</v>
      </c>
      <c r="P42" s="24">
        <v>221500</v>
      </c>
      <c r="Q42" s="23">
        <v>262790</v>
      </c>
      <c r="R42" s="24">
        <v>1504800</v>
      </c>
      <c r="S42" s="24">
        <v>1092810</v>
      </c>
      <c r="T42" s="24">
        <v>882820</v>
      </c>
      <c r="U42" s="23">
        <v>342830</v>
      </c>
    </row>
    <row r="43" spans="1:21" ht="13.5">
      <c r="A43" s="2" t="s">
        <v>170</v>
      </c>
      <c r="B43" s="24">
        <v>2498</v>
      </c>
      <c r="C43" s="24">
        <v>2210</v>
      </c>
      <c r="D43" s="24">
        <v>2119</v>
      </c>
      <c r="E43" s="23">
        <v>2185</v>
      </c>
      <c r="F43" s="24">
        <v>1920</v>
      </c>
      <c r="G43" s="24">
        <v>2386</v>
      </c>
      <c r="H43" s="24">
        <v>2655</v>
      </c>
      <c r="I43" s="23">
        <v>2981</v>
      </c>
      <c r="J43" s="24">
        <v>3049</v>
      </c>
      <c r="K43" s="24">
        <v>2908</v>
      </c>
      <c r="L43" s="24">
        <v>2869</v>
      </c>
      <c r="M43" s="23">
        <v>2902</v>
      </c>
      <c r="N43" s="24">
        <v>2957256</v>
      </c>
      <c r="O43" s="24">
        <v>3011718</v>
      </c>
      <c r="P43" s="24">
        <v>3089880</v>
      </c>
      <c r="Q43" s="23">
        <v>3094550</v>
      </c>
      <c r="R43" s="24">
        <v>3439810</v>
      </c>
      <c r="S43" s="24">
        <v>3598450</v>
      </c>
      <c r="T43" s="24">
        <v>3980742</v>
      </c>
      <c r="U43" s="23">
        <v>3966552</v>
      </c>
    </row>
    <row r="44" spans="1:21" ht="13.5">
      <c r="A44" s="2" t="s">
        <v>173</v>
      </c>
      <c r="B44" s="24">
        <v>142</v>
      </c>
      <c r="C44" s="24">
        <v>213</v>
      </c>
      <c r="D44" s="24">
        <v>115</v>
      </c>
      <c r="E44" s="23">
        <v>340</v>
      </c>
      <c r="F44" s="24">
        <v>233</v>
      </c>
      <c r="G44" s="24">
        <v>192</v>
      </c>
      <c r="H44" s="24">
        <v>70</v>
      </c>
      <c r="I44" s="23">
        <v>192</v>
      </c>
      <c r="J44" s="24">
        <v>123</v>
      </c>
      <c r="K44" s="24">
        <v>120</v>
      </c>
      <c r="L44" s="24">
        <v>56</v>
      </c>
      <c r="M44" s="23">
        <v>170</v>
      </c>
      <c r="N44" s="24">
        <v>139334</v>
      </c>
      <c r="O44" s="24">
        <v>136592</v>
      </c>
      <c r="P44" s="24">
        <v>71869</v>
      </c>
      <c r="Q44" s="23">
        <v>213475</v>
      </c>
      <c r="R44" s="24">
        <v>163737</v>
      </c>
      <c r="S44" s="24">
        <v>147403</v>
      </c>
      <c r="T44" s="24">
        <v>76674</v>
      </c>
      <c r="U44" s="23">
        <v>247741</v>
      </c>
    </row>
    <row r="45" spans="1:21" ht="13.5">
      <c r="A45" s="2" t="s">
        <v>81</v>
      </c>
      <c r="B45" s="24">
        <v>283</v>
      </c>
      <c r="C45" s="24">
        <v>296</v>
      </c>
      <c r="D45" s="24">
        <v>498</v>
      </c>
      <c r="E45" s="23">
        <v>331</v>
      </c>
      <c r="F45" s="24">
        <v>255</v>
      </c>
      <c r="G45" s="24">
        <v>234</v>
      </c>
      <c r="H45" s="24">
        <v>369</v>
      </c>
      <c r="I45" s="23"/>
      <c r="J45" s="24">
        <v>294</v>
      </c>
      <c r="K45" s="24">
        <v>288</v>
      </c>
      <c r="L45" s="24">
        <v>605</v>
      </c>
      <c r="M45" s="23"/>
      <c r="N45" s="24">
        <v>305552</v>
      </c>
      <c r="O45" s="24">
        <v>269447</v>
      </c>
      <c r="P45" s="24">
        <v>457334</v>
      </c>
      <c r="Q45" s="23"/>
      <c r="R45" s="24">
        <v>256770</v>
      </c>
      <c r="S45" s="24">
        <v>381921</v>
      </c>
      <c r="T45" s="24">
        <v>339373</v>
      </c>
      <c r="U45" s="23"/>
    </row>
    <row r="46" spans="1:21" ht="13.5">
      <c r="A46" s="2" t="s">
        <v>184</v>
      </c>
      <c r="B46" s="24"/>
      <c r="C46" s="24"/>
      <c r="D46" s="24"/>
      <c r="E46" s="23"/>
      <c r="F46" s="24"/>
      <c r="G46" s="24"/>
      <c r="H46" s="24"/>
      <c r="I46" s="23">
        <v>64</v>
      </c>
      <c r="J46" s="24"/>
      <c r="K46" s="24"/>
      <c r="L46" s="24"/>
      <c r="M46" s="23">
        <v>112</v>
      </c>
      <c r="N46" s="24"/>
      <c r="O46" s="24"/>
      <c r="P46" s="24"/>
      <c r="Q46" s="23"/>
      <c r="R46" s="24"/>
      <c r="S46" s="24"/>
      <c r="T46" s="24"/>
      <c r="U46" s="23"/>
    </row>
    <row r="47" spans="1:21" ht="13.5">
      <c r="A47" s="2" t="s">
        <v>132</v>
      </c>
      <c r="B47" s="24">
        <v>3920</v>
      </c>
      <c r="C47" s="24">
        <v>2916</v>
      </c>
      <c r="D47" s="24">
        <v>3025</v>
      </c>
      <c r="E47" s="23">
        <v>3155</v>
      </c>
      <c r="F47" s="24">
        <v>3124</v>
      </c>
      <c r="G47" s="24">
        <v>2694</v>
      </c>
      <c r="H47" s="24">
        <v>3278</v>
      </c>
      <c r="I47" s="23">
        <v>161</v>
      </c>
      <c r="J47" s="24">
        <v>2808</v>
      </c>
      <c r="K47" s="24">
        <v>2600</v>
      </c>
      <c r="L47" s="24">
        <v>2658</v>
      </c>
      <c r="M47" s="23">
        <v>238</v>
      </c>
      <c r="N47" s="24">
        <v>2418893</v>
      </c>
      <c r="O47" s="24">
        <v>2155971</v>
      </c>
      <c r="P47" s="24">
        <v>2445427</v>
      </c>
      <c r="Q47" s="23">
        <v>274776</v>
      </c>
      <c r="R47" s="24">
        <v>2383880</v>
      </c>
      <c r="S47" s="24">
        <v>2191248</v>
      </c>
      <c r="T47" s="24">
        <v>2596235</v>
      </c>
      <c r="U47" s="23">
        <v>716245</v>
      </c>
    </row>
    <row r="48" spans="1:21" ht="13.5">
      <c r="A48" s="2" t="s">
        <v>186</v>
      </c>
      <c r="B48" s="24">
        <v>10773</v>
      </c>
      <c r="C48" s="24">
        <v>9030</v>
      </c>
      <c r="D48" s="24">
        <v>10528</v>
      </c>
      <c r="E48" s="23">
        <v>10416</v>
      </c>
      <c r="F48" s="24">
        <v>11493</v>
      </c>
      <c r="G48" s="24">
        <v>8798</v>
      </c>
      <c r="H48" s="24">
        <v>8698</v>
      </c>
      <c r="I48" s="23">
        <v>8526</v>
      </c>
      <c r="J48" s="24">
        <v>9544</v>
      </c>
      <c r="K48" s="24">
        <v>8881</v>
      </c>
      <c r="L48" s="24">
        <v>8573</v>
      </c>
      <c r="M48" s="23">
        <v>7784</v>
      </c>
      <c r="N48" s="24">
        <v>8593360</v>
      </c>
      <c r="O48" s="24">
        <v>8131310</v>
      </c>
      <c r="P48" s="24">
        <v>8912414</v>
      </c>
      <c r="Q48" s="23">
        <v>9441822</v>
      </c>
      <c r="R48" s="24">
        <v>11428628</v>
      </c>
      <c r="S48" s="24">
        <v>11051106</v>
      </c>
      <c r="T48" s="24">
        <v>10778418</v>
      </c>
      <c r="U48" s="23">
        <v>9621740</v>
      </c>
    </row>
    <row r="49" spans="1:21" ht="13.5">
      <c r="A49" s="2" t="s">
        <v>187</v>
      </c>
      <c r="B49" s="24"/>
      <c r="C49" s="24"/>
      <c r="D49" s="24"/>
      <c r="E49" s="23"/>
      <c r="F49" s="24"/>
      <c r="G49" s="24"/>
      <c r="H49" s="24"/>
      <c r="I49" s="23"/>
      <c r="J49" s="24"/>
      <c r="K49" s="24"/>
      <c r="L49" s="24"/>
      <c r="M49" s="23"/>
      <c r="N49" s="24"/>
      <c r="O49" s="24"/>
      <c r="P49" s="24"/>
      <c r="Q49" s="23"/>
      <c r="R49" s="24"/>
      <c r="S49" s="24"/>
      <c r="T49" s="24">
        <v>56000</v>
      </c>
      <c r="U49" s="23">
        <v>671000</v>
      </c>
    </row>
    <row r="50" spans="1:21" ht="13.5">
      <c r="A50" s="2" t="s">
        <v>188</v>
      </c>
      <c r="B50" s="24"/>
      <c r="C50" s="24"/>
      <c r="D50" s="24"/>
      <c r="E50" s="23"/>
      <c r="F50" s="24"/>
      <c r="G50" s="24">
        <v>2200</v>
      </c>
      <c r="H50" s="24">
        <v>2200</v>
      </c>
      <c r="I50" s="23">
        <v>2200</v>
      </c>
      <c r="J50" s="24">
        <v>2200</v>
      </c>
      <c r="K50" s="24">
        <v>2200</v>
      </c>
      <c r="L50" s="24">
        <v>2200</v>
      </c>
      <c r="M50" s="23">
        <v>2200</v>
      </c>
      <c r="N50" s="24">
        <v>2200000</v>
      </c>
      <c r="O50" s="24">
        <v>2200000</v>
      </c>
      <c r="P50" s="24">
        <v>2200000</v>
      </c>
      <c r="Q50" s="23">
        <v>2200000</v>
      </c>
      <c r="R50" s="24">
        <v>2200000</v>
      </c>
      <c r="S50" s="24">
        <v>2200000</v>
      </c>
      <c r="T50" s="24">
        <v>2700000</v>
      </c>
      <c r="U50" s="23">
        <v>2700000</v>
      </c>
    </row>
    <row r="51" spans="1:21" ht="13.5">
      <c r="A51" s="2" t="s">
        <v>189</v>
      </c>
      <c r="B51" s="24">
        <v>4980</v>
      </c>
      <c r="C51" s="24">
        <v>3993</v>
      </c>
      <c r="D51" s="24">
        <v>3470</v>
      </c>
      <c r="E51" s="23">
        <v>3749</v>
      </c>
      <c r="F51" s="24">
        <v>3004</v>
      </c>
      <c r="G51" s="24">
        <v>3252</v>
      </c>
      <c r="H51" s="24">
        <v>3311</v>
      </c>
      <c r="I51" s="23">
        <v>3529</v>
      </c>
      <c r="J51" s="24">
        <v>3012</v>
      </c>
      <c r="K51" s="24">
        <v>3315</v>
      </c>
      <c r="L51" s="24">
        <v>3718</v>
      </c>
      <c r="M51" s="23">
        <v>4255</v>
      </c>
      <c r="N51" s="24">
        <v>4748342</v>
      </c>
      <c r="O51" s="24">
        <v>5327452</v>
      </c>
      <c r="P51" s="24">
        <v>5542528</v>
      </c>
      <c r="Q51" s="23">
        <v>5290195</v>
      </c>
      <c r="R51" s="24">
        <v>5190399</v>
      </c>
      <c r="S51" s="24">
        <v>5618671</v>
      </c>
      <c r="T51" s="24">
        <v>6254898</v>
      </c>
      <c r="U51" s="23">
        <v>6712584</v>
      </c>
    </row>
    <row r="52" spans="1:21" ht="13.5">
      <c r="A52" s="2" t="s">
        <v>81</v>
      </c>
      <c r="B52" s="24"/>
      <c r="C52" s="24"/>
      <c r="D52" s="24">
        <v>1</v>
      </c>
      <c r="E52" s="23">
        <v>3</v>
      </c>
      <c r="F52" s="24">
        <v>5</v>
      </c>
      <c r="G52" s="24">
        <v>6</v>
      </c>
      <c r="H52" s="24">
        <v>8</v>
      </c>
      <c r="I52" s="23"/>
      <c r="J52" s="24">
        <v>11</v>
      </c>
      <c r="K52" s="24">
        <v>12</v>
      </c>
      <c r="L52" s="24">
        <v>14</v>
      </c>
      <c r="M52" s="23"/>
      <c r="N52" s="24">
        <v>18640</v>
      </c>
      <c r="O52" s="24">
        <v>19770</v>
      </c>
      <c r="P52" s="24">
        <v>21465</v>
      </c>
      <c r="Q52" s="23"/>
      <c r="R52" s="24">
        <v>25420</v>
      </c>
      <c r="S52" s="24">
        <v>26550</v>
      </c>
      <c r="T52" s="24">
        <v>28245</v>
      </c>
      <c r="U52" s="23"/>
    </row>
    <row r="53" spans="1:21" ht="13.5">
      <c r="A53" s="2" t="s">
        <v>184</v>
      </c>
      <c r="B53" s="24">
        <v>671</v>
      </c>
      <c r="C53" s="24">
        <v>601</v>
      </c>
      <c r="D53" s="24">
        <v>601</v>
      </c>
      <c r="E53" s="23">
        <v>580</v>
      </c>
      <c r="F53" s="24">
        <v>608</v>
      </c>
      <c r="G53" s="24">
        <v>611</v>
      </c>
      <c r="H53" s="24">
        <v>623</v>
      </c>
      <c r="I53" s="23">
        <v>620</v>
      </c>
      <c r="J53" s="24">
        <v>634</v>
      </c>
      <c r="K53" s="24">
        <v>637</v>
      </c>
      <c r="L53" s="24">
        <v>640</v>
      </c>
      <c r="M53" s="23">
        <v>637</v>
      </c>
      <c r="N53" s="24">
        <v>668040</v>
      </c>
      <c r="O53" s="24">
        <v>669208</v>
      </c>
      <c r="P53" s="24">
        <v>666073</v>
      </c>
      <c r="Q53" s="23"/>
      <c r="R53" s="24"/>
      <c r="S53" s="24"/>
      <c r="T53" s="24"/>
      <c r="U53" s="23"/>
    </row>
    <row r="54" spans="1:21" ht="13.5">
      <c r="A54" s="2" t="s">
        <v>132</v>
      </c>
      <c r="B54" s="24">
        <v>3088</v>
      </c>
      <c r="C54" s="24">
        <v>2771</v>
      </c>
      <c r="D54" s="24">
        <v>2719</v>
      </c>
      <c r="E54" s="23">
        <v>2684</v>
      </c>
      <c r="F54" s="24">
        <v>2690</v>
      </c>
      <c r="G54" s="24">
        <v>2653</v>
      </c>
      <c r="H54" s="24">
        <v>2542</v>
      </c>
      <c r="I54" s="23">
        <v>314</v>
      </c>
      <c r="J54" s="24">
        <v>2252</v>
      </c>
      <c r="K54" s="24">
        <v>2143</v>
      </c>
      <c r="L54" s="24">
        <v>1931</v>
      </c>
      <c r="M54" s="23">
        <v>280</v>
      </c>
      <c r="N54" s="24">
        <v>2016046</v>
      </c>
      <c r="O54" s="24">
        <v>2044051</v>
      </c>
      <c r="P54" s="24">
        <v>1954832</v>
      </c>
      <c r="Q54" s="23">
        <v>255691</v>
      </c>
      <c r="R54" s="24">
        <v>1796629</v>
      </c>
      <c r="S54" s="24">
        <v>1864930</v>
      </c>
      <c r="T54" s="24">
        <v>1907602</v>
      </c>
      <c r="U54" s="23">
        <v>309742</v>
      </c>
    </row>
    <row r="55" spans="1:21" ht="13.5">
      <c r="A55" s="2" t="s">
        <v>195</v>
      </c>
      <c r="B55" s="24">
        <v>8741</v>
      </c>
      <c r="C55" s="24">
        <v>7366</v>
      </c>
      <c r="D55" s="24">
        <v>6793</v>
      </c>
      <c r="E55" s="23">
        <v>7017</v>
      </c>
      <c r="F55" s="24">
        <v>6308</v>
      </c>
      <c r="G55" s="24">
        <v>8724</v>
      </c>
      <c r="H55" s="24">
        <v>8685</v>
      </c>
      <c r="I55" s="23">
        <v>8824</v>
      </c>
      <c r="J55" s="24">
        <v>8110</v>
      </c>
      <c r="K55" s="24">
        <v>8309</v>
      </c>
      <c r="L55" s="24">
        <v>8504</v>
      </c>
      <c r="M55" s="23">
        <v>9072</v>
      </c>
      <c r="N55" s="24">
        <v>9651068</v>
      </c>
      <c r="O55" s="24">
        <v>10260481</v>
      </c>
      <c r="P55" s="24">
        <v>10384898</v>
      </c>
      <c r="Q55" s="23">
        <v>9316416</v>
      </c>
      <c r="R55" s="24">
        <v>9212448</v>
      </c>
      <c r="S55" s="24">
        <v>9710151</v>
      </c>
      <c r="T55" s="24">
        <v>10946746</v>
      </c>
      <c r="U55" s="23">
        <v>11957476</v>
      </c>
    </row>
    <row r="56" spans="1:21" ht="14.25" thickBot="1">
      <c r="A56" s="5" t="s">
        <v>82</v>
      </c>
      <c r="B56" s="26">
        <v>19514</v>
      </c>
      <c r="C56" s="26">
        <v>16396</v>
      </c>
      <c r="D56" s="26">
        <v>17322</v>
      </c>
      <c r="E56" s="25">
        <v>17433</v>
      </c>
      <c r="F56" s="26">
        <v>17801</v>
      </c>
      <c r="G56" s="26">
        <v>17523</v>
      </c>
      <c r="H56" s="26">
        <v>17383</v>
      </c>
      <c r="I56" s="25">
        <v>17351</v>
      </c>
      <c r="J56" s="26">
        <v>17655</v>
      </c>
      <c r="K56" s="26">
        <v>17191</v>
      </c>
      <c r="L56" s="26">
        <v>17078</v>
      </c>
      <c r="M56" s="25">
        <v>16857</v>
      </c>
      <c r="N56" s="26">
        <v>18244429</v>
      </c>
      <c r="O56" s="26">
        <v>18391792</v>
      </c>
      <c r="P56" s="26">
        <v>19297312</v>
      </c>
      <c r="Q56" s="25">
        <v>18758239</v>
      </c>
      <c r="R56" s="26">
        <v>20641076</v>
      </c>
      <c r="S56" s="26">
        <v>20761258</v>
      </c>
      <c r="T56" s="26">
        <v>21725164</v>
      </c>
      <c r="U56" s="25">
        <v>21579217</v>
      </c>
    </row>
    <row r="57" spans="1:21" ht="14.25" thickTop="1">
      <c r="A57" s="2" t="s">
        <v>197</v>
      </c>
      <c r="B57" s="24">
        <v>4073</v>
      </c>
      <c r="C57" s="24">
        <v>4073</v>
      </c>
      <c r="D57" s="24">
        <v>2973</v>
      </c>
      <c r="E57" s="23">
        <v>2973</v>
      </c>
      <c r="F57" s="24">
        <v>2973</v>
      </c>
      <c r="G57" s="24">
        <v>2973</v>
      </c>
      <c r="H57" s="24">
        <v>2973</v>
      </c>
      <c r="I57" s="23">
        <v>2973</v>
      </c>
      <c r="J57" s="24">
        <v>2973</v>
      </c>
      <c r="K57" s="24">
        <v>2973</v>
      </c>
      <c r="L57" s="24">
        <v>2973</v>
      </c>
      <c r="M57" s="23">
        <v>2973</v>
      </c>
      <c r="N57" s="24">
        <v>2973273</v>
      </c>
      <c r="O57" s="24">
        <v>2973273</v>
      </c>
      <c r="P57" s="24">
        <v>2973273</v>
      </c>
      <c r="Q57" s="23">
        <v>2973273</v>
      </c>
      <c r="R57" s="24">
        <v>2973273</v>
      </c>
      <c r="S57" s="24">
        <v>2973273</v>
      </c>
      <c r="T57" s="24">
        <v>2973273</v>
      </c>
      <c r="U57" s="23">
        <v>2973273</v>
      </c>
    </row>
    <row r="58" spans="1:21" ht="13.5">
      <c r="A58" s="2" t="s">
        <v>83</v>
      </c>
      <c r="B58" s="24">
        <v>7116</v>
      </c>
      <c r="C58" s="24">
        <v>7116</v>
      </c>
      <c r="D58" s="24">
        <v>6016</v>
      </c>
      <c r="E58" s="23">
        <v>6016</v>
      </c>
      <c r="F58" s="24">
        <v>6016</v>
      </c>
      <c r="G58" s="24">
        <v>6016</v>
      </c>
      <c r="H58" s="24">
        <v>6016</v>
      </c>
      <c r="I58" s="23">
        <v>6016</v>
      </c>
      <c r="J58" s="24">
        <v>6016</v>
      </c>
      <c r="K58" s="24">
        <v>6016</v>
      </c>
      <c r="L58" s="24">
        <v>6016</v>
      </c>
      <c r="M58" s="23">
        <v>6016</v>
      </c>
      <c r="N58" s="24">
        <v>6016614</v>
      </c>
      <c r="O58" s="24">
        <v>6016614</v>
      </c>
      <c r="P58" s="24">
        <v>6016614</v>
      </c>
      <c r="Q58" s="23">
        <v>6016614</v>
      </c>
      <c r="R58" s="24">
        <v>6016614</v>
      </c>
      <c r="S58" s="24">
        <v>6384339</v>
      </c>
      <c r="T58" s="24">
        <v>6384341</v>
      </c>
      <c r="U58" s="23">
        <v>6384346</v>
      </c>
    </row>
    <row r="59" spans="1:21" ht="13.5">
      <c r="A59" s="2" t="s">
        <v>203</v>
      </c>
      <c r="B59" s="24">
        <v>3531</v>
      </c>
      <c r="C59" s="24">
        <v>3351</v>
      </c>
      <c r="D59" s="24">
        <v>2835</v>
      </c>
      <c r="E59" s="23">
        <v>2880</v>
      </c>
      <c r="F59" s="24">
        <v>2752</v>
      </c>
      <c r="G59" s="24">
        <v>2617</v>
      </c>
      <c r="H59" s="24">
        <v>2010</v>
      </c>
      <c r="I59" s="23">
        <v>2210</v>
      </c>
      <c r="J59" s="24">
        <v>2111</v>
      </c>
      <c r="K59" s="24">
        <v>1732</v>
      </c>
      <c r="L59" s="24">
        <v>1087</v>
      </c>
      <c r="M59" s="23">
        <v>1211</v>
      </c>
      <c r="N59" s="24">
        <v>3406757</v>
      </c>
      <c r="O59" s="24">
        <v>2953829</v>
      </c>
      <c r="P59" s="24">
        <v>2215365</v>
      </c>
      <c r="Q59" s="23">
        <v>2995291</v>
      </c>
      <c r="R59" s="24">
        <v>1207576</v>
      </c>
      <c r="S59" s="24">
        <v>668705</v>
      </c>
      <c r="T59" s="24">
        <v>499042</v>
      </c>
      <c r="U59" s="23">
        <v>926135</v>
      </c>
    </row>
    <row r="60" spans="1:21" ht="13.5">
      <c r="A60" s="2" t="s">
        <v>204</v>
      </c>
      <c r="B60" s="24">
        <v>-188</v>
      </c>
      <c r="C60" s="24">
        <v>-188</v>
      </c>
      <c r="D60" s="24">
        <v>-188</v>
      </c>
      <c r="E60" s="23">
        <v>-188</v>
      </c>
      <c r="F60" s="24">
        <v>-187</v>
      </c>
      <c r="G60" s="24">
        <v>-187</v>
      </c>
      <c r="H60" s="24">
        <v>-187</v>
      </c>
      <c r="I60" s="23">
        <v>-187</v>
      </c>
      <c r="J60" s="24">
        <v>-187</v>
      </c>
      <c r="K60" s="24">
        <v>-187</v>
      </c>
      <c r="L60" s="24">
        <v>-187</v>
      </c>
      <c r="M60" s="23">
        <v>-187</v>
      </c>
      <c r="N60" s="24">
        <v>-187537</v>
      </c>
      <c r="O60" s="24">
        <v>-187490</v>
      </c>
      <c r="P60" s="24">
        <v>-187471</v>
      </c>
      <c r="Q60" s="23">
        <v>-187437</v>
      </c>
      <c r="R60" s="24">
        <v>-187437</v>
      </c>
      <c r="S60" s="24">
        <v>-990623</v>
      </c>
      <c r="T60" s="24">
        <v>-990579</v>
      </c>
      <c r="U60" s="23">
        <v>-990388</v>
      </c>
    </row>
    <row r="61" spans="1:21" ht="13.5">
      <c r="A61" s="2" t="s">
        <v>84</v>
      </c>
      <c r="B61" s="24">
        <v>14533</v>
      </c>
      <c r="C61" s="24">
        <v>14353</v>
      </c>
      <c r="D61" s="24">
        <v>11636</v>
      </c>
      <c r="E61" s="23">
        <v>11682</v>
      </c>
      <c r="F61" s="24">
        <v>11554</v>
      </c>
      <c r="G61" s="24">
        <v>11419</v>
      </c>
      <c r="H61" s="24">
        <v>10813</v>
      </c>
      <c r="I61" s="23">
        <v>11012</v>
      </c>
      <c r="J61" s="24">
        <v>10913</v>
      </c>
      <c r="K61" s="24">
        <v>10534</v>
      </c>
      <c r="L61" s="24">
        <v>9889</v>
      </c>
      <c r="M61" s="23">
        <v>10014</v>
      </c>
      <c r="N61" s="24">
        <v>12209108</v>
      </c>
      <c r="O61" s="24">
        <v>11756227</v>
      </c>
      <c r="P61" s="24">
        <v>11017781</v>
      </c>
      <c r="Q61" s="23">
        <v>11797742</v>
      </c>
      <c r="R61" s="24">
        <v>10010027</v>
      </c>
      <c r="S61" s="24">
        <v>9035694</v>
      </c>
      <c r="T61" s="24">
        <v>8866078</v>
      </c>
      <c r="U61" s="23">
        <v>9293366</v>
      </c>
    </row>
    <row r="62" spans="1:21" ht="13.5">
      <c r="A62" s="2" t="s">
        <v>206</v>
      </c>
      <c r="B62" s="24">
        <v>13</v>
      </c>
      <c r="C62" s="24">
        <v>-6</v>
      </c>
      <c r="D62" s="24">
        <v>-21</v>
      </c>
      <c r="E62" s="23">
        <v>34</v>
      </c>
      <c r="F62" s="24">
        <v>-45</v>
      </c>
      <c r="G62" s="24">
        <v>-94</v>
      </c>
      <c r="H62" s="24">
        <v>-105</v>
      </c>
      <c r="I62" s="23">
        <v>-40</v>
      </c>
      <c r="J62" s="24">
        <v>-118</v>
      </c>
      <c r="K62" s="24">
        <v>-71</v>
      </c>
      <c r="L62" s="24">
        <v>-81</v>
      </c>
      <c r="M62" s="23">
        <v>-227</v>
      </c>
      <c r="N62" s="24">
        <v>-281193</v>
      </c>
      <c r="O62" s="24">
        <v>-315527</v>
      </c>
      <c r="P62" s="24">
        <v>-279773</v>
      </c>
      <c r="Q62" s="23">
        <v>-344912</v>
      </c>
      <c r="R62" s="24">
        <v>-371188</v>
      </c>
      <c r="S62" s="24">
        <v>-351993</v>
      </c>
      <c r="T62" s="24">
        <v>-251910</v>
      </c>
      <c r="U62" s="23">
        <v>-297879</v>
      </c>
    </row>
    <row r="63" spans="1:21" ht="13.5">
      <c r="A63" s="2" t="s">
        <v>207</v>
      </c>
      <c r="B63" s="24"/>
      <c r="C63" s="24"/>
      <c r="D63" s="24"/>
      <c r="E63" s="23"/>
      <c r="F63" s="24"/>
      <c r="G63" s="24">
        <v>0</v>
      </c>
      <c r="H63" s="24">
        <v>-1</v>
      </c>
      <c r="I63" s="23">
        <v>-2</v>
      </c>
      <c r="J63" s="24">
        <v>-4</v>
      </c>
      <c r="K63" s="24">
        <v>-7</v>
      </c>
      <c r="L63" s="24">
        <v>-9</v>
      </c>
      <c r="M63" s="23">
        <v>-12</v>
      </c>
      <c r="N63" s="24">
        <v>-15920</v>
      </c>
      <c r="O63" s="24">
        <v>-20727</v>
      </c>
      <c r="P63" s="24">
        <v>-23531</v>
      </c>
      <c r="Q63" s="23">
        <v>-53892</v>
      </c>
      <c r="R63" s="24">
        <v>-52035</v>
      </c>
      <c r="S63" s="24">
        <v>-50908</v>
      </c>
      <c r="T63" s="24">
        <v>-57588</v>
      </c>
      <c r="U63" s="23">
        <v>-54502</v>
      </c>
    </row>
    <row r="64" spans="1:21" ht="13.5">
      <c r="A64" s="2" t="s">
        <v>208</v>
      </c>
      <c r="B64" s="24">
        <v>13</v>
      </c>
      <c r="C64" s="24">
        <v>-6</v>
      </c>
      <c r="D64" s="24">
        <v>-21</v>
      </c>
      <c r="E64" s="23">
        <v>34</v>
      </c>
      <c r="F64" s="24">
        <v>-45</v>
      </c>
      <c r="G64" s="24">
        <v>-95</v>
      </c>
      <c r="H64" s="24">
        <v>-107</v>
      </c>
      <c r="I64" s="23">
        <v>-43</v>
      </c>
      <c r="J64" s="24">
        <v>-123</v>
      </c>
      <c r="K64" s="24">
        <v>-78</v>
      </c>
      <c r="L64" s="24">
        <v>-91</v>
      </c>
      <c r="M64" s="23">
        <v>-240</v>
      </c>
      <c r="N64" s="24">
        <v>-297114</v>
      </c>
      <c r="O64" s="24">
        <v>-336254</v>
      </c>
      <c r="P64" s="24">
        <v>-303304</v>
      </c>
      <c r="Q64" s="23">
        <v>-398805</v>
      </c>
      <c r="R64" s="24">
        <v>-423223</v>
      </c>
      <c r="S64" s="24">
        <v>-402901</v>
      </c>
      <c r="T64" s="24">
        <v>-309499</v>
      </c>
      <c r="U64" s="23">
        <v>-352382</v>
      </c>
    </row>
    <row r="65" spans="1:21" ht="13.5">
      <c r="A65" s="6" t="s">
        <v>210</v>
      </c>
      <c r="B65" s="24">
        <v>14546</v>
      </c>
      <c r="C65" s="24">
        <v>14346</v>
      </c>
      <c r="D65" s="24">
        <v>11615</v>
      </c>
      <c r="E65" s="23">
        <v>11716</v>
      </c>
      <c r="F65" s="24">
        <v>11509</v>
      </c>
      <c r="G65" s="24">
        <v>11324</v>
      </c>
      <c r="H65" s="24">
        <v>10705</v>
      </c>
      <c r="I65" s="23">
        <v>10969</v>
      </c>
      <c r="J65" s="24">
        <v>10790</v>
      </c>
      <c r="K65" s="24">
        <v>10456</v>
      </c>
      <c r="L65" s="24">
        <v>9798</v>
      </c>
      <c r="M65" s="23">
        <v>9773</v>
      </c>
      <c r="N65" s="24">
        <v>11911993</v>
      </c>
      <c r="O65" s="24">
        <v>11419972</v>
      </c>
      <c r="P65" s="24">
        <v>10714477</v>
      </c>
      <c r="Q65" s="23">
        <v>11398936</v>
      </c>
      <c r="R65" s="24">
        <v>9586803</v>
      </c>
      <c r="S65" s="24">
        <v>8632793</v>
      </c>
      <c r="T65" s="24">
        <v>8556579</v>
      </c>
      <c r="U65" s="23">
        <v>8940984</v>
      </c>
    </row>
    <row r="66" spans="1:21" ht="14.25" thickBot="1">
      <c r="A66" s="7" t="s">
        <v>211</v>
      </c>
      <c r="B66" s="24">
        <v>34061</v>
      </c>
      <c r="C66" s="24">
        <v>30743</v>
      </c>
      <c r="D66" s="24">
        <v>28937</v>
      </c>
      <c r="E66" s="23">
        <v>29150</v>
      </c>
      <c r="F66" s="24">
        <v>29311</v>
      </c>
      <c r="G66" s="24">
        <v>28847</v>
      </c>
      <c r="H66" s="24">
        <v>28088</v>
      </c>
      <c r="I66" s="23">
        <v>28320</v>
      </c>
      <c r="J66" s="24">
        <v>28445</v>
      </c>
      <c r="K66" s="24">
        <v>27647</v>
      </c>
      <c r="L66" s="24">
        <v>26876</v>
      </c>
      <c r="M66" s="23">
        <v>26631</v>
      </c>
      <c r="N66" s="24">
        <v>30156422</v>
      </c>
      <c r="O66" s="24">
        <v>29811765</v>
      </c>
      <c r="P66" s="24">
        <v>30011789</v>
      </c>
      <c r="Q66" s="23">
        <v>30157176</v>
      </c>
      <c r="R66" s="24">
        <v>30227880</v>
      </c>
      <c r="S66" s="24">
        <v>29394052</v>
      </c>
      <c r="T66" s="24">
        <v>30281743</v>
      </c>
      <c r="U66" s="23">
        <v>30520201</v>
      </c>
    </row>
    <row r="67" spans="1:21" ht="14.25" thickTop="1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9" ht="13.5">
      <c r="A69" s="20" t="s">
        <v>216</v>
      </c>
    </row>
    <row r="70" ht="13.5">
      <c r="A70" s="20" t="s">
        <v>217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J8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212</v>
      </c>
      <c r="B2" s="14">
        <v>7412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213</v>
      </c>
      <c r="B3" s="1" t="s">
        <v>214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95</v>
      </c>
      <c r="B4" s="15" t="str">
        <f>HYPERLINK("http://www.kabupro.jp/mark/20130614/S000DL2D.htm","有価証券報告書")</f>
        <v>有価証券報告書</v>
      </c>
      <c r="C4" s="15" t="str">
        <f>HYPERLINK("http://www.kabupro.jp/mark/20130614/S000DL2D.htm","有価証券報告書")</f>
        <v>有価証券報告書</v>
      </c>
      <c r="D4" s="15" t="str">
        <f>HYPERLINK("http://www.kabupro.jp/mark/20120615/S000B1A2.htm","有価証券報告書")</f>
        <v>有価証券報告書</v>
      </c>
      <c r="E4" s="15" t="str">
        <f>HYPERLINK("http://www.kabupro.jp/mark/20110613/S0008GIA.htm","有価証券報告書")</f>
        <v>有価証券報告書</v>
      </c>
      <c r="F4" s="15" t="str">
        <f>HYPERLINK("http://www.kabupro.jp/mark/20100616/S0005WKZ.htm","有価証券報告書")</f>
        <v>有価証券報告書</v>
      </c>
      <c r="G4" s="15" t="str">
        <f>HYPERLINK("http://www.kabupro.jp/mark/20100212/S000576Y.htm","四半期報告書")</f>
        <v>四半期報告書</v>
      </c>
      <c r="H4" s="15" t="str">
        <f>HYPERLINK("http://www.kabupro.jp/mark/20091112/S0004KR3.htm","四半期報告書")</f>
        <v>四半期報告書</v>
      </c>
      <c r="I4" s="15" t="str">
        <f>HYPERLINK("http://www.kabupro.jp/mark/20090812/S0003XGH.htm","四半期報告書")</f>
        <v>四半期報告書</v>
      </c>
      <c r="J4" s="15" t="str">
        <f>HYPERLINK("http://www.kabupro.jp/mark/20090622/S0003C48.htm","有価証券報告書")</f>
        <v>有価証券報告書</v>
      </c>
    </row>
    <row r="5" spans="1:10" ht="14.25" thickBot="1">
      <c r="A5" s="11" t="s">
        <v>96</v>
      </c>
      <c r="B5" s="1" t="s">
        <v>102</v>
      </c>
      <c r="C5" s="1" t="s">
        <v>102</v>
      </c>
      <c r="D5" s="1" t="s">
        <v>106</v>
      </c>
      <c r="E5" s="1" t="s">
        <v>108</v>
      </c>
      <c r="F5" s="1" t="s">
        <v>110</v>
      </c>
      <c r="G5" s="1" t="s">
        <v>218</v>
      </c>
      <c r="H5" s="1" t="s">
        <v>221</v>
      </c>
      <c r="I5" s="1" t="s">
        <v>222</v>
      </c>
      <c r="J5" s="1" t="s">
        <v>119</v>
      </c>
    </row>
    <row r="6" spans="1:10" ht="15" thickBot="1" thickTop="1">
      <c r="A6" s="10" t="s">
        <v>97</v>
      </c>
      <c r="B6" s="18" t="s">
        <v>46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98</v>
      </c>
      <c r="B7" s="16" t="s">
        <v>103</v>
      </c>
      <c r="C7" s="16" t="s">
        <v>103</v>
      </c>
      <c r="D7" s="16" t="s">
        <v>103</v>
      </c>
      <c r="E7" s="16" t="s">
        <v>103</v>
      </c>
      <c r="F7" s="16" t="s">
        <v>103</v>
      </c>
      <c r="G7" s="14" t="s">
        <v>219</v>
      </c>
      <c r="H7" s="14" t="s">
        <v>219</v>
      </c>
      <c r="I7" s="14" t="s">
        <v>219</v>
      </c>
      <c r="J7" s="16" t="s">
        <v>103</v>
      </c>
    </row>
    <row r="8" spans="1:10" ht="13.5">
      <c r="A8" s="13" t="s">
        <v>99</v>
      </c>
      <c r="B8" s="17" t="s">
        <v>269</v>
      </c>
      <c r="C8" s="17" t="s">
        <v>270</v>
      </c>
      <c r="D8" s="17" t="s">
        <v>271</v>
      </c>
      <c r="E8" s="17" t="s">
        <v>272</v>
      </c>
      <c r="F8" s="17" t="s">
        <v>220</v>
      </c>
      <c r="G8" s="1" t="s">
        <v>220</v>
      </c>
      <c r="H8" s="1" t="s">
        <v>220</v>
      </c>
      <c r="I8" s="1" t="s">
        <v>220</v>
      </c>
      <c r="J8" s="17" t="s">
        <v>223</v>
      </c>
    </row>
    <row r="9" spans="1:10" ht="13.5">
      <c r="A9" s="13" t="s">
        <v>100</v>
      </c>
      <c r="B9" s="17" t="s">
        <v>104</v>
      </c>
      <c r="C9" s="17" t="s">
        <v>105</v>
      </c>
      <c r="D9" s="17" t="s">
        <v>107</v>
      </c>
      <c r="E9" s="17" t="s">
        <v>109</v>
      </c>
      <c r="F9" s="17" t="s">
        <v>111</v>
      </c>
      <c r="G9" s="1" t="s">
        <v>114</v>
      </c>
      <c r="H9" s="1" t="s">
        <v>116</v>
      </c>
      <c r="I9" s="1" t="s">
        <v>118</v>
      </c>
      <c r="J9" s="17" t="s">
        <v>120</v>
      </c>
    </row>
    <row r="10" spans="1:10" ht="14.25" thickBot="1">
      <c r="A10" s="13" t="s">
        <v>101</v>
      </c>
      <c r="B10" s="17" t="s">
        <v>122</v>
      </c>
      <c r="C10" s="17" t="s">
        <v>122</v>
      </c>
      <c r="D10" s="17" t="s">
        <v>122</v>
      </c>
      <c r="E10" s="17" t="s">
        <v>123</v>
      </c>
      <c r="F10" s="17" t="s">
        <v>123</v>
      </c>
      <c r="G10" s="1" t="s">
        <v>123</v>
      </c>
      <c r="H10" s="1" t="s">
        <v>123</v>
      </c>
      <c r="I10" s="1" t="s">
        <v>123</v>
      </c>
      <c r="J10" s="17" t="s">
        <v>123</v>
      </c>
    </row>
    <row r="11" spans="1:10" ht="14.25" thickTop="1">
      <c r="A11" s="30" t="s">
        <v>273</v>
      </c>
      <c r="B11" s="21">
        <v>40593</v>
      </c>
      <c r="C11" s="21">
        <v>38294</v>
      </c>
      <c r="D11" s="21">
        <v>38947</v>
      </c>
      <c r="E11" s="21">
        <v>41638182</v>
      </c>
      <c r="F11" s="21">
        <v>24939480</v>
      </c>
      <c r="G11" s="22">
        <v>18629163</v>
      </c>
      <c r="H11" s="22">
        <v>12516361</v>
      </c>
      <c r="I11" s="22">
        <v>6001809</v>
      </c>
      <c r="J11" s="21">
        <v>26311411</v>
      </c>
    </row>
    <row r="12" spans="1:10" ht="13.5">
      <c r="A12" s="6" t="s">
        <v>274</v>
      </c>
      <c r="B12" s="23">
        <v>216</v>
      </c>
      <c r="C12" s="23">
        <v>179</v>
      </c>
      <c r="D12" s="23">
        <v>192</v>
      </c>
      <c r="E12" s="23">
        <v>204380</v>
      </c>
      <c r="F12" s="23">
        <v>102277</v>
      </c>
      <c r="G12" s="24"/>
      <c r="H12" s="24"/>
      <c r="I12" s="24"/>
      <c r="J12" s="23">
        <v>134296</v>
      </c>
    </row>
    <row r="13" spans="1:10" ht="13.5">
      <c r="A13" s="6" t="s">
        <v>275</v>
      </c>
      <c r="B13" s="23">
        <v>2</v>
      </c>
      <c r="C13" s="23">
        <v>2</v>
      </c>
      <c r="D13" s="23">
        <v>51</v>
      </c>
      <c r="E13" s="23">
        <v>120572</v>
      </c>
      <c r="F13" s="23">
        <v>350</v>
      </c>
      <c r="G13" s="24"/>
      <c r="H13" s="24"/>
      <c r="I13" s="24"/>
      <c r="J13" s="23">
        <v>292</v>
      </c>
    </row>
    <row r="14" spans="1:10" ht="13.5">
      <c r="A14" s="6" t="s">
        <v>276</v>
      </c>
      <c r="B14" s="23">
        <v>12907</v>
      </c>
      <c r="C14" s="23">
        <v>12295</v>
      </c>
      <c r="D14" s="23">
        <v>12742</v>
      </c>
      <c r="E14" s="23">
        <v>13314945</v>
      </c>
      <c r="F14" s="23">
        <v>9314160</v>
      </c>
      <c r="G14" s="24"/>
      <c r="H14" s="24"/>
      <c r="I14" s="24"/>
      <c r="J14" s="23">
        <v>9852321</v>
      </c>
    </row>
    <row r="15" spans="1:10" ht="13.5">
      <c r="A15" s="6" t="s">
        <v>277</v>
      </c>
      <c r="B15" s="23">
        <v>118</v>
      </c>
      <c r="C15" s="23">
        <v>54</v>
      </c>
      <c r="D15" s="23">
        <v>61</v>
      </c>
      <c r="E15" s="23">
        <v>187898</v>
      </c>
      <c r="F15" s="23">
        <v>6460</v>
      </c>
      <c r="G15" s="24"/>
      <c r="H15" s="24"/>
      <c r="I15" s="24"/>
      <c r="J15" s="23">
        <v>5074</v>
      </c>
    </row>
    <row r="16" spans="1:10" ht="13.5">
      <c r="A16" s="6" t="s">
        <v>278</v>
      </c>
      <c r="B16" s="23"/>
      <c r="C16" s="23"/>
      <c r="D16" s="23"/>
      <c r="E16" s="23"/>
      <c r="F16" s="23">
        <v>139839</v>
      </c>
      <c r="G16" s="24"/>
      <c r="H16" s="24"/>
      <c r="I16" s="24"/>
      <c r="J16" s="23"/>
    </row>
    <row r="17" spans="1:10" ht="13.5">
      <c r="A17" s="6" t="s">
        <v>279</v>
      </c>
      <c r="B17" s="23"/>
      <c r="C17" s="23"/>
      <c r="D17" s="23"/>
      <c r="E17" s="23"/>
      <c r="F17" s="23">
        <v>123303</v>
      </c>
      <c r="G17" s="24"/>
      <c r="H17" s="24"/>
      <c r="I17" s="24"/>
      <c r="J17" s="23"/>
    </row>
    <row r="18" spans="1:10" ht="13.5">
      <c r="A18" s="6" t="s">
        <v>280</v>
      </c>
      <c r="B18" s="23">
        <v>13244</v>
      </c>
      <c r="C18" s="23">
        <v>12532</v>
      </c>
      <c r="D18" s="23">
        <v>13047</v>
      </c>
      <c r="E18" s="23">
        <v>13827797</v>
      </c>
      <c r="F18" s="23">
        <v>9686391</v>
      </c>
      <c r="G18" s="24"/>
      <c r="H18" s="24"/>
      <c r="I18" s="24"/>
      <c r="J18" s="23">
        <v>9991985</v>
      </c>
    </row>
    <row r="19" spans="1:10" ht="13.5">
      <c r="A19" s="6" t="s">
        <v>281</v>
      </c>
      <c r="B19" s="23">
        <v>220</v>
      </c>
      <c r="C19" s="23">
        <v>216</v>
      </c>
      <c r="D19" s="23">
        <v>179</v>
      </c>
      <c r="E19" s="23">
        <v>192200</v>
      </c>
      <c r="F19" s="23">
        <v>204380</v>
      </c>
      <c r="G19" s="24"/>
      <c r="H19" s="24"/>
      <c r="I19" s="24"/>
      <c r="J19" s="23">
        <v>102277</v>
      </c>
    </row>
    <row r="20" spans="1:10" ht="13.5">
      <c r="A20" s="6" t="s">
        <v>282</v>
      </c>
      <c r="B20" s="23">
        <v>1</v>
      </c>
      <c r="C20" s="23">
        <v>2</v>
      </c>
      <c r="D20" s="23">
        <v>2</v>
      </c>
      <c r="E20" s="23">
        <v>51371</v>
      </c>
      <c r="F20" s="23">
        <v>120572</v>
      </c>
      <c r="G20" s="24"/>
      <c r="H20" s="24"/>
      <c r="I20" s="24"/>
      <c r="J20" s="23">
        <v>350</v>
      </c>
    </row>
    <row r="21" spans="1:10" ht="13.5">
      <c r="A21" s="6" t="s">
        <v>283</v>
      </c>
      <c r="B21" s="23">
        <v>6</v>
      </c>
      <c r="C21" s="23">
        <v>5</v>
      </c>
      <c r="D21" s="23">
        <v>7</v>
      </c>
      <c r="E21" s="23">
        <v>7092</v>
      </c>
      <c r="F21" s="23">
        <v>22855</v>
      </c>
      <c r="G21" s="24"/>
      <c r="H21" s="24"/>
      <c r="I21" s="24"/>
      <c r="J21" s="23">
        <v>2563</v>
      </c>
    </row>
    <row r="22" spans="1:10" ht="13.5">
      <c r="A22" s="6" t="s">
        <v>284</v>
      </c>
      <c r="B22" s="23">
        <v>13014</v>
      </c>
      <c r="C22" s="23">
        <v>12308</v>
      </c>
      <c r="D22" s="23">
        <v>12857</v>
      </c>
      <c r="E22" s="23">
        <v>13577133</v>
      </c>
      <c r="F22" s="23">
        <v>9338582</v>
      </c>
      <c r="G22" s="24">
        <v>7018269</v>
      </c>
      <c r="H22" s="24">
        <v>4708229</v>
      </c>
      <c r="I22" s="24">
        <v>2257753</v>
      </c>
      <c r="J22" s="23">
        <v>9886794</v>
      </c>
    </row>
    <row r="23" spans="1:10" ht="13.5">
      <c r="A23" s="7" t="s">
        <v>285</v>
      </c>
      <c r="B23" s="23">
        <v>27578</v>
      </c>
      <c r="C23" s="23">
        <v>25986</v>
      </c>
      <c r="D23" s="23">
        <v>26089</v>
      </c>
      <c r="E23" s="23">
        <v>28061048</v>
      </c>
      <c r="F23" s="23">
        <v>15600898</v>
      </c>
      <c r="G23" s="24">
        <v>11610893</v>
      </c>
      <c r="H23" s="24">
        <v>7808131</v>
      </c>
      <c r="I23" s="24">
        <v>3744055</v>
      </c>
      <c r="J23" s="23">
        <v>16424617</v>
      </c>
    </row>
    <row r="24" spans="1:10" ht="13.5">
      <c r="A24" s="6" t="s">
        <v>286</v>
      </c>
      <c r="B24" s="23">
        <v>680</v>
      </c>
      <c r="C24" s="23">
        <v>766</v>
      </c>
      <c r="D24" s="23">
        <v>897</v>
      </c>
      <c r="E24" s="23">
        <v>1029986</v>
      </c>
      <c r="F24" s="23">
        <v>1308592</v>
      </c>
      <c r="G24" s="24"/>
      <c r="H24" s="24"/>
      <c r="I24" s="24"/>
      <c r="J24" s="23">
        <v>1775912</v>
      </c>
    </row>
    <row r="25" spans="1:10" ht="13.5">
      <c r="A25" s="6" t="s">
        <v>287</v>
      </c>
      <c r="B25" s="23">
        <v>110</v>
      </c>
      <c r="C25" s="23">
        <v>98</v>
      </c>
      <c r="D25" s="23">
        <v>101</v>
      </c>
      <c r="E25" s="23">
        <v>104480</v>
      </c>
      <c r="F25" s="23">
        <v>55446</v>
      </c>
      <c r="G25" s="24"/>
      <c r="H25" s="24"/>
      <c r="I25" s="24"/>
      <c r="J25" s="23">
        <v>61852</v>
      </c>
    </row>
    <row r="26" spans="1:10" ht="13.5">
      <c r="A26" s="6" t="s">
        <v>288</v>
      </c>
      <c r="B26" s="23">
        <v>3751</v>
      </c>
      <c r="C26" s="23">
        <v>3627</v>
      </c>
      <c r="D26" s="23">
        <v>3591</v>
      </c>
      <c r="E26" s="23">
        <v>3863909</v>
      </c>
      <c r="F26" s="23">
        <v>1996422</v>
      </c>
      <c r="G26" s="24"/>
      <c r="H26" s="24"/>
      <c r="I26" s="24"/>
      <c r="J26" s="23">
        <v>1959783</v>
      </c>
    </row>
    <row r="27" spans="1:10" ht="13.5">
      <c r="A27" s="6" t="s">
        <v>289</v>
      </c>
      <c r="B27" s="23">
        <v>136</v>
      </c>
      <c r="C27" s="23">
        <v>87</v>
      </c>
      <c r="D27" s="23">
        <v>75</v>
      </c>
      <c r="E27" s="23">
        <v>72118</v>
      </c>
      <c r="F27" s="23">
        <v>99333</v>
      </c>
      <c r="G27" s="24"/>
      <c r="H27" s="24"/>
      <c r="I27" s="24"/>
      <c r="J27" s="23">
        <v>45000</v>
      </c>
    </row>
    <row r="28" spans="1:10" ht="13.5">
      <c r="A28" s="6" t="s">
        <v>290</v>
      </c>
      <c r="B28" s="23">
        <v>6510</v>
      </c>
      <c r="C28" s="23">
        <v>6215</v>
      </c>
      <c r="D28" s="23">
        <v>6067</v>
      </c>
      <c r="E28" s="23">
        <v>6400758</v>
      </c>
      <c r="F28" s="23">
        <v>3744151</v>
      </c>
      <c r="G28" s="24"/>
      <c r="H28" s="24"/>
      <c r="I28" s="24"/>
      <c r="J28" s="23">
        <v>3618750</v>
      </c>
    </row>
    <row r="29" spans="1:10" ht="13.5">
      <c r="A29" s="6" t="s">
        <v>291</v>
      </c>
      <c r="B29" s="23">
        <v>60</v>
      </c>
      <c r="C29" s="23">
        <v>59</v>
      </c>
      <c r="D29" s="23">
        <v>57</v>
      </c>
      <c r="E29" s="23">
        <v>60522</v>
      </c>
      <c r="F29" s="23">
        <v>32051</v>
      </c>
      <c r="G29" s="24"/>
      <c r="H29" s="24"/>
      <c r="I29" s="24"/>
      <c r="J29" s="23">
        <v>6491</v>
      </c>
    </row>
    <row r="30" spans="1:10" ht="13.5">
      <c r="A30" s="6" t="s">
        <v>292</v>
      </c>
      <c r="B30" s="23">
        <v>2213</v>
      </c>
      <c r="C30" s="23">
        <v>2101</v>
      </c>
      <c r="D30" s="23">
        <v>2187</v>
      </c>
      <c r="E30" s="23">
        <v>2191747</v>
      </c>
      <c r="F30" s="23">
        <v>1294875</v>
      </c>
      <c r="G30" s="24"/>
      <c r="H30" s="24"/>
      <c r="I30" s="24"/>
      <c r="J30" s="23">
        <v>1277617</v>
      </c>
    </row>
    <row r="31" spans="1:10" ht="13.5">
      <c r="A31" s="6" t="s">
        <v>293</v>
      </c>
      <c r="B31" s="23">
        <v>4124</v>
      </c>
      <c r="C31" s="23">
        <v>4035</v>
      </c>
      <c r="D31" s="23">
        <v>4646</v>
      </c>
      <c r="E31" s="23">
        <v>5124989</v>
      </c>
      <c r="F31" s="23">
        <v>2718765</v>
      </c>
      <c r="G31" s="24"/>
      <c r="H31" s="24"/>
      <c r="I31" s="24"/>
      <c r="J31" s="23">
        <v>2784823</v>
      </c>
    </row>
    <row r="32" spans="1:10" ht="13.5">
      <c r="A32" s="6" t="s">
        <v>6</v>
      </c>
      <c r="B32" s="23">
        <v>1776</v>
      </c>
      <c r="C32" s="23">
        <v>1573</v>
      </c>
      <c r="D32" s="23">
        <v>1596</v>
      </c>
      <c r="E32" s="23">
        <v>1746673</v>
      </c>
      <c r="F32" s="23">
        <v>742322</v>
      </c>
      <c r="G32" s="24"/>
      <c r="H32" s="24"/>
      <c r="I32" s="24"/>
      <c r="J32" s="23">
        <v>775868</v>
      </c>
    </row>
    <row r="33" spans="1:10" ht="13.5">
      <c r="A33" s="6" t="s">
        <v>7</v>
      </c>
      <c r="B33" s="23"/>
      <c r="C33" s="23"/>
      <c r="D33" s="23"/>
      <c r="E33" s="23">
        <v>594</v>
      </c>
      <c r="F33" s="23">
        <v>6697</v>
      </c>
      <c r="G33" s="24"/>
      <c r="H33" s="24"/>
      <c r="I33" s="24"/>
      <c r="J33" s="23"/>
    </row>
    <row r="34" spans="1:10" ht="13.5">
      <c r="A34" s="6" t="s">
        <v>8</v>
      </c>
      <c r="B34" s="23">
        <v>88</v>
      </c>
      <c r="C34" s="23">
        <v>87</v>
      </c>
      <c r="D34" s="23">
        <v>86</v>
      </c>
      <c r="E34" s="23">
        <v>6990</v>
      </c>
      <c r="F34" s="23"/>
      <c r="G34" s="24"/>
      <c r="H34" s="24"/>
      <c r="I34" s="24"/>
      <c r="J34" s="23"/>
    </row>
    <row r="35" spans="1:10" ht="13.5">
      <c r="A35" s="6" t="s">
        <v>133</v>
      </c>
      <c r="B35" s="23">
        <v>5713</v>
      </c>
      <c r="C35" s="23">
        <v>5552</v>
      </c>
      <c r="D35" s="23">
        <v>4906</v>
      </c>
      <c r="E35" s="23">
        <v>5126106</v>
      </c>
      <c r="F35" s="23">
        <v>3165812</v>
      </c>
      <c r="G35" s="24"/>
      <c r="H35" s="24"/>
      <c r="I35" s="24"/>
      <c r="J35" s="23">
        <v>2992291</v>
      </c>
    </row>
    <row r="36" spans="1:10" ht="13.5">
      <c r="A36" s="6" t="s">
        <v>10</v>
      </c>
      <c r="B36" s="23">
        <v>25167</v>
      </c>
      <c r="C36" s="23">
        <v>24205</v>
      </c>
      <c r="D36" s="23">
        <v>24214</v>
      </c>
      <c r="E36" s="23">
        <v>25728877</v>
      </c>
      <c r="F36" s="23">
        <v>15164470</v>
      </c>
      <c r="G36" s="24">
        <v>11295082</v>
      </c>
      <c r="H36" s="24">
        <v>7561325</v>
      </c>
      <c r="I36" s="24">
        <v>3689683</v>
      </c>
      <c r="J36" s="23">
        <v>15298390</v>
      </c>
    </row>
    <row r="37" spans="1:10" ht="14.25" thickBot="1">
      <c r="A37" s="29" t="s">
        <v>11</v>
      </c>
      <c r="B37" s="25">
        <v>2411</v>
      </c>
      <c r="C37" s="25">
        <v>1780</v>
      </c>
      <c r="D37" s="25">
        <v>1875</v>
      </c>
      <c r="E37" s="25">
        <v>2332170</v>
      </c>
      <c r="F37" s="25">
        <v>436427</v>
      </c>
      <c r="G37" s="26">
        <v>315811</v>
      </c>
      <c r="H37" s="26">
        <v>246805</v>
      </c>
      <c r="I37" s="26">
        <v>54372</v>
      </c>
      <c r="J37" s="25">
        <v>1126226</v>
      </c>
    </row>
    <row r="38" spans="1:10" ht="14.25" thickTop="1">
      <c r="A38" s="6" t="s">
        <v>12</v>
      </c>
      <c r="B38" s="23">
        <v>22</v>
      </c>
      <c r="C38" s="23">
        <v>23</v>
      </c>
      <c r="D38" s="23">
        <v>26</v>
      </c>
      <c r="E38" s="23">
        <v>30442</v>
      </c>
      <c r="F38" s="23">
        <v>22933</v>
      </c>
      <c r="G38" s="24"/>
      <c r="H38" s="24"/>
      <c r="I38" s="24"/>
      <c r="J38" s="23">
        <v>20986</v>
      </c>
    </row>
    <row r="39" spans="1:10" ht="13.5">
      <c r="A39" s="6" t="s">
        <v>13</v>
      </c>
      <c r="B39" s="23">
        <v>0</v>
      </c>
      <c r="C39" s="23">
        <v>0</v>
      </c>
      <c r="D39" s="23">
        <v>0</v>
      </c>
      <c r="E39" s="23">
        <v>416</v>
      </c>
      <c r="F39" s="23">
        <v>416</v>
      </c>
      <c r="G39" s="24"/>
      <c r="H39" s="24"/>
      <c r="I39" s="24"/>
      <c r="J39" s="23">
        <v>416</v>
      </c>
    </row>
    <row r="40" spans="1:10" ht="13.5">
      <c r="A40" s="6" t="s">
        <v>14</v>
      </c>
      <c r="B40" s="23">
        <v>36</v>
      </c>
      <c r="C40" s="23">
        <v>12</v>
      </c>
      <c r="D40" s="23">
        <v>13</v>
      </c>
      <c r="E40" s="23">
        <v>9590</v>
      </c>
      <c r="F40" s="23">
        <v>6208</v>
      </c>
      <c r="G40" s="24"/>
      <c r="H40" s="24"/>
      <c r="I40" s="24"/>
      <c r="J40" s="23">
        <v>5202</v>
      </c>
    </row>
    <row r="41" spans="1:10" ht="13.5">
      <c r="A41" s="6" t="s">
        <v>15</v>
      </c>
      <c r="B41" s="23"/>
      <c r="C41" s="23"/>
      <c r="D41" s="23"/>
      <c r="E41" s="23"/>
      <c r="F41" s="23"/>
      <c r="G41" s="24"/>
      <c r="H41" s="24"/>
      <c r="I41" s="24"/>
      <c r="J41" s="23">
        <v>24220</v>
      </c>
    </row>
    <row r="42" spans="1:10" ht="13.5">
      <c r="A42" s="6" t="s">
        <v>16</v>
      </c>
      <c r="B42" s="23">
        <v>21</v>
      </c>
      <c r="C42" s="23">
        <v>18</v>
      </c>
      <c r="D42" s="23">
        <v>9</v>
      </c>
      <c r="E42" s="23">
        <v>35495</v>
      </c>
      <c r="F42" s="23">
        <v>33361</v>
      </c>
      <c r="G42" s="24"/>
      <c r="H42" s="24"/>
      <c r="I42" s="24"/>
      <c r="J42" s="23">
        <v>30759</v>
      </c>
    </row>
    <row r="43" spans="1:10" ht="13.5">
      <c r="A43" s="6" t="s">
        <v>17</v>
      </c>
      <c r="B43" s="23">
        <v>483</v>
      </c>
      <c r="C43" s="23">
        <v>486</v>
      </c>
      <c r="D43" s="23">
        <v>510</v>
      </c>
      <c r="E43" s="23">
        <v>548023</v>
      </c>
      <c r="F43" s="23">
        <v>214739</v>
      </c>
      <c r="G43" s="24"/>
      <c r="H43" s="24"/>
      <c r="I43" s="24"/>
      <c r="J43" s="23">
        <v>231288</v>
      </c>
    </row>
    <row r="44" spans="1:10" ht="13.5">
      <c r="A44" s="6" t="s">
        <v>19</v>
      </c>
      <c r="B44" s="23">
        <v>28</v>
      </c>
      <c r="C44" s="23">
        <v>101</v>
      </c>
      <c r="D44" s="23"/>
      <c r="E44" s="23"/>
      <c r="F44" s="23"/>
      <c r="G44" s="24"/>
      <c r="H44" s="24"/>
      <c r="I44" s="24"/>
      <c r="J44" s="23"/>
    </row>
    <row r="45" spans="1:10" ht="13.5">
      <c r="A45" s="6" t="s">
        <v>20</v>
      </c>
      <c r="B45" s="23"/>
      <c r="C45" s="23">
        <v>72</v>
      </c>
      <c r="D45" s="23"/>
      <c r="E45" s="23"/>
      <c r="F45" s="23"/>
      <c r="G45" s="24"/>
      <c r="H45" s="24"/>
      <c r="I45" s="24"/>
      <c r="J45" s="23"/>
    </row>
    <row r="46" spans="1:10" ht="13.5">
      <c r="A46" s="6" t="s">
        <v>132</v>
      </c>
      <c r="B46" s="23">
        <v>82</v>
      </c>
      <c r="C46" s="23">
        <v>109</v>
      </c>
      <c r="D46" s="23">
        <v>75</v>
      </c>
      <c r="E46" s="23">
        <v>85999</v>
      </c>
      <c r="F46" s="23">
        <v>77893</v>
      </c>
      <c r="G46" s="24">
        <v>69383</v>
      </c>
      <c r="H46" s="24">
        <v>49383</v>
      </c>
      <c r="I46" s="24">
        <v>21576</v>
      </c>
      <c r="J46" s="23">
        <v>34467</v>
      </c>
    </row>
    <row r="47" spans="1:10" ht="13.5">
      <c r="A47" s="6" t="s">
        <v>21</v>
      </c>
      <c r="B47" s="23">
        <v>673</v>
      </c>
      <c r="C47" s="23">
        <v>824</v>
      </c>
      <c r="D47" s="23">
        <v>636</v>
      </c>
      <c r="E47" s="23">
        <v>709967</v>
      </c>
      <c r="F47" s="23">
        <v>355552</v>
      </c>
      <c r="G47" s="24">
        <v>225919</v>
      </c>
      <c r="H47" s="24">
        <v>154127</v>
      </c>
      <c r="I47" s="24">
        <v>73784</v>
      </c>
      <c r="J47" s="23">
        <v>347340</v>
      </c>
    </row>
    <row r="48" spans="1:10" ht="13.5">
      <c r="A48" s="6" t="s">
        <v>232</v>
      </c>
      <c r="B48" s="23">
        <v>193</v>
      </c>
      <c r="C48" s="23">
        <v>205</v>
      </c>
      <c r="D48" s="23">
        <v>240</v>
      </c>
      <c r="E48" s="23">
        <v>272117</v>
      </c>
      <c r="F48" s="23">
        <v>77205</v>
      </c>
      <c r="G48" s="24">
        <v>63672</v>
      </c>
      <c r="H48" s="24">
        <v>40527</v>
      </c>
      <c r="I48" s="24">
        <v>20697</v>
      </c>
      <c r="J48" s="23">
        <v>61237</v>
      </c>
    </row>
    <row r="49" spans="1:10" ht="13.5">
      <c r="A49" s="6" t="s">
        <v>22</v>
      </c>
      <c r="B49" s="23">
        <v>32</v>
      </c>
      <c r="C49" s="23">
        <v>33</v>
      </c>
      <c r="D49" s="23">
        <v>36</v>
      </c>
      <c r="E49" s="23">
        <v>49186</v>
      </c>
      <c r="F49" s="23">
        <v>13143</v>
      </c>
      <c r="G49" s="24"/>
      <c r="H49" s="24"/>
      <c r="I49" s="24"/>
      <c r="J49" s="23">
        <v>23649</v>
      </c>
    </row>
    <row r="50" spans="1:10" ht="13.5">
      <c r="A50" s="6" t="s">
        <v>23</v>
      </c>
      <c r="B50" s="23"/>
      <c r="C50" s="23"/>
      <c r="D50" s="23"/>
      <c r="E50" s="23"/>
      <c r="F50" s="23">
        <v>54</v>
      </c>
      <c r="G50" s="24"/>
      <c r="H50" s="24"/>
      <c r="I50" s="24"/>
      <c r="J50" s="23">
        <v>6051</v>
      </c>
    </row>
    <row r="51" spans="1:10" ht="13.5">
      <c r="A51" s="6" t="s">
        <v>24</v>
      </c>
      <c r="B51" s="23">
        <v>350</v>
      </c>
      <c r="C51" s="23">
        <v>337</v>
      </c>
      <c r="D51" s="23">
        <v>367</v>
      </c>
      <c r="E51" s="23">
        <v>404308</v>
      </c>
      <c r="F51" s="23">
        <v>172964</v>
      </c>
      <c r="G51" s="24">
        <v>123487</v>
      </c>
      <c r="H51" s="24">
        <v>82572</v>
      </c>
      <c r="I51" s="24">
        <v>41263</v>
      </c>
      <c r="J51" s="23">
        <v>164643</v>
      </c>
    </row>
    <row r="52" spans="1:10" ht="13.5">
      <c r="A52" s="6" t="s">
        <v>7</v>
      </c>
      <c r="B52" s="23"/>
      <c r="C52" s="23"/>
      <c r="D52" s="23"/>
      <c r="E52" s="23"/>
      <c r="F52" s="23"/>
      <c r="G52" s="24"/>
      <c r="H52" s="24"/>
      <c r="I52" s="24"/>
      <c r="J52" s="23">
        <v>33753</v>
      </c>
    </row>
    <row r="53" spans="1:10" ht="13.5">
      <c r="A53" s="6" t="s">
        <v>185</v>
      </c>
      <c r="B53" s="23">
        <v>14</v>
      </c>
      <c r="C53" s="23">
        <v>37</v>
      </c>
      <c r="D53" s="23">
        <v>11</v>
      </c>
      <c r="E53" s="23">
        <v>39705</v>
      </c>
      <c r="F53" s="23">
        <v>9760</v>
      </c>
      <c r="G53" s="24">
        <v>6056</v>
      </c>
      <c r="H53" s="24">
        <v>4351</v>
      </c>
      <c r="I53" s="24">
        <v>975</v>
      </c>
      <c r="J53" s="23">
        <v>9705</v>
      </c>
    </row>
    <row r="54" spans="1:10" ht="13.5">
      <c r="A54" s="6" t="s">
        <v>25</v>
      </c>
      <c r="B54" s="23">
        <v>590</v>
      </c>
      <c r="C54" s="23">
        <v>613</v>
      </c>
      <c r="D54" s="23">
        <v>655</v>
      </c>
      <c r="E54" s="23">
        <v>765316</v>
      </c>
      <c r="F54" s="23">
        <v>273129</v>
      </c>
      <c r="G54" s="24">
        <v>193216</v>
      </c>
      <c r="H54" s="24">
        <v>127451</v>
      </c>
      <c r="I54" s="24">
        <v>62937</v>
      </c>
      <c r="J54" s="23">
        <v>299040</v>
      </c>
    </row>
    <row r="55" spans="1:10" ht="14.25" thickBot="1">
      <c r="A55" s="29" t="s">
        <v>26</v>
      </c>
      <c r="B55" s="25">
        <v>2494</v>
      </c>
      <c r="C55" s="25">
        <v>1991</v>
      </c>
      <c r="D55" s="25">
        <v>1856</v>
      </c>
      <c r="E55" s="25">
        <v>2276821</v>
      </c>
      <c r="F55" s="25">
        <v>518851</v>
      </c>
      <c r="G55" s="26">
        <v>348514</v>
      </c>
      <c r="H55" s="26">
        <v>273482</v>
      </c>
      <c r="I55" s="26">
        <v>65220</v>
      </c>
      <c r="J55" s="25">
        <v>1174525</v>
      </c>
    </row>
    <row r="56" spans="1:10" ht="14.25" thickTop="1">
      <c r="A56" s="6" t="s">
        <v>27</v>
      </c>
      <c r="B56" s="23">
        <v>3</v>
      </c>
      <c r="C56" s="23">
        <v>15</v>
      </c>
      <c r="D56" s="23">
        <v>2</v>
      </c>
      <c r="E56" s="23">
        <v>16464</v>
      </c>
      <c r="F56" s="23">
        <v>13470</v>
      </c>
      <c r="G56" s="24">
        <v>13470</v>
      </c>
      <c r="H56" s="24">
        <v>13470</v>
      </c>
      <c r="I56" s="24"/>
      <c r="J56" s="23">
        <v>48666</v>
      </c>
    </row>
    <row r="57" spans="1:10" ht="13.5">
      <c r="A57" s="6" t="s">
        <v>18</v>
      </c>
      <c r="B57" s="23"/>
      <c r="C57" s="23"/>
      <c r="D57" s="23"/>
      <c r="E57" s="23"/>
      <c r="F57" s="23">
        <v>58308</v>
      </c>
      <c r="G57" s="24">
        <v>16059</v>
      </c>
      <c r="H57" s="24">
        <v>14897</v>
      </c>
      <c r="I57" s="24">
        <v>488</v>
      </c>
      <c r="J57" s="23"/>
    </row>
    <row r="58" spans="1:10" ht="13.5">
      <c r="A58" s="6" t="s">
        <v>28</v>
      </c>
      <c r="B58" s="23"/>
      <c r="C58" s="23"/>
      <c r="D58" s="23"/>
      <c r="E58" s="23"/>
      <c r="F58" s="23">
        <v>14064</v>
      </c>
      <c r="G58" s="24">
        <v>14064</v>
      </c>
      <c r="H58" s="24"/>
      <c r="I58" s="24"/>
      <c r="J58" s="23"/>
    </row>
    <row r="59" spans="1:10" ht="13.5">
      <c r="A59" s="6" t="s">
        <v>29</v>
      </c>
      <c r="B59" s="23"/>
      <c r="C59" s="23"/>
      <c r="D59" s="23">
        <v>6</v>
      </c>
      <c r="E59" s="23">
        <v>6780</v>
      </c>
      <c r="F59" s="23">
        <v>1130</v>
      </c>
      <c r="G59" s="24"/>
      <c r="H59" s="24"/>
      <c r="I59" s="24"/>
      <c r="J59" s="23">
        <v>1647</v>
      </c>
    </row>
    <row r="60" spans="1:10" ht="13.5">
      <c r="A60" s="6" t="s">
        <v>283</v>
      </c>
      <c r="B60" s="23"/>
      <c r="C60" s="23"/>
      <c r="D60" s="23"/>
      <c r="E60" s="23"/>
      <c r="F60" s="23"/>
      <c r="G60" s="24"/>
      <c r="H60" s="24"/>
      <c r="I60" s="24"/>
      <c r="J60" s="23">
        <v>37999</v>
      </c>
    </row>
    <row r="61" spans="1:10" ht="13.5">
      <c r="A61" s="6" t="s">
        <v>30</v>
      </c>
      <c r="B61" s="23"/>
      <c r="C61" s="23">
        <v>15</v>
      </c>
      <c r="D61" s="23">
        <v>2</v>
      </c>
      <c r="E61" s="23"/>
      <c r="F61" s="23">
        <v>27484</v>
      </c>
      <c r="G61" s="24"/>
      <c r="H61" s="24"/>
      <c r="I61" s="24"/>
      <c r="J61" s="23"/>
    </row>
    <row r="62" spans="1:10" ht="13.5">
      <c r="A62" s="6" t="s">
        <v>31</v>
      </c>
      <c r="B62" s="23">
        <v>48</v>
      </c>
      <c r="C62" s="23"/>
      <c r="D62" s="23">
        <v>63</v>
      </c>
      <c r="E62" s="23"/>
      <c r="F62" s="23"/>
      <c r="G62" s="24"/>
      <c r="H62" s="24"/>
      <c r="I62" s="24"/>
      <c r="J62" s="23"/>
    </row>
    <row r="63" spans="1:10" ht="13.5">
      <c r="A63" s="6" t="s">
        <v>32</v>
      </c>
      <c r="B63" s="23"/>
      <c r="C63" s="23"/>
      <c r="D63" s="23"/>
      <c r="E63" s="23"/>
      <c r="F63" s="23"/>
      <c r="G63" s="24"/>
      <c r="H63" s="24"/>
      <c r="I63" s="24"/>
      <c r="J63" s="23">
        <v>48006</v>
      </c>
    </row>
    <row r="64" spans="1:10" ht="13.5">
      <c r="A64" s="6" t="s">
        <v>33</v>
      </c>
      <c r="B64" s="23"/>
      <c r="C64" s="23"/>
      <c r="D64" s="23">
        <v>14</v>
      </c>
      <c r="E64" s="23"/>
      <c r="F64" s="23"/>
      <c r="G64" s="24"/>
      <c r="H64" s="24"/>
      <c r="I64" s="24"/>
      <c r="J64" s="23"/>
    </row>
    <row r="65" spans="1:10" ht="13.5">
      <c r="A65" s="6" t="s">
        <v>132</v>
      </c>
      <c r="B65" s="23"/>
      <c r="C65" s="23"/>
      <c r="D65" s="23">
        <v>1</v>
      </c>
      <c r="E65" s="23"/>
      <c r="F65" s="23"/>
      <c r="G65" s="24"/>
      <c r="H65" s="24"/>
      <c r="I65" s="24"/>
      <c r="J65" s="23">
        <v>21186</v>
      </c>
    </row>
    <row r="66" spans="1:10" ht="13.5">
      <c r="A66" s="6" t="s">
        <v>35</v>
      </c>
      <c r="B66" s="23">
        <v>52</v>
      </c>
      <c r="C66" s="23">
        <v>30</v>
      </c>
      <c r="D66" s="23">
        <v>91</v>
      </c>
      <c r="E66" s="23">
        <v>23244</v>
      </c>
      <c r="F66" s="23">
        <v>114457</v>
      </c>
      <c r="G66" s="24">
        <v>43594</v>
      </c>
      <c r="H66" s="24">
        <v>28367</v>
      </c>
      <c r="I66" s="24">
        <v>488</v>
      </c>
      <c r="J66" s="23">
        <v>184420</v>
      </c>
    </row>
    <row r="67" spans="1:10" ht="13.5">
      <c r="A67" s="6" t="s">
        <v>36</v>
      </c>
      <c r="B67" s="23">
        <v>0</v>
      </c>
      <c r="C67" s="23">
        <v>5</v>
      </c>
      <c r="D67" s="23">
        <v>2</v>
      </c>
      <c r="E67" s="23">
        <v>90</v>
      </c>
      <c r="F67" s="23">
        <v>17575</v>
      </c>
      <c r="G67" s="24">
        <v>17575</v>
      </c>
      <c r="H67" s="24">
        <v>17575</v>
      </c>
      <c r="I67" s="24"/>
      <c r="J67" s="23"/>
    </row>
    <row r="68" spans="1:10" ht="13.5">
      <c r="A68" s="6" t="s">
        <v>233</v>
      </c>
      <c r="B68" s="23">
        <v>227</v>
      </c>
      <c r="C68" s="23">
        <v>272</v>
      </c>
      <c r="D68" s="23">
        <v>130</v>
      </c>
      <c r="E68" s="23">
        <v>560541</v>
      </c>
      <c r="F68" s="23">
        <v>114189</v>
      </c>
      <c r="G68" s="24">
        <v>109075</v>
      </c>
      <c r="H68" s="24">
        <v>77110</v>
      </c>
      <c r="I68" s="24">
        <v>11197</v>
      </c>
      <c r="J68" s="23">
        <v>58016</v>
      </c>
    </row>
    <row r="69" spans="1:10" ht="13.5">
      <c r="A69" s="6" t="s">
        <v>226</v>
      </c>
      <c r="B69" s="23">
        <v>561</v>
      </c>
      <c r="C69" s="23">
        <v>821</v>
      </c>
      <c r="D69" s="23">
        <v>1066</v>
      </c>
      <c r="E69" s="23">
        <v>1065756</v>
      </c>
      <c r="F69" s="23">
        <v>75547</v>
      </c>
      <c r="G69" s="24"/>
      <c r="H69" s="24"/>
      <c r="I69" s="24"/>
      <c r="J69" s="23">
        <v>165838</v>
      </c>
    </row>
    <row r="70" spans="1:10" ht="13.5">
      <c r="A70" s="6" t="s">
        <v>37</v>
      </c>
      <c r="B70" s="23">
        <v>56</v>
      </c>
      <c r="C70" s="23"/>
      <c r="D70" s="23">
        <v>116</v>
      </c>
      <c r="E70" s="23">
        <v>132973</v>
      </c>
      <c r="F70" s="23">
        <v>27509</v>
      </c>
      <c r="G70" s="24">
        <v>31453</v>
      </c>
      <c r="H70" s="24"/>
      <c r="I70" s="24"/>
      <c r="J70" s="23"/>
    </row>
    <row r="71" spans="1:10" ht="13.5">
      <c r="A71" s="6" t="s">
        <v>38</v>
      </c>
      <c r="B71" s="23">
        <v>16</v>
      </c>
      <c r="C71" s="23">
        <v>16</v>
      </c>
      <c r="D71" s="23">
        <v>37</v>
      </c>
      <c r="E71" s="23">
        <v>138018</v>
      </c>
      <c r="F71" s="23"/>
      <c r="G71" s="24"/>
      <c r="H71" s="24"/>
      <c r="I71" s="24"/>
      <c r="J71" s="23">
        <v>28119</v>
      </c>
    </row>
    <row r="72" spans="1:10" ht="13.5">
      <c r="A72" s="6" t="s">
        <v>39</v>
      </c>
      <c r="B72" s="23"/>
      <c r="C72" s="23"/>
      <c r="D72" s="23">
        <v>877</v>
      </c>
      <c r="E72" s="23"/>
      <c r="F72" s="23"/>
      <c r="G72" s="24"/>
      <c r="H72" s="24"/>
      <c r="I72" s="24"/>
      <c r="J72" s="23"/>
    </row>
    <row r="73" spans="1:10" ht="13.5">
      <c r="A73" s="6" t="s">
        <v>40</v>
      </c>
      <c r="B73" s="23">
        <v>1</v>
      </c>
      <c r="C73" s="23">
        <v>200</v>
      </c>
      <c r="D73" s="23">
        <v>77</v>
      </c>
      <c r="E73" s="23"/>
      <c r="F73" s="23"/>
      <c r="G73" s="24"/>
      <c r="H73" s="24"/>
      <c r="I73" s="24"/>
      <c r="J73" s="23"/>
    </row>
    <row r="74" spans="1:10" ht="13.5">
      <c r="A74" s="6" t="s">
        <v>132</v>
      </c>
      <c r="B74" s="23">
        <v>2</v>
      </c>
      <c r="C74" s="23">
        <v>153</v>
      </c>
      <c r="D74" s="23">
        <v>220</v>
      </c>
      <c r="E74" s="23">
        <v>40774</v>
      </c>
      <c r="F74" s="23">
        <v>9540</v>
      </c>
      <c r="G74" s="24">
        <v>9156</v>
      </c>
      <c r="H74" s="24">
        <v>4190</v>
      </c>
      <c r="I74" s="24"/>
      <c r="J74" s="23">
        <v>4128</v>
      </c>
    </row>
    <row r="75" spans="1:10" ht="13.5">
      <c r="A75" s="6" t="s">
        <v>41</v>
      </c>
      <c r="B75" s="23">
        <v>865</v>
      </c>
      <c r="C75" s="23">
        <v>1469</v>
      </c>
      <c r="D75" s="23">
        <v>3012</v>
      </c>
      <c r="E75" s="23">
        <v>1983328</v>
      </c>
      <c r="F75" s="23">
        <v>244361</v>
      </c>
      <c r="G75" s="24">
        <v>167260</v>
      </c>
      <c r="H75" s="24">
        <v>98875</v>
      </c>
      <c r="I75" s="24">
        <v>11197</v>
      </c>
      <c r="J75" s="23">
        <v>321741</v>
      </c>
    </row>
    <row r="76" spans="1:10" ht="13.5">
      <c r="A76" s="7" t="s">
        <v>224</v>
      </c>
      <c r="B76" s="23">
        <v>1681</v>
      </c>
      <c r="C76" s="23">
        <v>551</v>
      </c>
      <c r="D76" s="23">
        <v>-1064</v>
      </c>
      <c r="E76" s="23">
        <v>316737</v>
      </c>
      <c r="F76" s="23">
        <v>388946</v>
      </c>
      <c r="G76" s="24">
        <v>224849</v>
      </c>
      <c r="H76" s="24">
        <v>202974</v>
      </c>
      <c r="I76" s="24">
        <v>54511</v>
      </c>
      <c r="J76" s="23">
        <v>1037204</v>
      </c>
    </row>
    <row r="77" spans="1:10" ht="13.5">
      <c r="A77" s="7" t="s">
        <v>42</v>
      </c>
      <c r="B77" s="23">
        <v>277</v>
      </c>
      <c r="C77" s="23">
        <v>133</v>
      </c>
      <c r="D77" s="23">
        <v>108</v>
      </c>
      <c r="E77" s="23">
        <v>133761</v>
      </c>
      <c r="F77" s="23">
        <v>68744</v>
      </c>
      <c r="G77" s="24">
        <v>34753</v>
      </c>
      <c r="H77" s="24">
        <v>23169</v>
      </c>
      <c r="I77" s="24"/>
      <c r="J77" s="23">
        <v>46018</v>
      </c>
    </row>
    <row r="78" spans="1:10" ht="13.5">
      <c r="A78" s="7" t="s">
        <v>43</v>
      </c>
      <c r="B78" s="23">
        <v>504</v>
      </c>
      <c r="C78" s="23">
        <v>-623</v>
      </c>
      <c r="D78" s="23">
        <v>589</v>
      </c>
      <c r="E78" s="23">
        <v>-2112771</v>
      </c>
      <c r="F78" s="23">
        <v>183646</v>
      </c>
      <c r="G78" s="24"/>
      <c r="H78" s="24"/>
      <c r="I78" s="24"/>
      <c r="J78" s="23">
        <v>156624</v>
      </c>
    </row>
    <row r="79" spans="1:10" ht="13.5">
      <c r="A79" s="7" t="s">
        <v>44</v>
      </c>
      <c r="B79" s="23">
        <v>782</v>
      </c>
      <c r="C79" s="23">
        <v>-489</v>
      </c>
      <c r="D79" s="23">
        <v>697</v>
      </c>
      <c r="E79" s="23">
        <v>-1979009</v>
      </c>
      <c r="F79" s="23">
        <v>252390</v>
      </c>
      <c r="G79" s="24">
        <v>34753</v>
      </c>
      <c r="H79" s="24">
        <v>23169</v>
      </c>
      <c r="I79" s="24">
        <v>11584</v>
      </c>
      <c r="J79" s="23">
        <v>202643</v>
      </c>
    </row>
    <row r="80" spans="1:10" ht="14.25" thickBot="1">
      <c r="A80" s="7" t="s">
        <v>45</v>
      </c>
      <c r="B80" s="23">
        <v>899</v>
      </c>
      <c r="C80" s="23">
        <v>1041</v>
      </c>
      <c r="D80" s="23">
        <v>-1762</v>
      </c>
      <c r="E80" s="23">
        <v>2295746</v>
      </c>
      <c r="F80" s="23">
        <v>136555</v>
      </c>
      <c r="G80" s="24">
        <v>190095</v>
      </c>
      <c r="H80" s="24">
        <v>179805</v>
      </c>
      <c r="I80" s="24">
        <v>42927</v>
      </c>
      <c r="J80" s="23">
        <v>834561</v>
      </c>
    </row>
    <row r="81" spans="1:10" ht="14.25" thickTop="1">
      <c r="A81" s="8"/>
      <c r="B81" s="27"/>
      <c r="C81" s="27"/>
      <c r="D81" s="27"/>
      <c r="E81" s="27"/>
      <c r="F81" s="27"/>
      <c r="G81" s="27"/>
      <c r="H81" s="27"/>
      <c r="I81" s="27"/>
      <c r="J81" s="27"/>
    </row>
    <row r="83" ht="13.5">
      <c r="A83" s="20" t="s">
        <v>216</v>
      </c>
    </row>
    <row r="84" ht="13.5">
      <c r="A84" s="20" t="s">
        <v>217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E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212</v>
      </c>
      <c r="B2" s="14">
        <v>7412</v>
      </c>
      <c r="C2" s="14"/>
      <c r="D2" s="14"/>
      <c r="E2" s="14"/>
    </row>
    <row r="3" spans="1:5" ht="14.25" thickBot="1">
      <c r="A3" s="11" t="s">
        <v>213</v>
      </c>
      <c r="B3" s="1" t="s">
        <v>214</v>
      </c>
      <c r="C3" s="1"/>
      <c r="D3" s="1"/>
      <c r="E3" s="1"/>
    </row>
    <row r="4" spans="1:5" ht="14.25" thickTop="1">
      <c r="A4" s="10" t="s">
        <v>95</v>
      </c>
      <c r="B4" s="15" t="str">
        <f>HYPERLINK("http://www.kabupro.jp/mark/20100212/S000576Y.htm","四半期報告書")</f>
        <v>四半期報告書</v>
      </c>
      <c r="C4" s="15" t="str">
        <f>HYPERLINK("http://www.kabupro.jp/mark/20091112/S0004KR3.htm","四半期報告書")</f>
        <v>四半期報告書</v>
      </c>
      <c r="D4" s="15" t="str">
        <f>HYPERLINK("http://www.kabupro.jp/mark/20090812/S0003XGH.htm","四半期報告書")</f>
        <v>四半期報告書</v>
      </c>
      <c r="E4" s="15" t="str">
        <f>HYPERLINK("http://www.kabupro.jp/mark/20090622/S0003C48.htm","有価証券報告書")</f>
        <v>有価証券報告書</v>
      </c>
    </row>
    <row r="5" spans="1:5" ht="14.25" thickBot="1">
      <c r="A5" s="11" t="s">
        <v>96</v>
      </c>
      <c r="B5" s="1" t="s">
        <v>218</v>
      </c>
      <c r="C5" s="1" t="s">
        <v>221</v>
      </c>
      <c r="D5" s="1" t="s">
        <v>222</v>
      </c>
      <c r="E5" s="1" t="s">
        <v>119</v>
      </c>
    </row>
    <row r="6" spans="1:5" ht="15" thickBot="1" thickTop="1">
      <c r="A6" s="10" t="s">
        <v>97</v>
      </c>
      <c r="B6" s="18" t="s">
        <v>268</v>
      </c>
      <c r="C6" s="19"/>
      <c r="D6" s="19"/>
      <c r="E6" s="19"/>
    </row>
    <row r="7" spans="1:5" ht="14.25" thickTop="1">
      <c r="A7" s="12" t="s">
        <v>98</v>
      </c>
      <c r="B7" s="14" t="s">
        <v>219</v>
      </c>
      <c r="C7" s="14" t="s">
        <v>219</v>
      </c>
      <c r="D7" s="14" t="s">
        <v>219</v>
      </c>
      <c r="E7" s="16" t="s">
        <v>103</v>
      </c>
    </row>
    <row r="8" spans="1:5" ht="13.5">
      <c r="A8" s="13" t="s">
        <v>99</v>
      </c>
      <c r="B8" s="1" t="s">
        <v>220</v>
      </c>
      <c r="C8" s="1" t="s">
        <v>220</v>
      </c>
      <c r="D8" s="1" t="s">
        <v>220</v>
      </c>
      <c r="E8" s="17" t="s">
        <v>223</v>
      </c>
    </row>
    <row r="9" spans="1:5" ht="13.5">
      <c r="A9" s="13" t="s">
        <v>100</v>
      </c>
      <c r="B9" s="1" t="s">
        <v>114</v>
      </c>
      <c r="C9" s="1" t="s">
        <v>116</v>
      </c>
      <c r="D9" s="1" t="s">
        <v>118</v>
      </c>
      <c r="E9" s="17" t="s">
        <v>120</v>
      </c>
    </row>
    <row r="10" spans="1:5" ht="14.25" thickBot="1">
      <c r="A10" s="13" t="s">
        <v>101</v>
      </c>
      <c r="B10" s="1" t="s">
        <v>123</v>
      </c>
      <c r="C10" s="1" t="s">
        <v>123</v>
      </c>
      <c r="D10" s="1" t="s">
        <v>123</v>
      </c>
      <c r="E10" s="17" t="s">
        <v>123</v>
      </c>
    </row>
    <row r="11" spans="1:5" ht="14.25" thickTop="1">
      <c r="A11" s="28" t="s">
        <v>224</v>
      </c>
      <c r="B11" s="22">
        <v>224849</v>
      </c>
      <c r="C11" s="22">
        <v>202974</v>
      </c>
      <c r="D11" s="22">
        <v>54511</v>
      </c>
      <c r="E11" s="21">
        <v>1037204</v>
      </c>
    </row>
    <row r="12" spans="1:5" ht="13.5">
      <c r="A12" s="6" t="s">
        <v>225</v>
      </c>
      <c r="B12" s="24">
        <v>545598</v>
      </c>
      <c r="C12" s="24">
        <v>354362</v>
      </c>
      <c r="D12" s="24">
        <v>173695</v>
      </c>
      <c r="E12" s="23">
        <v>789389</v>
      </c>
    </row>
    <row r="13" spans="1:5" ht="13.5">
      <c r="A13" s="6" t="s">
        <v>226</v>
      </c>
      <c r="B13" s="24">
        <v>5957</v>
      </c>
      <c r="C13" s="24"/>
      <c r="D13" s="24"/>
      <c r="E13" s="23">
        <v>165838</v>
      </c>
    </row>
    <row r="14" spans="1:5" ht="13.5">
      <c r="A14" s="6" t="s">
        <v>227</v>
      </c>
      <c r="B14" s="24">
        <v>-34440</v>
      </c>
      <c r="C14" s="24">
        <v>-16155</v>
      </c>
      <c r="D14" s="24"/>
      <c r="E14" s="23">
        <v>-64473</v>
      </c>
    </row>
    <row r="15" spans="1:5" ht="13.5">
      <c r="A15" s="6" t="s">
        <v>228</v>
      </c>
      <c r="B15" s="24">
        <v>-110629</v>
      </c>
      <c r="C15" s="24"/>
      <c r="D15" s="24"/>
      <c r="E15" s="23"/>
    </row>
    <row r="16" spans="1:5" ht="13.5">
      <c r="A16" s="6" t="s">
        <v>229</v>
      </c>
      <c r="B16" s="24">
        <v>-32350</v>
      </c>
      <c r="C16" s="24">
        <v>18600</v>
      </c>
      <c r="D16" s="24">
        <v>32114</v>
      </c>
      <c r="E16" s="23"/>
    </row>
    <row r="17" spans="1:5" ht="13.5">
      <c r="A17" s="6" t="s">
        <v>230</v>
      </c>
      <c r="B17" s="24">
        <v>-20241</v>
      </c>
      <c r="C17" s="24"/>
      <c r="D17" s="24"/>
      <c r="E17" s="23">
        <v>-40562</v>
      </c>
    </row>
    <row r="18" spans="1:5" ht="13.5">
      <c r="A18" s="6" t="s">
        <v>231</v>
      </c>
      <c r="B18" s="24">
        <v>-22522</v>
      </c>
      <c r="C18" s="24"/>
      <c r="D18" s="24"/>
      <c r="E18" s="23">
        <v>-26605</v>
      </c>
    </row>
    <row r="19" spans="1:5" ht="13.5">
      <c r="A19" s="6" t="s">
        <v>232</v>
      </c>
      <c r="B19" s="24">
        <v>63672</v>
      </c>
      <c r="C19" s="24">
        <v>40527</v>
      </c>
      <c r="D19" s="24">
        <v>20697</v>
      </c>
      <c r="E19" s="23">
        <v>84887</v>
      </c>
    </row>
    <row r="20" spans="1:5" ht="13.5">
      <c r="A20" s="6" t="s">
        <v>233</v>
      </c>
      <c r="B20" s="24">
        <v>109075</v>
      </c>
      <c r="C20" s="24">
        <v>77110</v>
      </c>
      <c r="D20" s="24">
        <v>11197</v>
      </c>
      <c r="E20" s="23">
        <v>58016</v>
      </c>
    </row>
    <row r="21" spans="1:5" ht="13.5">
      <c r="A21" s="6" t="s">
        <v>234</v>
      </c>
      <c r="B21" s="24">
        <v>-38109</v>
      </c>
      <c r="C21" s="24">
        <v>53663</v>
      </c>
      <c r="D21" s="24">
        <v>88920</v>
      </c>
      <c r="E21" s="23">
        <v>-39455</v>
      </c>
    </row>
    <row r="22" spans="1:5" ht="13.5">
      <c r="A22" s="6" t="s">
        <v>235</v>
      </c>
      <c r="B22" s="24">
        <v>-107102</v>
      </c>
      <c r="C22" s="24"/>
      <c r="D22" s="24"/>
      <c r="E22" s="23">
        <v>33058</v>
      </c>
    </row>
    <row r="23" spans="1:5" ht="13.5">
      <c r="A23" s="6" t="s">
        <v>236</v>
      </c>
      <c r="B23" s="24"/>
      <c r="C23" s="24"/>
      <c r="D23" s="24">
        <v>-76346</v>
      </c>
      <c r="E23" s="23"/>
    </row>
    <row r="24" spans="1:5" ht="13.5">
      <c r="A24" s="6" t="s">
        <v>237</v>
      </c>
      <c r="B24" s="24">
        <v>223101</v>
      </c>
      <c r="C24" s="24">
        <v>176648</v>
      </c>
      <c r="D24" s="24"/>
      <c r="E24" s="23">
        <v>-171662</v>
      </c>
    </row>
    <row r="25" spans="1:5" ht="13.5">
      <c r="A25" s="6" t="s">
        <v>238</v>
      </c>
      <c r="B25" s="24">
        <v>-62826</v>
      </c>
      <c r="C25" s="24"/>
      <c r="D25" s="24">
        <v>10405</v>
      </c>
      <c r="E25" s="23">
        <v>-74444</v>
      </c>
    </row>
    <row r="26" spans="1:5" ht="13.5">
      <c r="A26" s="6" t="s">
        <v>132</v>
      </c>
      <c r="B26" s="24">
        <v>9002</v>
      </c>
      <c r="C26" s="24">
        <v>-213168</v>
      </c>
      <c r="D26" s="24">
        <v>-63642</v>
      </c>
      <c r="E26" s="23">
        <v>-25992</v>
      </c>
    </row>
    <row r="27" spans="1:5" ht="13.5">
      <c r="A27" s="6" t="s">
        <v>239</v>
      </c>
      <c r="B27" s="24">
        <v>753033</v>
      </c>
      <c r="C27" s="24">
        <v>694562</v>
      </c>
      <c r="D27" s="24">
        <v>251553</v>
      </c>
      <c r="E27" s="23">
        <v>1400182</v>
      </c>
    </row>
    <row r="28" spans="1:5" ht="13.5">
      <c r="A28" s="6" t="s">
        <v>240</v>
      </c>
      <c r="B28" s="24">
        <v>12471</v>
      </c>
      <c r="C28" s="24">
        <v>9102</v>
      </c>
      <c r="D28" s="24">
        <v>5723</v>
      </c>
      <c r="E28" s="23">
        <v>11968</v>
      </c>
    </row>
    <row r="29" spans="1:5" ht="13.5">
      <c r="A29" s="6" t="s">
        <v>241</v>
      </c>
      <c r="B29" s="24">
        <v>-74011</v>
      </c>
      <c r="C29" s="24">
        <v>-54546</v>
      </c>
      <c r="D29" s="24">
        <v>-25625</v>
      </c>
      <c r="E29" s="23">
        <v>-84156</v>
      </c>
    </row>
    <row r="30" spans="1:5" ht="13.5">
      <c r="A30" s="6" t="s">
        <v>242</v>
      </c>
      <c r="B30" s="24">
        <v>-69187</v>
      </c>
      <c r="C30" s="24">
        <v>-45418</v>
      </c>
      <c r="D30" s="24">
        <v>-46384</v>
      </c>
      <c r="E30" s="23">
        <v>-44113</v>
      </c>
    </row>
    <row r="31" spans="1:5" ht="14.25" thickBot="1">
      <c r="A31" s="5" t="s">
        <v>243</v>
      </c>
      <c r="B31" s="26">
        <v>622306</v>
      </c>
      <c r="C31" s="26">
        <v>603701</v>
      </c>
      <c r="D31" s="26">
        <v>185267</v>
      </c>
      <c r="E31" s="25">
        <v>1283880</v>
      </c>
    </row>
    <row r="32" spans="1:5" ht="14.25" thickTop="1">
      <c r="A32" s="6" t="s">
        <v>244</v>
      </c>
      <c r="B32" s="24">
        <v>-453930</v>
      </c>
      <c r="C32" s="24">
        <v>-316695</v>
      </c>
      <c r="D32" s="24">
        <v>-186843</v>
      </c>
      <c r="E32" s="23">
        <v>-541753</v>
      </c>
    </row>
    <row r="33" spans="1:5" ht="13.5">
      <c r="A33" s="6" t="s">
        <v>245</v>
      </c>
      <c r="B33" s="24">
        <v>-25402</v>
      </c>
      <c r="C33" s="24"/>
      <c r="D33" s="24"/>
      <c r="E33" s="23"/>
    </row>
    <row r="34" spans="1:5" ht="13.5">
      <c r="A34" s="6" t="s">
        <v>246</v>
      </c>
      <c r="B34" s="24">
        <v>97025</v>
      </c>
      <c r="C34" s="24"/>
      <c r="D34" s="24"/>
      <c r="E34" s="23">
        <v>48666</v>
      </c>
    </row>
    <row r="35" spans="1:5" ht="13.5">
      <c r="A35" s="6" t="s">
        <v>247</v>
      </c>
      <c r="B35" s="24"/>
      <c r="C35" s="24"/>
      <c r="D35" s="24"/>
      <c r="E35" s="23">
        <v>31190</v>
      </c>
    </row>
    <row r="36" spans="1:5" ht="13.5">
      <c r="A36" s="6" t="s">
        <v>248</v>
      </c>
      <c r="B36" s="24">
        <v>-1600000</v>
      </c>
      <c r="C36" s="24">
        <v>-1000000</v>
      </c>
      <c r="D36" s="24"/>
      <c r="E36" s="23"/>
    </row>
    <row r="37" spans="1:5" ht="13.5">
      <c r="A37" s="6" t="s">
        <v>249</v>
      </c>
      <c r="B37" s="24">
        <v>1600000</v>
      </c>
      <c r="C37" s="24"/>
      <c r="D37" s="24"/>
      <c r="E37" s="23"/>
    </row>
    <row r="38" spans="1:5" ht="13.5">
      <c r="A38" s="6" t="s">
        <v>252</v>
      </c>
      <c r="B38" s="24">
        <v>200570</v>
      </c>
      <c r="C38" s="24">
        <v>101497</v>
      </c>
      <c r="D38" s="24">
        <v>72502</v>
      </c>
      <c r="E38" s="23">
        <v>343565</v>
      </c>
    </row>
    <row r="39" spans="1:5" ht="13.5">
      <c r="A39" s="6" t="s">
        <v>253</v>
      </c>
      <c r="B39" s="24">
        <v>-42562</v>
      </c>
      <c r="C39" s="24"/>
      <c r="D39" s="24"/>
      <c r="E39" s="23"/>
    </row>
    <row r="40" spans="1:5" ht="13.5">
      <c r="A40" s="6" t="s">
        <v>132</v>
      </c>
      <c r="B40" s="24">
        <v>-6113</v>
      </c>
      <c r="C40" s="24">
        <v>21184</v>
      </c>
      <c r="D40" s="24">
        <v>-84974</v>
      </c>
      <c r="E40" s="23">
        <v>-103090</v>
      </c>
    </row>
    <row r="41" spans="1:5" ht="14.25" thickBot="1">
      <c r="A41" s="5" t="s">
        <v>254</v>
      </c>
      <c r="B41" s="26">
        <v>-230412</v>
      </c>
      <c r="C41" s="26">
        <v>-1194012</v>
      </c>
      <c r="D41" s="26">
        <v>-199316</v>
      </c>
      <c r="E41" s="25">
        <v>-232325</v>
      </c>
    </row>
    <row r="42" spans="1:5" ht="14.25" thickTop="1">
      <c r="A42" s="6" t="s">
        <v>255</v>
      </c>
      <c r="B42" s="24"/>
      <c r="C42" s="24"/>
      <c r="D42" s="24">
        <v>500000</v>
      </c>
      <c r="E42" s="23"/>
    </row>
    <row r="43" spans="1:5" ht="13.5">
      <c r="A43" s="6" t="s">
        <v>258</v>
      </c>
      <c r="B43" s="24">
        <v>1740000</v>
      </c>
      <c r="C43" s="24">
        <v>1440000</v>
      </c>
      <c r="D43" s="24">
        <v>480000</v>
      </c>
      <c r="E43" s="23"/>
    </row>
    <row r="44" spans="1:5" ht="13.5">
      <c r="A44" s="6" t="s">
        <v>259</v>
      </c>
      <c r="B44" s="24">
        <v>-1278828</v>
      </c>
      <c r="C44" s="24">
        <v>-827866</v>
      </c>
      <c r="D44" s="24">
        <v>-399508</v>
      </c>
      <c r="E44" s="23">
        <v>-1882698</v>
      </c>
    </row>
    <row r="45" spans="1:5" ht="13.5">
      <c r="A45" s="6" t="s">
        <v>260</v>
      </c>
      <c r="B45" s="24">
        <v>-27881</v>
      </c>
      <c r="C45" s="24"/>
      <c r="D45" s="24"/>
      <c r="E45" s="23"/>
    </row>
    <row r="46" spans="1:5" ht="13.5">
      <c r="A46" s="6" t="s">
        <v>261</v>
      </c>
      <c r="B46" s="24">
        <v>-180000</v>
      </c>
      <c r="C46" s="24">
        <v>-180000</v>
      </c>
      <c r="D46" s="24"/>
      <c r="E46" s="23">
        <v>-240000</v>
      </c>
    </row>
    <row r="47" spans="1:5" ht="13.5">
      <c r="A47" s="6" t="s">
        <v>262</v>
      </c>
      <c r="B47" s="24">
        <v>-953473</v>
      </c>
      <c r="C47" s="24">
        <v>-953393</v>
      </c>
      <c r="D47" s="24"/>
      <c r="E47" s="23">
        <v>-82548</v>
      </c>
    </row>
    <row r="48" spans="1:5" ht="13.5">
      <c r="A48" s="6" t="s">
        <v>263</v>
      </c>
      <c r="B48" s="24">
        <v>15972</v>
      </c>
      <c r="C48" s="24"/>
      <c r="D48" s="24"/>
      <c r="E48" s="23"/>
    </row>
    <row r="49" spans="1:5" ht="13.5">
      <c r="A49" s="6" t="s">
        <v>264</v>
      </c>
      <c r="B49" s="24">
        <v>-144057</v>
      </c>
      <c r="C49" s="24">
        <v>-144057</v>
      </c>
      <c r="D49" s="24">
        <v>-144057</v>
      </c>
      <c r="E49" s="23"/>
    </row>
    <row r="50" spans="1:5" ht="13.5">
      <c r="A50" s="6" t="s">
        <v>132</v>
      </c>
      <c r="B50" s="24">
        <v>87</v>
      </c>
      <c r="C50" s="24">
        <v>3368</v>
      </c>
      <c r="D50" s="24">
        <v>1416</v>
      </c>
      <c r="E50" s="23"/>
    </row>
    <row r="51" spans="1:5" ht="14.25" thickBot="1">
      <c r="A51" s="5" t="s">
        <v>265</v>
      </c>
      <c r="B51" s="26">
        <v>-828180</v>
      </c>
      <c r="C51" s="26">
        <v>-661949</v>
      </c>
      <c r="D51" s="26">
        <v>437850</v>
      </c>
      <c r="E51" s="25">
        <v>-917232</v>
      </c>
    </row>
    <row r="52" spans="1:5" ht="14.25" thickTop="1">
      <c r="A52" s="7" t="s">
        <v>266</v>
      </c>
      <c r="B52" s="24">
        <v>-436286</v>
      </c>
      <c r="C52" s="24">
        <v>-1252260</v>
      </c>
      <c r="D52" s="24">
        <v>423802</v>
      </c>
      <c r="E52" s="23">
        <v>134322</v>
      </c>
    </row>
    <row r="53" spans="1:5" ht="13.5">
      <c r="A53" s="7" t="s">
        <v>267</v>
      </c>
      <c r="B53" s="24">
        <v>3077502</v>
      </c>
      <c r="C53" s="24">
        <v>3077502</v>
      </c>
      <c r="D53" s="24">
        <v>3077502</v>
      </c>
      <c r="E53" s="23">
        <v>2943179</v>
      </c>
    </row>
    <row r="54" spans="1:5" ht="14.25" thickBot="1">
      <c r="A54" s="7" t="s">
        <v>267</v>
      </c>
      <c r="B54" s="24">
        <v>2641215</v>
      </c>
      <c r="C54" s="24">
        <v>1825241</v>
      </c>
      <c r="D54" s="24">
        <v>3501304</v>
      </c>
      <c r="E54" s="23">
        <v>3077502</v>
      </c>
    </row>
    <row r="55" spans="1:5" ht="14.25" thickTop="1">
      <c r="A55" s="8"/>
      <c r="B55" s="27"/>
      <c r="C55" s="27"/>
      <c r="D55" s="27"/>
      <c r="E55" s="27"/>
    </row>
    <row r="57" ht="13.5">
      <c r="A57" s="20" t="s">
        <v>216</v>
      </c>
    </row>
    <row r="58" ht="13.5">
      <c r="A58" s="20" t="s">
        <v>217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J11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212</v>
      </c>
      <c r="B2" s="14">
        <v>7412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213</v>
      </c>
      <c r="B3" s="1" t="s">
        <v>214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95</v>
      </c>
      <c r="B4" s="15" t="str">
        <f>HYPERLINK("http://www.kabupro.jp/mark/20130614/S000DL2D.htm","有価証券報告書")</f>
        <v>有価証券報告書</v>
      </c>
      <c r="C4" s="15" t="str">
        <f>HYPERLINK("http://www.kabupro.jp/mark/20130614/S000DL2D.htm","有価証券報告書")</f>
        <v>有価証券報告書</v>
      </c>
      <c r="D4" s="15" t="str">
        <f>HYPERLINK("http://www.kabupro.jp/mark/20120615/S000B1A2.htm","有価証券報告書")</f>
        <v>有価証券報告書</v>
      </c>
      <c r="E4" s="15" t="str">
        <f>HYPERLINK("http://www.kabupro.jp/mark/20110613/S0008GIA.htm","有価証券報告書")</f>
        <v>有価証券報告書</v>
      </c>
      <c r="F4" s="15" t="str">
        <f>HYPERLINK("http://www.kabupro.jp/mark/20100616/S0005WKZ.htm","有価証券報告書")</f>
        <v>有価証券報告書</v>
      </c>
      <c r="G4" s="15" t="str">
        <f>HYPERLINK("http://www.kabupro.jp/mark/20090213/S0002INN.htm","四半期報告書")</f>
        <v>四半期報告書</v>
      </c>
      <c r="H4" s="15" t="str">
        <f>HYPERLINK("http://www.kabupro.jp/mark/20081114/S0001S37.htm","四半期報告書")</f>
        <v>四半期報告書</v>
      </c>
      <c r="I4" s="15" t="str">
        <f>HYPERLINK("http://www.kabupro.jp/mark/20081104/S0001O07.htm","XBRLの修正（内国会社－四半期報告書)")</f>
        <v>XBRLの修正（内国会社－四半期報告書)</v>
      </c>
      <c r="J4" s="15" t="str">
        <f>HYPERLINK("http://www.kabupro.jp/mark/20090622/S0003C48.htm","有価証券報告書")</f>
        <v>有価証券報告書</v>
      </c>
    </row>
    <row r="5" spans="1:10" ht="14.25" thickBot="1">
      <c r="A5" s="11" t="s">
        <v>96</v>
      </c>
      <c r="B5" s="1" t="s">
        <v>102</v>
      </c>
      <c r="C5" s="1" t="s">
        <v>102</v>
      </c>
      <c r="D5" s="1" t="s">
        <v>106</v>
      </c>
      <c r="E5" s="1" t="s">
        <v>108</v>
      </c>
      <c r="F5" s="1" t="s">
        <v>110</v>
      </c>
      <c r="G5" s="1" t="s">
        <v>112</v>
      </c>
      <c r="H5" s="1" t="s">
        <v>115</v>
      </c>
      <c r="I5" s="1" t="s">
        <v>117</v>
      </c>
      <c r="J5" s="1" t="s">
        <v>119</v>
      </c>
    </row>
    <row r="6" spans="1:10" ht="15" thickBot="1" thickTop="1">
      <c r="A6" s="10" t="s">
        <v>97</v>
      </c>
      <c r="B6" s="18" t="s">
        <v>215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98</v>
      </c>
      <c r="B7" s="16" t="s">
        <v>103</v>
      </c>
      <c r="C7" s="16" t="s">
        <v>103</v>
      </c>
      <c r="D7" s="16" t="s">
        <v>103</v>
      </c>
      <c r="E7" s="16" t="s">
        <v>103</v>
      </c>
      <c r="F7" s="16" t="s">
        <v>103</v>
      </c>
      <c r="G7" s="14" t="s">
        <v>113</v>
      </c>
      <c r="H7" s="14" t="s">
        <v>113</v>
      </c>
      <c r="I7" s="14" t="s">
        <v>113</v>
      </c>
      <c r="J7" s="16" t="s">
        <v>103</v>
      </c>
    </row>
    <row r="8" spans="1:10" ht="13.5">
      <c r="A8" s="13" t="s">
        <v>99</v>
      </c>
      <c r="B8" s="17"/>
      <c r="C8" s="17"/>
      <c r="D8" s="17"/>
      <c r="E8" s="17"/>
      <c r="F8" s="17"/>
      <c r="G8" s="1"/>
      <c r="H8" s="1"/>
      <c r="I8" s="1"/>
      <c r="J8" s="17"/>
    </row>
    <row r="9" spans="1:10" ht="13.5">
      <c r="A9" s="13" t="s">
        <v>100</v>
      </c>
      <c r="B9" s="17" t="s">
        <v>104</v>
      </c>
      <c r="C9" s="17" t="s">
        <v>105</v>
      </c>
      <c r="D9" s="17" t="s">
        <v>107</v>
      </c>
      <c r="E9" s="17" t="s">
        <v>109</v>
      </c>
      <c r="F9" s="17" t="s">
        <v>111</v>
      </c>
      <c r="G9" s="1" t="s">
        <v>114</v>
      </c>
      <c r="H9" s="1" t="s">
        <v>116</v>
      </c>
      <c r="I9" s="1" t="s">
        <v>118</v>
      </c>
      <c r="J9" s="17" t="s">
        <v>120</v>
      </c>
    </row>
    <row r="10" spans="1:10" ht="14.25" thickBot="1">
      <c r="A10" s="13" t="s">
        <v>101</v>
      </c>
      <c r="B10" s="17" t="s">
        <v>122</v>
      </c>
      <c r="C10" s="17" t="s">
        <v>122</v>
      </c>
      <c r="D10" s="17" t="s">
        <v>122</v>
      </c>
      <c r="E10" s="17" t="s">
        <v>123</v>
      </c>
      <c r="F10" s="17" t="s">
        <v>123</v>
      </c>
      <c r="G10" s="1" t="s">
        <v>123</v>
      </c>
      <c r="H10" s="1" t="s">
        <v>123</v>
      </c>
      <c r="I10" s="1" t="s">
        <v>123</v>
      </c>
      <c r="J10" s="17" t="s">
        <v>123</v>
      </c>
    </row>
    <row r="11" spans="1:10" ht="14.25" thickTop="1">
      <c r="A11" s="9" t="s">
        <v>121</v>
      </c>
      <c r="B11" s="21">
        <v>3198</v>
      </c>
      <c r="C11" s="21">
        <v>2893</v>
      </c>
      <c r="D11" s="21">
        <v>1992</v>
      </c>
      <c r="E11" s="21">
        <v>2574212</v>
      </c>
      <c r="F11" s="21">
        <v>3032860</v>
      </c>
      <c r="G11" s="22">
        <v>2641215</v>
      </c>
      <c r="H11" s="22">
        <v>1825241</v>
      </c>
      <c r="I11" s="22">
        <v>3501304</v>
      </c>
      <c r="J11" s="21">
        <v>3077502</v>
      </c>
    </row>
    <row r="12" spans="1:10" ht="13.5">
      <c r="A12" s="2" t="s">
        <v>125</v>
      </c>
      <c r="B12" s="23">
        <v>423</v>
      </c>
      <c r="C12" s="23">
        <v>358</v>
      </c>
      <c r="D12" s="23">
        <v>300</v>
      </c>
      <c r="E12" s="23">
        <v>402806</v>
      </c>
      <c r="F12" s="23">
        <v>394071</v>
      </c>
      <c r="G12" s="24">
        <v>292144</v>
      </c>
      <c r="H12" s="24">
        <v>200371</v>
      </c>
      <c r="I12" s="24">
        <v>165113</v>
      </c>
      <c r="J12" s="23">
        <v>254034</v>
      </c>
    </row>
    <row r="13" spans="1:10" ht="13.5">
      <c r="A13" s="2" t="s">
        <v>126</v>
      </c>
      <c r="B13" s="23">
        <v>1</v>
      </c>
      <c r="C13" s="23">
        <v>2</v>
      </c>
      <c r="D13" s="23">
        <v>2</v>
      </c>
      <c r="E13" s="23">
        <v>51371</v>
      </c>
      <c r="F13" s="23">
        <v>120572</v>
      </c>
      <c r="G13" s="24"/>
      <c r="H13" s="24"/>
      <c r="I13" s="24"/>
      <c r="J13" s="23">
        <v>350</v>
      </c>
    </row>
    <row r="14" spans="1:10" ht="13.5">
      <c r="A14" s="2" t="s">
        <v>127</v>
      </c>
      <c r="B14" s="23"/>
      <c r="C14" s="23"/>
      <c r="D14" s="23"/>
      <c r="E14" s="23"/>
      <c r="F14" s="23"/>
      <c r="G14" s="24"/>
      <c r="H14" s="24"/>
      <c r="I14" s="24">
        <v>107305</v>
      </c>
      <c r="J14" s="23">
        <v>102277</v>
      </c>
    </row>
    <row r="15" spans="1:10" ht="13.5">
      <c r="A15" s="2" t="s">
        <v>128</v>
      </c>
      <c r="B15" s="23"/>
      <c r="C15" s="23"/>
      <c r="D15" s="23"/>
      <c r="E15" s="23"/>
      <c r="F15" s="23"/>
      <c r="G15" s="24"/>
      <c r="H15" s="24"/>
      <c r="I15" s="24"/>
      <c r="J15" s="23">
        <v>11585</v>
      </c>
    </row>
    <row r="16" spans="1:10" ht="13.5">
      <c r="A16" s="2" t="s">
        <v>129</v>
      </c>
      <c r="B16" s="23">
        <v>251</v>
      </c>
      <c r="C16" s="23">
        <v>253</v>
      </c>
      <c r="D16" s="23">
        <v>199</v>
      </c>
      <c r="E16" s="23">
        <v>213324</v>
      </c>
      <c r="F16" s="23">
        <v>225616</v>
      </c>
      <c r="G16" s="24"/>
      <c r="H16" s="24"/>
      <c r="I16" s="24"/>
      <c r="J16" s="23"/>
    </row>
    <row r="17" spans="1:10" ht="13.5">
      <c r="A17" s="2" t="s">
        <v>130</v>
      </c>
      <c r="B17" s="23">
        <v>522</v>
      </c>
      <c r="C17" s="23">
        <v>413</v>
      </c>
      <c r="D17" s="23">
        <v>431</v>
      </c>
      <c r="E17" s="23">
        <v>449748</v>
      </c>
      <c r="F17" s="23">
        <v>433879</v>
      </c>
      <c r="G17" s="24"/>
      <c r="H17" s="24"/>
      <c r="I17" s="24"/>
      <c r="J17" s="23">
        <v>150457</v>
      </c>
    </row>
    <row r="18" spans="1:10" ht="13.5">
      <c r="A18" s="2" t="s">
        <v>131</v>
      </c>
      <c r="B18" s="23">
        <v>870</v>
      </c>
      <c r="C18" s="23">
        <v>749</v>
      </c>
      <c r="D18" s="23">
        <v>281</v>
      </c>
      <c r="E18" s="23">
        <v>461383</v>
      </c>
      <c r="F18" s="23">
        <v>712214</v>
      </c>
      <c r="G18" s="24"/>
      <c r="H18" s="24"/>
      <c r="I18" s="24"/>
      <c r="J18" s="23">
        <v>310208</v>
      </c>
    </row>
    <row r="19" spans="1:10" ht="13.5">
      <c r="A19" s="2" t="s">
        <v>133</v>
      </c>
      <c r="B19" s="23">
        <v>160</v>
      </c>
      <c r="C19" s="23">
        <v>161</v>
      </c>
      <c r="D19" s="23">
        <v>206</v>
      </c>
      <c r="E19" s="23">
        <v>141552</v>
      </c>
      <c r="F19" s="23">
        <v>305945</v>
      </c>
      <c r="G19" s="24">
        <v>562341</v>
      </c>
      <c r="H19" s="24">
        <v>571165</v>
      </c>
      <c r="I19" s="24">
        <v>683637</v>
      </c>
      <c r="J19" s="23">
        <v>92240</v>
      </c>
    </row>
    <row r="20" spans="1:10" ht="13.5">
      <c r="A20" s="2" t="s">
        <v>134</v>
      </c>
      <c r="B20" s="23"/>
      <c r="C20" s="23"/>
      <c r="D20" s="23">
        <v>0</v>
      </c>
      <c r="E20" s="23">
        <v>-594</v>
      </c>
      <c r="F20" s="23">
        <v>-661</v>
      </c>
      <c r="G20" s="24">
        <v>-571</v>
      </c>
      <c r="H20" s="24">
        <v>-389</v>
      </c>
      <c r="I20" s="24">
        <v>-415</v>
      </c>
      <c r="J20" s="23">
        <v>-550</v>
      </c>
    </row>
    <row r="21" spans="1:10" ht="13.5">
      <c r="A21" s="2" t="s">
        <v>135</v>
      </c>
      <c r="B21" s="23">
        <v>5429</v>
      </c>
      <c r="C21" s="23">
        <v>4831</v>
      </c>
      <c r="D21" s="23">
        <v>3414</v>
      </c>
      <c r="E21" s="23">
        <v>4293805</v>
      </c>
      <c r="F21" s="23">
        <v>5224499</v>
      </c>
      <c r="G21" s="24">
        <v>3716445</v>
      </c>
      <c r="H21" s="24">
        <v>3716995</v>
      </c>
      <c r="I21" s="24">
        <v>4456946</v>
      </c>
      <c r="J21" s="23">
        <v>3998106</v>
      </c>
    </row>
    <row r="22" spans="1:10" ht="13.5">
      <c r="A22" s="3" t="s">
        <v>136</v>
      </c>
      <c r="B22" s="23">
        <v>22302</v>
      </c>
      <c r="C22" s="23">
        <v>22039</v>
      </c>
      <c r="D22" s="23">
        <v>22437</v>
      </c>
      <c r="E22" s="23">
        <v>24008118</v>
      </c>
      <c r="F22" s="23">
        <v>25442593</v>
      </c>
      <c r="G22" s="24"/>
      <c r="H22" s="24"/>
      <c r="I22" s="24"/>
      <c r="J22" s="23">
        <v>10640517</v>
      </c>
    </row>
    <row r="23" spans="1:10" ht="13.5">
      <c r="A23" s="4" t="s">
        <v>137</v>
      </c>
      <c r="B23" s="23">
        <v>-13590</v>
      </c>
      <c r="C23" s="23">
        <v>-13669</v>
      </c>
      <c r="D23" s="23">
        <v>-13959</v>
      </c>
      <c r="E23" s="23">
        <v>-14303832</v>
      </c>
      <c r="F23" s="23">
        <v>-14531435</v>
      </c>
      <c r="G23" s="24"/>
      <c r="H23" s="24"/>
      <c r="I23" s="24"/>
      <c r="J23" s="23">
        <v>-6174345</v>
      </c>
    </row>
    <row r="24" spans="1:10" ht="13.5">
      <c r="A24" s="4" t="s">
        <v>138</v>
      </c>
      <c r="B24" s="23">
        <v>8711</v>
      </c>
      <c r="C24" s="23">
        <v>8370</v>
      </c>
      <c r="D24" s="23">
        <v>8477</v>
      </c>
      <c r="E24" s="23">
        <v>9704285</v>
      </c>
      <c r="F24" s="23">
        <v>10911157</v>
      </c>
      <c r="G24" s="24">
        <v>4426110</v>
      </c>
      <c r="H24" s="24">
        <v>4437092</v>
      </c>
      <c r="I24" s="24">
        <v>4509636</v>
      </c>
      <c r="J24" s="23">
        <v>4466171</v>
      </c>
    </row>
    <row r="25" spans="1:10" ht="13.5">
      <c r="A25" s="3" t="s">
        <v>139</v>
      </c>
      <c r="B25" s="23">
        <v>3515</v>
      </c>
      <c r="C25" s="23">
        <v>3574</v>
      </c>
      <c r="D25" s="23">
        <v>3626</v>
      </c>
      <c r="E25" s="23">
        <v>3715665</v>
      </c>
      <c r="F25" s="23">
        <v>3916531</v>
      </c>
      <c r="G25" s="24"/>
      <c r="H25" s="24"/>
      <c r="I25" s="24"/>
      <c r="J25" s="23">
        <v>1960499</v>
      </c>
    </row>
    <row r="26" spans="1:10" ht="13.5">
      <c r="A26" s="4" t="s">
        <v>137</v>
      </c>
      <c r="B26" s="23">
        <v>-2843</v>
      </c>
      <c r="C26" s="23">
        <v>-2907</v>
      </c>
      <c r="D26" s="23">
        <v>-2916</v>
      </c>
      <c r="E26" s="23">
        <v>-2888664</v>
      </c>
      <c r="F26" s="23">
        <v>-2998312</v>
      </c>
      <c r="G26" s="24"/>
      <c r="H26" s="24"/>
      <c r="I26" s="24"/>
      <c r="J26" s="23">
        <v>-1496099</v>
      </c>
    </row>
    <row r="27" spans="1:10" ht="13.5">
      <c r="A27" s="4" t="s">
        <v>140</v>
      </c>
      <c r="B27" s="23">
        <v>672</v>
      </c>
      <c r="C27" s="23">
        <v>667</v>
      </c>
      <c r="D27" s="23">
        <v>709</v>
      </c>
      <c r="E27" s="23">
        <v>827000</v>
      </c>
      <c r="F27" s="23">
        <v>918219</v>
      </c>
      <c r="G27" s="24"/>
      <c r="H27" s="24"/>
      <c r="I27" s="24"/>
      <c r="J27" s="23">
        <v>464399</v>
      </c>
    </row>
    <row r="28" spans="1:10" ht="13.5">
      <c r="A28" s="3" t="s">
        <v>141</v>
      </c>
      <c r="B28" s="23"/>
      <c r="C28" s="23"/>
      <c r="D28" s="23"/>
      <c r="E28" s="23">
        <v>1761</v>
      </c>
      <c r="F28" s="23">
        <v>27599</v>
      </c>
      <c r="G28" s="24"/>
      <c r="H28" s="24"/>
      <c r="I28" s="24"/>
      <c r="J28" s="23">
        <v>8869</v>
      </c>
    </row>
    <row r="29" spans="1:10" ht="13.5">
      <c r="A29" s="4" t="s">
        <v>137</v>
      </c>
      <c r="B29" s="23"/>
      <c r="C29" s="23"/>
      <c r="D29" s="23"/>
      <c r="E29" s="23">
        <v>-1727</v>
      </c>
      <c r="F29" s="23">
        <v>-25469</v>
      </c>
      <c r="G29" s="24"/>
      <c r="H29" s="24"/>
      <c r="I29" s="24"/>
      <c r="J29" s="23">
        <v>-8450</v>
      </c>
    </row>
    <row r="30" spans="1:10" ht="13.5">
      <c r="A30" s="4" t="s">
        <v>142</v>
      </c>
      <c r="B30" s="23"/>
      <c r="C30" s="23"/>
      <c r="D30" s="23"/>
      <c r="E30" s="23">
        <v>33</v>
      </c>
      <c r="F30" s="23">
        <v>2130</v>
      </c>
      <c r="G30" s="24"/>
      <c r="H30" s="24"/>
      <c r="I30" s="24"/>
      <c r="J30" s="23">
        <v>419</v>
      </c>
    </row>
    <row r="31" spans="1:10" ht="13.5">
      <c r="A31" s="3" t="s">
        <v>143</v>
      </c>
      <c r="B31" s="23">
        <v>2757</v>
      </c>
      <c r="C31" s="23">
        <v>2856</v>
      </c>
      <c r="D31" s="23">
        <v>2954</v>
      </c>
      <c r="E31" s="23">
        <v>3176538</v>
      </c>
      <c r="F31" s="23">
        <v>3107062</v>
      </c>
      <c r="G31" s="24"/>
      <c r="H31" s="24"/>
      <c r="I31" s="24"/>
      <c r="J31" s="23">
        <v>2088307</v>
      </c>
    </row>
    <row r="32" spans="1:10" ht="13.5">
      <c r="A32" s="4" t="s">
        <v>137</v>
      </c>
      <c r="B32" s="23">
        <v>-2457</v>
      </c>
      <c r="C32" s="23">
        <v>-2531</v>
      </c>
      <c r="D32" s="23">
        <v>-2569</v>
      </c>
      <c r="E32" s="23">
        <v>-2573787</v>
      </c>
      <c r="F32" s="23">
        <v>-2584841</v>
      </c>
      <c r="G32" s="24"/>
      <c r="H32" s="24"/>
      <c r="I32" s="24"/>
      <c r="J32" s="23">
        <v>-1763282</v>
      </c>
    </row>
    <row r="33" spans="1:10" ht="13.5">
      <c r="A33" s="4" t="s">
        <v>144</v>
      </c>
      <c r="B33" s="23">
        <v>300</v>
      </c>
      <c r="C33" s="23">
        <v>324</v>
      </c>
      <c r="D33" s="23">
        <v>385</v>
      </c>
      <c r="E33" s="23">
        <v>602751</v>
      </c>
      <c r="F33" s="23">
        <v>522221</v>
      </c>
      <c r="G33" s="24"/>
      <c r="H33" s="24"/>
      <c r="I33" s="24"/>
      <c r="J33" s="23">
        <v>325024</v>
      </c>
    </row>
    <row r="34" spans="1:10" ht="13.5">
      <c r="A34" s="3" t="s">
        <v>145</v>
      </c>
      <c r="B34" s="23">
        <v>3872</v>
      </c>
      <c r="C34" s="23">
        <v>3886</v>
      </c>
      <c r="D34" s="23">
        <v>3991</v>
      </c>
      <c r="E34" s="23">
        <v>4316507</v>
      </c>
      <c r="F34" s="23">
        <v>4364998</v>
      </c>
      <c r="G34" s="24"/>
      <c r="H34" s="24"/>
      <c r="I34" s="24"/>
      <c r="J34" s="23">
        <v>835583</v>
      </c>
    </row>
    <row r="35" spans="1:10" ht="13.5">
      <c r="A35" s="3" t="s">
        <v>146</v>
      </c>
      <c r="B35" s="23">
        <v>3355</v>
      </c>
      <c r="C35" s="23">
        <v>2387</v>
      </c>
      <c r="D35" s="23">
        <v>1366</v>
      </c>
      <c r="E35" s="23">
        <v>966611</v>
      </c>
      <c r="F35" s="23">
        <v>673134</v>
      </c>
      <c r="G35" s="24"/>
      <c r="H35" s="24"/>
      <c r="I35" s="24"/>
      <c r="J35" s="23"/>
    </row>
    <row r="36" spans="1:10" ht="13.5">
      <c r="A36" s="4" t="s">
        <v>137</v>
      </c>
      <c r="B36" s="23">
        <v>-1275</v>
      </c>
      <c r="C36" s="23">
        <v>-785</v>
      </c>
      <c r="D36" s="23">
        <v>-454</v>
      </c>
      <c r="E36" s="23">
        <v>-248783</v>
      </c>
      <c r="F36" s="23">
        <v>-80867</v>
      </c>
      <c r="G36" s="24"/>
      <c r="H36" s="24"/>
      <c r="I36" s="24"/>
      <c r="J36" s="23"/>
    </row>
    <row r="37" spans="1:10" ht="13.5">
      <c r="A37" s="4" t="s">
        <v>146</v>
      </c>
      <c r="B37" s="23">
        <v>2080</v>
      </c>
      <c r="C37" s="23">
        <v>1602</v>
      </c>
      <c r="D37" s="23">
        <v>911</v>
      </c>
      <c r="E37" s="23">
        <v>717828</v>
      </c>
      <c r="F37" s="23">
        <v>592267</v>
      </c>
      <c r="G37" s="24"/>
      <c r="H37" s="24"/>
      <c r="I37" s="24"/>
      <c r="J37" s="23"/>
    </row>
    <row r="38" spans="1:10" ht="13.5">
      <c r="A38" s="3" t="s">
        <v>147</v>
      </c>
      <c r="B38" s="23">
        <v>46</v>
      </c>
      <c r="C38" s="23">
        <v>1</v>
      </c>
      <c r="D38" s="23"/>
      <c r="E38" s="23">
        <v>1193</v>
      </c>
      <c r="F38" s="23">
        <v>34825</v>
      </c>
      <c r="G38" s="24"/>
      <c r="H38" s="24"/>
      <c r="I38" s="24"/>
      <c r="J38" s="23">
        <v>13300</v>
      </c>
    </row>
    <row r="39" spans="1:10" ht="13.5">
      <c r="A39" s="3" t="s">
        <v>132</v>
      </c>
      <c r="B39" s="23"/>
      <c r="C39" s="23"/>
      <c r="D39" s="23"/>
      <c r="E39" s="23"/>
      <c r="F39" s="23"/>
      <c r="G39" s="24">
        <v>1741542</v>
      </c>
      <c r="H39" s="24">
        <v>1722880</v>
      </c>
      <c r="I39" s="24">
        <v>1738689</v>
      </c>
      <c r="J39" s="23"/>
    </row>
    <row r="40" spans="1:10" ht="13.5">
      <c r="A40" s="3" t="s">
        <v>150</v>
      </c>
      <c r="B40" s="23">
        <v>15682</v>
      </c>
      <c r="C40" s="23">
        <v>14852</v>
      </c>
      <c r="D40" s="23">
        <v>14475</v>
      </c>
      <c r="E40" s="23">
        <v>16169601</v>
      </c>
      <c r="F40" s="23">
        <v>17345820</v>
      </c>
      <c r="G40" s="24">
        <v>6167652</v>
      </c>
      <c r="H40" s="24">
        <v>6159973</v>
      </c>
      <c r="I40" s="24">
        <v>6248325</v>
      </c>
      <c r="J40" s="23">
        <v>6104898</v>
      </c>
    </row>
    <row r="41" spans="1:10" ht="13.5">
      <c r="A41" s="3" t="s">
        <v>151</v>
      </c>
      <c r="B41" s="23"/>
      <c r="C41" s="23"/>
      <c r="D41" s="23"/>
      <c r="E41" s="23"/>
      <c r="F41" s="23">
        <v>1531</v>
      </c>
      <c r="G41" s="24"/>
      <c r="H41" s="24"/>
      <c r="I41" s="24"/>
      <c r="J41" s="23">
        <v>9376</v>
      </c>
    </row>
    <row r="42" spans="1:10" ht="13.5">
      <c r="A42" s="3" t="s">
        <v>152</v>
      </c>
      <c r="B42" s="23">
        <v>63</v>
      </c>
      <c r="C42" s="23">
        <v>65</v>
      </c>
      <c r="D42" s="23">
        <v>65</v>
      </c>
      <c r="E42" s="23">
        <v>65213</v>
      </c>
      <c r="F42" s="23">
        <v>67913</v>
      </c>
      <c r="G42" s="24"/>
      <c r="H42" s="24"/>
      <c r="I42" s="24"/>
      <c r="J42" s="23">
        <v>22610</v>
      </c>
    </row>
    <row r="43" spans="1:10" ht="13.5">
      <c r="A43" s="3" t="s">
        <v>153</v>
      </c>
      <c r="B43" s="23">
        <v>9</v>
      </c>
      <c r="C43" s="23">
        <v>14</v>
      </c>
      <c r="D43" s="23">
        <v>19</v>
      </c>
      <c r="E43" s="23">
        <v>24604</v>
      </c>
      <c r="F43" s="23">
        <v>13605</v>
      </c>
      <c r="G43" s="24"/>
      <c r="H43" s="24"/>
      <c r="I43" s="24"/>
      <c r="J43" s="23">
        <v>641</v>
      </c>
    </row>
    <row r="44" spans="1:10" ht="13.5">
      <c r="A44" s="3" t="s">
        <v>146</v>
      </c>
      <c r="B44" s="23">
        <v>27</v>
      </c>
      <c r="C44" s="23">
        <v>41</v>
      </c>
      <c r="D44" s="23">
        <v>56</v>
      </c>
      <c r="E44" s="23">
        <v>11545</v>
      </c>
      <c r="F44" s="23">
        <v>14567</v>
      </c>
      <c r="G44" s="24"/>
      <c r="H44" s="24"/>
      <c r="I44" s="24"/>
      <c r="J44" s="23"/>
    </row>
    <row r="45" spans="1:10" ht="13.5">
      <c r="A45" s="3" t="s">
        <v>132</v>
      </c>
      <c r="B45" s="23">
        <v>61</v>
      </c>
      <c r="C45" s="23">
        <v>55</v>
      </c>
      <c r="D45" s="23">
        <v>59</v>
      </c>
      <c r="E45" s="23">
        <v>65693</v>
      </c>
      <c r="F45" s="23">
        <v>72288</v>
      </c>
      <c r="G45" s="24"/>
      <c r="H45" s="24"/>
      <c r="I45" s="24"/>
      <c r="J45" s="23">
        <v>53041</v>
      </c>
    </row>
    <row r="46" spans="1:10" ht="13.5">
      <c r="A46" s="3" t="s">
        <v>154</v>
      </c>
      <c r="B46" s="23">
        <v>162</v>
      </c>
      <c r="C46" s="23">
        <v>178</v>
      </c>
      <c r="D46" s="23">
        <v>200</v>
      </c>
      <c r="E46" s="23">
        <v>167056</v>
      </c>
      <c r="F46" s="23">
        <v>169906</v>
      </c>
      <c r="G46" s="24">
        <v>99031</v>
      </c>
      <c r="H46" s="24">
        <v>99731</v>
      </c>
      <c r="I46" s="24">
        <v>84521</v>
      </c>
      <c r="J46" s="23">
        <v>85670</v>
      </c>
    </row>
    <row r="47" spans="1:10" ht="13.5">
      <c r="A47" s="3" t="s">
        <v>155</v>
      </c>
      <c r="B47" s="23">
        <v>863</v>
      </c>
      <c r="C47" s="23">
        <v>753</v>
      </c>
      <c r="D47" s="23">
        <v>778</v>
      </c>
      <c r="E47" s="23">
        <v>779249</v>
      </c>
      <c r="F47" s="23">
        <v>826296</v>
      </c>
      <c r="G47" s="24"/>
      <c r="H47" s="24"/>
      <c r="I47" s="24"/>
      <c r="J47" s="23">
        <v>375475</v>
      </c>
    </row>
    <row r="48" spans="1:10" ht="13.5">
      <c r="A48" s="3" t="s">
        <v>156</v>
      </c>
      <c r="B48" s="23">
        <v>133</v>
      </c>
      <c r="C48" s="23">
        <v>133</v>
      </c>
      <c r="D48" s="23">
        <v>133</v>
      </c>
      <c r="E48" s="23">
        <v>133000</v>
      </c>
      <c r="F48" s="23">
        <v>133000</v>
      </c>
      <c r="G48" s="24"/>
      <c r="H48" s="24"/>
      <c r="I48" s="24"/>
      <c r="J48" s="23"/>
    </row>
    <row r="49" spans="1:10" ht="13.5">
      <c r="A49" s="3" t="s">
        <v>157</v>
      </c>
      <c r="B49" s="23">
        <v>2</v>
      </c>
      <c r="C49" s="23">
        <v>5</v>
      </c>
      <c r="D49" s="23">
        <v>9</v>
      </c>
      <c r="E49" s="23">
        <v>20138</v>
      </c>
      <c r="F49" s="23">
        <v>50710</v>
      </c>
      <c r="G49" s="24"/>
      <c r="H49" s="24"/>
      <c r="I49" s="24"/>
      <c r="J49" s="23"/>
    </row>
    <row r="50" spans="1:10" ht="13.5">
      <c r="A50" s="3" t="s">
        <v>158</v>
      </c>
      <c r="B50" s="23">
        <v>71</v>
      </c>
      <c r="C50" s="23">
        <v>158</v>
      </c>
      <c r="D50" s="23">
        <v>169</v>
      </c>
      <c r="E50" s="23">
        <v>214084</v>
      </c>
      <c r="F50" s="23">
        <v>207047</v>
      </c>
      <c r="G50" s="24"/>
      <c r="H50" s="24"/>
      <c r="I50" s="24"/>
      <c r="J50" s="23">
        <v>429279</v>
      </c>
    </row>
    <row r="51" spans="1:10" ht="13.5">
      <c r="A51" s="3" t="s">
        <v>159</v>
      </c>
      <c r="B51" s="23">
        <v>217</v>
      </c>
      <c r="C51" s="23">
        <v>169</v>
      </c>
      <c r="D51" s="23">
        <v>220</v>
      </c>
      <c r="E51" s="23">
        <v>302781</v>
      </c>
      <c r="F51" s="23">
        <v>274321</v>
      </c>
      <c r="G51" s="24"/>
      <c r="H51" s="24"/>
      <c r="I51" s="24"/>
      <c r="J51" s="23">
        <v>169375</v>
      </c>
    </row>
    <row r="52" spans="1:10" ht="13.5">
      <c r="A52" s="3" t="s">
        <v>160</v>
      </c>
      <c r="B52" s="23">
        <v>4988</v>
      </c>
      <c r="C52" s="23">
        <v>5046</v>
      </c>
      <c r="D52" s="23">
        <v>5266</v>
      </c>
      <c r="E52" s="23">
        <v>5841341</v>
      </c>
      <c r="F52" s="23">
        <v>6436390</v>
      </c>
      <c r="G52" s="24">
        <v>2921946</v>
      </c>
      <c r="H52" s="24">
        <v>3016070</v>
      </c>
      <c r="I52" s="24">
        <v>2972613</v>
      </c>
      <c r="J52" s="23">
        <v>3029615</v>
      </c>
    </row>
    <row r="53" spans="1:10" ht="13.5">
      <c r="A53" s="3" t="s">
        <v>161</v>
      </c>
      <c r="B53" s="23">
        <v>1464</v>
      </c>
      <c r="C53" s="23">
        <v>2133</v>
      </c>
      <c r="D53" s="23">
        <v>1962</v>
      </c>
      <c r="E53" s="23">
        <v>2363603</v>
      </c>
      <c r="F53" s="23"/>
      <c r="G53" s="24"/>
      <c r="H53" s="24"/>
      <c r="I53" s="24"/>
      <c r="J53" s="23"/>
    </row>
    <row r="54" spans="1:10" ht="13.5">
      <c r="A54" s="3" t="s">
        <v>132</v>
      </c>
      <c r="B54" s="23">
        <v>34</v>
      </c>
      <c r="C54" s="23">
        <v>52</v>
      </c>
      <c r="D54" s="23">
        <v>150</v>
      </c>
      <c r="E54" s="23">
        <v>54125</v>
      </c>
      <c r="F54" s="23">
        <v>69951</v>
      </c>
      <c r="G54" s="24">
        <v>783580</v>
      </c>
      <c r="H54" s="24">
        <v>846096</v>
      </c>
      <c r="I54" s="24">
        <v>1051998</v>
      </c>
      <c r="J54" s="23">
        <v>42320</v>
      </c>
    </row>
    <row r="55" spans="1:10" ht="13.5">
      <c r="A55" s="3" t="s">
        <v>134</v>
      </c>
      <c r="B55" s="23">
        <v>-109</v>
      </c>
      <c r="C55" s="23">
        <v>-197</v>
      </c>
      <c r="D55" s="23">
        <v>-305</v>
      </c>
      <c r="E55" s="23">
        <v>-248510</v>
      </c>
      <c r="F55" s="23">
        <v>-248674</v>
      </c>
      <c r="G55" s="24">
        <v>-272210</v>
      </c>
      <c r="H55" s="24">
        <v>-290677</v>
      </c>
      <c r="I55" s="24">
        <v>-411925</v>
      </c>
      <c r="J55" s="23">
        <v>-413449</v>
      </c>
    </row>
    <row r="56" spans="1:10" ht="13.5">
      <c r="A56" s="3" t="s">
        <v>162</v>
      </c>
      <c r="B56" s="23">
        <v>7665</v>
      </c>
      <c r="C56" s="23">
        <v>8254</v>
      </c>
      <c r="D56" s="23">
        <v>8386</v>
      </c>
      <c r="E56" s="23">
        <v>9459813</v>
      </c>
      <c r="F56" s="23">
        <v>7749042</v>
      </c>
      <c r="G56" s="24">
        <v>3433316</v>
      </c>
      <c r="H56" s="24">
        <v>3571489</v>
      </c>
      <c r="I56" s="24">
        <v>3612685</v>
      </c>
      <c r="J56" s="23">
        <v>3632616</v>
      </c>
    </row>
    <row r="57" spans="1:10" ht="13.5">
      <c r="A57" s="2" t="s">
        <v>163</v>
      </c>
      <c r="B57" s="23">
        <v>23510</v>
      </c>
      <c r="C57" s="23">
        <v>23285</v>
      </c>
      <c r="D57" s="23">
        <v>23062</v>
      </c>
      <c r="E57" s="23">
        <v>25796471</v>
      </c>
      <c r="F57" s="23">
        <v>25264769</v>
      </c>
      <c r="G57" s="24">
        <v>9700000</v>
      </c>
      <c r="H57" s="24">
        <v>9831194</v>
      </c>
      <c r="I57" s="24">
        <v>9945532</v>
      </c>
      <c r="J57" s="23">
        <v>9823186</v>
      </c>
    </row>
    <row r="58" spans="1:10" ht="14.25" thickBot="1">
      <c r="A58" s="5" t="s">
        <v>164</v>
      </c>
      <c r="B58" s="25">
        <v>28940</v>
      </c>
      <c r="C58" s="25">
        <v>28116</v>
      </c>
      <c r="D58" s="25">
        <v>26477</v>
      </c>
      <c r="E58" s="25">
        <v>30090276</v>
      </c>
      <c r="F58" s="25">
        <v>30489269</v>
      </c>
      <c r="G58" s="26">
        <v>13416445</v>
      </c>
      <c r="H58" s="26">
        <v>13548189</v>
      </c>
      <c r="I58" s="26">
        <v>14402478</v>
      </c>
      <c r="J58" s="25">
        <v>13821292</v>
      </c>
    </row>
    <row r="59" spans="1:10" ht="14.25" thickTop="1">
      <c r="A59" s="2" t="s">
        <v>166</v>
      </c>
      <c r="B59" s="23">
        <v>2205</v>
      </c>
      <c r="C59" s="23">
        <v>2092</v>
      </c>
      <c r="D59" s="23">
        <v>1879</v>
      </c>
      <c r="E59" s="23">
        <v>2022275</v>
      </c>
      <c r="F59" s="23">
        <v>2320594</v>
      </c>
      <c r="G59" s="24">
        <v>1856392</v>
      </c>
      <c r="H59" s="24">
        <v>1809939</v>
      </c>
      <c r="I59" s="24">
        <v>1625922</v>
      </c>
      <c r="J59" s="23">
        <v>1633290</v>
      </c>
    </row>
    <row r="60" spans="1:10" ht="13.5">
      <c r="A60" s="2" t="s">
        <v>167</v>
      </c>
      <c r="B60" s="23"/>
      <c r="C60" s="23"/>
      <c r="D60" s="23"/>
      <c r="E60" s="23">
        <v>671000</v>
      </c>
      <c r="F60" s="23">
        <v>32000</v>
      </c>
      <c r="G60" s="24"/>
      <c r="H60" s="24"/>
      <c r="I60" s="24">
        <v>180000</v>
      </c>
      <c r="J60" s="23">
        <v>180000</v>
      </c>
    </row>
    <row r="61" spans="1:10" ht="13.5">
      <c r="A61" s="2" t="s">
        <v>168</v>
      </c>
      <c r="B61" s="23">
        <v>2200</v>
      </c>
      <c r="C61" s="23"/>
      <c r="D61" s="23"/>
      <c r="E61" s="23">
        <v>500000</v>
      </c>
      <c r="F61" s="23"/>
      <c r="G61" s="24"/>
      <c r="H61" s="24"/>
      <c r="I61" s="24"/>
      <c r="J61" s="23"/>
    </row>
    <row r="62" spans="1:10" ht="13.5">
      <c r="A62" s="2" t="s">
        <v>169</v>
      </c>
      <c r="B62" s="23"/>
      <c r="C62" s="23"/>
      <c r="D62" s="23"/>
      <c r="E62" s="23">
        <v>262790</v>
      </c>
      <c r="F62" s="23">
        <v>342830</v>
      </c>
      <c r="G62" s="24"/>
      <c r="H62" s="24"/>
      <c r="I62" s="24">
        <v>500000</v>
      </c>
      <c r="J62" s="23"/>
    </row>
    <row r="63" spans="1:10" ht="13.5">
      <c r="A63" s="2" t="s">
        <v>170</v>
      </c>
      <c r="B63" s="23">
        <v>2185</v>
      </c>
      <c r="C63" s="23">
        <v>2981</v>
      </c>
      <c r="D63" s="23">
        <v>2902</v>
      </c>
      <c r="E63" s="23">
        <v>3094550</v>
      </c>
      <c r="F63" s="23">
        <v>3966552</v>
      </c>
      <c r="G63" s="24">
        <v>1722712</v>
      </c>
      <c r="H63" s="24">
        <v>1729782</v>
      </c>
      <c r="I63" s="24">
        <v>1499702</v>
      </c>
      <c r="J63" s="23">
        <v>1547162</v>
      </c>
    </row>
    <row r="64" spans="1:10" ht="13.5">
      <c r="A64" s="2" t="s">
        <v>171</v>
      </c>
      <c r="B64" s="23">
        <v>2019</v>
      </c>
      <c r="C64" s="23">
        <v>2193</v>
      </c>
      <c r="D64" s="23">
        <v>1587</v>
      </c>
      <c r="E64" s="23">
        <v>1842218</v>
      </c>
      <c r="F64" s="23">
        <v>1597248</v>
      </c>
      <c r="G64" s="24"/>
      <c r="H64" s="24"/>
      <c r="I64" s="24"/>
      <c r="J64" s="23">
        <v>1200151</v>
      </c>
    </row>
    <row r="65" spans="1:10" ht="13.5">
      <c r="A65" s="2" t="s">
        <v>172</v>
      </c>
      <c r="B65" s="23">
        <v>41</v>
      </c>
      <c r="C65" s="23">
        <v>28</v>
      </c>
      <c r="D65" s="23">
        <v>24</v>
      </c>
      <c r="E65" s="23">
        <v>33763</v>
      </c>
      <c r="F65" s="23">
        <v>468222</v>
      </c>
      <c r="G65" s="24"/>
      <c r="H65" s="24"/>
      <c r="I65" s="24"/>
      <c r="J65" s="23">
        <v>21057</v>
      </c>
    </row>
    <row r="66" spans="1:10" ht="13.5">
      <c r="A66" s="2" t="s">
        <v>173</v>
      </c>
      <c r="B66" s="23">
        <v>333</v>
      </c>
      <c r="C66" s="23">
        <v>184</v>
      </c>
      <c r="D66" s="23">
        <v>155</v>
      </c>
      <c r="E66" s="23">
        <v>212841</v>
      </c>
      <c r="F66" s="23">
        <v>212307</v>
      </c>
      <c r="G66" s="24">
        <v>47585</v>
      </c>
      <c r="H66" s="24">
        <v>47769</v>
      </c>
      <c r="I66" s="24">
        <v>23219</v>
      </c>
      <c r="J66" s="23">
        <v>74077</v>
      </c>
    </row>
    <row r="67" spans="1:10" ht="13.5">
      <c r="A67" s="2" t="s">
        <v>174</v>
      </c>
      <c r="B67" s="23">
        <v>179</v>
      </c>
      <c r="C67" s="23">
        <v>20</v>
      </c>
      <c r="D67" s="23">
        <v>92</v>
      </c>
      <c r="E67" s="23">
        <v>114879</v>
      </c>
      <c r="F67" s="23">
        <v>58229</v>
      </c>
      <c r="G67" s="24"/>
      <c r="H67" s="24"/>
      <c r="I67" s="24"/>
      <c r="J67" s="23">
        <v>75091</v>
      </c>
    </row>
    <row r="68" spans="1:10" ht="13.5">
      <c r="A68" s="2" t="s">
        <v>176</v>
      </c>
      <c r="B68" s="23">
        <v>12</v>
      </c>
      <c r="C68" s="23">
        <v>9</v>
      </c>
      <c r="D68" s="23">
        <v>9</v>
      </c>
      <c r="E68" s="23">
        <v>12432</v>
      </c>
      <c r="F68" s="23">
        <v>13086</v>
      </c>
      <c r="G68" s="24"/>
      <c r="H68" s="24"/>
      <c r="I68" s="24"/>
      <c r="J68" s="23">
        <v>18352</v>
      </c>
    </row>
    <row r="69" spans="1:10" ht="13.5">
      <c r="A69" s="2" t="s">
        <v>177</v>
      </c>
      <c r="B69" s="23">
        <v>42</v>
      </c>
      <c r="C69" s="23">
        <v>55</v>
      </c>
      <c r="D69" s="23">
        <v>59</v>
      </c>
      <c r="E69" s="23">
        <v>59941</v>
      </c>
      <c r="F69" s="23">
        <v>109501</v>
      </c>
      <c r="G69" s="24"/>
      <c r="H69" s="24"/>
      <c r="I69" s="24"/>
      <c r="J69" s="23">
        <v>76469</v>
      </c>
    </row>
    <row r="70" spans="1:10" ht="13.5">
      <c r="A70" s="2" t="s">
        <v>178</v>
      </c>
      <c r="B70" s="23">
        <v>46</v>
      </c>
      <c r="C70" s="23">
        <v>46</v>
      </c>
      <c r="D70" s="23">
        <v>48</v>
      </c>
      <c r="E70" s="23">
        <v>53376</v>
      </c>
      <c r="F70" s="23">
        <v>63909</v>
      </c>
      <c r="G70" s="24"/>
      <c r="H70" s="24"/>
      <c r="I70" s="24"/>
      <c r="J70" s="23">
        <v>23160</v>
      </c>
    </row>
    <row r="71" spans="1:10" ht="13.5">
      <c r="A71" s="2" t="s">
        <v>179</v>
      </c>
      <c r="B71" s="23">
        <v>675</v>
      </c>
      <c r="C71" s="23">
        <v>542</v>
      </c>
      <c r="D71" s="23">
        <v>318</v>
      </c>
      <c r="E71" s="23">
        <v>206737</v>
      </c>
      <c r="F71" s="23">
        <v>134036</v>
      </c>
      <c r="G71" s="24"/>
      <c r="H71" s="24"/>
      <c r="I71" s="24"/>
      <c r="J71" s="23"/>
    </row>
    <row r="72" spans="1:10" ht="13.5">
      <c r="A72" s="2" t="s">
        <v>180</v>
      </c>
      <c r="B72" s="23">
        <v>136</v>
      </c>
      <c r="C72" s="23">
        <v>87</v>
      </c>
      <c r="D72" s="23">
        <v>78</v>
      </c>
      <c r="E72" s="23">
        <v>72118</v>
      </c>
      <c r="F72" s="23">
        <v>99333</v>
      </c>
      <c r="G72" s="24"/>
      <c r="H72" s="24"/>
      <c r="I72" s="24"/>
      <c r="J72" s="23">
        <v>45000</v>
      </c>
    </row>
    <row r="73" spans="1:10" ht="13.5">
      <c r="A73" s="2" t="s">
        <v>181</v>
      </c>
      <c r="B73" s="23">
        <v>47</v>
      </c>
      <c r="C73" s="23">
        <v>54</v>
      </c>
      <c r="D73" s="23">
        <v>59</v>
      </c>
      <c r="E73" s="23">
        <v>67727</v>
      </c>
      <c r="F73" s="23">
        <v>74819</v>
      </c>
      <c r="G73" s="24"/>
      <c r="H73" s="24"/>
      <c r="I73" s="24"/>
      <c r="J73" s="23">
        <v>97675</v>
      </c>
    </row>
    <row r="74" spans="1:10" ht="13.5">
      <c r="A74" s="2" t="s">
        <v>182</v>
      </c>
      <c r="B74" s="23">
        <v>58</v>
      </c>
      <c r="C74" s="23">
        <v>39</v>
      </c>
      <c r="D74" s="23">
        <v>123</v>
      </c>
      <c r="E74" s="23">
        <v>157391</v>
      </c>
      <c r="F74" s="23">
        <v>85469</v>
      </c>
      <c r="G74" s="24"/>
      <c r="H74" s="24"/>
      <c r="I74" s="24"/>
      <c r="J74" s="23"/>
    </row>
    <row r="75" spans="1:10" ht="13.5">
      <c r="A75" s="2" t="s">
        <v>183</v>
      </c>
      <c r="B75" s="23">
        <v>88</v>
      </c>
      <c r="C75" s="23">
        <v>87</v>
      </c>
      <c r="D75" s="23">
        <v>86</v>
      </c>
      <c r="E75" s="23">
        <v>52163</v>
      </c>
      <c r="F75" s="23"/>
      <c r="G75" s="24"/>
      <c r="H75" s="24"/>
      <c r="I75" s="24"/>
      <c r="J75" s="23"/>
    </row>
    <row r="76" spans="1:10" ht="13.5">
      <c r="A76" s="2"/>
      <c r="B76" s="23"/>
      <c r="C76" s="23"/>
      <c r="D76" s="23">
        <v>214</v>
      </c>
      <c r="E76" s="23"/>
      <c r="F76" s="23"/>
      <c r="G76" s="24"/>
      <c r="H76" s="24"/>
      <c r="I76" s="24"/>
      <c r="J76" s="23"/>
    </row>
    <row r="77" spans="1:10" ht="13.5">
      <c r="A77" s="2" t="s">
        <v>184</v>
      </c>
      <c r="B77" s="23">
        <v>122</v>
      </c>
      <c r="C77" s="23">
        <v>64</v>
      </c>
      <c r="D77" s="23">
        <v>112</v>
      </c>
      <c r="E77" s="23"/>
      <c r="F77" s="23"/>
      <c r="G77" s="24"/>
      <c r="H77" s="24"/>
      <c r="I77" s="24"/>
      <c r="J77" s="23"/>
    </row>
    <row r="78" spans="1:10" ht="13.5">
      <c r="A78" s="2" t="s">
        <v>185</v>
      </c>
      <c r="B78" s="23"/>
      <c r="C78" s="23"/>
      <c r="D78" s="23"/>
      <c r="E78" s="23"/>
      <c r="F78" s="23"/>
      <c r="G78" s="24">
        <v>1444620</v>
      </c>
      <c r="H78" s="24">
        <v>1425887</v>
      </c>
      <c r="I78" s="24">
        <v>1544526</v>
      </c>
      <c r="J78" s="23"/>
    </row>
    <row r="79" spans="1:10" ht="13.5">
      <c r="A79" s="2" t="s">
        <v>186</v>
      </c>
      <c r="B79" s="23">
        <v>10393</v>
      </c>
      <c r="C79" s="23">
        <v>8487</v>
      </c>
      <c r="D79" s="23">
        <v>7755</v>
      </c>
      <c r="E79" s="23">
        <v>9436207</v>
      </c>
      <c r="F79" s="23">
        <v>9578141</v>
      </c>
      <c r="G79" s="24">
        <v>5189888</v>
      </c>
      <c r="H79" s="24">
        <v>5159648</v>
      </c>
      <c r="I79" s="24">
        <v>5563689</v>
      </c>
      <c r="J79" s="23">
        <v>5013812</v>
      </c>
    </row>
    <row r="80" spans="1:10" ht="13.5">
      <c r="A80" s="2" t="s">
        <v>187</v>
      </c>
      <c r="B80" s="23"/>
      <c r="C80" s="23"/>
      <c r="D80" s="23"/>
      <c r="E80" s="23"/>
      <c r="F80" s="23">
        <v>671000</v>
      </c>
      <c r="G80" s="24"/>
      <c r="H80" s="24"/>
      <c r="I80" s="24"/>
      <c r="J80" s="23"/>
    </row>
    <row r="81" spans="1:10" ht="13.5">
      <c r="A81" s="2" t="s">
        <v>188</v>
      </c>
      <c r="B81" s="23"/>
      <c r="C81" s="23">
        <v>2200</v>
      </c>
      <c r="D81" s="23">
        <v>2200</v>
      </c>
      <c r="E81" s="23">
        <v>2200000</v>
      </c>
      <c r="F81" s="23">
        <v>2700000</v>
      </c>
      <c r="G81" s="24">
        <v>500000</v>
      </c>
      <c r="H81" s="24">
        <v>500000</v>
      </c>
      <c r="I81" s="24">
        <v>500000</v>
      </c>
      <c r="J81" s="23">
        <v>1100000</v>
      </c>
    </row>
    <row r="82" spans="1:10" ht="13.5">
      <c r="A82" s="2" t="s">
        <v>189</v>
      </c>
      <c r="B82" s="23">
        <v>3749</v>
      </c>
      <c r="C82" s="23">
        <v>3529</v>
      </c>
      <c r="D82" s="23">
        <v>4255</v>
      </c>
      <c r="E82" s="23">
        <v>5290195</v>
      </c>
      <c r="F82" s="23">
        <v>6712584</v>
      </c>
      <c r="G82" s="24">
        <v>2554260</v>
      </c>
      <c r="H82" s="24">
        <v>2698152</v>
      </c>
      <c r="I82" s="24">
        <v>2396590</v>
      </c>
      <c r="J82" s="23">
        <v>2268638</v>
      </c>
    </row>
    <row r="83" spans="1:10" ht="13.5">
      <c r="A83" s="2" t="s">
        <v>190</v>
      </c>
      <c r="B83" s="23">
        <v>1740</v>
      </c>
      <c r="C83" s="23">
        <v>1389</v>
      </c>
      <c r="D83" s="23">
        <v>840</v>
      </c>
      <c r="E83" s="23">
        <v>633069</v>
      </c>
      <c r="F83" s="23">
        <v>525101</v>
      </c>
      <c r="G83" s="24"/>
      <c r="H83" s="24"/>
      <c r="I83" s="24"/>
      <c r="J83" s="23"/>
    </row>
    <row r="84" spans="1:10" ht="13.5">
      <c r="A84" s="2" t="s">
        <v>175</v>
      </c>
      <c r="B84" s="23"/>
      <c r="C84" s="23"/>
      <c r="D84" s="23"/>
      <c r="E84" s="23"/>
      <c r="F84" s="23"/>
      <c r="G84" s="24"/>
      <c r="H84" s="24"/>
      <c r="I84" s="24"/>
      <c r="J84" s="23">
        <v>6869</v>
      </c>
    </row>
    <row r="85" spans="1:10" ht="13.5">
      <c r="A85" s="2" t="s">
        <v>191</v>
      </c>
      <c r="B85" s="23"/>
      <c r="C85" s="23"/>
      <c r="D85" s="23"/>
      <c r="E85" s="23"/>
      <c r="F85" s="23"/>
      <c r="G85" s="24"/>
      <c r="H85" s="24"/>
      <c r="I85" s="24"/>
      <c r="J85" s="23">
        <v>110629</v>
      </c>
    </row>
    <row r="86" spans="1:10" ht="13.5">
      <c r="A86" s="2" t="s">
        <v>192</v>
      </c>
      <c r="B86" s="23">
        <v>3</v>
      </c>
      <c r="C86" s="23">
        <v>10</v>
      </c>
      <c r="D86" s="23">
        <v>16</v>
      </c>
      <c r="E86" s="23">
        <v>23160</v>
      </c>
      <c r="F86" s="23">
        <v>29940</v>
      </c>
      <c r="G86" s="24"/>
      <c r="H86" s="24"/>
      <c r="I86" s="24"/>
      <c r="J86" s="23"/>
    </row>
    <row r="87" spans="1:10" ht="13.5">
      <c r="A87" s="2" t="s">
        <v>193</v>
      </c>
      <c r="B87" s="23">
        <v>242</v>
      </c>
      <c r="C87" s="23">
        <v>304</v>
      </c>
      <c r="D87" s="23">
        <v>253</v>
      </c>
      <c r="E87" s="23">
        <v>191608</v>
      </c>
      <c r="F87" s="23">
        <v>242052</v>
      </c>
      <c r="G87" s="24"/>
      <c r="H87" s="24"/>
      <c r="I87" s="24"/>
      <c r="J87" s="23">
        <v>182953</v>
      </c>
    </row>
    <row r="88" spans="1:10" ht="13.5">
      <c r="A88" s="2" t="s">
        <v>194</v>
      </c>
      <c r="B88" s="23">
        <v>696</v>
      </c>
      <c r="C88" s="23">
        <v>760</v>
      </c>
      <c r="D88" s="23">
        <v>840</v>
      </c>
      <c r="E88" s="23">
        <v>913604</v>
      </c>
      <c r="F88" s="23">
        <v>1007921</v>
      </c>
      <c r="G88" s="24"/>
      <c r="H88" s="24"/>
      <c r="I88" s="24"/>
      <c r="J88" s="23">
        <v>196046</v>
      </c>
    </row>
    <row r="89" spans="1:10" ht="13.5">
      <c r="A89" s="2" t="s">
        <v>184</v>
      </c>
      <c r="B89" s="23">
        <v>580</v>
      </c>
      <c r="C89" s="23">
        <v>620</v>
      </c>
      <c r="D89" s="23">
        <v>637</v>
      </c>
      <c r="E89" s="23"/>
      <c r="F89" s="23"/>
      <c r="G89" s="24"/>
      <c r="H89" s="24"/>
      <c r="I89" s="24"/>
      <c r="J89" s="23"/>
    </row>
    <row r="90" spans="1:10" ht="13.5">
      <c r="A90" s="2" t="s">
        <v>185</v>
      </c>
      <c r="B90" s="23">
        <v>4</v>
      </c>
      <c r="C90" s="23">
        <v>10</v>
      </c>
      <c r="D90" s="23">
        <v>27</v>
      </c>
      <c r="E90" s="23">
        <v>64083</v>
      </c>
      <c r="F90" s="23">
        <v>67690</v>
      </c>
      <c r="G90" s="24">
        <v>572689</v>
      </c>
      <c r="H90" s="24">
        <v>454960</v>
      </c>
      <c r="I90" s="24">
        <v>386628</v>
      </c>
      <c r="J90" s="23">
        <v>12436</v>
      </c>
    </row>
    <row r="91" spans="1:10" ht="13.5">
      <c r="A91" s="2" t="s">
        <v>195</v>
      </c>
      <c r="B91" s="23">
        <v>7017</v>
      </c>
      <c r="C91" s="23">
        <v>8824</v>
      </c>
      <c r="D91" s="23">
        <v>9072</v>
      </c>
      <c r="E91" s="23">
        <v>9315721</v>
      </c>
      <c r="F91" s="23">
        <v>11956290</v>
      </c>
      <c r="G91" s="24">
        <v>3626949</v>
      </c>
      <c r="H91" s="24">
        <v>3766058</v>
      </c>
      <c r="I91" s="24">
        <v>3392168</v>
      </c>
      <c r="J91" s="23">
        <v>3877574</v>
      </c>
    </row>
    <row r="92" spans="1:10" ht="14.25" thickBot="1">
      <c r="A92" s="5" t="s">
        <v>196</v>
      </c>
      <c r="B92" s="25">
        <v>17410</v>
      </c>
      <c r="C92" s="25">
        <v>17312</v>
      </c>
      <c r="D92" s="25">
        <v>16827</v>
      </c>
      <c r="E92" s="25">
        <v>18751928</v>
      </c>
      <c r="F92" s="25">
        <v>21534431</v>
      </c>
      <c r="G92" s="26">
        <v>8816838</v>
      </c>
      <c r="H92" s="26">
        <v>8925707</v>
      </c>
      <c r="I92" s="26">
        <v>8955857</v>
      </c>
      <c r="J92" s="25">
        <v>8891387</v>
      </c>
    </row>
    <row r="93" spans="1:10" ht="14.25" thickTop="1">
      <c r="A93" s="2" t="s">
        <v>197</v>
      </c>
      <c r="B93" s="23">
        <v>2973</v>
      </c>
      <c r="C93" s="23">
        <v>2973</v>
      </c>
      <c r="D93" s="23">
        <v>2973</v>
      </c>
      <c r="E93" s="23">
        <v>2973273</v>
      </c>
      <c r="F93" s="23">
        <v>2973273</v>
      </c>
      <c r="G93" s="24">
        <v>2973273</v>
      </c>
      <c r="H93" s="24">
        <v>2973273</v>
      </c>
      <c r="I93" s="24">
        <v>2973273</v>
      </c>
      <c r="J93" s="23">
        <v>2673273</v>
      </c>
    </row>
    <row r="94" spans="1:10" ht="13.5">
      <c r="A94" s="3" t="s">
        <v>198</v>
      </c>
      <c r="B94" s="23">
        <v>300</v>
      </c>
      <c r="C94" s="23">
        <v>300</v>
      </c>
      <c r="D94" s="23">
        <v>300</v>
      </c>
      <c r="E94" s="23">
        <v>300000</v>
      </c>
      <c r="F94" s="23">
        <v>300000</v>
      </c>
      <c r="G94" s="24"/>
      <c r="H94" s="24"/>
      <c r="I94" s="24"/>
      <c r="J94" s="23"/>
    </row>
    <row r="95" spans="1:10" ht="13.5">
      <c r="A95" s="3" t="s">
        <v>199</v>
      </c>
      <c r="B95" s="23">
        <v>5716</v>
      </c>
      <c r="C95" s="23">
        <v>5716</v>
      </c>
      <c r="D95" s="23">
        <v>5716</v>
      </c>
      <c r="E95" s="23">
        <v>5716614</v>
      </c>
      <c r="F95" s="23">
        <v>6084346</v>
      </c>
      <c r="G95" s="24"/>
      <c r="H95" s="24"/>
      <c r="I95" s="24"/>
      <c r="J95" s="23">
        <v>1384282</v>
      </c>
    </row>
    <row r="96" spans="1:10" ht="13.5">
      <c r="A96" s="3" t="s">
        <v>200</v>
      </c>
      <c r="B96" s="23">
        <v>6016</v>
      </c>
      <c r="C96" s="23">
        <v>6016</v>
      </c>
      <c r="D96" s="23">
        <v>6016</v>
      </c>
      <c r="E96" s="23">
        <v>6016614</v>
      </c>
      <c r="F96" s="23">
        <v>6384346</v>
      </c>
      <c r="G96" s="24">
        <v>1651663</v>
      </c>
      <c r="H96" s="24">
        <v>1651668</v>
      </c>
      <c r="I96" s="24">
        <v>1680583</v>
      </c>
      <c r="J96" s="23">
        <v>1384282</v>
      </c>
    </row>
    <row r="97" spans="1:10" ht="13.5">
      <c r="A97" s="3" t="s">
        <v>201</v>
      </c>
      <c r="B97" s="23">
        <v>86</v>
      </c>
      <c r="C97" s="23">
        <v>61</v>
      </c>
      <c r="D97" s="23">
        <v>52</v>
      </c>
      <c r="E97" s="23">
        <v>44510</v>
      </c>
      <c r="F97" s="23">
        <v>14406</v>
      </c>
      <c r="G97" s="24"/>
      <c r="H97" s="24"/>
      <c r="I97" s="24"/>
      <c r="J97" s="23"/>
    </row>
    <row r="98" spans="1:10" ht="13.5">
      <c r="A98" s="4" t="s">
        <v>202</v>
      </c>
      <c r="B98" s="23">
        <v>2606</v>
      </c>
      <c r="C98" s="23">
        <v>1984</v>
      </c>
      <c r="D98" s="23">
        <v>1034</v>
      </c>
      <c r="E98" s="23">
        <v>2890192</v>
      </c>
      <c r="F98" s="23">
        <v>925581</v>
      </c>
      <c r="G98" s="24"/>
      <c r="H98" s="24"/>
      <c r="I98" s="24"/>
      <c r="J98" s="23">
        <v>947500</v>
      </c>
    </row>
    <row r="99" spans="1:10" ht="13.5">
      <c r="A99" s="3" t="s">
        <v>203</v>
      </c>
      <c r="B99" s="23">
        <v>2692</v>
      </c>
      <c r="C99" s="23">
        <v>2045</v>
      </c>
      <c r="D99" s="23">
        <v>1087</v>
      </c>
      <c r="E99" s="23">
        <v>2934702</v>
      </c>
      <c r="F99" s="23">
        <v>939988</v>
      </c>
      <c r="G99" s="24">
        <v>993538</v>
      </c>
      <c r="H99" s="24">
        <v>983248</v>
      </c>
      <c r="I99" s="24">
        <v>846369</v>
      </c>
      <c r="J99" s="23">
        <v>947500</v>
      </c>
    </row>
    <row r="100" spans="1:10" ht="13.5">
      <c r="A100" s="2" t="s">
        <v>204</v>
      </c>
      <c r="B100" s="23">
        <v>-188</v>
      </c>
      <c r="C100" s="23">
        <v>-187</v>
      </c>
      <c r="D100" s="23">
        <v>-187</v>
      </c>
      <c r="E100" s="23">
        <v>-187437</v>
      </c>
      <c r="F100" s="23">
        <v>-990388</v>
      </c>
      <c r="G100" s="24">
        <v>-990241</v>
      </c>
      <c r="H100" s="24">
        <v>-990254</v>
      </c>
      <c r="I100" s="24">
        <v>-80331</v>
      </c>
      <c r="J100" s="23">
        <v>-85447</v>
      </c>
    </row>
    <row r="101" spans="1:10" ht="13.5">
      <c r="A101" s="2" t="s">
        <v>205</v>
      </c>
      <c r="B101" s="23">
        <v>11494</v>
      </c>
      <c r="C101" s="23">
        <v>10847</v>
      </c>
      <c r="D101" s="23">
        <v>9890</v>
      </c>
      <c r="E101" s="23">
        <v>11737153</v>
      </c>
      <c r="F101" s="23">
        <v>9307219</v>
      </c>
      <c r="G101" s="24">
        <v>4628233</v>
      </c>
      <c r="H101" s="24">
        <v>4617935</v>
      </c>
      <c r="I101" s="24">
        <v>5419895</v>
      </c>
      <c r="J101" s="23">
        <v>4919609</v>
      </c>
    </row>
    <row r="102" spans="1:10" ht="13.5">
      <c r="A102" s="2" t="s">
        <v>206</v>
      </c>
      <c r="B102" s="23">
        <v>34</v>
      </c>
      <c r="C102" s="23">
        <v>-40</v>
      </c>
      <c r="D102" s="23">
        <v>-227</v>
      </c>
      <c r="E102" s="23">
        <v>-344912</v>
      </c>
      <c r="F102" s="23">
        <v>-297879</v>
      </c>
      <c r="G102" s="24">
        <v>-28626</v>
      </c>
      <c r="H102" s="24">
        <v>4546</v>
      </c>
      <c r="I102" s="24">
        <v>26726</v>
      </c>
      <c r="J102" s="23">
        <v>10296</v>
      </c>
    </row>
    <row r="103" spans="1:10" ht="13.5">
      <c r="A103" s="2" t="s">
        <v>207</v>
      </c>
      <c r="B103" s="23"/>
      <c r="C103" s="23">
        <v>-2</v>
      </c>
      <c r="D103" s="23">
        <v>-12</v>
      </c>
      <c r="E103" s="23">
        <v>-53892</v>
      </c>
      <c r="F103" s="23">
        <v>-54502</v>
      </c>
      <c r="G103" s="24"/>
      <c r="H103" s="24"/>
      <c r="I103" s="24"/>
      <c r="J103" s="23"/>
    </row>
    <row r="104" spans="1:10" ht="13.5">
      <c r="A104" s="2" t="s">
        <v>209</v>
      </c>
      <c r="B104" s="23">
        <v>34</v>
      </c>
      <c r="C104" s="23">
        <v>-43</v>
      </c>
      <c r="D104" s="23">
        <v>-240</v>
      </c>
      <c r="E104" s="23">
        <v>-398805</v>
      </c>
      <c r="F104" s="23">
        <v>-352382</v>
      </c>
      <c r="G104" s="24">
        <v>-28626</v>
      </c>
      <c r="H104" s="24">
        <v>4546</v>
      </c>
      <c r="I104" s="24">
        <v>26726</v>
      </c>
      <c r="J104" s="23">
        <v>10296</v>
      </c>
    </row>
    <row r="105" spans="1:10" ht="13.5">
      <c r="A105" s="6" t="s">
        <v>210</v>
      </c>
      <c r="B105" s="23">
        <v>11529</v>
      </c>
      <c r="C105" s="23">
        <v>10804</v>
      </c>
      <c r="D105" s="23">
        <v>9649</v>
      </c>
      <c r="E105" s="23">
        <v>11338347</v>
      </c>
      <c r="F105" s="23">
        <v>8954837</v>
      </c>
      <c r="G105" s="24">
        <v>4599607</v>
      </c>
      <c r="H105" s="24">
        <v>4622482</v>
      </c>
      <c r="I105" s="24">
        <v>5446621</v>
      </c>
      <c r="J105" s="23">
        <v>4929905</v>
      </c>
    </row>
    <row r="106" spans="1:10" ht="14.25" thickBot="1">
      <c r="A106" s="7" t="s">
        <v>211</v>
      </c>
      <c r="B106" s="23">
        <v>28940</v>
      </c>
      <c r="C106" s="23">
        <v>28116</v>
      </c>
      <c r="D106" s="23">
        <v>26477</v>
      </c>
      <c r="E106" s="23">
        <v>30090276</v>
      </c>
      <c r="F106" s="23">
        <v>30489269</v>
      </c>
      <c r="G106" s="24">
        <v>13416445</v>
      </c>
      <c r="H106" s="24">
        <v>13548189</v>
      </c>
      <c r="I106" s="24">
        <v>14402478</v>
      </c>
      <c r="J106" s="23">
        <v>13821292</v>
      </c>
    </row>
    <row r="107" spans="1:10" ht="14.25" thickTop="1">
      <c r="A107" s="8"/>
      <c r="B107" s="27"/>
      <c r="C107" s="27"/>
      <c r="D107" s="27"/>
      <c r="E107" s="27"/>
      <c r="F107" s="27"/>
      <c r="G107" s="27"/>
      <c r="H107" s="27"/>
      <c r="I107" s="27"/>
      <c r="J107" s="27"/>
    </row>
    <row r="109" ht="13.5">
      <c r="A109" s="20" t="s">
        <v>216</v>
      </c>
    </row>
    <row r="110" ht="13.5">
      <c r="A110" s="20" t="s">
        <v>217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2014-02-13T06:18:42Z</dcterms:created>
  <dcterms:modified xsi:type="dcterms:W3CDTF">2014-02-13T06:18:55Z</dcterms:modified>
  <cp:category/>
  <cp:version/>
  <cp:contentType/>
  <cp:contentStatus/>
</cp:coreProperties>
</file>