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<sst xmlns="http://schemas.openxmlformats.org/spreadsheetml/2006/main" count="676" uniqueCount="257">
  <si>
    <t>連結・貸借対照表</t>
  </si>
  <si>
    <t>累積四半期</t>
  </si>
  <si>
    <t>2013/03/01</t>
  </si>
  <si>
    <t>賞与引当金の増減額（△は減少）</t>
  </si>
  <si>
    <t>役員賞与引当金の増減額（△は減少）</t>
  </si>
  <si>
    <t>ポイント引当金の増減額（△は減少）</t>
  </si>
  <si>
    <t>賃貸借契約解約損失引当金の増減額（△は減少）</t>
  </si>
  <si>
    <t>退職給付引当金の増減額（△は減少）</t>
  </si>
  <si>
    <t>役員退職慰労引当金の増減額（△は減少）</t>
  </si>
  <si>
    <t>その他の引当金の増減額（△は減少）</t>
  </si>
  <si>
    <t>受取利息及び受取配当金</t>
  </si>
  <si>
    <t>有形固定資産売却損益（△は益）</t>
  </si>
  <si>
    <t>有形固定資産除却損</t>
  </si>
  <si>
    <t>投資有価証券売却損益（△は益）</t>
  </si>
  <si>
    <t>投資有価証券評価損益（△は益）</t>
  </si>
  <si>
    <t>たな卸資産の増減額（△は増加）</t>
  </si>
  <si>
    <t>未収入金の増減額（△は増加）</t>
  </si>
  <si>
    <t>仕入債務の増減額（△は減少）</t>
  </si>
  <si>
    <t>小計</t>
  </si>
  <si>
    <t>利息及び配当金の受取額</t>
  </si>
  <si>
    <t>利息の支払額</t>
  </si>
  <si>
    <t>コミットメントフィーの支払額</t>
  </si>
  <si>
    <t>法人税等の支払額</t>
  </si>
  <si>
    <t>営業活動によるキャッシュ・フロー</t>
  </si>
  <si>
    <t>有形及び無形固定資産の取得による支出</t>
  </si>
  <si>
    <t>有形及び無形固定資産の売却による収入</t>
  </si>
  <si>
    <t>投資有価証券の取得による支出</t>
  </si>
  <si>
    <t>投資有価証券の売却による収入</t>
  </si>
  <si>
    <t>差入敷金保証金の支払による支出</t>
  </si>
  <si>
    <t>差入敷金保証金の戻入による収入</t>
  </si>
  <si>
    <t>投資活動によるキャッシュ・フロー</t>
  </si>
  <si>
    <t>短期借入金の純増減額（△は減少）</t>
  </si>
  <si>
    <t>社債の発行による収入</t>
  </si>
  <si>
    <t>社債の償還による支出</t>
  </si>
  <si>
    <t>割賦債務の返済による支出</t>
  </si>
  <si>
    <t>長期借入れによる収入</t>
  </si>
  <si>
    <t>長期借入金の返済による支出</t>
  </si>
  <si>
    <t>再生債権の弁済による支出</t>
  </si>
  <si>
    <t>株式の発行による収入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</si>
  <si>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</si>
  <si>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</si>
  <si>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</si>
  <si>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</si>
  <si>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</si>
  <si>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賃貸借契約解約損失引当金戻入額</t>
  </si>
  <si>
    <t>関係会社株式売却益</t>
  </si>
  <si>
    <t>役員退職慰労金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</si>
  <si>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</si>
  <si>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</si>
  <si>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</si>
  <si>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</si>
  <si>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</si>
  <si>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</si>
  <si>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</si>
  <si>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</si>
  <si>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</si>
  <si>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2013/05/30</t>
  </si>
  <si>
    <t>通期</t>
  </si>
  <si>
    <t>2013/02/28</t>
  </si>
  <si>
    <t>2012/02/29</t>
  </si>
  <si>
    <t>2012/05/25</t>
  </si>
  <si>
    <t>2011/02/28</t>
  </si>
  <si>
    <t>2011/05/27</t>
  </si>
  <si>
    <t>2010/02/28</t>
  </si>
  <si>
    <t>2010/05/27</t>
  </si>
  <si>
    <t>2009/02/28</t>
  </si>
  <si>
    <t>現金及び預金</t>
  </si>
  <si>
    <t>千円</t>
  </si>
  <si>
    <t>売掛金</t>
  </si>
  <si>
    <t>有価証券</t>
  </si>
  <si>
    <t>商品及び製品</t>
  </si>
  <si>
    <t>原材料及び貯蔵品</t>
  </si>
  <si>
    <t>前払費用</t>
  </si>
  <si>
    <t>立替金</t>
  </si>
  <si>
    <t>関係会社短期貸付金</t>
  </si>
  <si>
    <t>未収入金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</si>
  <si>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</si>
  <si>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</si>
  <si>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</si>
  <si>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</si>
  <si>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</si>
  <si>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</si>
  <si>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</si>
  <si>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</si>
  <si>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</si>
  <si>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</si>
  <si>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</si>
  <si>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</si>
  <si>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</si>
  <si>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</si>
  <si>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</si>
  <si>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有形固定資産</t>
  </si>
  <si>
    <t>ソフトウエア</t>
  </si>
  <si>
    <t>電話加入権</t>
  </si>
  <si>
    <t>無形固定資産</t>
  </si>
  <si>
    <t>投資有価証券</t>
  </si>
  <si>
    <t>関係会社株式</t>
  </si>
  <si>
    <t>出資金</t>
  </si>
  <si>
    <t>長期貸付金</t>
  </si>
  <si>
    <t>従業員に対する長期貸付金</t>
  </si>
  <si>
    <t>長期前払費用</t>
  </si>
  <si>
    <t>敷金及び保証金</t>
  </si>
  <si>
    <t>再評価に係る繰延税金資産</t>
  </si>
  <si>
    <t>投資その他の資産</t>
  </si>
  <si>
    <t>固定資産</t>
  </si>
  <si>
    <t>社債発行費</t>
  </si>
  <si>
    <t>繰延資産</t>
  </si>
  <si>
    <t>資産</t>
  </si>
  <si>
    <t>買掛金</t>
  </si>
  <si>
    <t>短期借入金</t>
  </si>
  <si>
    <t>1年内返済予定の長期借入金</t>
  </si>
  <si>
    <t>1年内償還予定の社債</t>
  </si>
  <si>
    <t>未払金</t>
  </si>
  <si>
    <t>未払費用</t>
  </si>
  <si>
    <t>未払法人税等</t>
  </si>
  <si>
    <t>未払消費税等</t>
  </si>
  <si>
    <t>預り金</t>
  </si>
  <si>
    <t>賞与引当金</t>
  </si>
  <si>
    <t>未払役員賞与</t>
  </si>
  <si>
    <t>ポイント引当金</t>
  </si>
  <si>
    <t>賃貸借契約解約損失引当金</t>
  </si>
  <si>
    <t>流動負債</t>
  </si>
  <si>
    <t>社債</t>
  </si>
  <si>
    <t>長期借入金</t>
  </si>
  <si>
    <t>退職給付引当金</t>
  </si>
  <si>
    <t>役員退職慰労引当金</t>
  </si>
  <si>
    <t>資産除去債務</t>
  </si>
  <si>
    <t>長期預り保証金</t>
  </si>
  <si>
    <t>長期未払金</t>
  </si>
  <si>
    <t>固定負債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</si>
  <si>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</si>
  <si>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</si>
  <si>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</si>
  <si>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</si>
  <si>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</si>
  <si>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</si>
  <si>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</si>
  <si>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</si>
  <si>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</si>
  <si>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</si>
  <si>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土地再評価差額金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</si>
  <si>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</si>
  <si>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</si>
  <si>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</si>
  <si>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</si>
  <si>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</si>
  <si>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</si>
  <si>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株式会社エコス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</si>
  <si>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</si>
  <si>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</si>
  <si>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</si>
  <si>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2012/03/01</t>
  </si>
  <si>
    <t>2011/03/01</t>
  </si>
  <si>
    <t>2010/03/01</t>
  </si>
  <si>
    <t>2009/03/01</t>
  </si>
  <si>
    <t>2008/03/01</t>
  </si>
  <si>
    <t>売上高</t>
  </si>
  <si>
    <t>商品期首たな卸高</t>
  </si>
  <si>
    <t>当期商品仕入高</t>
  </si>
  <si>
    <t>合計</t>
  </si>
  <si>
    <t>商品期末たな卸高</t>
  </si>
  <si>
    <t>商品売上原価合計</t>
  </si>
  <si>
    <t>製品期首たな卸高</t>
  </si>
  <si>
    <t>当期製品製造原価</t>
  </si>
  <si>
    <t>製品期末たな卸高</t>
  </si>
  <si>
    <t>製品売上原価</t>
  </si>
  <si>
    <t>売上原価</t>
  </si>
  <si>
    <t>売上総利益</t>
  </si>
  <si>
    <t>不動産賃貸収入</t>
  </si>
  <si>
    <t>その他の営業収入</t>
  </si>
  <si>
    <t>営業収入</t>
  </si>
  <si>
    <t>営業総利益</t>
  </si>
  <si>
    <t>広告宣伝費</t>
  </si>
  <si>
    <t>ポイント引当金繰入額</t>
  </si>
  <si>
    <t>消耗品費</t>
  </si>
  <si>
    <t>貸倒引当金繰入額</t>
  </si>
  <si>
    <t>給料及び手当</t>
  </si>
  <si>
    <t>（うち賞与引当金繰入額）</t>
  </si>
  <si>
    <t>役員賞与引当金繰入額</t>
  </si>
  <si>
    <t>（うち退職給付費用）</t>
  </si>
  <si>
    <t>（うち役員退職慰労引当金繰入額）</t>
  </si>
  <si>
    <t>福利厚生費</t>
  </si>
  <si>
    <t>減価償却費</t>
  </si>
  <si>
    <t>賃借料</t>
  </si>
  <si>
    <t>水道光熱費</t>
  </si>
  <si>
    <t>店舗管理費</t>
  </si>
  <si>
    <t>販売費・一般管理費</t>
  </si>
  <si>
    <t>営業利益</t>
  </si>
  <si>
    <t>受取利息</t>
  </si>
  <si>
    <t>受取配当金</t>
  </si>
  <si>
    <t>経営指導料</t>
  </si>
  <si>
    <t>資材売却による収入</t>
  </si>
  <si>
    <t>営業外収益</t>
  </si>
  <si>
    <t>支払利息</t>
  </si>
  <si>
    <t>コミットメントフィー</t>
  </si>
  <si>
    <t>営業外費用</t>
  </si>
  <si>
    <t>経常利益</t>
  </si>
  <si>
    <t>固定資産売却益</t>
  </si>
  <si>
    <t>投資有価証券売却益</t>
  </si>
  <si>
    <t>テナント退店違約金収入</t>
  </si>
  <si>
    <t>補助金収入</t>
  </si>
  <si>
    <t>新株予約権戻入益</t>
  </si>
  <si>
    <t>特別利益</t>
  </si>
  <si>
    <t>固定資産売却損</t>
  </si>
  <si>
    <t>固定資産除却損</t>
  </si>
  <si>
    <t>減損損失</t>
  </si>
  <si>
    <t>ソフトウエア除却損</t>
  </si>
  <si>
    <t>資産除去債務会計基準の適用に伴う影響額</t>
  </si>
  <si>
    <t>固定資産圧縮損</t>
  </si>
  <si>
    <t>投資有価証券売却損</t>
  </si>
  <si>
    <t>投資有価証券評価損</t>
  </si>
  <si>
    <t>店舗閉鎖損失</t>
  </si>
  <si>
    <t>賃貸借契約解約損</t>
  </si>
  <si>
    <t>賃貸借契約解約損失引当金繰入額</t>
  </si>
  <si>
    <t>損害賠償金</t>
  </si>
  <si>
    <t>会員権評価損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</si>
  <si>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</si>
  <si>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</si>
  <si>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</si>
  <si>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</si>
  <si>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</si>
  <si>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</si>
  <si>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</si>
  <si>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2014/01/14</t>
  </si>
  <si>
    <t>四半期</t>
  </si>
  <si>
    <t>2013/11/30</t>
  </si>
  <si>
    <t>2013/10/15</t>
  </si>
  <si>
    <t>2013/08/31</t>
  </si>
  <si>
    <t>2013/07/12</t>
  </si>
  <si>
    <t>2013/05/31</t>
  </si>
  <si>
    <t>2013/01/11</t>
  </si>
  <si>
    <t>2012/11/30</t>
  </si>
  <si>
    <t>2012/10/15</t>
  </si>
  <si>
    <t>2012/08/31</t>
  </si>
  <si>
    <t>2012/07/13</t>
  </si>
  <si>
    <t>2012/05/31</t>
  </si>
  <si>
    <t>2012/01/13</t>
  </si>
  <si>
    <t>2011/11/30</t>
  </si>
  <si>
    <t>2011/10/14</t>
  </si>
  <si>
    <t>2011/08/31</t>
  </si>
  <si>
    <t>2011/07/15</t>
  </si>
  <si>
    <t>2011/05/31</t>
  </si>
  <si>
    <t>2011/01/14</t>
  </si>
  <si>
    <t>2010/11/30</t>
  </si>
  <si>
    <t>2010/10/15</t>
  </si>
  <si>
    <t>2010/08/31</t>
  </si>
  <si>
    <t>2010/07/15</t>
  </si>
  <si>
    <t>2010/05/31</t>
  </si>
  <si>
    <t>2010/01/14</t>
  </si>
  <si>
    <t>2009/11/30</t>
  </si>
  <si>
    <t>2009/10/15</t>
  </si>
  <si>
    <t>2009/08/31</t>
  </si>
  <si>
    <t>2009/07/15</t>
  </si>
  <si>
    <t>2009/05/31</t>
  </si>
  <si>
    <t>建物及び構築物（純額）</t>
  </si>
  <si>
    <t>その他（純額）</t>
  </si>
  <si>
    <t>その他の引当金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</si>
</sst>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55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145</v>
      </c>
      <c r="B2" s="14">
        <v>7520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49</v>
      </c>
      <c r="B4" s="15" t="str">
        <f>HYPERLINK("http://www.kabupro.jp/mark/20140114/S1000WPP.htm","四半期報告書")</f>
        <v>四半期報告書</v>
      </c>
      <c r="C4" s="15" t="str">
        <f>HYPERLINK("http://www.kabupro.jp/mark/20131015/S100071P.htm","四半期報告書")</f>
        <v>四半期報告書</v>
      </c>
      <c r="D4" s="15" t="str">
        <f>HYPERLINK("http://www.kabupro.jp/mark/20130712/S000E054.htm","四半期報告書")</f>
        <v>四半期報告書</v>
      </c>
      <c r="E4" s="15" t="str">
        <f>HYPERLINK("http://www.kabupro.jp/mark/20130530/S000DH9B.htm","有価証券報告書")</f>
        <v>有価証券報告書</v>
      </c>
      <c r="F4" s="15" t="str">
        <f>HYPERLINK("http://www.kabupro.jp/mark/20140114/S1000WPP.htm","四半期報告書")</f>
        <v>四半期報告書</v>
      </c>
      <c r="G4" s="15" t="str">
        <f>HYPERLINK("http://www.kabupro.jp/mark/20131015/S100071P.htm","四半期報告書")</f>
        <v>四半期報告書</v>
      </c>
      <c r="H4" s="15" t="str">
        <f>HYPERLINK("http://www.kabupro.jp/mark/20130712/S000E054.htm","四半期報告書")</f>
        <v>四半期報告書</v>
      </c>
      <c r="I4" s="15" t="str">
        <f>HYPERLINK("http://www.kabupro.jp/mark/20130530/S000DH9B.htm","有価証券報告書")</f>
        <v>有価証券報告書</v>
      </c>
      <c r="J4" s="15" t="str">
        <f>HYPERLINK("http://www.kabupro.jp/mark/20130111/S000CLV6.htm","四半期報告書")</f>
        <v>四半期報告書</v>
      </c>
      <c r="K4" s="15" t="str">
        <f>HYPERLINK("http://www.kabupro.jp/mark/20121015/S000C24K.htm","四半期報告書")</f>
        <v>四半期報告書</v>
      </c>
      <c r="L4" s="15" t="str">
        <f>HYPERLINK("http://www.kabupro.jp/mark/20120713/S000BGF6.htm","四半期報告書")</f>
        <v>四半期報告書</v>
      </c>
      <c r="M4" s="15" t="str">
        <f>HYPERLINK("http://www.kabupro.jp/mark/20120525/S000AWQT.htm","有価証券報告書")</f>
        <v>有価証券報告書</v>
      </c>
      <c r="N4" s="15" t="str">
        <f>HYPERLINK("http://www.kabupro.jp/mark/20120113/S000A2O1.htm","四半期報告書")</f>
        <v>四半期報告書</v>
      </c>
      <c r="O4" s="15" t="str">
        <f>HYPERLINK("http://www.kabupro.jp/mark/20111014/S0009HVC.htm","四半期報告書")</f>
        <v>四半期報告書</v>
      </c>
      <c r="P4" s="15" t="str">
        <f>HYPERLINK("http://www.kabupro.jp/mark/20110715/S0008WVJ.htm","四半期報告書")</f>
        <v>四半期報告書</v>
      </c>
      <c r="Q4" s="15" t="str">
        <f>HYPERLINK("http://www.kabupro.jp/mark/20110527/S0008CFX.htm","有価証券報告書")</f>
        <v>有価証券報告書</v>
      </c>
      <c r="R4" s="15" t="str">
        <f>HYPERLINK("http://www.kabupro.jp/mark/20110114/S0007J8S.htm","四半期報告書")</f>
        <v>四半期報告書</v>
      </c>
      <c r="S4" s="15" t="str">
        <f>HYPERLINK("http://www.kabupro.jp/mark/20101015/S0006XTW.htm","四半期報告書")</f>
        <v>四半期報告書</v>
      </c>
      <c r="T4" s="15" t="str">
        <f>HYPERLINK("http://www.kabupro.jp/mark/20100715/S0006C5U.htm","四半期報告書")</f>
        <v>四半期報告書</v>
      </c>
      <c r="U4" s="15" t="str">
        <f>HYPERLINK("http://www.kabupro.jp/mark/20100527/S0005RT0.htm","有価証券報告書")</f>
        <v>有価証券報告書</v>
      </c>
    </row>
    <row r="5" spans="1:21" ht="12" thickBot="1">
      <c r="A5" s="11" t="s">
        <v>50</v>
      </c>
      <c r="B5" s="1" t="s">
        <v>223</v>
      </c>
      <c r="C5" s="1" t="s">
        <v>226</v>
      </c>
      <c r="D5" s="1" t="s">
        <v>228</v>
      </c>
      <c r="E5" s="1" t="s">
        <v>56</v>
      </c>
      <c r="F5" s="1" t="s">
        <v>223</v>
      </c>
      <c r="G5" s="1" t="s">
        <v>226</v>
      </c>
      <c r="H5" s="1" t="s">
        <v>228</v>
      </c>
      <c r="I5" s="1" t="s">
        <v>56</v>
      </c>
      <c r="J5" s="1" t="s">
        <v>230</v>
      </c>
      <c r="K5" s="1" t="s">
        <v>232</v>
      </c>
      <c r="L5" s="1" t="s">
        <v>234</v>
      </c>
      <c r="M5" s="1" t="s">
        <v>60</v>
      </c>
      <c r="N5" s="1" t="s">
        <v>236</v>
      </c>
      <c r="O5" s="1" t="s">
        <v>238</v>
      </c>
      <c r="P5" s="1" t="s">
        <v>240</v>
      </c>
      <c r="Q5" s="1" t="s">
        <v>62</v>
      </c>
      <c r="R5" s="1" t="s">
        <v>242</v>
      </c>
      <c r="S5" s="1" t="s">
        <v>244</v>
      </c>
      <c r="T5" s="1" t="s">
        <v>246</v>
      </c>
      <c r="U5" s="1" t="s">
        <v>64</v>
      </c>
    </row>
    <row r="6" spans="1:21" ht="12.75" thickBot="1" thickTop="1">
      <c r="A6" s="10" t="s">
        <v>51</v>
      </c>
      <c r="B6" s="18" t="s">
        <v>48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52</v>
      </c>
      <c r="B7" s="14" t="s">
        <v>1</v>
      </c>
      <c r="C7" s="14" t="s">
        <v>1</v>
      </c>
      <c r="D7" s="14" t="s">
        <v>1</v>
      </c>
      <c r="E7" s="16" t="s">
        <v>57</v>
      </c>
      <c r="F7" s="14" t="s">
        <v>1</v>
      </c>
      <c r="G7" s="14" t="s">
        <v>1</v>
      </c>
      <c r="H7" s="14" t="s">
        <v>1</v>
      </c>
      <c r="I7" s="16" t="s">
        <v>57</v>
      </c>
      <c r="J7" s="14" t="s">
        <v>1</v>
      </c>
      <c r="K7" s="14" t="s">
        <v>1</v>
      </c>
      <c r="L7" s="14" t="s">
        <v>1</v>
      </c>
      <c r="M7" s="16" t="s">
        <v>57</v>
      </c>
      <c r="N7" s="14" t="s">
        <v>1</v>
      </c>
      <c r="O7" s="14" t="s">
        <v>1</v>
      </c>
      <c r="P7" s="14" t="s">
        <v>1</v>
      </c>
      <c r="Q7" s="16" t="s">
        <v>57</v>
      </c>
      <c r="R7" s="14" t="s">
        <v>1</v>
      </c>
      <c r="S7" s="14" t="s">
        <v>1</v>
      </c>
      <c r="T7" s="14" t="s">
        <v>1</v>
      </c>
      <c r="U7" s="16" t="s">
        <v>57</v>
      </c>
    </row>
    <row r="8" spans="1:21" ht="11.25">
      <c r="A8" s="13" t="s">
        <v>53</v>
      </c>
      <c r="B8" s="1" t="s">
        <v>2</v>
      </c>
      <c r="C8" s="1" t="s">
        <v>2</v>
      </c>
      <c r="D8" s="1" t="s">
        <v>2</v>
      </c>
      <c r="E8" s="17" t="s">
        <v>151</v>
      </c>
      <c r="F8" s="1" t="s">
        <v>151</v>
      </c>
      <c r="G8" s="1" t="s">
        <v>151</v>
      </c>
      <c r="H8" s="1" t="s">
        <v>151</v>
      </c>
      <c r="I8" s="17" t="s">
        <v>152</v>
      </c>
      <c r="J8" s="1" t="s">
        <v>152</v>
      </c>
      <c r="K8" s="1" t="s">
        <v>152</v>
      </c>
      <c r="L8" s="1" t="s">
        <v>152</v>
      </c>
      <c r="M8" s="17" t="s">
        <v>153</v>
      </c>
      <c r="N8" s="1" t="s">
        <v>153</v>
      </c>
      <c r="O8" s="1" t="s">
        <v>153</v>
      </c>
      <c r="P8" s="1" t="s">
        <v>153</v>
      </c>
      <c r="Q8" s="17" t="s">
        <v>154</v>
      </c>
      <c r="R8" s="1" t="s">
        <v>154</v>
      </c>
      <c r="S8" s="1" t="s">
        <v>154</v>
      </c>
      <c r="T8" s="1" t="s">
        <v>154</v>
      </c>
      <c r="U8" s="17" t="s">
        <v>155</v>
      </c>
    </row>
    <row r="9" spans="1:21" ht="11.25">
      <c r="A9" s="13" t="s">
        <v>54</v>
      </c>
      <c r="B9" s="1" t="s">
        <v>225</v>
      </c>
      <c r="C9" s="1" t="s">
        <v>227</v>
      </c>
      <c r="D9" s="1" t="s">
        <v>229</v>
      </c>
      <c r="E9" s="17" t="s">
        <v>58</v>
      </c>
      <c r="F9" s="1" t="s">
        <v>231</v>
      </c>
      <c r="G9" s="1" t="s">
        <v>233</v>
      </c>
      <c r="H9" s="1" t="s">
        <v>235</v>
      </c>
      <c r="I9" s="17" t="s">
        <v>59</v>
      </c>
      <c r="J9" s="1" t="s">
        <v>237</v>
      </c>
      <c r="K9" s="1" t="s">
        <v>239</v>
      </c>
      <c r="L9" s="1" t="s">
        <v>241</v>
      </c>
      <c r="M9" s="17" t="s">
        <v>61</v>
      </c>
      <c r="N9" s="1" t="s">
        <v>243</v>
      </c>
      <c r="O9" s="1" t="s">
        <v>245</v>
      </c>
      <c r="P9" s="1" t="s">
        <v>247</v>
      </c>
      <c r="Q9" s="17" t="s">
        <v>63</v>
      </c>
      <c r="R9" s="1" t="s">
        <v>249</v>
      </c>
      <c r="S9" s="1" t="s">
        <v>251</v>
      </c>
      <c r="T9" s="1" t="s">
        <v>253</v>
      </c>
      <c r="U9" s="17" t="s">
        <v>65</v>
      </c>
    </row>
    <row r="10" spans="1:21" ht="12" thickBot="1">
      <c r="A10" s="13" t="s">
        <v>55</v>
      </c>
      <c r="B10" s="1" t="s">
        <v>67</v>
      </c>
      <c r="C10" s="1" t="s">
        <v>67</v>
      </c>
      <c r="D10" s="1" t="s">
        <v>67</v>
      </c>
      <c r="E10" s="17" t="s">
        <v>67</v>
      </c>
      <c r="F10" s="1" t="s">
        <v>67</v>
      </c>
      <c r="G10" s="1" t="s">
        <v>67</v>
      </c>
      <c r="H10" s="1" t="s">
        <v>67</v>
      </c>
      <c r="I10" s="17" t="s">
        <v>67</v>
      </c>
      <c r="J10" s="1" t="s">
        <v>67</v>
      </c>
      <c r="K10" s="1" t="s">
        <v>67</v>
      </c>
      <c r="L10" s="1" t="s">
        <v>67</v>
      </c>
      <c r="M10" s="17" t="s">
        <v>67</v>
      </c>
      <c r="N10" s="1" t="s">
        <v>67</v>
      </c>
      <c r="O10" s="1" t="s">
        <v>67</v>
      </c>
      <c r="P10" s="1" t="s">
        <v>67</v>
      </c>
      <c r="Q10" s="17" t="s">
        <v>67</v>
      </c>
      <c r="R10" s="1" t="s">
        <v>67</v>
      </c>
      <c r="S10" s="1" t="s">
        <v>67</v>
      </c>
      <c r="T10" s="1" t="s">
        <v>67</v>
      </c>
      <c r="U10" s="17" t="s">
        <v>67</v>
      </c>
    </row>
    <row r="11" spans="1:21" ht="12" thickTop="1">
      <c r="A11" s="26" t="s">
        <v>156</v>
      </c>
      <c r="B11" s="27">
        <v>79927343</v>
      </c>
      <c r="C11" s="27">
        <v>53826627</v>
      </c>
      <c r="D11" s="27">
        <v>26574226</v>
      </c>
      <c r="E11" s="21">
        <v>105510422</v>
      </c>
      <c r="F11" s="27">
        <v>78302428</v>
      </c>
      <c r="G11" s="27">
        <v>52758674</v>
      </c>
      <c r="H11" s="27">
        <v>25912233</v>
      </c>
      <c r="I11" s="21">
        <v>106352060</v>
      </c>
      <c r="J11" s="27">
        <v>79134821</v>
      </c>
      <c r="K11" s="27">
        <v>53712414</v>
      </c>
      <c r="L11" s="27">
        <v>26763264</v>
      </c>
      <c r="M11" s="21">
        <v>104679150</v>
      </c>
      <c r="N11" s="27">
        <v>78415975</v>
      </c>
      <c r="O11" s="27">
        <v>52864631</v>
      </c>
      <c r="P11" s="27">
        <v>26030583</v>
      </c>
      <c r="Q11" s="21">
        <v>107682522</v>
      </c>
      <c r="R11" s="27">
        <v>80853809</v>
      </c>
      <c r="S11" s="27">
        <v>55130556</v>
      </c>
      <c r="T11" s="27">
        <v>27672776</v>
      </c>
      <c r="U11" s="21">
        <v>115696655</v>
      </c>
    </row>
    <row r="12" spans="1:21" ht="11.25">
      <c r="A12" s="7" t="s">
        <v>166</v>
      </c>
      <c r="B12" s="28">
        <v>60435071</v>
      </c>
      <c r="C12" s="28">
        <v>40692332</v>
      </c>
      <c r="D12" s="28">
        <v>20114088</v>
      </c>
      <c r="E12" s="22">
        <v>79392628</v>
      </c>
      <c r="F12" s="28">
        <v>59114438</v>
      </c>
      <c r="G12" s="28">
        <v>39846195</v>
      </c>
      <c r="H12" s="28">
        <v>19493660</v>
      </c>
      <c r="I12" s="22">
        <v>79762455</v>
      </c>
      <c r="J12" s="28">
        <v>59397551</v>
      </c>
      <c r="K12" s="28">
        <v>40342047</v>
      </c>
      <c r="L12" s="28">
        <v>19926590</v>
      </c>
      <c r="M12" s="22">
        <v>79009185</v>
      </c>
      <c r="N12" s="28">
        <v>59282664</v>
      </c>
      <c r="O12" s="28">
        <v>39916678</v>
      </c>
      <c r="P12" s="28">
        <v>19562476</v>
      </c>
      <c r="Q12" s="22">
        <v>80443746</v>
      </c>
      <c r="R12" s="28">
        <v>60124107</v>
      </c>
      <c r="S12" s="28">
        <v>41110112</v>
      </c>
      <c r="T12" s="28">
        <v>20585950</v>
      </c>
      <c r="U12" s="22">
        <v>85745479</v>
      </c>
    </row>
    <row r="13" spans="1:21" ht="11.25">
      <c r="A13" s="7" t="s">
        <v>167</v>
      </c>
      <c r="B13" s="28">
        <v>19492272</v>
      </c>
      <c r="C13" s="28">
        <v>13134294</v>
      </c>
      <c r="D13" s="28">
        <v>6460138</v>
      </c>
      <c r="E13" s="22">
        <v>26117793</v>
      </c>
      <c r="F13" s="28">
        <v>19187989</v>
      </c>
      <c r="G13" s="28">
        <v>12912478</v>
      </c>
      <c r="H13" s="28">
        <v>6418572</v>
      </c>
      <c r="I13" s="22">
        <v>26589604</v>
      </c>
      <c r="J13" s="28">
        <v>19737269</v>
      </c>
      <c r="K13" s="28">
        <v>13370366</v>
      </c>
      <c r="L13" s="28">
        <v>6836674</v>
      </c>
      <c r="M13" s="22">
        <v>25669965</v>
      </c>
      <c r="N13" s="28">
        <v>19133311</v>
      </c>
      <c r="O13" s="28">
        <v>12947953</v>
      </c>
      <c r="P13" s="28">
        <v>6468106</v>
      </c>
      <c r="Q13" s="22">
        <v>27238775</v>
      </c>
      <c r="R13" s="28">
        <v>20729702</v>
      </c>
      <c r="S13" s="28">
        <v>14020443</v>
      </c>
      <c r="T13" s="28">
        <v>7086825</v>
      </c>
      <c r="U13" s="22">
        <v>29951175</v>
      </c>
    </row>
    <row r="14" spans="1:21" ht="11.25">
      <c r="A14" s="7" t="s">
        <v>170</v>
      </c>
      <c r="B14" s="28">
        <v>1686742</v>
      </c>
      <c r="C14" s="28">
        <v>1121337</v>
      </c>
      <c r="D14" s="28">
        <v>551870</v>
      </c>
      <c r="E14" s="22">
        <v>2263404</v>
      </c>
      <c r="F14" s="28">
        <v>1701687</v>
      </c>
      <c r="G14" s="28">
        <v>1135093</v>
      </c>
      <c r="H14" s="28">
        <v>563700</v>
      </c>
      <c r="I14" s="22">
        <v>2239680</v>
      </c>
      <c r="J14" s="28">
        <v>1667319</v>
      </c>
      <c r="K14" s="28">
        <v>1121465</v>
      </c>
      <c r="L14" s="28">
        <v>558130</v>
      </c>
      <c r="M14" s="22">
        <v>2203751</v>
      </c>
      <c r="N14" s="28">
        <v>1695417</v>
      </c>
      <c r="O14" s="28">
        <v>1155955</v>
      </c>
      <c r="P14" s="28">
        <v>575919</v>
      </c>
      <c r="Q14" s="22">
        <v>2289178</v>
      </c>
      <c r="R14" s="28">
        <v>1800979</v>
      </c>
      <c r="S14" s="28">
        <v>1200251</v>
      </c>
      <c r="T14" s="28">
        <v>615474</v>
      </c>
      <c r="U14" s="22">
        <v>2320095</v>
      </c>
    </row>
    <row r="15" spans="1:21" ht="11.25">
      <c r="A15" s="7" t="s">
        <v>171</v>
      </c>
      <c r="B15" s="28">
        <v>21179014</v>
      </c>
      <c r="C15" s="28">
        <v>14255632</v>
      </c>
      <c r="D15" s="28">
        <v>7012008</v>
      </c>
      <c r="E15" s="22">
        <v>28381197</v>
      </c>
      <c r="F15" s="28">
        <v>20889677</v>
      </c>
      <c r="G15" s="28">
        <v>14047572</v>
      </c>
      <c r="H15" s="28">
        <v>6982273</v>
      </c>
      <c r="I15" s="22">
        <v>28829284</v>
      </c>
      <c r="J15" s="28">
        <v>21404588</v>
      </c>
      <c r="K15" s="28">
        <v>14491832</v>
      </c>
      <c r="L15" s="28">
        <v>7394804</v>
      </c>
      <c r="M15" s="22">
        <v>27873716</v>
      </c>
      <c r="N15" s="28">
        <v>20828728</v>
      </c>
      <c r="O15" s="28">
        <v>14103909</v>
      </c>
      <c r="P15" s="28">
        <v>7044025</v>
      </c>
      <c r="Q15" s="22">
        <v>29527954</v>
      </c>
      <c r="R15" s="28">
        <v>22530681</v>
      </c>
      <c r="S15" s="28">
        <v>15220695</v>
      </c>
      <c r="T15" s="28">
        <v>7702300</v>
      </c>
      <c r="U15" s="22">
        <v>32271271</v>
      </c>
    </row>
    <row r="16" spans="1:21" ht="11.25">
      <c r="A16" s="7" t="s">
        <v>186</v>
      </c>
      <c r="B16" s="28">
        <v>20178386</v>
      </c>
      <c r="C16" s="28">
        <v>13424755</v>
      </c>
      <c r="D16" s="28">
        <v>6579174</v>
      </c>
      <c r="E16" s="22">
        <v>26771932</v>
      </c>
      <c r="F16" s="28">
        <v>19987063</v>
      </c>
      <c r="G16" s="28">
        <v>13224729</v>
      </c>
      <c r="H16" s="28">
        <v>6557098</v>
      </c>
      <c r="I16" s="22">
        <v>27398898</v>
      </c>
      <c r="J16" s="28">
        <v>20550414</v>
      </c>
      <c r="K16" s="28">
        <v>13794586</v>
      </c>
      <c r="L16" s="28">
        <v>6890696</v>
      </c>
      <c r="M16" s="22">
        <v>27367498</v>
      </c>
      <c r="N16" s="28">
        <v>20626248</v>
      </c>
      <c r="O16" s="28">
        <v>13751838</v>
      </c>
      <c r="P16" s="28">
        <v>6878020</v>
      </c>
      <c r="Q16" s="22">
        <v>29114853</v>
      </c>
      <c r="R16" s="28">
        <v>21991695</v>
      </c>
      <c r="S16" s="28">
        <v>14804837</v>
      </c>
      <c r="T16" s="28">
        <v>7432498</v>
      </c>
      <c r="U16" s="22">
        <v>31650531</v>
      </c>
    </row>
    <row r="17" spans="1:21" ht="12" thickBot="1">
      <c r="A17" s="25" t="s">
        <v>187</v>
      </c>
      <c r="B17" s="29">
        <v>1000627</v>
      </c>
      <c r="C17" s="29">
        <v>830876</v>
      </c>
      <c r="D17" s="29">
        <v>432834</v>
      </c>
      <c r="E17" s="23">
        <v>1609265</v>
      </c>
      <c r="F17" s="29">
        <v>902613</v>
      </c>
      <c r="G17" s="29">
        <v>822843</v>
      </c>
      <c r="H17" s="29">
        <v>425174</v>
      </c>
      <c r="I17" s="23">
        <v>1430386</v>
      </c>
      <c r="J17" s="29">
        <v>854174</v>
      </c>
      <c r="K17" s="29">
        <v>697245</v>
      </c>
      <c r="L17" s="29">
        <v>504108</v>
      </c>
      <c r="M17" s="23">
        <v>506218</v>
      </c>
      <c r="N17" s="29">
        <v>202480</v>
      </c>
      <c r="O17" s="29">
        <v>352070</v>
      </c>
      <c r="P17" s="29">
        <v>166004</v>
      </c>
      <c r="Q17" s="23">
        <v>413100</v>
      </c>
      <c r="R17" s="29">
        <v>538986</v>
      </c>
      <c r="S17" s="29">
        <v>415857</v>
      </c>
      <c r="T17" s="29">
        <v>269801</v>
      </c>
      <c r="U17" s="23">
        <v>620740</v>
      </c>
    </row>
    <row r="18" spans="1:21" ht="12" thickTop="1">
      <c r="A18" s="6" t="s">
        <v>188</v>
      </c>
      <c r="B18" s="28">
        <v>26923</v>
      </c>
      <c r="C18" s="28">
        <v>18392</v>
      </c>
      <c r="D18" s="28">
        <v>9821</v>
      </c>
      <c r="E18" s="22">
        <v>30351</v>
      </c>
      <c r="F18" s="28">
        <v>22632</v>
      </c>
      <c r="G18" s="28">
        <v>15170</v>
      </c>
      <c r="H18" s="28">
        <v>7556</v>
      </c>
      <c r="I18" s="22">
        <v>31594</v>
      </c>
      <c r="J18" s="28">
        <v>23712</v>
      </c>
      <c r="K18" s="28">
        <v>20331</v>
      </c>
      <c r="L18" s="28">
        <v>10158</v>
      </c>
      <c r="M18" s="22">
        <v>38277</v>
      </c>
      <c r="N18" s="28">
        <v>28338</v>
      </c>
      <c r="O18" s="28">
        <v>18739</v>
      </c>
      <c r="P18" s="28">
        <v>9265</v>
      </c>
      <c r="Q18" s="22">
        <v>40970</v>
      </c>
      <c r="R18" s="28">
        <v>27513</v>
      </c>
      <c r="S18" s="28">
        <v>18386</v>
      </c>
      <c r="T18" s="28">
        <v>9173</v>
      </c>
      <c r="U18" s="22">
        <v>46308</v>
      </c>
    </row>
    <row r="19" spans="1:21" ht="11.25">
      <c r="A19" s="6" t="s">
        <v>189</v>
      </c>
      <c r="B19" s="28">
        <v>10773</v>
      </c>
      <c r="C19" s="28">
        <v>10721</v>
      </c>
      <c r="D19" s="28"/>
      <c r="E19" s="22">
        <v>12547</v>
      </c>
      <c r="F19" s="28">
        <v>8806</v>
      </c>
      <c r="G19" s="28">
        <v>8754</v>
      </c>
      <c r="H19" s="28"/>
      <c r="I19" s="22">
        <v>12271</v>
      </c>
      <c r="J19" s="28">
        <v>10469</v>
      </c>
      <c r="K19" s="28">
        <v>10402</v>
      </c>
      <c r="L19" s="28"/>
      <c r="M19" s="22">
        <v>12887</v>
      </c>
      <c r="N19" s="28">
        <v>10839</v>
      </c>
      <c r="O19" s="28">
        <v>10831</v>
      </c>
      <c r="P19" s="28"/>
      <c r="Q19" s="22">
        <v>31501</v>
      </c>
      <c r="R19" s="28">
        <v>30354</v>
      </c>
      <c r="S19" s="28">
        <v>30330</v>
      </c>
      <c r="T19" s="28"/>
      <c r="U19" s="22">
        <v>28811</v>
      </c>
    </row>
    <row r="20" spans="1:21" ht="11.25">
      <c r="A20" s="6" t="s">
        <v>191</v>
      </c>
      <c r="B20" s="28">
        <v>106869</v>
      </c>
      <c r="C20" s="28">
        <v>68108</v>
      </c>
      <c r="D20" s="28">
        <v>32602</v>
      </c>
      <c r="E20" s="22">
        <v>155613</v>
      </c>
      <c r="F20" s="28">
        <v>120356</v>
      </c>
      <c r="G20" s="28">
        <v>81524</v>
      </c>
      <c r="H20" s="28">
        <v>38718</v>
      </c>
      <c r="I20" s="22">
        <v>149378</v>
      </c>
      <c r="J20" s="28">
        <v>108993</v>
      </c>
      <c r="K20" s="28">
        <v>73261</v>
      </c>
      <c r="L20" s="28">
        <v>35214</v>
      </c>
      <c r="M20" s="22">
        <v>101756</v>
      </c>
      <c r="N20" s="28">
        <v>59577</v>
      </c>
      <c r="O20" s="28"/>
      <c r="P20" s="28"/>
      <c r="Q20" s="22"/>
      <c r="R20" s="28"/>
      <c r="S20" s="28"/>
      <c r="T20" s="28"/>
      <c r="U20" s="22"/>
    </row>
    <row r="21" spans="1:21" ht="11.25">
      <c r="A21" s="6" t="s">
        <v>77</v>
      </c>
      <c r="B21" s="28">
        <v>24091</v>
      </c>
      <c r="C21" s="28">
        <v>9040</v>
      </c>
      <c r="D21" s="28">
        <v>4594</v>
      </c>
      <c r="E21" s="22">
        <v>25151</v>
      </c>
      <c r="F21" s="28">
        <v>30566</v>
      </c>
      <c r="G21" s="28">
        <v>26011</v>
      </c>
      <c r="H21" s="28">
        <v>12879</v>
      </c>
      <c r="I21" s="22">
        <v>30300</v>
      </c>
      <c r="J21" s="28">
        <v>27768</v>
      </c>
      <c r="K21" s="28">
        <v>23488</v>
      </c>
      <c r="L21" s="28">
        <v>12741</v>
      </c>
      <c r="M21" s="22">
        <v>29366</v>
      </c>
      <c r="N21" s="28">
        <v>20017</v>
      </c>
      <c r="O21" s="28">
        <v>14365</v>
      </c>
      <c r="P21" s="28">
        <v>8625</v>
      </c>
      <c r="Q21" s="22">
        <v>34425</v>
      </c>
      <c r="R21" s="28">
        <v>27427</v>
      </c>
      <c r="S21" s="28">
        <v>21017</v>
      </c>
      <c r="T21" s="28">
        <v>13632</v>
      </c>
      <c r="U21" s="22">
        <v>34045</v>
      </c>
    </row>
    <row r="22" spans="1:21" ht="11.25">
      <c r="A22" s="6" t="s">
        <v>192</v>
      </c>
      <c r="B22" s="28">
        <v>168658</v>
      </c>
      <c r="C22" s="28">
        <v>106262</v>
      </c>
      <c r="D22" s="28">
        <v>47018</v>
      </c>
      <c r="E22" s="22">
        <v>223664</v>
      </c>
      <c r="F22" s="28">
        <v>182362</v>
      </c>
      <c r="G22" s="28">
        <v>131460</v>
      </c>
      <c r="H22" s="28">
        <v>59154</v>
      </c>
      <c r="I22" s="22">
        <v>223545</v>
      </c>
      <c r="J22" s="28">
        <v>170945</v>
      </c>
      <c r="K22" s="28">
        <v>127484</v>
      </c>
      <c r="L22" s="28">
        <v>58115</v>
      </c>
      <c r="M22" s="22">
        <v>182287</v>
      </c>
      <c r="N22" s="28">
        <v>118772</v>
      </c>
      <c r="O22" s="28">
        <v>74329</v>
      </c>
      <c r="P22" s="28">
        <v>30038</v>
      </c>
      <c r="Q22" s="22">
        <v>168212</v>
      </c>
      <c r="R22" s="28">
        <v>132966</v>
      </c>
      <c r="S22" s="28">
        <v>102162</v>
      </c>
      <c r="T22" s="28">
        <v>39153</v>
      </c>
      <c r="U22" s="22">
        <v>221749</v>
      </c>
    </row>
    <row r="23" spans="1:21" ht="11.25">
      <c r="A23" s="6" t="s">
        <v>193</v>
      </c>
      <c r="B23" s="28">
        <v>134638</v>
      </c>
      <c r="C23" s="28">
        <v>94607</v>
      </c>
      <c r="D23" s="28">
        <v>51266</v>
      </c>
      <c r="E23" s="22">
        <v>198128</v>
      </c>
      <c r="F23" s="28">
        <v>150690</v>
      </c>
      <c r="G23" s="28">
        <v>102803</v>
      </c>
      <c r="H23" s="28">
        <v>54388</v>
      </c>
      <c r="I23" s="22">
        <v>226591</v>
      </c>
      <c r="J23" s="28">
        <v>173015</v>
      </c>
      <c r="K23" s="28">
        <v>117308</v>
      </c>
      <c r="L23" s="28">
        <v>61390</v>
      </c>
      <c r="M23" s="22">
        <v>251737</v>
      </c>
      <c r="N23" s="28">
        <v>194340</v>
      </c>
      <c r="O23" s="28">
        <v>132888</v>
      </c>
      <c r="P23" s="28">
        <v>68712</v>
      </c>
      <c r="Q23" s="22">
        <v>276980</v>
      </c>
      <c r="R23" s="28">
        <v>212528</v>
      </c>
      <c r="S23" s="28">
        <v>141880</v>
      </c>
      <c r="T23" s="28">
        <v>75069</v>
      </c>
      <c r="U23" s="22">
        <v>271235</v>
      </c>
    </row>
    <row r="24" spans="1:21" ht="11.25">
      <c r="A24" s="6" t="s">
        <v>77</v>
      </c>
      <c r="B24" s="28">
        <v>55879</v>
      </c>
      <c r="C24" s="28">
        <v>37440</v>
      </c>
      <c r="D24" s="28">
        <v>19016</v>
      </c>
      <c r="E24" s="22">
        <v>59965</v>
      </c>
      <c r="F24" s="28">
        <v>63281</v>
      </c>
      <c r="G24" s="28">
        <v>44316</v>
      </c>
      <c r="H24" s="28">
        <v>22000</v>
      </c>
      <c r="I24" s="22">
        <v>55601</v>
      </c>
      <c r="J24" s="28">
        <v>60065</v>
      </c>
      <c r="K24" s="28">
        <v>43407</v>
      </c>
      <c r="L24" s="28">
        <v>20550</v>
      </c>
      <c r="M24" s="22">
        <v>44687</v>
      </c>
      <c r="N24" s="28">
        <v>49475</v>
      </c>
      <c r="O24" s="28">
        <v>36438</v>
      </c>
      <c r="P24" s="28">
        <v>18884</v>
      </c>
      <c r="Q24" s="22">
        <v>12180</v>
      </c>
      <c r="R24" s="28">
        <v>27638</v>
      </c>
      <c r="S24" s="28">
        <v>3501</v>
      </c>
      <c r="T24" s="28">
        <v>1730</v>
      </c>
      <c r="U24" s="22">
        <v>12527</v>
      </c>
    </row>
    <row r="25" spans="1:21" ht="11.25">
      <c r="A25" s="6" t="s">
        <v>195</v>
      </c>
      <c r="B25" s="28">
        <v>190517</v>
      </c>
      <c r="C25" s="28">
        <v>132047</v>
      </c>
      <c r="D25" s="28">
        <v>70282</v>
      </c>
      <c r="E25" s="22">
        <v>281094</v>
      </c>
      <c r="F25" s="28">
        <v>213971</v>
      </c>
      <c r="G25" s="28">
        <v>147119</v>
      </c>
      <c r="H25" s="28">
        <v>76389</v>
      </c>
      <c r="I25" s="22">
        <v>311285</v>
      </c>
      <c r="J25" s="28">
        <v>239038</v>
      </c>
      <c r="K25" s="28">
        <v>160716</v>
      </c>
      <c r="L25" s="28">
        <v>81941</v>
      </c>
      <c r="M25" s="22">
        <v>359064</v>
      </c>
      <c r="N25" s="28">
        <v>253846</v>
      </c>
      <c r="O25" s="28">
        <v>169327</v>
      </c>
      <c r="P25" s="28">
        <v>87597</v>
      </c>
      <c r="Q25" s="22">
        <v>336027</v>
      </c>
      <c r="R25" s="28">
        <v>240167</v>
      </c>
      <c r="S25" s="28">
        <v>145382</v>
      </c>
      <c r="T25" s="28">
        <v>76800</v>
      </c>
      <c r="U25" s="22">
        <v>292322</v>
      </c>
    </row>
    <row r="26" spans="1:21" ht="12" thickBot="1">
      <c r="A26" s="25" t="s">
        <v>196</v>
      </c>
      <c r="B26" s="29">
        <v>978768</v>
      </c>
      <c r="C26" s="29">
        <v>805091</v>
      </c>
      <c r="D26" s="29">
        <v>409570</v>
      </c>
      <c r="E26" s="23">
        <v>1551835</v>
      </c>
      <c r="F26" s="29">
        <v>871004</v>
      </c>
      <c r="G26" s="29">
        <v>807184</v>
      </c>
      <c r="H26" s="29">
        <v>407939</v>
      </c>
      <c r="I26" s="23">
        <v>1342646</v>
      </c>
      <c r="J26" s="29">
        <v>786080</v>
      </c>
      <c r="K26" s="29">
        <v>664013</v>
      </c>
      <c r="L26" s="29">
        <v>480282</v>
      </c>
      <c r="M26" s="23">
        <v>329441</v>
      </c>
      <c r="N26" s="29">
        <v>67406</v>
      </c>
      <c r="O26" s="29">
        <v>257072</v>
      </c>
      <c r="P26" s="29">
        <v>108445</v>
      </c>
      <c r="Q26" s="23">
        <v>245285</v>
      </c>
      <c r="R26" s="29">
        <v>431785</v>
      </c>
      <c r="S26" s="29">
        <v>372637</v>
      </c>
      <c r="T26" s="29">
        <v>232154</v>
      </c>
      <c r="U26" s="23">
        <v>550167</v>
      </c>
    </row>
    <row r="27" spans="1:21" ht="12" thickTop="1">
      <c r="A27" s="6" t="s">
        <v>44</v>
      </c>
      <c r="B27" s="28">
        <v>50200</v>
      </c>
      <c r="C27" s="28"/>
      <c r="D27" s="28"/>
      <c r="E27" s="22"/>
      <c r="F27" s="28"/>
      <c r="G27" s="28"/>
      <c r="H27" s="28"/>
      <c r="I27" s="22"/>
      <c r="J27" s="28"/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/>
    </row>
    <row r="28" spans="1:21" ht="11.25">
      <c r="A28" s="6" t="s">
        <v>198</v>
      </c>
      <c r="B28" s="28"/>
      <c r="C28" s="28"/>
      <c r="D28" s="28"/>
      <c r="E28" s="22">
        <v>17290</v>
      </c>
      <c r="F28" s="28">
        <v>17290</v>
      </c>
      <c r="G28" s="28">
        <v>17290</v>
      </c>
      <c r="H28" s="28"/>
      <c r="I28" s="22"/>
      <c r="J28" s="28"/>
      <c r="K28" s="28"/>
      <c r="L28" s="28"/>
      <c r="M28" s="22"/>
      <c r="N28" s="28"/>
      <c r="O28" s="28"/>
      <c r="P28" s="28"/>
      <c r="Q28" s="22">
        <v>125708</v>
      </c>
      <c r="R28" s="28">
        <v>123029</v>
      </c>
      <c r="S28" s="28">
        <v>122503</v>
      </c>
      <c r="T28" s="28">
        <v>1125</v>
      </c>
      <c r="U28" s="22"/>
    </row>
    <row r="29" spans="1:21" ht="11.25">
      <c r="A29" s="6" t="s">
        <v>45</v>
      </c>
      <c r="B29" s="28">
        <v>72</v>
      </c>
      <c r="C29" s="28">
        <v>72</v>
      </c>
      <c r="D29" s="28"/>
      <c r="E29" s="22"/>
      <c r="F29" s="28"/>
      <c r="G29" s="28"/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>
        <v>787132</v>
      </c>
    </row>
    <row r="30" spans="1:21" ht="11.25">
      <c r="A30" s="6" t="s">
        <v>199</v>
      </c>
      <c r="B30" s="28">
        <v>11000</v>
      </c>
      <c r="C30" s="28">
        <v>11000</v>
      </c>
      <c r="D30" s="28">
        <v>11000</v>
      </c>
      <c r="E30" s="22">
        <v>64416</v>
      </c>
      <c r="F30" s="28">
        <v>30400</v>
      </c>
      <c r="G30" s="28">
        <v>300</v>
      </c>
      <c r="H30" s="28"/>
      <c r="I30" s="22">
        <v>34420</v>
      </c>
      <c r="J30" s="28">
        <v>34420</v>
      </c>
      <c r="K30" s="28">
        <v>13150</v>
      </c>
      <c r="L30" s="28">
        <v>300</v>
      </c>
      <c r="M30" s="22">
        <v>11000</v>
      </c>
      <c r="N30" s="28">
        <v>10500</v>
      </c>
      <c r="O30" s="28">
        <v>10500</v>
      </c>
      <c r="P30" s="28">
        <v>500</v>
      </c>
      <c r="Q30" s="22">
        <v>42288</v>
      </c>
      <c r="R30" s="28">
        <v>37147</v>
      </c>
      <c r="S30" s="28">
        <v>36667</v>
      </c>
      <c r="T30" s="28"/>
      <c r="U30" s="22">
        <v>10640</v>
      </c>
    </row>
    <row r="31" spans="1:21" ht="11.25">
      <c r="A31" s="6" t="s">
        <v>200</v>
      </c>
      <c r="B31" s="28">
        <v>6424</v>
      </c>
      <c r="C31" s="28"/>
      <c r="D31" s="28"/>
      <c r="E31" s="22">
        <v>21210</v>
      </c>
      <c r="F31" s="28">
        <v>16429</v>
      </c>
      <c r="G31" s="28">
        <v>11703</v>
      </c>
      <c r="H31" s="28"/>
      <c r="I31" s="22"/>
      <c r="J31" s="28"/>
      <c r="K31" s="28"/>
      <c r="L31" s="28"/>
      <c r="M31" s="22">
        <v>15170</v>
      </c>
      <c r="N31" s="28"/>
      <c r="O31" s="28"/>
      <c r="P31" s="28"/>
      <c r="Q31" s="22"/>
      <c r="R31" s="28"/>
      <c r="S31" s="28"/>
      <c r="T31" s="28"/>
      <c r="U31" s="22"/>
    </row>
    <row r="32" spans="1:21" ht="11.25">
      <c r="A32" s="6" t="s">
        <v>202</v>
      </c>
      <c r="B32" s="28">
        <v>67697</v>
      </c>
      <c r="C32" s="28">
        <v>11072</v>
      </c>
      <c r="D32" s="28">
        <v>11000</v>
      </c>
      <c r="E32" s="22">
        <v>107285</v>
      </c>
      <c r="F32" s="28">
        <v>64119</v>
      </c>
      <c r="G32" s="28">
        <v>29294</v>
      </c>
      <c r="H32" s="28"/>
      <c r="I32" s="22">
        <v>71061</v>
      </c>
      <c r="J32" s="28">
        <v>71061</v>
      </c>
      <c r="K32" s="28">
        <v>48307</v>
      </c>
      <c r="L32" s="28">
        <v>9232</v>
      </c>
      <c r="M32" s="22">
        <v>61925</v>
      </c>
      <c r="N32" s="28">
        <v>10500</v>
      </c>
      <c r="O32" s="28">
        <v>10500</v>
      </c>
      <c r="P32" s="28">
        <v>500</v>
      </c>
      <c r="Q32" s="22">
        <v>207989</v>
      </c>
      <c r="R32" s="28">
        <v>200169</v>
      </c>
      <c r="S32" s="28">
        <v>199164</v>
      </c>
      <c r="T32" s="28">
        <v>11079</v>
      </c>
      <c r="U32" s="22">
        <v>968641</v>
      </c>
    </row>
    <row r="33" spans="1:21" ht="11.25">
      <c r="A33" s="6" t="s">
        <v>203</v>
      </c>
      <c r="B33" s="28">
        <v>119</v>
      </c>
      <c r="C33" s="28">
        <v>119</v>
      </c>
      <c r="D33" s="28"/>
      <c r="E33" s="22">
        <v>3291</v>
      </c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>
        <v>18001</v>
      </c>
      <c r="R33" s="28">
        <v>18001</v>
      </c>
      <c r="S33" s="28">
        <v>18001</v>
      </c>
      <c r="T33" s="28"/>
      <c r="U33" s="22">
        <v>10262</v>
      </c>
    </row>
    <row r="34" spans="1:21" ht="11.25">
      <c r="A34" s="6" t="s">
        <v>204</v>
      </c>
      <c r="B34" s="28">
        <v>79346</v>
      </c>
      <c r="C34" s="28">
        <v>23690</v>
      </c>
      <c r="D34" s="28">
        <v>12865</v>
      </c>
      <c r="E34" s="22">
        <v>61341</v>
      </c>
      <c r="F34" s="28">
        <v>55119</v>
      </c>
      <c r="G34" s="28">
        <v>45604</v>
      </c>
      <c r="H34" s="28">
        <v>17521</v>
      </c>
      <c r="I34" s="22">
        <v>110755</v>
      </c>
      <c r="J34" s="28">
        <v>97330</v>
      </c>
      <c r="K34" s="28">
        <v>68499</v>
      </c>
      <c r="L34" s="28">
        <v>35775</v>
      </c>
      <c r="M34" s="22">
        <v>45838</v>
      </c>
      <c r="N34" s="28">
        <v>27489</v>
      </c>
      <c r="O34" s="28">
        <v>13494</v>
      </c>
      <c r="P34" s="28">
        <v>3073</v>
      </c>
      <c r="Q34" s="22">
        <v>38363</v>
      </c>
      <c r="R34" s="28">
        <v>33350</v>
      </c>
      <c r="S34" s="28">
        <v>27140</v>
      </c>
      <c r="T34" s="28">
        <v>6753</v>
      </c>
      <c r="U34" s="22">
        <v>119460</v>
      </c>
    </row>
    <row r="35" spans="1:21" ht="11.25">
      <c r="A35" s="6" t="s">
        <v>205</v>
      </c>
      <c r="B35" s="28"/>
      <c r="C35" s="28"/>
      <c r="D35" s="28"/>
      <c r="E35" s="22">
        <v>137483</v>
      </c>
      <c r="F35" s="28">
        <v>28675</v>
      </c>
      <c r="G35" s="28">
        <v>28675</v>
      </c>
      <c r="H35" s="28"/>
      <c r="I35" s="22">
        <v>88178</v>
      </c>
      <c r="J35" s="28"/>
      <c r="K35" s="28"/>
      <c r="L35" s="28"/>
      <c r="M35" s="22">
        <v>131549</v>
      </c>
      <c r="N35" s="28"/>
      <c r="O35" s="28"/>
      <c r="P35" s="28"/>
      <c r="Q35" s="22"/>
      <c r="R35" s="28"/>
      <c r="S35" s="28"/>
      <c r="T35" s="28"/>
      <c r="U35" s="22">
        <v>70318</v>
      </c>
    </row>
    <row r="36" spans="1:21" ht="11.25">
      <c r="A36" s="6" t="s">
        <v>206</v>
      </c>
      <c r="B36" s="28">
        <v>9945</v>
      </c>
      <c r="C36" s="28"/>
      <c r="D36" s="28"/>
      <c r="E36" s="22">
        <v>1019</v>
      </c>
      <c r="F36" s="28"/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</row>
    <row r="37" spans="1:21" ht="11.25">
      <c r="A37" s="6" t="s">
        <v>208</v>
      </c>
      <c r="B37" s="28">
        <v>6424</v>
      </c>
      <c r="C37" s="28"/>
      <c r="D37" s="28"/>
      <c r="E37" s="22">
        <v>21210</v>
      </c>
      <c r="F37" s="28">
        <v>16429</v>
      </c>
      <c r="G37" s="28">
        <v>11703</v>
      </c>
      <c r="H37" s="28"/>
      <c r="I37" s="22"/>
      <c r="J37" s="28"/>
      <c r="K37" s="28"/>
      <c r="L37" s="28"/>
      <c r="M37" s="22">
        <v>15170</v>
      </c>
      <c r="N37" s="28"/>
      <c r="O37" s="28"/>
      <c r="P37" s="28"/>
      <c r="Q37" s="22"/>
      <c r="R37" s="28"/>
      <c r="S37" s="28"/>
      <c r="T37" s="28"/>
      <c r="U37" s="22"/>
    </row>
    <row r="38" spans="1:21" ht="11.25">
      <c r="A38" s="6" t="s">
        <v>211</v>
      </c>
      <c r="B38" s="28">
        <v>29000</v>
      </c>
      <c r="C38" s="28">
        <v>11829</v>
      </c>
      <c r="D38" s="28">
        <v>10480</v>
      </c>
      <c r="E38" s="22">
        <v>7907</v>
      </c>
      <c r="F38" s="28">
        <v>7907</v>
      </c>
      <c r="G38" s="28">
        <v>7907</v>
      </c>
      <c r="H38" s="28">
        <v>4907</v>
      </c>
      <c r="I38" s="22">
        <v>4282</v>
      </c>
      <c r="J38" s="28">
        <v>4282</v>
      </c>
      <c r="K38" s="28">
        <v>4282</v>
      </c>
      <c r="L38" s="28">
        <v>4282</v>
      </c>
      <c r="M38" s="22">
        <v>67192</v>
      </c>
      <c r="N38" s="28"/>
      <c r="O38" s="28"/>
      <c r="P38" s="28"/>
      <c r="Q38" s="22">
        <v>96175</v>
      </c>
      <c r="R38" s="28">
        <v>90805</v>
      </c>
      <c r="S38" s="28">
        <v>90048</v>
      </c>
      <c r="T38" s="28">
        <v>33389</v>
      </c>
      <c r="U38" s="22">
        <v>76673</v>
      </c>
    </row>
    <row r="39" spans="1:21" ht="11.25">
      <c r="A39" s="6" t="s">
        <v>214</v>
      </c>
      <c r="B39" s="28"/>
      <c r="C39" s="28"/>
      <c r="D39" s="28"/>
      <c r="E39" s="22">
        <v>68120</v>
      </c>
      <c r="F39" s="28">
        <v>68120</v>
      </c>
      <c r="G39" s="28"/>
      <c r="H39" s="28"/>
      <c r="I39" s="22"/>
      <c r="J39" s="28"/>
      <c r="K39" s="28"/>
      <c r="L39" s="28"/>
      <c r="M39" s="22"/>
      <c r="N39" s="28"/>
      <c r="O39" s="28"/>
      <c r="P39" s="28"/>
      <c r="Q39" s="22"/>
      <c r="R39" s="28"/>
      <c r="S39" s="28"/>
      <c r="T39" s="28"/>
      <c r="U39" s="22"/>
    </row>
    <row r="40" spans="1:21" ht="11.25">
      <c r="A40" s="6" t="s">
        <v>212</v>
      </c>
      <c r="B40" s="28">
        <v>6680</v>
      </c>
      <c r="C40" s="28">
        <v>6680</v>
      </c>
      <c r="D40" s="28"/>
      <c r="E40" s="22">
        <v>41362</v>
      </c>
      <c r="F40" s="28"/>
      <c r="G40" s="28"/>
      <c r="H40" s="28"/>
      <c r="I40" s="22">
        <v>78221</v>
      </c>
      <c r="J40" s="28">
        <v>77321</v>
      </c>
      <c r="K40" s="28">
        <v>77321</v>
      </c>
      <c r="L40" s="28">
        <v>77021</v>
      </c>
      <c r="M40" s="22">
        <v>1648</v>
      </c>
      <c r="N40" s="28">
        <v>1648</v>
      </c>
      <c r="O40" s="28">
        <v>1648</v>
      </c>
      <c r="P40" s="28">
        <v>1236</v>
      </c>
      <c r="Q40" s="22">
        <v>14444</v>
      </c>
      <c r="R40" s="28">
        <v>6708</v>
      </c>
      <c r="S40" s="28">
        <v>5472</v>
      </c>
      <c r="T40" s="28">
        <v>1236</v>
      </c>
      <c r="U40" s="22">
        <v>5779</v>
      </c>
    </row>
    <row r="41" spans="1:21" ht="11.25">
      <c r="A41" s="6" t="s">
        <v>209</v>
      </c>
      <c r="B41" s="28"/>
      <c r="C41" s="28"/>
      <c r="D41" s="28"/>
      <c r="E41" s="22">
        <v>5010</v>
      </c>
      <c r="F41" s="28">
        <v>502</v>
      </c>
      <c r="G41" s="28">
        <v>502</v>
      </c>
      <c r="H41" s="28"/>
      <c r="I41" s="22"/>
      <c r="J41" s="28"/>
      <c r="K41" s="28"/>
      <c r="L41" s="28"/>
      <c r="M41" s="22"/>
      <c r="N41" s="28"/>
      <c r="O41" s="28"/>
      <c r="P41" s="28"/>
      <c r="Q41" s="22">
        <v>98928</v>
      </c>
      <c r="R41" s="28">
        <v>98928</v>
      </c>
      <c r="S41" s="28">
        <v>98928</v>
      </c>
      <c r="T41" s="28"/>
      <c r="U41" s="22"/>
    </row>
    <row r="42" spans="1:21" ht="11.25">
      <c r="A42" s="6" t="s">
        <v>210</v>
      </c>
      <c r="B42" s="28">
        <v>1017</v>
      </c>
      <c r="C42" s="28">
        <v>1017</v>
      </c>
      <c r="D42" s="28">
        <v>1017</v>
      </c>
      <c r="E42" s="22">
        <v>196</v>
      </c>
      <c r="F42" s="28">
        <v>196</v>
      </c>
      <c r="G42" s="28">
        <v>196</v>
      </c>
      <c r="H42" s="28">
        <v>196</v>
      </c>
      <c r="I42" s="22">
        <v>127347</v>
      </c>
      <c r="J42" s="28">
        <v>127347</v>
      </c>
      <c r="K42" s="28">
        <v>103490</v>
      </c>
      <c r="L42" s="28">
        <v>103490</v>
      </c>
      <c r="M42" s="22">
        <v>136201</v>
      </c>
      <c r="N42" s="28">
        <v>136201</v>
      </c>
      <c r="O42" s="28">
        <v>136201</v>
      </c>
      <c r="P42" s="28">
        <v>135</v>
      </c>
      <c r="Q42" s="22">
        <v>1649</v>
      </c>
      <c r="R42" s="28"/>
      <c r="S42" s="28"/>
      <c r="T42" s="28"/>
      <c r="U42" s="22">
        <v>716039</v>
      </c>
    </row>
    <row r="43" spans="1:21" ht="11.25">
      <c r="A43" s="6" t="s">
        <v>46</v>
      </c>
      <c r="B43" s="28">
        <v>5000</v>
      </c>
      <c r="C43" s="28">
        <v>5000</v>
      </c>
      <c r="D43" s="28"/>
      <c r="E43" s="22">
        <v>2500</v>
      </c>
      <c r="F43" s="28">
        <v>2500</v>
      </c>
      <c r="G43" s="28">
        <v>2500</v>
      </c>
      <c r="H43" s="28">
        <v>2500</v>
      </c>
      <c r="I43" s="22"/>
      <c r="J43" s="28"/>
      <c r="K43" s="28"/>
      <c r="L43" s="28"/>
      <c r="M43" s="22"/>
      <c r="N43" s="28"/>
      <c r="O43" s="28"/>
      <c r="P43" s="28"/>
      <c r="Q43" s="22">
        <v>1000</v>
      </c>
      <c r="R43" s="28">
        <v>1000</v>
      </c>
      <c r="S43" s="28">
        <v>1000</v>
      </c>
      <c r="T43" s="28"/>
      <c r="U43" s="22"/>
    </row>
    <row r="44" spans="1:21" ht="11.25">
      <c r="A44" s="6" t="s">
        <v>215</v>
      </c>
      <c r="B44" s="28"/>
      <c r="C44" s="28"/>
      <c r="D44" s="28"/>
      <c r="E44" s="22">
        <v>2150</v>
      </c>
      <c r="F44" s="28">
        <v>2150</v>
      </c>
      <c r="G44" s="28">
        <v>2150</v>
      </c>
      <c r="H44" s="28"/>
      <c r="I44" s="22"/>
      <c r="J44" s="28"/>
      <c r="K44" s="28"/>
      <c r="L44" s="28"/>
      <c r="M44" s="22"/>
      <c r="N44" s="28"/>
      <c r="O44" s="28"/>
      <c r="P44" s="28"/>
      <c r="Q44" s="22"/>
      <c r="R44" s="28"/>
      <c r="S44" s="28"/>
      <c r="T44" s="28"/>
      <c r="U44" s="22"/>
    </row>
    <row r="45" spans="1:21" ht="11.25">
      <c r="A45" s="6" t="s">
        <v>216</v>
      </c>
      <c r="B45" s="28">
        <v>137533</v>
      </c>
      <c r="C45" s="28">
        <v>48335</v>
      </c>
      <c r="D45" s="28">
        <v>24362</v>
      </c>
      <c r="E45" s="22">
        <v>513594</v>
      </c>
      <c r="F45" s="28">
        <v>181600</v>
      </c>
      <c r="G45" s="28">
        <v>179239</v>
      </c>
      <c r="H45" s="28">
        <v>25124</v>
      </c>
      <c r="I45" s="22">
        <v>461190</v>
      </c>
      <c r="J45" s="28">
        <v>358686</v>
      </c>
      <c r="K45" s="28">
        <v>305998</v>
      </c>
      <c r="L45" s="28">
        <v>269241</v>
      </c>
      <c r="M45" s="22">
        <v>421172</v>
      </c>
      <c r="N45" s="28">
        <v>165339</v>
      </c>
      <c r="O45" s="28">
        <v>151343</v>
      </c>
      <c r="P45" s="28">
        <v>4445</v>
      </c>
      <c r="Q45" s="22">
        <v>292808</v>
      </c>
      <c r="R45" s="28">
        <v>248794</v>
      </c>
      <c r="S45" s="28">
        <v>240591</v>
      </c>
      <c r="T45" s="28">
        <v>41379</v>
      </c>
      <c r="U45" s="22">
        <v>1139797</v>
      </c>
    </row>
    <row r="46" spans="1:21" ht="11.25">
      <c r="A46" s="7" t="s">
        <v>217</v>
      </c>
      <c r="B46" s="28">
        <v>908932</v>
      </c>
      <c r="C46" s="28">
        <v>767828</v>
      </c>
      <c r="D46" s="28">
        <v>396207</v>
      </c>
      <c r="E46" s="22">
        <v>1145526</v>
      </c>
      <c r="F46" s="28">
        <v>753523</v>
      </c>
      <c r="G46" s="28">
        <v>657239</v>
      </c>
      <c r="H46" s="28">
        <v>382815</v>
      </c>
      <c r="I46" s="22">
        <v>952518</v>
      </c>
      <c r="J46" s="28">
        <v>498455</v>
      </c>
      <c r="K46" s="28">
        <v>406323</v>
      </c>
      <c r="L46" s="28">
        <v>220272</v>
      </c>
      <c r="M46" s="22">
        <v>-29805</v>
      </c>
      <c r="N46" s="28">
        <v>-87433</v>
      </c>
      <c r="O46" s="28">
        <v>116228</v>
      </c>
      <c r="P46" s="28">
        <v>104500</v>
      </c>
      <c r="Q46" s="22">
        <v>160466</v>
      </c>
      <c r="R46" s="28">
        <v>383161</v>
      </c>
      <c r="S46" s="28">
        <v>331209</v>
      </c>
      <c r="T46" s="28">
        <v>201855</v>
      </c>
      <c r="U46" s="22">
        <v>379010</v>
      </c>
    </row>
    <row r="47" spans="1:21" ht="11.25">
      <c r="A47" s="7" t="s">
        <v>218</v>
      </c>
      <c r="B47" s="28">
        <v>430690</v>
      </c>
      <c r="C47" s="28">
        <v>297620</v>
      </c>
      <c r="D47" s="28">
        <v>200550</v>
      </c>
      <c r="E47" s="22">
        <v>491450</v>
      </c>
      <c r="F47" s="28">
        <v>354680</v>
      </c>
      <c r="G47" s="28">
        <v>219820</v>
      </c>
      <c r="H47" s="28">
        <v>164660</v>
      </c>
      <c r="I47" s="22">
        <v>322370</v>
      </c>
      <c r="J47" s="28">
        <v>239295</v>
      </c>
      <c r="K47" s="28">
        <v>157130</v>
      </c>
      <c r="L47" s="28">
        <v>123515</v>
      </c>
      <c r="M47" s="22">
        <v>84260</v>
      </c>
      <c r="N47" s="28">
        <v>56440</v>
      </c>
      <c r="O47" s="28">
        <v>27700</v>
      </c>
      <c r="P47" s="28">
        <v>30900</v>
      </c>
      <c r="Q47" s="22">
        <v>219900</v>
      </c>
      <c r="R47" s="28">
        <v>125850</v>
      </c>
      <c r="S47" s="28">
        <v>47200</v>
      </c>
      <c r="T47" s="28">
        <v>41880</v>
      </c>
      <c r="U47" s="22">
        <v>59354</v>
      </c>
    </row>
    <row r="48" spans="1:21" ht="11.25">
      <c r="A48" s="7" t="s">
        <v>219</v>
      </c>
      <c r="B48" s="28">
        <v>-69868</v>
      </c>
      <c r="C48" s="28">
        <v>5510</v>
      </c>
      <c r="D48" s="28">
        <v>-42913</v>
      </c>
      <c r="E48" s="22">
        <v>62311</v>
      </c>
      <c r="F48" s="28">
        <v>44182</v>
      </c>
      <c r="G48" s="28">
        <v>115458</v>
      </c>
      <c r="H48" s="28">
        <v>22488</v>
      </c>
      <c r="I48" s="22">
        <v>195015</v>
      </c>
      <c r="J48" s="28">
        <v>53623</v>
      </c>
      <c r="K48" s="28">
        <v>91971</v>
      </c>
      <c r="L48" s="28">
        <v>51832</v>
      </c>
      <c r="M48" s="22">
        <v>57829</v>
      </c>
      <c r="N48" s="28">
        <v>-9302</v>
      </c>
      <c r="O48" s="28">
        <v>73497</v>
      </c>
      <c r="P48" s="28">
        <v>47360</v>
      </c>
      <c r="Q48" s="22">
        <v>-3210</v>
      </c>
      <c r="R48" s="28">
        <v>135270</v>
      </c>
      <c r="S48" s="28">
        <v>162384</v>
      </c>
      <c r="T48" s="28">
        <v>96378</v>
      </c>
      <c r="U48" s="22">
        <v>-53525</v>
      </c>
    </row>
    <row r="49" spans="1:21" ht="11.25">
      <c r="A49" s="7" t="s">
        <v>220</v>
      </c>
      <c r="B49" s="28">
        <v>360821</v>
      </c>
      <c r="C49" s="28">
        <v>303130</v>
      </c>
      <c r="D49" s="28">
        <v>157636</v>
      </c>
      <c r="E49" s="22">
        <v>553761</v>
      </c>
      <c r="F49" s="28">
        <v>398862</v>
      </c>
      <c r="G49" s="28">
        <v>335278</v>
      </c>
      <c r="H49" s="28">
        <v>187148</v>
      </c>
      <c r="I49" s="22">
        <v>517385</v>
      </c>
      <c r="J49" s="28">
        <v>292918</v>
      </c>
      <c r="K49" s="28">
        <v>249101</v>
      </c>
      <c r="L49" s="28">
        <v>175347</v>
      </c>
      <c r="M49" s="22">
        <v>177089</v>
      </c>
      <c r="N49" s="28">
        <v>47137</v>
      </c>
      <c r="O49" s="28">
        <v>101197</v>
      </c>
      <c r="P49" s="28">
        <v>78260</v>
      </c>
      <c r="Q49" s="22">
        <v>216689</v>
      </c>
      <c r="R49" s="28">
        <v>261120</v>
      </c>
      <c r="S49" s="28">
        <v>209584</v>
      </c>
      <c r="T49" s="28">
        <v>138258</v>
      </c>
      <c r="U49" s="22">
        <v>40328</v>
      </c>
    </row>
    <row r="50" spans="1:21" ht="11.25">
      <c r="A50" s="7" t="s">
        <v>47</v>
      </c>
      <c r="B50" s="28">
        <v>548110</v>
      </c>
      <c r="C50" s="28">
        <v>464697</v>
      </c>
      <c r="D50" s="28">
        <v>238570</v>
      </c>
      <c r="E50" s="22">
        <v>591765</v>
      </c>
      <c r="F50" s="28">
        <v>354661</v>
      </c>
      <c r="G50" s="28">
        <v>321961</v>
      </c>
      <c r="H50" s="28">
        <v>195667</v>
      </c>
      <c r="I50" s="22">
        <v>435132</v>
      </c>
      <c r="J50" s="28">
        <v>205537</v>
      </c>
      <c r="K50" s="28">
        <v>157222</v>
      </c>
      <c r="L50" s="28">
        <v>44924</v>
      </c>
      <c r="M50" s="22"/>
      <c r="N50" s="28"/>
      <c r="O50" s="28"/>
      <c r="P50" s="28"/>
      <c r="Q50" s="22"/>
      <c r="R50" s="28"/>
      <c r="S50" s="28"/>
      <c r="T50" s="28"/>
      <c r="U50" s="22"/>
    </row>
    <row r="51" spans="1:21" ht="12" thickBot="1">
      <c r="A51" s="7" t="s">
        <v>221</v>
      </c>
      <c r="B51" s="28">
        <v>548110</v>
      </c>
      <c r="C51" s="28">
        <v>464697</v>
      </c>
      <c r="D51" s="28">
        <v>238570</v>
      </c>
      <c r="E51" s="22">
        <v>591765</v>
      </c>
      <c r="F51" s="28">
        <v>354661</v>
      </c>
      <c r="G51" s="28">
        <v>321961</v>
      </c>
      <c r="H51" s="28">
        <v>195667</v>
      </c>
      <c r="I51" s="22">
        <v>435132</v>
      </c>
      <c r="J51" s="28">
        <v>205537</v>
      </c>
      <c r="K51" s="28">
        <v>157222</v>
      </c>
      <c r="L51" s="28">
        <v>44924</v>
      </c>
      <c r="M51" s="22">
        <v>-206894</v>
      </c>
      <c r="N51" s="28">
        <v>-134570</v>
      </c>
      <c r="O51" s="28">
        <v>15031</v>
      </c>
      <c r="P51" s="28">
        <v>26239</v>
      </c>
      <c r="Q51" s="22">
        <v>-56223</v>
      </c>
      <c r="R51" s="28">
        <v>122040</v>
      </c>
      <c r="S51" s="28">
        <v>121624</v>
      </c>
      <c r="T51" s="28">
        <v>63596</v>
      </c>
      <c r="U51" s="22">
        <v>338682</v>
      </c>
    </row>
    <row r="52" spans="1:21" ht="12" thickTop="1">
      <c r="A52" s="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4" ht="11.25">
      <c r="A54" s="20" t="s">
        <v>149</v>
      </c>
    </row>
    <row r="55" ht="11.25">
      <c r="A55" s="20" t="s">
        <v>150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Q64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145</v>
      </c>
      <c r="B2" s="14">
        <v>7520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49</v>
      </c>
      <c r="B4" s="15" t="str">
        <f>HYPERLINK("http://www.kabupro.jp/mark/20131015/S100071P.htm","四半期報告書")</f>
        <v>四半期報告書</v>
      </c>
      <c r="C4" s="15" t="str">
        <f>HYPERLINK("http://www.kabupro.jp/mark/20130530/S000DH9B.htm","有価証券報告書")</f>
        <v>有価証券報告書</v>
      </c>
      <c r="D4" s="15" t="str">
        <f>HYPERLINK("http://www.kabupro.jp/mark/20131015/S100071P.htm","四半期報告書")</f>
        <v>四半期報告書</v>
      </c>
      <c r="E4" s="15" t="str">
        <f>HYPERLINK("http://www.kabupro.jp/mark/20130530/S000DH9B.htm","有価証券報告書")</f>
        <v>有価証券報告書</v>
      </c>
      <c r="F4" s="15" t="str">
        <f>HYPERLINK("http://www.kabupro.jp/mark/20120113/S000A2O1.htm","四半期報告書")</f>
        <v>四半期報告書</v>
      </c>
      <c r="G4" s="15" t="str">
        <f>HYPERLINK("http://www.kabupro.jp/mark/20121015/S000C24K.htm","四半期報告書")</f>
        <v>四半期報告書</v>
      </c>
      <c r="H4" s="15" t="str">
        <f>HYPERLINK("http://www.kabupro.jp/mark/20110715/S0008WVJ.htm","四半期報告書")</f>
        <v>四半期報告書</v>
      </c>
      <c r="I4" s="15" t="str">
        <f>HYPERLINK("http://www.kabupro.jp/mark/20120525/S000AWQT.htm","有価証券報告書")</f>
        <v>有価証券報告書</v>
      </c>
      <c r="J4" s="15" t="str">
        <f>HYPERLINK("http://www.kabupro.jp/mark/20120113/S000A2O1.htm","四半期報告書")</f>
        <v>四半期報告書</v>
      </c>
      <c r="K4" s="15" t="str">
        <f>HYPERLINK("http://www.kabupro.jp/mark/20111014/S0009HVC.htm","四半期報告書")</f>
        <v>四半期報告書</v>
      </c>
      <c r="L4" s="15" t="str">
        <f>HYPERLINK("http://www.kabupro.jp/mark/20110715/S0008WVJ.htm","四半期報告書")</f>
        <v>四半期報告書</v>
      </c>
      <c r="M4" s="15" t="str">
        <f>HYPERLINK("http://www.kabupro.jp/mark/20110527/S0008CFX.htm","有価証券報告書")</f>
        <v>有価証券報告書</v>
      </c>
      <c r="N4" s="15" t="str">
        <f>HYPERLINK("http://www.kabupro.jp/mark/20110114/S0007J8S.htm","四半期報告書")</f>
        <v>四半期報告書</v>
      </c>
      <c r="O4" s="15" t="str">
        <f>HYPERLINK("http://www.kabupro.jp/mark/20101015/S0006XTW.htm","四半期報告書")</f>
        <v>四半期報告書</v>
      </c>
      <c r="P4" s="15" t="str">
        <f>HYPERLINK("http://www.kabupro.jp/mark/20100715/S0006C5U.htm","四半期報告書")</f>
        <v>四半期報告書</v>
      </c>
      <c r="Q4" s="15" t="str">
        <f>HYPERLINK("http://www.kabupro.jp/mark/20100527/S0005RT0.htm","有価証券報告書")</f>
        <v>有価証券報告書</v>
      </c>
    </row>
    <row r="5" spans="1:17" ht="12" thickBot="1">
      <c r="A5" s="11" t="s">
        <v>50</v>
      </c>
      <c r="B5" s="1" t="s">
        <v>226</v>
      </c>
      <c r="C5" s="1" t="s">
        <v>56</v>
      </c>
      <c r="D5" s="1" t="s">
        <v>226</v>
      </c>
      <c r="E5" s="1" t="s">
        <v>56</v>
      </c>
      <c r="F5" s="1" t="s">
        <v>236</v>
      </c>
      <c r="G5" s="1" t="s">
        <v>232</v>
      </c>
      <c r="H5" s="1" t="s">
        <v>240</v>
      </c>
      <c r="I5" s="1" t="s">
        <v>60</v>
      </c>
      <c r="J5" s="1" t="s">
        <v>236</v>
      </c>
      <c r="K5" s="1" t="s">
        <v>238</v>
      </c>
      <c r="L5" s="1" t="s">
        <v>240</v>
      </c>
      <c r="M5" s="1" t="s">
        <v>62</v>
      </c>
      <c r="N5" s="1" t="s">
        <v>242</v>
      </c>
      <c r="O5" s="1" t="s">
        <v>244</v>
      </c>
      <c r="P5" s="1" t="s">
        <v>246</v>
      </c>
      <c r="Q5" s="1" t="s">
        <v>64</v>
      </c>
    </row>
    <row r="6" spans="1:17" ht="12.75" thickBot="1" thickTop="1">
      <c r="A6" s="10" t="s">
        <v>51</v>
      </c>
      <c r="B6" s="18" t="s">
        <v>43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52</v>
      </c>
      <c r="B7" s="14" t="s">
        <v>1</v>
      </c>
      <c r="C7" s="16" t="s">
        <v>57</v>
      </c>
      <c r="D7" s="14" t="s">
        <v>1</v>
      </c>
      <c r="E7" s="16" t="s">
        <v>57</v>
      </c>
      <c r="F7" s="14" t="s">
        <v>1</v>
      </c>
      <c r="G7" s="14" t="s">
        <v>1</v>
      </c>
      <c r="H7" s="14" t="s">
        <v>1</v>
      </c>
      <c r="I7" s="16" t="s">
        <v>57</v>
      </c>
      <c r="J7" s="14" t="s">
        <v>1</v>
      </c>
      <c r="K7" s="14" t="s">
        <v>1</v>
      </c>
      <c r="L7" s="14" t="s">
        <v>1</v>
      </c>
      <c r="M7" s="16" t="s">
        <v>57</v>
      </c>
      <c r="N7" s="14" t="s">
        <v>1</v>
      </c>
      <c r="O7" s="14" t="s">
        <v>1</v>
      </c>
      <c r="P7" s="14" t="s">
        <v>1</v>
      </c>
      <c r="Q7" s="16" t="s">
        <v>57</v>
      </c>
    </row>
    <row r="8" spans="1:17" ht="11.25">
      <c r="A8" s="13" t="s">
        <v>53</v>
      </c>
      <c r="B8" s="1" t="s">
        <v>2</v>
      </c>
      <c r="C8" s="17" t="s">
        <v>151</v>
      </c>
      <c r="D8" s="1" t="s">
        <v>151</v>
      </c>
      <c r="E8" s="17" t="s">
        <v>152</v>
      </c>
      <c r="F8" s="1" t="s">
        <v>152</v>
      </c>
      <c r="G8" s="1" t="s">
        <v>152</v>
      </c>
      <c r="H8" s="1" t="s">
        <v>152</v>
      </c>
      <c r="I8" s="17" t="s">
        <v>153</v>
      </c>
      <c r="J8" s="1" t="s">
        <v>153</v>
      </c>
      <c r="K8" s="1" t="s">
        <v>153</v>
      </c>
      <c r="L8" s="1" t="s">
        <v>153</v>
      </c>
      <c r="M8" s="17" t="s">
        <v>154</v>
      </c>
      <c r="N8" s="1" t="s">
        <v>154</v>
      </c>
      <c r="O8" s="1" t="s">
        <v>154</v>
      </c>
      <c r="P8" s="1" t="s">
        <v>154</v>
      </c>
      <c r="Q8" s="17" t="s">
        <v>155</v>
      </c>
    </row>
    <row r="9" spans="1:17" ht="11.25">
      <c r="A9" s="13" t="s">
        <v>54</v>
      </c>
      <c r="B9" s="1" t="s">
        <v>227</v>
      </c>
      <c r="C9" s="17" t="s">
        <v>58</v>
      </c>
      <c r="D9" s="1" t="s">
        <v>233</v>
      </c>
      <c r="E9" s="17" t="s">
        <v>59</v>
      </c>
      <c r="F9" s="1" t="s">
        <v>237</v>
      </c>
      <c r="G9" s="1" t="s">
        <v>239</v>
      </c>
      <c r="H9" s="1" t="s">
        <v>241</v>
      </c>
      <c r="I9" s="17" t="s">
        <v>61</v>
      </c>
      <c r="J9" s="1" t="s">
        <v>243</v>
      </c>
      <c r="K9" s="1" t="s">
        <v>245</v>
      </c>
      <c r="L9" s="1" t="s">
        <v>247</v>
      </c>
      <c r="M9" s="17" t="s">
        <v>63</v>
      </c>
      <c r="N9" s="1" t="s">
        <v>249</v>
      </c>
      <c r="O9" s="1" t="s">
        <v>251</v>
      </c>
      <c r="P9" s="1" t="s">
        <v>253</v>
      </c>
      <c r="Q9" s="17" t="s">
        <v>65</v>
      </c>
    </row>
    <row r="10" spans="1:17" ht="12" thickBot="1">
      <c r="A10" s="13" t="s">
        <v>55</v>
      </c>
      <c r="B10" s="1" t="s">
        <v>67</v>
      </c>
      <c r="C10" s="17" t="s">
        <v>67</v>
      </c>
      <c r="D10" s="1" t="s">
        <v>67</v>
      </c>
      <c r="E10" s="17" t="s">
        <v>67</v>
      </c>
      <c r="F10" s="1" t="s">
        <v>67</v>
      </c>
      <c r="G10" s="1" t="s">
        <v>67</v>
      </c>
      <c r="H10" s="1" t="s">
        <v>67</v>
      </c>
      <c r="I10" s="17" t="s">
        <v>67</v>
      </c>
      <c r="J10" s="1" t="s">
        <v>67</v>
      </c>
      <c r="K10" s="1" t="s">
        <v>67</v>
      </c>
      <c r="L10" s="1" t="s">
        <v>67</v>
      </c>
      <c r="M10" s="17" t="s">
        <v>67</v>
      </c>
      <c r="N10" s="1" t="s">
        <v>67</v>
      </c>
      <c r="O10" s="1" t="s">
        <v>67</v>
      </c>
      <c r="P10" s="1" t="s">
        <v>67</v>
      </c>
      <c r="Q10" s="17" t="s">
        <v>67</v>
      </c>
    </row>
    <row r="11" spans="1:17" ht="12" thickTop="1">
      <c r="A11" s="30" t="s">
        <v>217</v>
      </c>
      <c r="B11" s="27">
        <v>767828</v>
      </c>
      <c r="C11" s="21">
        <v>1145526</v>
      </c>
      <c r="D11" s="27">
        <v>657239</v>
      </c>
      <c r="E11" s="21">
        <v>952518</v>
      </c>
      <c r="F11" s="27">
        <v>498455</v>
      </c>
      <c r="G11" s="27">
        <v>406323</v>
      </c>
      <c r="H11" s="27">
        <v>220272</v>
      </c>
      <c r="I11" s="21">
        <v>-29805</v>
      </c>
      <c r="J11" s="27">
        <v>-87433</v>
      </c>
      <c r="K11" s="27">
        <v>116228</v>
      </c>
      <c r="L11" s="27">
        <v>104500</v>
      </c>
      <c r="M11" s="21">
        <v>160466</v>
      </c>
      <c r="N11" s="27">
        <v>383161</v>
      </c>
      <c r="O11" s="27">
        <v>331209</v>
      </c>
      <c r="P11" s="27">
        <v>201855</v>
      </c>
      <c r="Q11" s="21">
        <v>379010</v>
      </c>
    </row>
    <row r="12" spans="1:17" ht="11.25">
      <c r="A12" s="6" t="s">
        <v>182</v>
      </c>
      <c r="B12" s="28">
        <v>829025</v>
      </c>
      <c r="C12" s="22">
        <v>1744132</v>
      </c>
      <c r="D12" s="28">
        <v>833701</v>
      </c>
      <c r="E12" s="22">
        <v>1732109</v>
      </c>
      <c r="F12" s="28">
        <v>1276430</v>
      </c>
      <c r="G12" s="28">
        <v>833468</v>
      </c>
      <c r="H12" s="28">
        <v>403744</v>
      </c>
      <c r="I12" s="22">
        <v>1738036</v>
      </c>
      <c r="J12" s="28">
        <v>1292218</v>
      </c>
      <c r="K12" s="28">
        <v>841712</v>
      </c>
      <c r="L12" s="28">
        <v>416508</v>
      </c>
      <c r="M12" s="22">
        <v>1905857</v>
      </c>
      <c r="N12" s="28">
        <v>1393917</v>
      </c>
      <c r="O12" s="28">
        <v>903728</v>
      </c>
      <c r="P12" s="28">
        <v>443041</v>
      </c>
      <c r="Q12" s="22">
        <v>1866464</v>
      </c>
    </row>
    <row r="13" spans="1:17" ht="11.25">
      <c r="A13" s="6" t="s">
        <v>205</v>
      </c>
      <c r="B13" s="28"/>
      <c r="C13" s="22">
        <v>137483</v>
      </c>
      <c r="D13" s="28">
        <v>28675</v>
      </c>
      <c r="E13" s="22">
        <v>88178</v>
      </c>
      <c r="F13" s="28"/>
      <c r="G13" s="28"/>
      <c r="H13" s="28"/>
      <c r="I13" s="22">
        <v>131549</v>
      </c>
      <c r="J13" s="28"/>
      <c r="K13" s="28"/>
      <c r="L13" s="28"/>
      <c r="M13" s="22"/>
      <c r="N13" s="28"/>
      <c r="O13" s="28"/>
      <c r="P13" s="28"/>
      <c r="Q13" s="22">
        <v>70318</v>
      </c>
    </row>
    <row r="14" spans="1:17" ht="11.25">
      <c r="A14" s="6" t="s">
        <v>3</v>
      </c>
      <c r="B14" s="28">
        <v>31100</v>
      </c>
      <c r="C14" s="22">
        <v>10300</v>
      </c>
      <c r="D14" s="28">
        <v>34000</v>
      </c>
      <c r="E14" s="22">
        <v>45500</v>
      </c>
      <c r="F14" s="28">
        <v>372500</v>
      </c>
      <c r="G14" s="28">
        <v>144750</v>
      </c>
      <c r="H14" s="28">
        <v>268100</v>
      </c>
      <c r="I14" s="22">
        <v>8700</v>
      </c>
      <c r="J14" s="28">
        <v>273200</v>
      </c>
      <c r="K14" s="28">
        <v>36700</v>
      </c>
      <c r="L14" s="28">
        <v>241000</v>
      </c>
      <c r="M14" s="22">
        <v>-8950</v>
      </c>
      <c r="N14" s="28">
        <v>304250</v>
      </c>
      <c r="O14" s="28">
        <v>85950</v>
      </c>
      <c r="P14" s="28">
        <v>328750</v>
      </c>
      <c r="Q14" s="22">
        <v>4430</v>
      </c>
    </row>
    <row r="15" spans="1:17" ht="11.25">
      <c r="A15" s="6" t="s">
        <v>4</v>
      </c>
      <c r="B15" s="28">
        <v>-26830</v>
      </c>
      <c r="C15" s="22">
        <v>3800</v>
      </c>
      <c r="D15" s="28">
        <v>-18815</v>
      </c>
      <c r="E15" s="22">
        <v>30200</v>
      </c>
      <c r="F15" s="28">
        <v>17695</v>
      </c>
      <c r="G15" s="28">
        <v>-7665</v>
      </c>
      <c r="H15" s="28">
        <v>-9672</v>
      </c>
      <c r="I15" s="22">
        <v>2000</v>
      </c>
      <c r="J15" s="28">
        <v>-1657</v>
      </c>
      <c r="K15" s="28">
        <v>-4665</v>
      </c>
      <c r="L15" s="28">
        <v>-7672</v>
      </c>
      <c r="M15" s="22">
        <v>-2500</v>
      </c>
      <c r="N15" s="28">
        <v>-3630</v>
      </c>
      <c r="O15" s="28">
        <v>-7030</v>
      </c>
      <c r="P15" s="28">
        <v>-10030</v>
      </c>
      <c r="Q15" s="22">
        <v>-28170</v>
      </c>
    </row>
    <row r="16" spans="1:17" ht="11.25">
      <c r="A16" s="6" t="s">
        <v>5</v>
      </c>
      <c r="B16" s="28">
        <v>7840</v>
      </c>
      <c r="C16" s="22">
        <v>10204</v>
      </c>
      <c r="D16" s="28">
        <v>7312</v>
      </c>
      <c r="E16" s="22">
        <v>13344</v>
      </c>
      <c r="F16" s="28">
        <v>14720</v>
      </c>
      <c r="G16" s="28">
        <v>10887</v>
      </c>
      <c r="H16" s="28">
        <v>7393</v>
      </c>
      <c r="I16" s="22">
        <v>-21651</v>
      </c>
      <c r="J16" s="28">
        <v>-23666</v>
      </c>
      <c r="K16" s="28">
        <v>-29894</v>
      </c>
      <c r="L16" s="28">
        <v>-4418</v>
      </c>
      <c r="M16" s="22">
        <v>-28635</v>
      </c>
      <c r="N16" s="28">
        <v>-29414</v>
      </c>
      <c r="O16" s="28">
        <v>-30947</v>
      </c>
      <c r="P16" s="28">
        <v>7014</v>
      </c>
      <c r="Q16" s="22">
        <v>-84743</v>
      </c>
    </row>
    <row r="17" spans="1:17" ht="11.25">
      <c r="A17" s="6" t="s">
        <v>6</v>
      </c>
      <c r="B17" s="28">
        <v>-93499</v>
      </c>
      <c r="C17" s="22">
        <v>162000</v>
      </c>
      <c r="D17" s="28"/>
      <c r="E17" s="22"/>
      <c r="F17" s="28"/>
      <c r="G17" s="28"/>
      <c r="H17" s="28"/>
      <c r="I17" s="22"/>
      <c r="J17" s="28"/>
      <c r="K17" s="28"/>
      <c r="L17" s="28"/>
      <c r="M17" s="22"/>
      <c r="N17" s="28"/>
      <c r="O17" s="28"/>
      <c r="P17" s="28"/>
      <c r="Q17" s="22"/>
    </row>
    <row r="18" spans="1:17" ht="11.25">
      <c r="A18" s="6" t="s">
        <v>7</v>
      </c>
      <c r="B18" s="28">
        <v>-62307</v>
      </c>
      <c r="C18" s="22">
        <v>18178</v>
      </c>
      <c r="D18" s="28">
        <v>3687</v>
      </c>
      <c r="E18" s="22">
        <v>2109</v>
      </c>
      <c r="F18" s="28">
        <v>10189</v>
      </c>
      <c r="G18" s="28">
        <v>7810</v>
      </c>
      <c r="H18" s="28">
        <v>15057</v>
      </c>
      <c r="I18" s="22">
        <v>-29765</v>
      </c>
      <c r="J18" s="28">
        <v>-18912</v>
      </c>
      <c r="K18" s="28">
        <v>-7332</v>
      </c>
      <c r="L18" s="28">
        <v>9152</v>
      </c>
      <c r="M18" s="22">
        <v>-8441</v>
      </c>
      <c r="N18" s="28">
        <v>-8322</v>
      </c>
      <c r="O18" s="28">
        <v>-8787</v>
      </c>
      <c r="P18" s="28">
        <v>4013</v>
      </c>
      <c r="Q18" s="22">
        <v>-105229</v>
      </c>
    </row>
    <row r="19" spans="1:17" ht="11.25">
      <c r="A19" s="6" t="s">
        <v>8</v>
      </c>
      <c r="B19" s="28">
        <v>-10460</v>
      </c>
      <c r="C19" s="22">
        <v>31190</v>
      </c>
      <c r="D19" s="28">
        <v>15360</v>
      </c>
      <c r="E19" s="22">
        <v>17560</v>
      </c>
      <c r="F19" s="28">
        <v>10400</v>
      </c>
      <c r="G19" s="28">
        <v>3250</v>
      </c>
      <c r="H19" s="28">
        <v>-3930</v>
      </c>
      <c r="I19" s="22">
        <v>29710</v>
      </c>
      <c r="J19" s="28">
        <v>22300</v>
      </c>
      <c r="K19" s="28">
        <v>14850</v>
      </c>
      <c r="L19" s="28">
        <v>7460</v>
      </c>
      <c r="M19" s="22">
        <v>-39240</v>
      </c>
      <c r="N19" s="28">
        <v>-45030</v>
      </c>
      <c r="O19" s="28">
        <v>-52550</v>
      </c>
      <c r="P19" s="28">
        <v>-32750</v>
      </c>
      <c r="Q19" s="22">
        <v>25740</v>
      </c>
    </row>
    <row r="20" spans="1:17" ht="11.25">
      <c r="A20" s="6" t="s">
        <v>9</v>
      </c>
      <c r="B20" s="28">
        <v>275</v>
      </c>
      <c r="C20" s="22"/>
      <c r="D20" s="28">
        <v>64740</v>
      </c>
      <c r="E20" s="22"/>
      <c r="F20" s="28"/>
      <c r="G20" s="28">
        <v>-371</v>
      </c>
      <c r="H20" s="28"/>
      <c r="I20" s="22"/>
      <c r="J20" s="28"/>
      <c r="K20" s="28"/>
      <c r="L20" s="28"/>
      <c r="M20" s="22"/>
      <c r="N20" s="28"/>
      <c r="O20" s="28"/>
      <c r="P20" s="28"/>
      <c r="Q20" s="22"/>
    </row>
    <row r="21" spans="1:17" ht="11.25">
      <c r="A21" s="6" t="s">
        <v>10</v>
      </c>
      <c r="B21" s="28">
        <v>-29113</v>
      </c>
      <c r="C21" s="22">
        <v>-42899</v>
      </c>
      <c r="D21" s="28">
        <v>-23924</v>
      </c>
      <c r="E21" s="22">
        <v>-43866</v>
      </c>
      <c r="F21" s="28">
        <v>-34182</v>
      </c>
      <c r="G21" s="28">
        <v>-30733</v>
      </c>
      <c r="H21" s="28">
        <v>-10169</v>
      </c>
      <c r="I21" s="22">
        <v>-51164</v>
      </c>
      <c r="J21" s="28">
        <v>-39177</v>
      </c>
      <c r="K21" s="28">
        <v>-29571</v>
      </c>
      <c r="L21" s="28">
        <v>-9275</v>
      </c>
      <c r="M21" s="22">
        <v>-72472</v>
      </c>
      <c r="N21" s="28">
        <v>-57868</v>
      </c>
      <c r="O21" s="28">
        <v>-48716</v>
      </c>
      <c r="P21" s="28">
        <v>-9183</v>
      </c>
      <c r="Q21" s="22">
        <v>-75119</v>
      </c>
    </row>
    <row r="22" spans="1:17" ht="11.25">
      <c r="A22" s="6" t="s">
        <v>193</v>
      </c>
      <c r="B22" s="28">
        <v>94607</v>
      </c>
      <c r="C22" s="22">
        <v>198128</v>
      </c>
      <c r="D22" s="28">
        <v>102803</v>
      </c>
      <c r="E22" s="22">
        <v>226591</v>
      </c>
      <c r="F22" s="28">
        <v>173015</v>
      </c>
      <c r="G22" s="28">
        <v>117308</v>
      </c>
      <c r="H22" s="28">
        <v>61390</v>
      </c>
      <c r="I22" s="22">
        <v>251737</v>
      </c>
      <c r="J22" s="28">
        <v>194340</v>
      </c>
      <c r="K22" s="28">
        <v>132888</v>
      </c>
      <c r="L22" s="28">
        <v>68712</v>
      </c>
      <c r="M22" s="22">
        <v>276980</v>
      </c>
      <c r="N22" s="28">
        <v>212528</v>
      </c>
      <c r="O22" s="28">
        <v>141880</v>
      </c>
      <c r="P22" s="28">
        <v>75069</v>
      </c>
      <c r="Q22" s="22">
        <v>271235</v>
      </c>
    </row>
    <row r="23" spans="1:17" ht="11.25">
      <c r="A23" s="6" t="s">
        <v>194</v>
      </c>
      <c r="B23" s="28">
        <v>11500</v>
      </c>
      <c r="C23" s="22">
        <v>22999</v>
      </c>
      <c r="D23" s="28">
        <v>11500</v>
      </c>
      <c r="E23" s="22">
        <v>23000</v>
      </c>
      <c r="F23" s="28"/>
      <c r="G23" s="28"/>
      <c r="H23" s="28"/>
      <c r="I23" s="22"/>
      <c r="J23" s="28"/>
      <c r="K23" s="28"/>
      <c r="L23" s="28"/>
      <c r="M23" s="22"/>
      <c r="N23" s="28"/>
      <c r="O23" s="28"/>
      <c r="P23" s="28"/>
      <c r="Q23" s="22"/>
    </row>
    <row r="24" spans="1:17" ht="11.25">
      <c r="A24" s="6" t="s">
        <v>211</v>
      </c>
      <c r="B24" s="28">
        <v>11829</v>
      </c>
      <c r="C24" s="22">
        <v>7907</v>
      </c>
      <c r="D24" s="28">
        <v>7907</v>
      </c>
      <c r="E24" s="22">
        <v>4282</v>
      </c>
      <c r="F24" s="28">
        <v>4282</v>
      </c>
      <c r="G24" s="28">
        <v>4282</v>
      </c>
      <c r="H24" s="28">
        <v>4282</v>
      </c>
      <c r="I24" s="22">
        <v>67192</v>
      </c>
      <c r="J24" s="28"/>
      <c r="K24" s="28"/>
      <c r="L24" s="28"/>
      <c r="M24" s="22">
        <v>96175</v>
      </c>
      <c r="N24" s="28">
        <v>90805</v>
      </c>
      <c r="O24" s="28">
        <v>90048</v>
      </c>
      <c r="P24" s="28">
        <v>33389</v>
      </c>
      <c r="Q24" s="22">
        <v>76673</v>
      </c>
    </row>
    <row r="25" spans="1:17" ht="11.25">
      <c r="A25" s="6" t="s">
        <v>11</v>
      </c>
      <c r="B25" s="28">
        <v>119</v>
      </c>
      <c r="C25" s="22">
        <v>-1076</v>
      </c>
      <c r="D25" s="28"/>
      <c r="E25" s="22">
        <v>-27865</v>
      </c>
      <c r="F25" s="28">
        <v>-27865</v>
      </c>
      <c r="G25" s="28">
        <v>-26382</v>
      </c>
      <c r="H25" s="28">
        <v>-157</v>
      </c>
      <c r="I25" s="22">
        <v>-11510</v>
      </c>
      <c r="J25" s="28"/>
      <c r="K25" s="28"/>
      <c r="L25" s="28"/>
      <c r="M25" s="22">
        <v>14001</v>
      </c>
      <c r="N25" s="28">
        <v>14001</v>
      </c>
      <c r="O25" s="28">
        <v>14001</v>
      </c>
      <c r="P25" s="28"/>
      <c r="Q25" s="22">
        <v>9762</v>
      </c>
    </row>
    <row r="26" spans="1:17" ht="11.25">
      <c r="A26" s="6" t="s">
        <v>12</v>
      </c>
      <c r="B26" s="28">
        <v>23690</v>
      </c>
      <c r="C26" s="22">
        <v>61341</v>
      </c>
      <c r="D26" s="28">
        <v>45604</v>
      </c>
      <c r="E26" s="22">
        <v>110755</v>
      </c>
      <c r="F26" s="28">
        <v>97330</v>
      </c>
      <c r="G26" s="28">
        <v>68499</v>
      </c>
      <c r="H26" s="28">
        <v>35775</v>
      </c>
      <c r="I26" s="22">
        <v>45838</v>
      </c>
      <c r="J26" s="28">
        <v>27489</v>
      </c>
      <c r="K26" s="28">
        <v>13494</v>
      </c>
      <c r="L26" s="28">
        <v>3073</v>
      </c>
      <c r="M26" s="22">
        <v>38363</v>
      </c>
      <c r="N26" s="28">
        <v>33350</v>
      </c>
      <c r="O26" s="28">
        <v>27140</v>
      </c>
      <c r="P26" s="28">
        <v>6753</v>
      </c>
      <c r="Q26" s="22">
        <v>119460</v>
      </c>
    </row>
    <row r="27" spans="1:17" ht="11.25">
      <c r="A27" s="6" t="s">
        <v>13</v>
      </c>
      <c r="B27" s="28"/>
      <c r="C27" s="22">
        <v>-12279</v>
      </c>
      <c r="D27" s="28">
        <v>-16788</v>
      </c>
      <c r="E27" s="22"/>
      <c r="F27" s="28"/>
      <c r="G27" s="28"/>
      <c r="H27" s="28"/>
      <c r="I27" s="22"/>
      <c r="J27" s="28"/>
      <c r="K27" s="28"/>
      <c r="L27" s="28"/>
      <c r="M27" s="22">
        <v>-26779</v>
      </c>
      <c r="N27" s="28">
        <v>-24100</v>
      </c>
      <c r="O27" s="28">
        <v>-23574</v>
      </c>
      <c r="P27" s="28">
        <v>-1125</v>
      </c>
      <c r="Q27" s="22"/>
    </row>
    <row r="28" spans="1:17" ht="11.25">
      <c r="A28" s="6" t="s">
        <v>14</v>
      </c>
      <c r="B28" s="28">
        <v>1017</v>
      </c>
      <c r="C28" s="22">
        <v>196</v>
      </c>
      <c r="D28" s="28">
        <v>196</v>
      </c>
      <c r="E28" s="22">
        <v>127347</v>
      </c>
      <c r="F28" s="28">
        <v>127347</v>
      </c>
      <c r="G28" s="28">
        <v>103490</v>
      </c>
      <c r="H28" s="28">
        <v>103490</v>
      </c>
      <c r="I28" s="22">
        <v>136201</v>
      </c>
      <c r="J28" s="28">
        <v>136201</v>
      </c>
      <c r="K28" s="28">
        <v>136201</v>
      </c>
      <c r="L28" s="28">
        <v>135</v>
      </c>
      <c r="M28" s="22">
        <v>1649</v>
      </c>
      <c r="N28" s="28"/>
      <c r="O28" s="28"/>
      <c r="P28" s="28"/>
      <c r="Q28" s="22">
        <v>716039</v>
      </c>
    </row>
    <row r="29" spans="1:17" ht="11.25">
      <c r="A29" s="6" t="s">
        <v>15</v>
      </c>
      <c r="B29" s="28">
        <v>-78257</v>
      </c>
      <c r="C29" s="22">
        <v>-160077</v>
      </c>
      <c r="D29" s="28">
        <v>122393</v>
      </c>
      <c r="E29" s="22">
        <v>-36204</v>
      </c>
      <c r="F29" s="28">
        <v>-281650</v>
      </c>
      <c r="G29" s="28">
        <v>-1733</v>
      </c>
      <c r="H29" s="28">
        <v>29130</v>
      </c>
      <c r="I29" s="22">
        <v>111818</v>
      </c>
      <c r="J29" s="28">
        <v>-137890</v>
      </c>
      <c r="K29" s="28">
        <v>170765</v>
      </c>
      <c r="L29" s="28">
        <v>44373</v>
      </c>
      <c r="M29" s="22">
        <v>117111</v>
      </c>
      <c r="N29" s="28">
        <v>-40235</v>
      </c>
      <c r="O29" s="28">
        <v>190738</v>
      </c>
      <c r="P29" s="28">
        <v>160293</v>
      </c>
      <c r="Q29" s="22">
        <v>-69519</v>
      </c>
    </row>
    <row r="30" spans="1:17" ht="11.25">
      <c r="A30" s="6" t="s">
        <v>16</v>
      </c>
      <c r="B30" s="28">
        <v>669709</v>
      </c>
      <c r="C30" s="22"/>
      <c r="D30" s="28">
        <v>490093</v>
      </c>
      <c r="E30" s="22"/>
      <c r="F30" s="28">
        <v>573530</v>
      </c>
      <c r="G30" s="28">
        <v>741992</v>
      </c>
      <c r="H30" s="28">
        <v>1147330</v>
      </c>
      <c r="I30" s="22"/>
      <c r="J30" s="28"/>
      <c r="K30" s="28"/>
      <c r="L30" s="28"/>
      <c r="M30" s="22"/>
      <c r="N30" s="28"/>
      <c r="O30" s="28"/>
      <c r="P30" s="28"/>
      <c r="Q30" s="22"/>
    </row>
    <row r="31" spans="1:17" ht="11.25">
      <c r="A31" s="6" t="s">
        <v>17</v>
      </c>
      <c r="B31" s="28">
        <v>1185590</v>
      </c>
      <c r="C31" s="22">
        <v>-122243</v>
      </c>
      <c r="D31" s="28">
        <v>786817</v>
      </c>
      <c r="E31" s="22">
        <v>350282</v>
      </c>
      <c r="F31" s="28">
        <v>735607</v>
      </c>
      <c r="G31" s="28">
        <v>1015498</v>
      </c>
      <c r="H31" s="28">
        <v>1031602</v>
      </c>
      <c r="I31" s="22">
        <v>-197315</v>
      </c>
      <c r="J31" s="28">
        <v>451767</v>
      </c>
      <c r="K31" s="28">
        <v>843246</v>
      </c>
      <c r="L31" s="28">
        <v>502666</v>
      </c>
      <c r="M31" s="22">
        <v>13052</v>
      </c>
      <c r="N31" s="28">
        <v>404716</v>
      </c>
      <c r="O31" s="28">
        <v>794008</v>
      </c>
      <c r="P31" s="28">
        <v>926893</v>
      </c>
      <c r="Q31" s="22">
        <v>108994</v>
      </c>
    </row>
    <row r="32" spans="1:17" ht="11.25">
      <c r="A32" s="6" t="s">
        <v>77</v>
      </c>
      <c r="B32" s="28">
        <v>170604</v>
      </c>
      <c r="C32" s="22"/>
      <c r="D32" s="28">
        <v>-182363</v>
      </c>
      <c r="E32" s="22"/>
      <c r="F32" s="28">
        <v>107675</v>
      </c>
      <c r="G32" s="28">
        <v>75136</v>
      </c>
      <c r="H32" s="28">
        <v>154161</v>
      </c>
      <c r="I32" s="22"/>
      <c r="J32" s="28">
        <v>412712</v>
      </c>
      <c r="K32" s="28">
        <v>38681</v>
      </c>
      <c r="L32" s="28">
        <v>352060</v>
      </c>
      <c r="M32" s="22"/>
      <c r="N32" s="28">
        <v>-19690</v>
      </c>
      <c r="O32" s="28">
        <v>56832</v>
      </c>
      <c r="P32" s="28">
        <v>358440</v>
      </c>
      <c r="Q32" s="22"/>
    </row>
    <row r="33" spans="1:17" ht="11.25">
      <c r="A33" s="6" t="s">
        <v>18</v>
      </c>
      <c r="B33" s="28">
        <v>3504269</v>
      </c>
      <c r="C33" s="22">
        <v>3166425</v>
      </c>
      <c r="D33" s="28">
        <v>2970142</v>
      </c>
      <c r="E33" s="22">
        <v>3932587</v>
      </c>
      <c r="F33" s="28">
        <v>3724151</v>
      </c>
      <c r="G33" s="28">
        <v>3514484</v>
      </c>
      <c r="H33" s="28">
        <v>3506474</v>
      </c>
      <c r="I33" s="22">
        <v>2240482</v>
      </c>
      <c r="J33" s="28">
        <v>2501491</v>
      </c>
      <c r="K33" s="28">
        <v>2273305</v>
      </c>
      <c r="L33" s="28">
        <v>1728275</v>
      </c>
      <c r="M33" s="22">
        <v>2756597</v>
      </c>
      <c r="N33" s="28">
        <v>2608439</v>
      </c>
      <c r="O33" s="28">
        <v>2463933</v>
      </c>
      <c r="P33" s="28">
        <v>2492424</v>
      </c>
      <c r="Q33" s="22">
        <v>2478808</v>
      </c>
    </row>
    <row r="34" spans="1:17" ht="11.25">
      <c r="A34" s="6" t="s">
        <v>19</v>
      </c>
      <c r="B34" s="28">
        <v>11298</v>
      </c>
      <c r="C34" s="22">
        <v>13514</v>
      </c>
      <c r="D34" s="28">
        <v>9252</v>
      </c>
      <c r="E34" s="22">
        <v>17170</v>
      </c>
      <c r="F34" s="28">
        <v>11530</v>
      </c>
      <c r="G34" s="28">
        <v>11331</v>
      </c>
      <c r="H34" s="28">
        <v>549</v>
      </c>
      <c r="I34" s="22">
        <v>15615</v>
      </c>
      <c r="J34" s="28">
        <v>12870</v>
      </c>
      <c r="K34" s="28">
        <v>12340</v>
      </c>
      <c r="L34" s="28">
        <v>625</v>
      </c>
      <c r="M34" s="22">
        <v>42742</v>
      </c>
      <c r="N34" s="28">
        <v>36851</v>
      </c>
      <c r="O34" s="28">
        <v>36284</v>
      </c>
      <c r="P34" s="28">
        <v>661</v>
      </c>
      <c r="Q34" s="22">
        <v>37116</v>
      </c>
    </row>
    <row r="35" spans="1:17" ht="11.25">
      <c r="A35" s="6" t="s">
        <v>20</v>
      </c>
      <c r="B35" s="28">
        <v>-99614</v>
      </c>
      <c r="C35" s="22">
        <v>-213208</v>
      </c>
      <c r="D35" s="28">
        <v>-110908</v>
      </c>
      <c r="E35" s="22">
        <v>-238524</v>
      </c>
      <c r="F35" s="28">
        <v>-184761</v>
      </c>
      <c r="G35" s="28">
        <v>-122791</v>
      </c>
      <c r="H35" s="28">
        <v>-67315</v>
      </c>
      <c r="I35" s="22">
        <v>-254809</v>
      </c>
      <c r="J35" s="28">
        <v>-190691</v>
      </c>
      <c r="K35" s="28">
        <v>-130906</v>
      </c>
      <c r="L35" s="28">
        <v>-66004</v>
      </c>
      <c r="M35" s="22">
        <v>-268714</v>
      </c>
      <c r="N35" s="28">
        <v>-204455</v>
      </c>
      <c r="O35" s="28">
        <v>-135983</v>
      </c>
      <c r="P35" s="28">
        <v>-55742</v>
      </c>
      <c r="Q35" s="22">
        <v>-265479</v>
      </c>
    </row>
    <row r="36" spans="1:17" ht="11.25">
      <c r="A36" s="6" t="s">
        <v>21</v>
      </c>
      <c r="B36" s="28">
        <v>-16710</v>
      </c>
      <c r="C36" s="22">
        <v>-19740</v>
      </c>
      <c r="D36" s="28">
        <v>-15910</v>
      </c>
      <c r="E36" s="22">
        <v>-43000</v>
      </c>
      <c r="F36" s="28"/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/>
    </row>
    <row r="37" spans="1:17" ht="11.25">
      <c r="A37" s="6" t="s">
        <v>22</v>
      </c>
      <c r="B37" s="28">
        <v>-335816</v>
      </c>
      <c r="C37" s="22">
        <v>-405497</v>
      </c>
      <c r="D37" s="28">
        <v>-269655</v>
      </c>
      <c r="E37" s="22">
        <v>-16168</v>
      </c>
      <c r="F37" s="28">
        <v>-15993</v>
      </c>
      <c r="G37" s="28">
        <v>-1018</v>
      </c>
      <c r="H37" s="28">
        <v>-89743</v>
      </c>
      <c r="I37" s="22">
        <v>-292020</v>
      </c>
      <c r="J37" s="28">
        <v>-294016</v>
      </c>
      <c r="K37" s="28">
        <v>-215479</v>
      </c>
      <c r="L37" s="28">
        <v>-213764</v>
      </c>
      <c r="M37" s="22">
        <v>-68274</v>
      </c>
      <c r="N37" s="28">
        <v>-61079</v>
      </c>
      <c r="O37" s="28">
        <v>-60373</v>
      </c>
      <c r="P37" s="28">
        <v>-33831</v>
      </c>
      <c r="Q37" s="22">
        <v>-161710</v>
      </c>
    </row>
    <row r="38" spans="1:17" ht="12" thickBot="1">
      <c r="A38" s="5" t="s">
        <v>23</v>
      </c>
      <c r="B38" s="29">
        <v>3063425</v>
      </c>
      <c r="C38" s="23">
        <v>2473373</v>
      </c>
      <c r="D38" s="29">
        <v>2582920</v>
      </c>
      <c r="E38" s="23">
        <v>3652066</v>
      </c>
      <c r="F38" s="29">
        <v>3534927</v>
      </c>
      <c r="G38" s="29">
        <v>3402005</v>
      </c>
      <c r="H38" s="29">
        <v>3349964</v>
      </c>
      <c r="I38" s="23">
        <v>1709267</v>
      </c>
      <c r="J38" s="29">
        <v>2029654</v>
      </c>
      <c r="K38" s="29">
        <v>1939260</v>
      </c>
      <c r="L38" s="29">
        <v>1449131</v>
      </c>
      <c r="M38" s="23">
        <v>2462350</v>
      </c>
      <c r="N38" s="29">
        <v>2379755</v>
      </c>
      <c r="O38" s="29">
        <v>2303860</v>
      </c>
      <c r="P38" s="29">
        <v>2403511</v>
      </c>
      <c r="Q38" s="23">
        <v>2088734</v>
      </c>
    </row>
    <row r="39" spans="1:17" ht="12" thickTop="1">
      <c r="A39" s="6" t="s">
        <v>24</v>
      </c>
      <c r="B39" s="28">
        <v>-679674</v>
      </c>
      <c r="C39" s="22">
        <v>-1869337</v>
      </c>
      <c r="D39" s="28">
        <v>-1027155</v>
      </c>
      <c r="E39" s="22">
        <v>-1535893</v>
      </c>
      <c r="F39" s="28">
        <v>-1152562</v>
      </c>
      <c r="G39" s="28">
        <v>-834858</v>
      </c>
      <c r="H39" s="28">
        <v>-448580</v>
      </c>
      <c r="I39" s="22">
        <v>-1273480</v>
      </c>
      <c r="J39" s="28">
        <v>-1059838</v>
      </c>
      <c r="K39" s="28">
        <v>-429525</v>
      </c>
      <c r="L39" s="28">
        <v>-295228</v>
      </c>
      <c r="M39" s="22">
        <v>-1289129</v>
      </c>
      <c r="N39" s="28">
        <v>-945718</v>
      </c>
      <c r="O39" s="28">
        <v>-687029</v>
      </c>
      <c r="P39" s="28">
        <v>-197158</v>
      </c>
      <c r="Q39" s="22">
        <v>-4514966</v>
      </c>
    </row>
    <row r="40" spans="1:17" ht="11.25">
      <c r="A40" s="6" t="s">
        <v>25</v>
      </c>
      <c r="B40" s="28">
        <v>180</v>
      </c>
      <c r="C40" s="22">
        <v>54368</v>
      </c>
      <c r="D40" s="28"/>
      <c r="E40" s="22">
        <v>43788</v>
      </c>
      <c r="F40" s="28">
        <v>43788</v>
      </c>
      <c r="G40" s="28">
        <v>35600</v>
      </c>
      <c r="H40" s="28">
        <v>1020</v>
      </c>
      <c r="I40" s="22">
        <v>56220</v>
      </c>
      <c r="J40" s="28"/>
      <c r="K40" s="28"/>
      <c r="L40" s="28"/>
      <c r="M40" s="22">
        <v>5843</v>
      </c>
      <c r="N40" s="28">
        <v>5843</v>
      </c>
      <c r="O40" s="28">
        <v>5843</v>
      </c>
      <c r="P40" s="28">
        <v>1014</v>
      </c>
      <c r="Q40" s="22">
        <v>32608</v>
      </c>
    </row>
    <row r="41" spans="1:17" ht="11.25">
      <c r="A41" s="6" t="s">
        <v>26</v>
      </c>
      <c r="B41" s="28"/>
      <c r="C41" s="22">
        <v>-4500</v>
      </c>
      <c r="D41" s="28">
        <v>-3500</v>
      </c>
      <c r="E41" s="22">
        <v>-30000</v>
      </c>
      <c r="F41" s="28">
        <v>-30000</v>
      </c>
      <c r="G41" s="28">
        <v>-30000</v>
      </c>
      <c r="H41" s="28">
        <v>-30000</v>
      </c>
      <c r="I41" s="22"/>
      <c r="J41" s="28"/>
      <c r="K41" s="28"/>
      <c r="L41" s="28"/>
      <c r="M41" s="22">
        <v>-42520</v>
      </c>
      <c r="N41" s="28">
        <v>-39520</v>
      </c>
      <c r="O41" s="28">
        <v>-20797</v>
      </c>
      <c r="P41" s="28">
        <v>-2085</v>
      </c>
      <c r="Q41" s="22">
        <v>-742610</v>
      </c>
    </row>
    <row r="42" spans="1:17" ht="11.25">
      <c r="A42" s="6" t="s">
        <v>27</v>
      </c>
      <c r="B42" s="28"/>
      <c r="C42" s="22">
        <v>202896</v>
      </c>
      <c r="D42" s="28">
        <v>102010</v>
      </c>
      <c r="E42" s="22"/>
      <c r="F42" s="28"/>
      <c r="G42" s="28"/>
      <c r="H42" s="28"/>
      <c r="I42" s="22"/>
      <c r="J42" s="28"/>
      <c r="K42" s="28"/>
      <c r="L42" s="28"/>
      <c r="M42" s="22">
        <v>1053877</v>
      </c>
      <c r="N42" s="28">
        <v>1035320</v>
      </c>
      <c r="O42" s="28">
        <v>1027068</v>
      </c>
      <c r="P42" s="28">
        <v>3210</v>
      </c>
      <c r="Q42" s="22"/>
    </row>
    <row r="43" spans="1:17" ht="11.25">
      <c r="A43" s="6" t="s">
        <v>28</v>
      </c>
      <c r="B43" s="28">
        <v>-112223</v>
      </c>
      <c r="C43" s="22">
        <v>-540550</v>
      </c>
      <c r="D43" s="28">
        <v>-121488</v>
      </c>
      <c r="E43" s="22">
        <v>-110102</v>
      </c>
      <c r="F43" s="28">
        <v>-110102</v>
      </c>
      <c r="G43" s="28">
        <v>-27928</v>
      </c>
      <c r="H43" s="28">
        <v>-17063</v>
      </c>
      <c r="I43" s="22">
        <v>-413625</v>
      </c>
      <c r="J43" s="28">
        <v>-354341</v>
      </c>
      <c r="K43" s="28">
        <v>-223436</v>
      </c>
      <c r="L43" s="28">
        <v>-156096</v>
      </c>
      <c r="M43" s="22">
        <v>-189528</v>
      </c>
      <c r="N43" s="28">
        <v>-189404</v>
      </c>
      <c r="O43" s="28">
        <v>-97954</v>
      </c>
      <c r="P43" s="28">
        <v>-55214</v>
      </c>
      <c r="Q43" s="22">
        <v>-433566</v>
      </c>
    </row>
    <row r="44" spans="1:17" ht="11.25">
      <c r="A44" s="6" t="s">
        <v>29</v>
      </c>
      <c r="B44" s="28">
        <v>60829</v>
      </c>
      <c r="C44" s="22">
        <v>77988</v>
      </c>
      <c r="D44" s="28">
        <v>28787</v>
      </c>
      <c r="E44" s="22">
        <v>18537</v>
      </c>
      <c r="F44" s="28">
        <v>18270</v>
      </c>
      <c r="G44" s="28">
        <v>8136</v>
      </c>
      <c r="H44" s="28">
        <v>7987</v>
      </c>
      <c r="I44" s="22">
        <v>87262</v>
      </c>
      <c r="J44" s="28">
        <v>40952</v>
      </c>
      <c r="K44" s="28">
        <v>14760</v>
      </c>
      <c r="L44" s="28">
        <v>14475</v>
      </c>
      <c r="M44" s="22">
        <v>106458</v>
      </c>
      <c r="N44" s="28">
        <v>54006</v>
      </c>
      <c r="O44" s="28">
        <v>41296</v>
      </c>
      <c r="P44" s="28">
        <v>20739</v>
      </c>
      <c r="Q44" s="22">
        <v>220154</v>
      </c>
    </row>
    <row r="45" spans="1:17" ht="11.25">
      <c r="A45" s="6" t="s">
        <v>77</v>
      </c>
      <c r="B45" s="28">
        <v>-23337</v>
      </c>
      <c r="C45" s="22">
        <v>4738</v>
      </c>
      <c r="D45" s="28">
        <v>2843</v>
      </c>
      <c r="E45" s="22">
        <v>-3606</v>
      </c>
      <c r="F45" s="28">
        <v>5772</v>
      </c>
      <c r="G45" s="28">
        <v>3088</v>
      </c>
      <c r="H45" s="28">
        <v>-2955</v>
      </c>
      <c r="I45" s="22">
        <v>45</v>
      </c>
      <c r="J45" s="28">
        <v>17678</v>
      </c>
      <c r="K45" s="28">
        <v>15409</v>
      </c>
      <c r="L45" s="28">
        <v>13578</v>
      </c>
      <c r="M45" s="22">
        <v>33414</v>
      </c>
      <c r="N45" s="28">
        <v>7862</v>
      </c>
      <c r="O45" s="28">
        <v>6167</v>
      </c>
      <c r="P45" s="28">
        <v>-40873</v>
      </c>
      <c r="Q45" s="22">
        <v>29969</v>
      </c>
    </row>
    <row r="46" spans="1:17" ht="12" thickBot="1">
      <c r="A46" s="5" t="s">
        <v>30</v>
      </c>
      <c r="B46" s="29">
        <v>-754225</v>
      </c>
      <c r="C46" s="23">
        <v>-2065390</v>
      </c>
      <c r="D46" s="29">
        <v>-1018502</v>
      </c>
      <c r="E46" s="23">
        <v>-1583579</v>
      </c>
      <c r="F46" s="29">
        <v>-1224833</v>
      </c>
      <c r="G46" s="29">
        <v>-845961</v>
      </c>
      <c r="H46" s="29">
        <v>-489591</v>
      </c>
      <c r="I46" s="23">
        <v>-1516512</v>
      </c>
      <c r="J46" s="29">
        <v>-1355549</v>
      </c>
      <c r="K46" s="29">
        <v>-622791</v>
      </c>
      <c r="L46" s="29">
        <v>-423271</v>
      </c>
      <c r="M46" s="23">
        <v>-298533</v>
      </c>
      <c r="N46" s="29">
        <v>-71611</v>
      </c>
      <c r="O46" s="29">
        <v>274593</v>
      </c>
      <c r="P46" s="29">
        <v>-270366</v>
      </c>
      <c r="Q46" s="23">
        <v>-4975674</v>
      </c>
    </row>
    <row r="47" spans="1:17" ht="12" thickTop="1">
      <c r="A47" s="6" t="s">
        <v>31</v>
      </c>
      <c r="B47" s="28">
        <v>-3050000</v>
      </c>
      <c r="C47" s="22">
        <v>-500000</v>
      </c>
      <c r="D47" s="28">
        <v>-1995000</v>
      </c>
      <c r="E47" s="22">
        <v>-1674000</v>
      </c>
      <c r="F47" s="28">
        <v>-1824000</v>
      </c>
      <c r="G47" s="28">
        <v>-2674000</v>
      </c>
      <c r="H47" s="28">
        <v>-2224000</v>
      </c>
      <c r="I47" s="22">
        <v>-1903000</v>
      </c>
      <c r="J47" s="28">
        <v>-2513665</v>
      </c>
      <c r="K47" s="28">
        <v>-2120666</v>
      </c>
      <c r="L47" s="28">
        <v>-412000</v>
      </c>
      <c r="M47" s="22">
        <v>-7482999</v>
      </c>
      <c r="N47" s="28">
        <v>-7392000</v>
      </c>
      <c r="O47" s="28">
        <v>-6323000</v>
      </c>
      <c r="P47" s="28">
        <v>-3621000</v>
      </c>
      <c r="Q47" s="22">
        <v>877000</v>
      </c>
    </row>
    <row r="48" spans="1:17" ht="11.25">
      <c r="A48" s="6" t="s">
        <v>32</v>
      </c>
      <c r="B48" s="28"/>
      <c r="C48" s="22">
        <v>295815</v>
      </c>
      <c r="D48" s="28">
        <v>295815</v>
      </c>
      <c r="E48" s="22">
        <v>741050</v>
      </c>
      <c r="F48" s="28">
        <v>243500</v>
      </c>
      <c r="G48" s="28">
        <v>243500</v>
      </c>
      <c r="H48" s="28">
        <v>243500</v>
      </c>
      <c r="I48" s="22">
        <v>2219500</v>
      </c>
      <c r="J48" s="28">
        <v>1976000</v>
      </c>
      <c r="K48" s="28">
        <v>487000</v>
      </c>
      <c r="L48" s="28">
        <v>487000</v>
      </c>
      <c r="M48" s="22">
        <v>974000</v>
      </c>
      <c r="N48" s="28">
        <v>974000</v>
      </c>
      <c r="O48" s="28"/>
      <c r="P48" s="28"/>
      <c r="Q48" s="22"/>
    </row>
    <row r="49" spans="1:17" ht="11.25">
      <c r="A49" s="6" t="s">
        <v>33</v>
      </c>
      <c r="B49" s="28">
        <v>-430000</v>
      </c>
      <c r="C49" s="22">
        <v>-830000</v>
      </c>
      <c r="D49" s="28">
        <v>-400000</v>
      </c>
      <c r="E49" s="22">
        <v>-675000</v>
      </c>
      <c r="F49" s="28">
        <v>-650000</v>
      </c>
      <c r="G49" s="28">
        <v>-325000</v>
      </c>
      <c r="H49" s="28">
        <v>-300000</v>
      </c>
      <c r="I49" s="22">
        <v>-250000</v>
      </c>
      <c r="J49" s="28">
        <v>-250000</v>
      </c>
      <c r="K49" s="28">
        <v>-100000</v>
      </c>
      <c r="L49" s="28">
        <v>-100000</v>
      </c>
      <c r="M49" s="22"/>
      <c r="N49" s="28"/>
      <c r="O49" s="28"/>
      <c r="P49" s="28"/>
      <c r="Q49" s="22">
        <v>-100000</v>
      </c>
    </row>
    <row r="50" spans="1:17" ht="11.25">
      <c r="A50" s="6" t="s">
        <v>34</v>
      </c>
      <c r="B50" s="28">
        <v>-313302</v>
      </c>
      <c r="C50" s="22">
        <v>-730372</v>
      </c>
      <c r="D50" s="28">
        <v>-376187</v>
      </c>
      <c r="E50" s="22">
        <v>-758575</v>
      </c>
      <c r="F50" s="28">
        <v>-569388</v>
      </c>
      <c r="G50" s="28">
        <v>-379054</v>
      </c>
      <c r="H50" s="28">
        <v>-188160</v>
      </c>
      <c r="I50" s="22">
        <v>-774445</v>
      </c>
      <c r="J50" s="28">
        <v>-586105</v>
      </c>
      <c r="K50" s="28">
        <v>-396274</v>
      </c>
      <c r="L50" s="28">
        <v>-200454</v>
      </c>
      <c r="M50" s="22">
        <v>-821091</v>
      </c>
      <c r="N50" s="28">
        <v>-616285</v>
      </c>
      <c r="O50" s="28">
        <v>-409754</v>
      </c>
      <c r="P50" s="28">
        <v>-193509</v>
      </c>
      <c r="Q50" s="22">
        <v>-638000</v>
      </c>
    </row>
    <row r="51" spans="1:17" ht="11.25">
      <c r="A51" s="6" t="s">
        <v>35</v>
      </c>
      <c r="B51" s="28">
        <v>4200000</v>
      </c>
      <c r="C51" s="22">
        <v>4800000</v>
      </c>
      <c r="D51" s="28">
        <v>3500000</v>
      </c>
      <c r="E51" s="22">
        <v>3700000</v>
      </c>
      <c r="F51" s="28">
        <v>2900000</v>
      </c>
      <c r="G51" s="28">
        <v>2700000</v>
      </c>
      <c r="H51" s="28">
        <v>2000000</v>
      </c>
      <c r="I51" s="22">
        <v>2900000</v>
      </c>
      <c r="J51" s="28">
        <v>2400000</v>
      </c>
      <c r="K51" s="28">
        <v>2400000</v>
      </c>
      <c r="L51" s="28">
        <v>500000</v>
      </c>
      <c r="M51" s="22">
        <v>6200000</v>
      </c>
      <c r="N51" s="28">
        <v>5200000</v>
      </c>
      <c r="O51" s="28">
        <v>5000000</v>
      </c>
      <c r="P51" s="28">
        <v>3000000</v>
      </c>
      <c r="Q51" s="22">
        <v>200000</v>
      </c>
    </row>
    <row r="52" spans="1:17" ht="11.25">
      <c r="A52" s="6" t="s">
        <v>36</v>
      </c>
      <c r="B52" s="28">
        <v>-2028691</v>
      </c>
      <c r="C52" s="22">
        <v>-3646370</v>
      </c>
      <c r="D52" s="28">
        <v>-1908736</v>
      </c>
      <c r="E52" s="22">
        <v>-2979555</v>
      </c>
      <c r="F52" s="28">
        <v>-2203479</v>
      </c>
      <c r="G52" s="28">
        <v>-1432399</v>
      </c>
      <c r="H52" s="28">
        <v>-702639</v>
      </c>
      <c r="I52" s="22">
        <v>-2302993</v>
      </c>
      <c r="J52" s="28">
        <v>-1686755</v>
      </c>
      <c r="K52" s="28">
        <v>-1070517</v>
      </c>
      <c r="L52" s="28">
        <v>-492362</v>
      </c>
      <c r="M52" s="22">
        <v>-1124256</v>
      </c>
      <c r="N52" s="28">
        <v>-690440</v>
      </c>
      <c r="O52" s="28">
        <v>-302351</v>
      </c>
      <c r="P52" s="28">
        <v>-81889</v>
      </c>
      <c r="Q52" s="22">
        <v>-277873</v>
      </c>
    </row>
    <row r="53" spans="1:17" ht="11.25">
      <c r="A53" s="6" t="s">
        <v>37</v>
      </c>
      <c r="B53" s="28">
        <v>-21290</v>
      </c>
      <c r="C53" s="22">
        <v>-21290</v>
      </c>
      <c r="D53" s="28">
        <v>-21290</v>
      </c>
      <c r="E53" s="22">
        <v>-21290</v>
      </c>
      <c r="F53" s="28">
        <v>-21290</v>
      </c>
      <c r="G53" s="28">
        <v>-21290</v>
      </c>
      <c r="H53" s="28">
        <v>-21290</v>
      </c>
      <c r="I53" s="22">
        <v>-32724</v>
      </c>
      <c r="J53" s="28">
        <v>-23576</v>
      </c>
      <c r="K53" s="28">
        <v>-23576</v>
      </c>
      <c r="L53" s="28">
        <v>-23576</v>
      </c>
      <c r="M53" s="22">
        <v>-123719</v>
      </c>
      <c r="N53" s="28">
        <v>-123719</v>
      </c>
      <c r="O53" s="28">
        <v>-123719</v>
      </c>
      <c r="P53" s="28">
        <v>-123719</v>
      </c>
      <c r="Q53" s="22">
        <v>-123719</v>
      </c>
    </row>
    <row r="54" spans="1:17" ht="11.25">
      <c r="A54" s="6" t="s">
        <v>38</v>
      </c>
      <c r="B54" s="28">
        <v>31220</v>
      </c>
      <c r="C54" s="22"/>
      <c r="D54" s="28"/>
      <c r="E54" s="22"/>
      <c r="F54" s="28"/>
      <c r="G54" s="28"/>
      <c r="H54" s="28"/>
      <c r="I54" s="22"/>
      <c r="J54" s="28"/>
      <c r="K54" s="28"/>
      <c r="L54" s="28"/>
      <c r="M54" s="22">
        <v>1845</v>
      </c>
      <c r="N54" s="28"/>
      <c r="O54" s="28"/>
      <c r="P54" s="28"/>
      <c r="Q54" s="22"/>
    </row>
    <row r="55" spans="1:17" ht="11.25">
      <c r="A55" s="6" t="s">
        <v>39</v>
      </c>
      <c r="B55" s="28">
        <v>-96926</v>
      </c>
      <c r="C55" s="22">
        <v>-98133</v>
      </c>
      <c r="D55" s="28">
        <v>-97493</v>
      </c>
      <c r="E55" s="22">
        <v>-97712</v>
      </c>
      <c r="F55" s="28">
        <v>-97507</v>
      </c>
      <c r="G55" s="28">
        <v>-97236</v>
      </c>
      <c r="H55" s="28">
        <v>-81574</v>
      </c>
      <c r="I55" s="22">
        <v>-97373</v>
      </c>
      <c r="J55" s="28">
        <v>-97142</v>
      </c>
      <c r="K55" s="28">
        <v>-96786</v>
      </c>
      <c r="L55" s="28">
        <v>-81021</v>
      </c>
      <c r="M55" s="22">
        <v>-96666</v>
      </c>
      <c r="N55" s="28">
        <v>-96263</v>
      </c>
      <c r="O55" s="28">
        <v>-95976</v>
      </c>
      <c r="P55" s="28">
        <v>-80165</v>
      </c>
      <c r="Q55" s="22">
        <v>-98105</v>
      </c>
    </row>
    <row r="56" spans="1:17" ht="11.25">
      <c r="A56" s="6" t="s">
        <v>77</v>
      </c>
      <c r="B56" s="28">
        <v>-11</v>
      </c>
      <c r="C56" s="22"/>
      <c r="D56" s="28">
        <v>-74</v>
      </c>
      <c r="E56" s="22"/>
      <c r="F56" s="28">
        <v>-82</v>
      </c>
      <c r="G56" s="28">
        <v>-28</v>
      </c>
      <c r="H56" s="28"/>
      <c r="I56" s="22"/>
      <c r="J56" s="28">
        <v>-222</v>
      </c>
      <c r="K56" s="28">
        <v>-194</v>
      </c>
      <c r="L56" s="28">
        <v>-89</v>
      </c>
      <c r="M56" s="22"/>
      <c r="N56" s="28">
        <v>1358</v>
      </c>
      <c r="O56" s="28">
        <v>1395</v>
      </c>
      <c r="P56" s="28">
        <v>1607</v>
      </c>
      <c r="Q56" s="22"/>
    </row>
    <row r="57" spans="1:17" ht="12" thickBot="1">
      <c r="A57" s="5" t="s">
        <v>40</v>
      </c>
      <c r="B57" s="29">
        <v>-1709001</v>
      </c>
      <c r="C57" s="23">
        <v>-730446</v>
      </c>
      <c r="D57" s="29">
        <v>-1002966</v>
      </c>
      <c r="E57" s="23">
        <v>-1765225</v>
      </c>
      <c r="F57" s="29">
        <v>-2222247</v>
      </c>
      <c r="G57" s="29">
        <v>-1985508</v>
      </c>
      <c r="H57" s="29">
        <v>-1274164</v>
      </c>
      <c r="I57" s="23">
        <v>-241299</v>
      </c>
      <c r="J57" s="29">
        <v>-781468</v>
      </c>
      <c r="K57" s="29">
        <v>-921015</v>
      </c>
      <c r="L57" s="29">
        <v>-322504</v>
      </c>
      <c r="M57" s="23">
        <v>-2248089</v>
      </c>
      <c r="N57" s="29">
        <v>-2518056</v>
      </c>
      <c r="O57" s="29">
        <v>-2109135</v>
      </c>
      <c r="P57" s="29">
        <v>-1098675</v>
      </c>
      <c r="Q57" s="23">
        <v>1837103</v>
      </c>
    </row>
    <row r="58" spans="1:17" ht="12" thickTop="1">
      <c r="A58" s="7" t="s">
        <v>41</v>
      </c>
      <c r="B58" s="28">
        <v>600198</v>
      </c>
      <c r="C58" s="22">
        <v>-322463</v>
      </c>
      <c r="D58" s="28">
        <v>561451</v>
      </c>
      <c r="E58" s="22">
        <v>303260</v>
      </c>
      <c r="F58" s="28">
        <v>87846</v>
      </c>
      <c r="G58" s="28">
        <v>570535</v>
      </c>
      <c r="H58" s="28">
        <v>1586209</v>
      </c>
      <c r="I58" s="22">
        <v>-48553</v>
      </c>
      <c r="J58" s="28">
        <v>-107362</v>
      </c>
      <c r="K58" s="28">
        <v>395452</v>
      </c>
      <c r="L58" s="28">
        <v>703357</v>
      </c>
      <c r="M58" s="22">
        <v>-84269</v>
      </c>
      <c r="N58" s="28">
        <v>-209987</v>
      </c>
      <c r="O58" s="28">
        <v>469317</v>
      </c>
      <c r="P58" s="28">
        <v>1034469</v>
      </c>
      <c r="Q58" s="22">
        <v>-1049836</v>
      </c>
    </row>
    <row r="59" spans="1:17" ht="11.25">
      <c r="A59" s="7" t="s">
        <v>42</v>
      </c>
      <c r="B59" s="28">
        <v>1371292</v>
      </c>
      <c r="C59" s="22">
        <v>1693755</v>
      </c>
      <c r="D59" s="28">
        <v>1693755</v>
      </c>
      <c r="E59" s="22">
        <v>1390494</v>
      </c>
      <c r="F59" s="28">
        <v>1390494</v>
      </c>
      <c r="G59" s="28">
        <v>1390494</v>
      </c>
      <c r="H59" s="28">
        <v>1390494</v>
      </c>
      <c r="I59" s="22">
        <v>1439048</v>
      </c>
      <c r="J59" s="28">
        <v>1439048</v>
      </c>
      <c r="K59" s="28">
        <v>1439048</v>
      </c>
      <c r="L59" s="28">
        <v>1439048</v>
      </c>
      <c r="M59" s="22">
        <v>1523317</v>
      </c>
      <c r="N59" s="28">
        <v>1523317</v>
      </c>
      <c r="O59" s="28">
        <v>1523317</v>
      </c>
      <c r="P59" s="28">
        <v>1523317</v>
      </c>
      <c r="Q59" s="22">
        <v>2573153</v>
      </c>
    </row>
    <row r="60" spans="1:17" ht="12" thickBot="1">
      <c r="A60" s="7" t="s">
        <v>42</v>
      </c>
      <c r="B60" s="28">
        <v>1971490</v>
      </c>
      <c r="C60" s="22">
        <v>1371292</v>
      </c>
      <c r="D60" s="28">
        <v>2255207</v>
      </c>
      <c r="E60" s="22">
        <v>1693755</v>
      </c>
      <c r="F60" s="28">
        <v>1478341</v>
      </c>
      <c r="G60" s="28">
        <v>1961030</v>
      </c>
      <c r="H60" s="28">
        <v>2976704</v>
      </c>
      <c r="I60" s="22">
        <v>1390494</v>
      </c>
      <c r="J60" s="28">
        <v>1331685</v>
      </c>
      <c r="K60" s="28">
        <v>1834501</v>
      </c>
      <c r="L60" s="28">
        <v>2142405</v>
      </c>
      <c r="M60" s="22">
        <v>1439048</v>
      </c>
      <c r="N60" s="28">
        <v>1313329</v>
      </c>
      <c r="O60" s="28">
        <v>1992635</v>
      </c>
      <c r="P60" s="28">
        <v>2557786</v>
      </c>
      <c r="Q60" s="22">
        <v>1523317</v>
      </c>
    </row>
    <row r="61" spans="1:17" ht="12" thickTop="1">
      <c r="A61" s="8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3" ht="11.25">
      <c r="A63" s="20" t="s">
        <v>149</v>
      </c>
    </row>
    <row r="64" ht="11.25">
      <c r="A64" s="20" t="s">
        <v>150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7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145</v>
      </c>
      <c r="B2" s="14">
        <v>7520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49</v>
      </c>
      <c r="B4" s="15" t="str">
        <f>HYPERLINK("http://www.kabupro.jp/mark/20140114/S1000WPP.htm","四半期報告書")</f>
        <v>四半期報告書</v>
      </c>
      <c r="C4" s="15" t="str">
        <f>HYPERLINK("http://www.kabupro.jp/mark/20131015/S100071P.htm","四半期報告書")</f>
        <v>四半期報告書</v>
      </c>
      <c r="D4" s="15" t="str">
        <f>HYPERLINK("http://www.kabupro.jp/mark/20130712/S000E054.htm","四半期報告書")</f>
        <v>四半期報告書</v>
      </c>
      <c r="E4" s="15" t="str">
        <f>HYPERLINK("http://www.kabupro.jp/mark/20140114/S1000WPP.htm","四半期報告書")</f>
        <v>四半期報告書</v>
      </c>
      <c r="F4" s="15" t="str">
        <f>HYPERLINK("http://www.kabupro.jp/mark/20130111/S000CLV6.htm","四半期報告書")</f>
        <v>四半期報告書</v>
      </c>
      <c r="G4" s="15" t="str">
        <f>HYPERLINK("http://www.kabupro.jp/mark/20121015/S000C24K.htm","四半期報告書")</f>
        <v>四半期報告書</v>
      </c>
      <c r="H4" s="15" t="str">
        <f>HYPERLINK("http://www.kabupro.jp/mark/20120713/S000BGF6.htm","四半期報告書")</f>
        <v>四半期報告書</v>
      </c>
      <c r="I4" s="15" t="str">
        <f>HYPERLINK("http://www.kabupro.jp/mark/20130530/S000DH9B.htm","有価証券報告書")</f>
        <v>有価証券報告書</v>
      </c>
      <c r="J4" s="15" t="str">
        <f>HYPERLINK("http://www.kabupro.jp/mark/20120113/S000A2O1.htm","四半期報告書")</f>
        <v>四半期報告書</v>
      </c>
      <c r="K4" s="15" t="str">
        <f>HYPERLINK("http://www.kabupro.jp/mark/20111014/S0009HVC.htm","四半期報告書")</f>
        <v>四半期報告書</v>
      </c>
      <c r="L4" s="15" t="str">
        <f>HYPERLINK("http://www.kabupro.jp/mark/20110715/S0008WVJ.htm","四半期報告書")</f>
        <v>四半期報告書</v>
      </c>
      <c r="M4" s="15" t="str">
        <f>HYPERLINK("http://www.kabupro.jp/mark/20120525/S000AWQT.htm","有価証券報告書")</f>
        <v>有価証券報告書</v>
      </c>
      <c r="N4" s="15" t="str">
        <f>HYPERLINK("http://www.kabupro.jp/mark/20110114/S0007J8S.htm","四半期報告書")</f>
        <v>四半期報告書</v>
      </c>
      <c r="O4" s="15" t="str">
        <f>HYPERLINK("http://www.kabupro.jp/mark/20101015/S0006XTW.htm","四半期報告書")</f>
        <v>四半期報告書</v>
      </c>
      <c r="P4" s="15" t="str">
        <f>HYPERLINK("http://www.kabupro.jp/mark/20100715/S0006C5U.htm","四半期報告書")</f>
        <v>四半期報告書</v>
      </c>
      <c r="Q4" s="15" t="str">
        <f>HYPERLINK("http://www.kabupro.jp/mark/20110527/S0008CFX.htm","有価証券報告書")</f>
        <v>有価証券報告書</v>
      </c>
      <c r="R4" s="15" t="str">
        <f>HYPERLINK("http://www.kabupro.jp/mark/20100114/S0004XXP.htm","四半期報告書")</f>
        <v>四半期報告書</v>
      </c>
      <c r="S4" s="15" t="str">
        <f>HYPERLINK("http://www.kabupro.jp/mark/20091015/S0004CHH.htm","四半期報告書")</f>
        <v>四半期報告書</v>
      </c>
      <c r="T4" s="15" t="str">
        <f>HYPERLINK("http://www.kabupro.jp/mark/20090715/S0003OJC.htm","四半期報告書")</f>
        <v>四半期報告書</v>
      </c>
      <c r="U4" s="15" t="str">
        <f>HYPERLINK("http://www.kabupro.jp/mark/20100527/S0005RT0.htm","有価証券報告書")</f>
        <v>有価証券報告書</v>
      </c>
    </row>
    <row r="5" spans="1:21" ht="12" thickBot="1">
      <c r="A5" s="11" t="s">
        <v>50</v>
      </c>
      <c r="B5" s="1" t="s">
        <v>223</v>
      </c>
      <c r="C5" s="1" t="s">
        <v>226</v>
      </c>
      <c r="D5" s="1" t="s">
        <v>228</v>
      </c>
      <c r="E5" s="1" t="s">
        <v>223</v>
      </c>
      <c r="F5" s="1" t="s">
        <v>230</v>
      </c>
      <c r="G5" s="1" t="s">
        <v>232</v>
      </c>
      <c r="H5" s="1" t="s">
        <v>234</v>
      </c>
      <c r="I5" s="1" t="s">
        <v>56</v>
      </c>
      <c r="J5" s="1" t="s">
        <v>236</v>
      </c>
      <c r="K5" s="1" t="s">
        <v>238</v>
      </c>
      <c r="L5" s="1" t="s">
        <v>240</v>
      </c>
      <c r="M5" s="1" t="s">
        <v>60</v>
      </c>
      <c r="N5" s="1" t="s">
        <v>242</v>
      </c>
      <c r="O5" s="1" t="s">
        <v>244</v>
      </c>
      <c r="P5" s="1" t="s">
        <v>246</v>
      </c>
      <c r="Q5" s="1" t="s">
        <v>62</v>
      </c>
      <c r="R5" s="1" t="s">
        <v>248</v>
      </c>
      <c r="S5" s="1" t="s">
        <v>250</v>
      </c>
      <c r="T5" s="1" t="s">
        <v>252</v>
      </c>
      <c r="U5" s="1" t="s">
        <v>64</v>
      </c>
    </row>
    <row r="6" spans="1:21" ht="12.75" thickBot="1" thickTop="1">
      <c r="A6" s="10" t="s">
        <v>51</v>
      </c>
      <c r="B6" s="18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52</v>
      </c>
      <c r="B7" s="14" t="s">
        <v>224</v>
      </c>
      <c r="C7" s="14" t="s">
        <v>224</v>
      </c>
      <c r="D7" s="14" t="s">
        <v>224</v>
      </c>
      <c r="E7" s="16" t="s">
        <v>57</v>
      </c>
      <c r="F7" s="14" t="s">
        <v>224</v>
      </c>
      <c r="G7" s="14" t="s">
        <v>224</v>
      </c>
      <c r="H7" s="14" t="s">
        <v>224</v>
      </c>
      <c r="I7" s="16" t="s">
        <v>57</v>
      </c>
      <c r="J7" s="14" t="s">
        <v>224</v>
      </c>
      <c r="K7" s="14" t="s">
        <v>224</v>
      </c>
      <c r="L7" s="14" t="s">
        <v>224</v>
      </c>
      <c r="M7" s="16" t="s">
        <v>57</v>
      </c>
      <c r="N7" s="14" t="s">
        <v>224</v>
      </c>
      <c r="O7" s="14" t="s">
        <v>224</v>
      </c>
      <c r="P7" s="14" t="s">
        <v>224</v>
      </c>
      <c r="Q7" s="16" t="s">
        <v>57</v>
      </c>
      <c r="R7" s="14" t="s">
        <v>224</v>
      </c>
      <c r="S7" s="14" t="s">
        <v>224</v>
      </c>
      <c r="T7" s="14" t="s">
        <v>224</v>
      </c>
      <c r="U7" s="16" t="s">
        <v>57</v>
      </c>
    </row>
    <row r="8" spans="1:21" ht="11.25">
      <c r="A8" s="13" t="s">
        <v>53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54</v>
      </c>
      <c r="B9" s="1" t="s">
        <v>225</v>
      </c>
      <c r="C9" s="1" t="s">
        <v>227</v>
      </c>
      <c r="D9" s="1" t="s">
        <v>229</v>
      </c>
      <c r="E9" s="17" t="s">
        <v>58</v>
      </c>
      <c r="F9" s="1" t="s">
        <v>231</v>
      </c>
      <c r="G9" s="1" t="s">
        <v>233</v>
      </c>
      <c r="H9" s="1" t="s">
        <v>235</v>
      </c>
      <c r="I9" s="17" t="s">
        <v>59</v>
      </c>
      <c r="J9" s="1" t="s">
        <v>237</v>
      </c>
      <c r="K9" s="1" t="s">
        <v>239</v>
      </c>
      <c r="L9" s="1" t="s">
        <v>241</v>
      </c>
      <c r="M9" s="17" t="s">
        <v>61</v>
      </c>
      <c r="N9" s="1" t="s">
        <v>243</v>
      </c>
      <c r="O9" s="1" t="s">
        <v>245</v>
      </c>
      <c r="P9" s="1" t="s">
        <v>247</v>
      </c>
      <c r="Q9" s="17" t="s">
        <v>63</v>
      </c>
      <c r="R9" s="1" t="s">
        <v>249</v>
      </c>
      <c r="S9" s="1" t="s">
        <v>251</v>
      </c>
      <c r="T9" s="1" t="s">
        <v>253</v>
      </c>
      <c r="U9" s="17" t="s">
        <v>65</v>
      </c>
    </row>
    <row r="10" spans="1:21" ht="12" thickBot="1">
      <c r="A10" s="13" t="s">
        <v>55</v>
      </c>
      <c r="B10" s="1" t="s">
        <v>67</v>
      </c>
      <c r="C10" s="1" t="s">
        <v>67</v>
      </c>
      <c r="D10" s="1" t="s">
        <v>67</v>
      </c>
      <c r="E10" s="17" t="s">
        <v>67</v>
      </c>
      <c r="F10" s="1" t="s">
        <v>67</v>
      </c>
      <c r="G10" s="1" t="s">
        <v>67</v>
      </c>
      <c r="H10" s="1" t="s">
        <v>67</v>
      </c>
      <c r="I10" s="17" t="s">
        <v>67</v>
      </c>
      <c r="J10" s="1" t="s">
        <v>67</v>
      </c>
      <c r="K10" s="1" t="s">
        <v>67</v>
      </c>
      <c r="L10" s="1" t="s">
        <v>67</v>
      </c>
      <c r="M10" s="17" t="s">
        <v>67</v>
      </c>
      <c r="N10" s="1" t="s">
        <v>67</v>
      </c>
      <c r="O10" s="1" t="s">
        <v>67</v>
      </c>
      <c r="P10" s="1" t="s">
        <v>67</v>
      </c>
      <c r="Q10" s="17" t="s">
        <v>67</v>
      </c>
      <c r="R10" s="1" t="s">
        <v>67</v>
      </c>
      <c r="S10" s="1" t="s">
        <v>67</v>
      </c>
      <c r="T10" s="1" t="s">
        <v>67</v>
      </c>
      <c r="U10" s="17" t="s">
        <v>67</v>
      </c>
    </row>
    <row r="11" spans="1:21" ht="12" thickTop="1">
      <c r="A11" s="9" t="s">
        <v>66</v>
      </c>
      <c r="B11" s="27">
        <v>1329235</v>
      </c>
      <c r="C11" s="27">
        <v>1991683</v>
      </c>
      <c r="D11" s="27">
        <v>2391867</v>
      </c>
      <c r="E11" s="21">
        <v>1401561</v>
      </c>
      <c r="F11" s="27">
        <v>1582004</v>
      </c>
      <c r="G11" s="27">
        <v>2285475</v>
      </c>
      <c r="H11" s="27">
        <v>2667581</v>
      </c>
      <c r="I11" s="21">
        <v>1724016</v>
      </c>
      <c r="J11" s="27">
        <v>1508601</v>
      </c>
      <c r="K11" s="27">
        <v>1991290</v>
      </c>
      <c r="L11" s="27">
        <v>3006963</v>
      </c>
      <c r="M11" s="21">
        <v>1420740</v>
      </c>
      <c r="N11" s="27">
        <v>1361928</v>
      </c>
      <c r="O11" s="27">
        <v>1864744</v>
      </c>
      <c r="P11" s="27">
        <v>2172645</v>
      </c>
      <c r="Q11" s="21">
        <v>1469248</v>
      </c>
      <c r="R11" s="27">
        <v>1343525</v>
      </c>
      <c r="S11" s="27">
        <v>2022831</v>
      </c>
      <c r="T11" s="27">
        <v>2587974</v>
      </c>
      <c r="U11" s="21">
        <v>1553441</v>
      </c>
    </row>
    <row r="12" spans="1:21" ht="11.25">
      <c r="A12" s="2" t="s">
        <v>68</v>
      </c>
      <c r="B12" s="28">
        <v>620062</v>
      </c>
      <c r="C12" s="28">
        <v>608324</v>
      </c>
      <c r="D12" s="28">
        <v>598148</v>
      </c>
      <c r="E12" s="22">
        <v>480712</v>
      </c>
      <c r="F12" s="28">
        <v>526279</v>
      </c>
      <c r="G12" s="28">
        <v>531946</v>
      </c>
      <c r="H12" s="28">
        <v>524612</v>
      </c>
      <c r="I12" s="22">
        <v>453195</v>
      </c>
      <c r="J12" s="28">
        <v>457407</v>
      </c>
      <c r="K12" s="28">
        <v>479477</v>
      </c>
      <c r="L12" s="28">
        <v>456174</v>
      </c>
      <c r="M12" s="22">
        <v>384325</v>
      </c>
      <c r="N12" s="28">
        <v>423674</v>
      </c>
      <c r="O12" s="28">
        <v>421362</v>
      </c>
      <c r="P12" s="28">
        <v>412536</v>
      </c>
      <c r="Q12" s="22">
        <v>324363</v>
      </c>
      <c r="R12" s="28">
        <v>177575</v>
      </c>
      <c r="S12" s="28">
        <v>86892</v>
      </c>
      <c r="T12" s="28">
        <v>89404</v>
      </c>
      <c r="U12" s="22">
        <v>65515</v>
      </c>
    </row>
    <row r="13" spans="1:21" ht="11.25">
      <c r="A13" s="2" t="s">
        <v>69</v>
      </c>
      <c r="B13" s="28">
        <v>100626</v>
      </c>
      <c r="C13" s="28"/>
      <c r="D13" s="28">
        <v>21443</v>
      </c>
      <c r="E13" s="22">
        <v>23972</v>
      </c>
      <c r="F13" s="28">
        <v>23972</v>
      </c>
      <c r="G13" s="28">
        <v>23972</v>
      </c>
      <c r="H13" s="28">
        <v>23970</v>
      </c>
      <c r="I13" s="22">
        <v>23970</v>
      </c>
      <c r="J13" s="28">
        <v>23970</v>
      </c>
      <c r="K13" s="28">
        <v>23970</v>
      </c>
      <c r="L13" s="28">
        <v>23963</v>
      </c>
      <c r="M13" s="22">
        <v>23962</v>
      </c>
      <c r="N13" s="28">
        <v>23962</v>
      </c>
      <c r="O13" s="28">
        <v>23962</v>
      </c>
      <c r="P13" s="28">
        <v>23935</v>
      </c>
      <c r="Q13" s="22">
        <v>23931</v>
      </c>
      <c r="R13" s="28">
        <v>23931</v>
      </c>
      <c r="S13" s="28">
        <v>23931</v>
      </c>
      <c r="T13" s="28">
        <v>23898</v>
      </c>
      <c r="U13" s="22">
        <v>23895</v>
      </c>
    </row>
    <row r="14" spans="1:21" ht="11.25">
      <c r="A14" s="2" t="s">
        <v>70</v>
      </c>
      <c r="B14" s="28">
        <v>3424396</v>
      </c>
      <c r="C14" s="28">
        <v>3252585</v>
      </c>
      <c r="D14" s="28">
        <v>3133305</v>
      </c>
      <c r="E14" s="22">
        <v>3227704</v>
      </c>
      <c r="F14" s="28">
        <v>3327178</v>
      </c>
      <c r="G14" s="28">
        <v>2943485</v>
      </c>
      <c r="H14" s="28">
        <v>3077786</v>
      </c>
      <c r="I14" s="22">
        <v>3031119</v>
      </c>
      <c r="J14" s="28">
        <v>3268124</v>
      </c>
      <c r="K14" s="28">
        <v>3018058</v>
      </c>
      <c r="L14" s="28">
        <v>2987801</v>
      </c>
      <c r="M14" s="22">
        <v>2998313</v>
      </c>
      <c r="N14" s="28">
        <v>3244685</v>
      </c>
      <c r="O14" s="28">
        <v>2933632</v>
      </c>
      <c r="P14" s="28">
        <v>3055650</v>
      </c>
      <c r="Q14" s="22">
        <v>3097504</v>
      </c>
      <c r="R14" s="28">
        <v>3254954</v>
      </c>
      <c r="S14" s="28">
        <v>3022673</v>
      </c>
      <c r="T14" s="28">
        <v>3053206</v>
      </c>
      <c r="U14" s="22"/>
    </row>
    <row r="15" spans="1:21" ht="11.25">
      <c r="A15" s="2" t="s">
        <v>71</v>
      </c>
      <c r="B15" s="28">
        <v>75651</v>
      </c>
      <c r="C15" s="28">
        <v>76413</v>
      </c>
      <c r="D15" s="28">
        <v>88656</v>
      </c>
      <c r="E15" s="22">
        <v>23038</v>
      </c>
      <c r="F15" s="28">
        <v>20907</v>
      </c>
      <c r="G15" s="28">
        <v>24785</v>
      </c>
      <c r="H15" s="28">
        <v>33198</v>
      </c>
      <c r="I15" s="22">
        <v>59544</v>
      </c>
      <c r="J15" s="28">
        <v>67986</v>
      </c>
      <c r="K15" s="28">
        <v>38136</v>
      </c>
      <c r="L15" s="28">
        <v>37529</v>
      </c>
      <c r="M15" s="22">
        <v>56146</v>
      </c>
      <c r="N15" s="28">
        <v>59484</v>
      </c>
      <c r="O15" s="28">
        <v>61881</v>
      </c>
      <c r="P15" s="28">
        <v>66254</v>
      </c>
      <c r="Q15" s="22">
        <v>68774</v>
      </c>
      <c r="R15" s="28">
        <v>68672</v>
      </c>
      <c r="S15" s="28">
        <v>69978</v>
      </c>
      <c r="T15" s="28">
        <v>69890</v>
      </c>
      <c r="U15" s="22"/>
    </row>
    <row r="16" spans="1:21" ht="11.25">
      <c r="A16" s="2" t="s">
        <v>75</v>
      </c>
      <c r="B16" s="28">
        <v>1577172</v>
      </c>
      <c r="C16" s="28">
        <v>1628263</v>
      </c>
      <c r="D16" s="28">
        <v>1165008</v>
      </c>
      <c r="E16" s="22">
        <v>2297973</v>
      </c>
      <c r="F16" s="28">
        <v>1634451</v>
      </c>
      <c r="G16" s="28">
        <v>1588208</v>
      </c>
      <c r="H16" s="28">
        <v>1113780</v>
      </c>
      <c r="I16" s="22">
        <v>2120073</v>
      </c>
      <c r="J16" s="28">
        <v>1516984</v>
      </c>
      <c r="K16" s="28">
        <v>1348522</v>
      </c>
      <c r="L16" s="28">
        <v>1049590</v>
      </c>
      <c r="M16" s="22">
        <v>2196921</v>
      </c>
      <c r="N16" s="28">
        <v>1674317</v>
      </c>
      <c r="O16" s="28">
        <v>1779835</v>
      </c>
      <c r="P16" s="28">
        <v>1336555</v>
      </c>
      <c r="Q16" s="22">
        <v>1848594</v>
      </c>
      <c r="R16" s="28">
        <v>2200873</v>
      </c>
      <c r="S16" s="28">
        <v>2167999</v>
      </c>
      <c r="T16" s="28">
        <v>1803851</v>
      </c>
      <c r="U16" s="22">
        <v>2297728</v>
      </c>
    </row>
    <row r="17" spans="1:21" ht="11.25">
      <c r="A17" s="2" t="s">
        <v>76</v>
      </c>
      <c r="B17" s="28">
        <v>445571</v>
      </c>
      <c r="C17" s="28">
        <v>378034</v>
      </c>
      <c r="D17" s="28">
        <v>423388</v>
      </c>
      <c r="E17" s="22">
        <v>383393</v>
      </c>
      <c r="F17" s="28">
        <v>433567</v>
      </c>
      <c r="G17" s="28">
        <v>356229</v>
      </c>
      <c r="H17" s="28">
        <v>425694</v>
      </c>
      <c r="I17" s="22">
        <v>432638</v>
      </c>
      <c r="J17" s="28">
        <v>537538</v>
      </c>
      <c r="K17" s="28">
        <v>519852</v>
      </c>
      <c r="L17" s="28">
        <v>559449</v>
      </c>
      <c r="M17" s="22">
        <v>554792</v>
      </c>
      <c r="N17" s="28">
        <v>659244</v>
      </c>
      <c r="O17" s="28">
        <v>571274</v>
      </c>
      <c r="P17" s="28">
        <v>590967</v>
      </c>
      <c r="Q17" s="22">
        <v>636245</v>
      </c>
      <c r="R17" s="28">
        <v>614245</v>
      </c>
      <c r="S17" s="28">
        <v>578662</v>
      </c>
      <c r="T17" s="28">
        <v>630475</v>
      </c>
      <c r="U17" s="22">
        <v>694485</v>
      </c>
    </row>
    <row r="18" spans="1:21" ht="11.25">
      <c r="A18" s="2" t="s">
        <v>77</v>
      </c>
      <c r="B18" s="28">
        <v>750296</v>
      </c>
      <c r="C18" s="28">
        <v>774892</v>
      </c>
      <c r="D18" s="28">
        <v>796476</v>
      </c>
      <c r="E18" s="22">
        <v>620326</v>
      </c>
      <c r="F18" s="28">
        <v>706715</v>
      </c>
      <c r="G18" s="28">
        <v>788379</v>
      </c>
      <c r="H18" s="28">
        <v>820200</v>
      </c>
      <c r="I18" s="22">
        <v>633752</v>
      </c>
      <c r="J18" s="28">
        <v>747060</v>
      </c>
      <c r="K18" s="28">
        <v>787915</v>
      </c>
      <c r="L18" s="28">
        <v>896938</v>
      </c>
      <c r="M18" s="22">
        <v>690214</v>
      </c>
      <c r="N18" s="28">
        <v>771697</v>
      </c>
      <c r="O18" s="28">
        <v>844557</v>
      </c>
      <c r="P18" s="28">
        <v>911442</v>
      </c>
      <c r="Q18" s="22">
        <v>762467</v>
      </c>
      <c r="R18" s="28">
        <v>867434</v>
      </c>
      <c r="S18" s="28">
        <v>897087</v>
      </c>
      <c r="T18" s="28">
        <v>1013955</v>
      </c>
      <c r="U18" s="22">
        <v>824308</v>
      </c>
    </row>
    <row r="19" spans="1:21" ht="11.25">
      <c r="A19" s="2" t="s">
        <v>78</v>
      </c>
      <c r="B19" s="28">
        <v>-15547</v>
      </c>
      <c r="C19" s="28">
        <v>-16215</v>
      </c>
      <c r="D19" s="28">
        <v>-15647</v>
      </c>
      <c r="E19" s="22">
        <v>-15547</v>
      </c>
      <c r="F19" s="28">
        <v>-14700</v>
      </c>
      <c r="G19" s="28">
        <v>-14850</v>
      </c>
      <c r="H19" s="28">
        <v>-14210</v>
      </c>
      <c r="I19" s="22">
        <v>-12960</v>
      </c>
      <c r="J19" s="28">
        <v>-15500</v>
      </c>
      <c r="K19" s="28">
        <v>-14580</v>
      </c>
      <c r="L19" s="28">
        <v>-29520</v>
      </c>
      <c r="M19" s="22">
        <v>-30841</v>
      </c>
      <c r="N19" s="28">
        <v>-13330</v>
      </c>
      <c r="O19" s="28">
        <v>-12912</v>
      </c>
      <c r="P19" s="28">
        <v>-13057</v>
      </c>
      <c r="Q19" s="22">
        <v>-13907</v>
      </c>
      <c r="R19" s="28">
        <v>-15100</v>
      </c>
      <c r="S19" s="28">
        <v>-12195</v>
      </c>
      <c r="T19" s="28">
        <v>-20280</v>
      </c>
      <c r="U19" s="22">
        <v>-20850</v>
      </c>
    </row>
    <row r="20" spans="1:21" ht="11.25">
      <c r="A20" s="2" t="s">
        <v>79</v>
      </c>
      <c r="B20" s="28">
        <v>8307465</v>
      </c>
      <c r="C20" s="28">
        <v>8693984</v>
      </c>
      <c r="D20" s="28">
        <v>8602647</v>
      </c>
      <c r="E20" s="22">
        <v>8443136</v>
      </c>
      <c r="F20" s="28">
        <v>8240376</v>
      </c>
      <c r="G20" s="28">
        <v>8527632</v>
      </c>
      <c r="H20" s="28">
        <v>8672615</v>
      </c>
      <c r="I20" s="22">
        <v>8465350</v>
      </c>
      <c r="J20" s="28">
        <v>8112174</v>
      </c>
      <c r="K20" s="28">
        <v>8192642</v>
      </c>
      <c r="L20" s="28">
        <v>8988890</v>
      </c>
      <c r="M20" s="22">
        <v>8294575</v>
      </c>
      <c r="N20" s="28">
        <v>8205664</v>
      </c>
      <c r="O20" s="28">
        <v>8488339</v>
      </c>
      <c r="P20" s="28">
        <v>8556929</v>
      </c>
      <c r="Q20" s="22">
        <v>8217222</v>
      </c>
      <c r="R20" s="28">
        <v>8536112</v>
      </c>
      <c r="S20" s="28">
        <v>8857861</v>
      </c>
      <c r="T20" s="28">
        <v>9252378</v>
      </c>
      <c r="U20" s="22">
        <v>8721915</v>
      </c>
    </row>
    <row r="21" spans="1:21" ht="11.25">
      <c r="A21" s="3" t="s">
        <v>254</v>
      </c>
      <c r="B21" s="28">
        <v>9267500</v>
      </c>
      <c r="C21" s="28">
        <v>9276546</v>
      </c>
      <c r="D21" s="28">
        <v>9431025</v>
      </c>
      <c r="E21" s="22">
        <v>9554068</v>
      </c>
      <c r="F21" s="28">
        <v>9672628</v>
      </c>
      <c r="G21" s="28">
        <v>9721111</v>
      </c>
      <c r="H21" s="28">
        <v>9921421</v>
      </c>
      <c r="I21" s="22">
        <v>10115575</v>
      </c>
      <c r="J21" s="28">
        <v>10370636</v>
      </c>
      <c r="K21" s="28">
        <v>10268531</v>
      </c>
      <c r="L21" s="28">
        <v>10504680</v>
      </c>
      <c r="M21" s="22">
        <v>10088566</v>
      </c>
      <c r="N21" s="28">
        <v>10565131</v>
      </c>
      <c r="O21" s="28">
        <v>10494689</v>
      </c>
      <c r="P21" s="28">
        <v>10723307</v>
      </c>
      <c r="Q21" s="22">
        <v>10898055</v>
      </c>
      <c r="R21" s="28">
        <v>11130767</v>
      </c>
      <c r="S21" s="28">
        <v>11238484</v>
      </c>
      <c r="T21" s="28">
        <v>11452901</v>
      </c>
      <c r="U21" s="22">
        <v>11581762</v>
      </c>
    </row>
    <row r="22" spans="1:21" ht="11.25">
      <c r="A22" s="3" t="s">
        <v>89</v>
      </c>
      <c r="B22" s="28">
        <v>6237518</v>
      </c>
      <c r="C22" s="28">
        <v>6236634</v>
      </c>
      <c r="D22" s="28">
        <v>6184602</v>
      </c>
      <c r="E22" s="22">
        <v>6183582</v>
      </c>
      <c r="F22" s="28">
        <v>6097010</v>
      </c>
      <c r="G22" s="28">
        <v>6097010</v>
      </c>
      <c r="H22" s="28">
        <v>5895317</v>
      </c>
      <c r="I22" s="22">
        <v>5801674</v>
      </c>
      <c r="J22" s="28">
        <v>5790044</v>
      </c>
      <c r="K22" s="28">
        <v>5795842</v>
      </c>
      <c r="L22" s="28">
        <v>5788714</v>
      </c>
      <c r="M22" s="22">
        <v>5787134</v>
      </c>
      <c r="N22" s="28">
        <v>5721664</v>
      </c>
      <c r="O22" s="28">
        <v>5653522</v>
      </c>
      <c r="P22" s="28">
        <v>5648707</v>
      </c>
      <c r="Q22" s="22">
        <v>5573792</v>
      </c>
      <c r="R22" s="28">
        <v>5571476</v>
      </c>
      <c r="S22" s="28">
        <v>5571282</v>
      </c>
      <c r="T22" s="28">
        <v>5525372</v>
      </c>
      <c r="U22" s="22">
        <v>5525118</v>
      </c>
    </row>
    <row r="23" spans="1:21" ht="11.25">
      <c r="A23" s="3" t="s">
        <v>255</v>
      </c>
      <c r="B23" s="28">
        <v>1459636</v>
      </c>
      <c r="C23" s="28">
        <v>1386013</v>
      </c>
      <c r="D23" s="28">
        <v>1407347</v>
      </c>
      <c r="E23" s="22">
        <v>1500237</v>
      </c>
      <c r="F23" s="28">
        <v>1443072</v>
      </c>
      <c r="G23" s="28">
        <v>1370162</v>
      </c>
      <c r="H23" s="28">
        <v>1308826</v>
      </c>
      <c r="I23" s="22">
        <v>1090554</v>
      </c>
      <c r="J23" s="28">
        <v>1237757</v>
      </c>
      <c r="K23" s="28">
        <v>1173838</v>
      </c>
      <c r="L23" s="28">
        <v>1257520</v>
      </c>
      <c r="M23" s="22">
        <v>1086416</v>
      </c>
      <c r="N23" s="28">
        <v>1219663</v>
      </c>
      <c r="O23" s="28">
        <v>1140554</v>
      </c>
      <c r="P23" s="28">
        <v>1195819</v>
      </c>
      <c r="Q23" s="22">
        <v>1257298</v>
      </c>
      <c r="R23" s="28">
        <v>1390063</v>
      </c>
      <c r="S23" s="28">
        <v>1416621</v>
      </c>
      <c r="T23" s="28">
        <v>1406283</v>
      </c>
      <c r="U23" s="22">
        <v>1461768</v>
      </c>
    </row>
    <row r="24" spans="1:21" ht="11.25">
      <c r="A24" s="3" t="s">
        <v>91</v>
      </c>
      <c r="B24" s="28">
        <v>16964655</v>
      </c>
      <c r="C24" s="28">
        <v>16899195</v>
      </c>
      <c r="D24" s="28">
        <v>17022975</v>
      </c>
      <c r="E24" s="22">
        <v>17237889</v>
      </c>
      <c r="F24" s="28">
        <v>17212710</v>
      </c>
      <c r="G24" s="28">
        <v>17188284</v>
      </c>
      <c r="H24" s="28">
        <v>17125565</v>
      </c>
      <c r="I24" s="22">
        <v>17023603</v>
      </c>
      <c r="J24" s="28">
        <v>17398438</v>
      </c>
      <c r="K24" s="28">
        <v>17238211</v>
      </c>
      <c r="L24" s="28">
        <v>17550915</v>
      </c>
      <c r="M24" s="22">
        <v>17022748</v>
      </c>
      <c r="N24" s="28">
        <v>17506459</v>
      </c>
      <c r="O24" s="28">
        <v>17288766</v>
      </c>
      <c r="P24" s="28">
        <v>17567834</v>
      </c>
      <c r="Q24" s="22">
        <v>17729146</v>
      </c>
      <c r="R24" s="28">
        <v>18092308</v>
      </c>
      <c r="S24" s="28">
        <v>18226388</v>
      </c>
      <c r="T24" s="28">
        <v>18384556</v>
      </c>
      <c r="U24" s="22">
        <v>18568649</v>
      </c>
    </row>
    <row r="25" spans="1:21" ht="11.25">
      <c r="A25" s="2" t="s">
        <v>94</v>
      </c>
      <c r="B25" s="28">
        <v>952338</v>
      </c>
      <c r="C25" s="28">
        <v>909009</v>
      </c>
      <c r="D25" s="28">
        <v>943139</v>
      </c>
      <c r="E25" s="22">
        <v>988692</v>
      </c>
      <c r="F25" s="28">
        <v>1024295</v>
      </c>
      <c r="G25" s="28">
        <v>1018103</v>
      </c>
      <c r="H25" s="28">
        <v>1014607</v>
      </c>
      <c r="I25" s="22">
        <v>983479</v>
      </c>
      <c r="J25" s="28">
        <v>1011788</v>
      </c>
      <c r="K25" s="28">
        <v>1035606</v>
      </c>
      <c r="L25" s="28">
        <v>1047074</v>
      </c>
      <c r="M25" s="22">
        <v>1050875</v>
      </c>
      <c r="N25" s="28">
        <v>1072242</v>
      </c>
      <c r="O25" s="28">
        <v>1072154</v>
      </c>
      <c r="P25" s="28">
        <v>1084625</v>
      </c>
      <c r="Q25" s="22">
        <v>1082964</v>
      </c>
      <c r="R25" s="28">
        <v>1037319</v>
      </c>
      <c r="S25" s="28">
        <v>976632</v>
      </c>
      <c r="T25" s="28">
        <v>970074</v>
      </c>
      <c r="U25" s="22">
        <v>896368</v>
      </c>
    </row>
    <row r="26" spans="1:21" ht="11.25">
      <c r="A26" s="3" t="s">
        <v>95</v>
      </c>
      <c r="B26" s="28">
        <v>638021</v>
      </c>
      <c r="C26" s="28">
        <v>628849</v>
      </c>
      <c r="D26" s="28">
        <v>639437</v>
      </c>
      <c r="E26" s="22">
        <v>615815</v>
      </c>
      <c r="F26" s="28">
        <v>661198</v>
      </c>
      <c r="G26" s="28">
        <v>647420</v>
      </c>
      <c r="H26" s="28">
        <v>714092</v>
      </c>
      <c r="I26" s="22">
        <v>730583</v>
      </c>
      <c r="J26" s="28">
        <v>684132</v>
      </c>
      <c r="K26" s="28">
        <v>689850</v>
      </c>
      <c r="L26" s="28">
        <v>693958</v>
      </c>
      <c r="M26" s="22">
        <v>696605</v>
      </c>
      <c r="N26" s="28">
        <v>715641</v>
      </c>
      <c r="O26" s="28">
        <v>759638</v>
      </c>
      <c r="P26" s="28">
        <v>813346</v>
      </c>
      <c r="Q26" s="22">
        <v>799494</v>
      </c>
      <c r="R26" s="28">
        <v>812612</v>
      </c>
      <c r="S26" s="28">
        <v>887096</v>
      </c>
      <c r="T26" s="28">
        <v>1811775</v>
      </c>
      <c r="U26" s="22">
        <v>1870534</v>
      </c>
    </row>
    <row r="27" spans="1:21" ht="11.25">
      <c r="A27" s="3" t="s">
        <v>101</v>
      </c>
      <c r="B27" s="28">
        <v>5091913</v>
      </c>
      <c r="C27" s="28">
        <v>5054994</v>
      </c>
      <c r="D27" s="28">
        <v>5104506</v>
      </c>
      <c r="E27" s="22">
        <v>5251249</v>
      </c>
      <c r="F27" s="28">
        <v>5190915</v>
      </c>
      <c r="G27" s="28">
        <v>5047173</v>
      </c>
      <c r="H27" s="28">
        <v>5084261</v>
      </c>
      <c r="I27" s="22">
        <v>5062292</v>
      </c>
      <c r="J27" s="28">
        <v>5135756</v>
      </c>
      <c r="K27" s="28">
        <v>5140700</v>
      </c>
      <c r="L27" s="28">
        <v>5190905</v>
      </c>
      <c r="M27" s="22">
        <v>5305160</v>
      </c>
      <c r="N27" s="28">
        <v>5363380</v>
      </c>
      <c r="O27" s="28">
        <v>5355633</v>
      </c>
      <c r="P27" s="28">
        <v>5355614</v>
      </c>
      <c r="Q27" s="22">
        <v>5311822</v>
      </c>
      <c r="R27" s="28">
        <v>5451927</v>
      </c>
      <c r="S27" s="28">
        <v>5460817</v>
      </c>
      <c r="T27" s="28">
        <v>5567650</v>
      </c>
      <c r="U27" s="22">
        <v>5648787</v>
      </c>
    </row>
    <row r="28" spans="1:21" ht="11.25">
      <c r="A28" s="3" t="s">
        <v>102</v>
      </c>
      <c r="B28" s="28">
        <v>328960</v>
      </c>
      <c r="C28" s="28">
        <v>328960</v>
      </c>
      <c r="D28" s="28">
        <v>328960</v>
      </c>
      <c r="E28" s="22">
        <v>328960</v>
      </c>
      <c r="F28" s="28">
        <v>410514</v>
      </c>
      <c r="G28" s="28">
        <v>410514</v>
      </c>
      <c r="H28" s="28">
        <v>410514</v>
      </c>
      <c r="I28" s="22">
        <v>410514</v>
      </c>
      <c r="J28" s="28">
        <v>469324</v>
      </c>
      <c r="K28" s="28">
        <v>469324</v>
      </c>
      <c r="L28" s="28">
        <v>469324</v>
      </c>
      <c r="M28" s="22">
        <v>469324</v>
      </c>
      <c r="N28" s="28">
        <v>469324</v>
      </c>
      <c r="O28" s="28">
        <v>469324</v>
      </c>
      <c r="P28" s="28">
        <v>469324</v>
      </c>
      <c r="Q28" s="22">
        <v>469324</v>
      </c>
      <c r="R28" s="28">
        <v>469324</v>
      </c>
      <c r="S28" s="28">
        <v>469324</v>
      </c>
      <c r="T28" s="28">
        <v>469324</v>
      </c>
      <c r="U28" s="22">
        <v>469324</v>
      </c>
    </row>
    <row r="29" spans="1:21" ht="11.25">
      <c r="A29" s="3" t="s">
        <v>76</v>
      </c>
      <c r="B29" s="28">
        <v>983008</v>
      </c>
      <c r="C29" s="28">
        <v>977791</v>
      </c>
      <c r="D29" s="28">
        <v>977971</v>
      </c>
      <c r="E29" s="22">
        <v>987896</v>
      </c>
      <c r="F29" s="28">
        <v>969906</v>
      </c>
      <c r="G29" s="28">
        <v>977376</v>
      </c>
      <c r="H29" s="28">
        <v>1004498</v>
      </c>
      <c r="I29" s="22">
        <v>1021566</v>
      </c>
      <c r="J29" s="28">
        <v>1077238</v>
      </c>
      <c r="K29" s="28">
        <v>1065333</v>
      </c>
      <c r="L29" s="28">
        <v>1064968</v>
      </c>
      <c r="M29" s="22">
        <v>1149614</v>
      </c>
      <c r="N29" s="28">
        <v>1133489</v>
      </c>
      <c r="O29" s="28">
        <v>1119929</v>
      </c>
      <c r="P29" s="28">
        <v>1159092</v>
      </c>
      <c r="Q29" s="22">
        <v>1165857</v>
      </c>
      <c r="R29" s="28">
        <v>1050397</v>
      </c>
      <c r="S29" s="28">
        <v>1023404</v>
      </c>
      <c r="T29" s="28">
        <v>1061611</v>
      </c>
      <c r="U29" s="22">
        <v>1068347</v>
      </c>
    </row>
    <row r="30" spans="1:21" ht="11.25">
      <c r="A30" s="3" t="s">
        <v>77</v>
      </c>
      <c r="B30" s="28">
        <v>551216</v>
      </c>
      <c r="C30" s="28">
        <v>545341</v>
      </c>
      <c r="D30" s="28">
        <v>551480</v>
      </c>
      <c r="E30" s="22">
        <v>469142</v>
      </c>
      <c r="F30" s="28">
        <v>503237</v>
      </c>
      <c r="G30" s="28">
        <v>503831</v>
      </c>
      <c r="H30" s="28">
        <v>529289</v>
      </c>
      <c r="I30" s="22">
        <v>550956</v>
      </c>
      <c r="J30" s="28">
        <v>606150</v>
      </c>
      <c r="K30" s="28">
        <v>621078</v>
      </c>
      <c r="L30" s="28">
        <v>621858</v>
      </c>
      <c r="M30" s="22">
        <v>577359</v>
      </c>
      <c r="N30" s="28">
        <v>596522</v>
      </c>
      <c r="O30" s="28">
        <v>580852</v>
      </c>
      <c r="P30" s="28">
        <v>600612</v>
      </c>
      <c r="Q30" s="22">
        <v>620617</v>
      </c>
      <c r="R30" s="28">
        <v>670348</v>
      </c>
      <c r="S30" s="28">
        <v>670109</v>
      </c>
      <c r="T30" s="28">
        <v>678049</v>
      </c>
      <c r="U30" s="22">
        <v>695258</v>
      </c>
    </row>
    <row r="31" spans="1:21" ht="11.25">
      <c r="A31" s="3" t="s">
        <v>78</v>
      </c>
      <c r="B31" s="28">
        <v>-119900</v>
      </c>
      <c r="C31" s="28">
        <v>-119800</v>
      </c>
      <c r="D31" s="28">
        <v>-120193</v>
      </c>
      <c r="E31" s="22">
        <v>-120193</v>
      </c>
      <c r="F31" s="28">
        <v>-127790</v>
      </c>
      <c r="G31" s="28">
        <v>-127840</v>
      </c>
      <c r="H31" s="28">
        <v>-127940</v>
      </c>
      <c r="I31" s="22">
        <v>-127990</v>
      </c>
      <c r="J31" s="28">
        <v>-165870</v>
      </c>
      <c r="K31" s="28">
        <v>-165920</v>
      </c>
      <c r="L31" s="28">
        <v>-149970</v>
      </c>
      <c r="M31" s="22">
        <v>-150030</v>
      </c>
      <c r="N31" s="28">
        <v>-148410</v>
      </c>
      <c r="O31" s="28">
        <v>-144950</v>
      </c>
      <c r="P31" s="28">
        <v>-145160</v>
      </c>
      <c r="Q31" s="22">
        <v>-145410</v>
      </c>
      <c r="R31" s="28">
        <v>-142341</v>
      </c>
      <c r="S31" s="28">
        <v>-147235</v>
      </c>
      <c r="T31" s="28">
        <v>-138970</v>
      </c>
      <c r="U31" s="22">
        <v>-138970</v>
      </c>
    </row>
    <row r="32" spans="1:21" ht="11.25">
      <c r="A32" s="3" t="s">
        <v>103</v>
      </c>
      <c r="B32" s="28">
        <v>7473218</v>
      </c>
      <c r="C32" s="28">
        <v>7416137</v>
      </c>
      <c r="D32" s="28">
        <v>7482163</v>
      </c>
      <c r="E32" s="22">
        <v>7532870</v>
      </c>
      <c r="F32" s="28">
        <v>7607982</v>
      </c>
      <c r="G32" s="28">
        <v>7458476</v>
      </c>
      <c r="H32" s="28">
        <v>7614716</v>
      </c>
      <c r="I32" s="22">
        <v>7647924</v>
      </c>
      <c r="J32" s="28">
        <v>7806731</v>
      </c>
      <c r="K32" s="28">
        <v>7820367</v>
      </c>
      <c r="L32" s="28">
        <v>7891046</v>
      </c>
      <c r="M32" s="22">
        <v>8048035</v>
      </c>
      <c r="N32" s="28">
        <v>8105703</v>
      </c>
      <c r="O32" s="28">
        <v>8116183</v>
      </c>
      <c r="P32" s="28">
        <v>8228584</v>
      </c>
      <c r="Q32" s="22">
        <v>8197461</v>
      </c>
      <c r="R32" s="28">
        <v>8312269</v>
      </c>
      <c r="S32" s="28">
        <v>8363517</v>
      </c>
      <c r="T32" s="28">
        <v>9449442</v>
      </c>
      <c r="U32" s="22">
        <v>9613283</v>
      </c>
    </row>
    <row r="33" spans="1:21" ht="11.25">
      <c r="A33" s="2" t="s">
        <v>104</v>
      </c>
      <c r="B33" s="28">
        <v>25390212</v>
      </c>
      <c r="C33" s="28">
        <v>25224342</v>
      </c>
      <c r="D33" s="28">
        <v>25448278</v>
      </c>
      <c r="E33" s="22">
        <v>25759452</v>
      </c>
      <c r="F33" s="28">
        <v>25844988</v>
      </c>
      <c r="G33" s="28">
        <v>25664864</v>
      </c>
      <c r="H33" s="28">
        <v>25754890</v>
      </c>
      <c r="I33" s="22">
        <v>25655006</v>
      </c>
      <c r="J33" s="28">
        <v>26216958</v>
      </c>
      <c r="K33" s="28">
        <v>26094185</v>
      </c>
      <c r="L33" s="28">
        <v>26489036</v>
      </c>
      <c r="M33" s="22">
        <v>26121658</v>
      </c>
      <c r="N33" s="28">
        <v>26684405</v>
      </c>
      <c r="O33" s="28">
        <v>26477104</v>
      </c>
      <c r="P33" s="28">
        <v>26881044</v>
      </c>
      <c r="Q33" s="22">
        <v>27009572</v>
      </c>
      <c r="R33" s="28">
        <v>27441897</v>
      </c>
      <c r="S33" s="28">
        <v>27566538</v>
      </c>
      <c r="T33" s="28">
        <v>28804073</v>
      </c>
      <c r="U33" s="22">
        <v>29078301</v>
      </c>
    </row>
    <row r="34" spans="1:21" ht="11.25">
      <c r="A34" s="2" t="s">
        <v>105</v>
      </c>
      <c r="B34" s="28">
        <v>22992</v>
      </c>
      <c r="C34" s="28">
        <v>26474</v>
      </c>
      <c r="D34" s="28">
        <v>29955</v>
      </c>
      <c r="E34" s="22">
        <v>33437</v>
      </c>
      <c r="F34" s="28">
        <v>36919</v>
      </c>
      <c r="G34" s="28">
        <v>40401</v>
      </c>
      <c r="H34" s="28">
        <v>43882</v>
      </c>
      <c r="I34" s="22">
        <v>43109</v>
      </c>
      <c r="J34" s="28">
        <v>43891</v>
      </c>
      <c r="K34" s="28">
        <v>47041</v>
      </c>
      <c r="L34" s="28">
        <v>50191</v>
      </c>
      <c r="M34" s="22">
        <v>46733</v>
      </c>
      <c r="N34" s="28">
        <v>42949</v>
      </c>
      <c r="O34" s="28">
        <v>34449</v>
      </c>
      <c r="P34" s="28">
        <v>36399</v>
      </c>
      <c r="Q34" s="22">
        <v>24699</v>
      </c>
      <c r="R34" s="28">
        <v>26000</v>
      </c>
      <c r="S34" s="28"/>
      <c r="T34" s="28"/>
      <c r="U34" s="22"/>
    </row>
    <row r="35" spans="1:21" ht="11.25">
      <c r="A35" s="2" t="s">
        <v>106</v>
      </c>
      <c r="B35" s="28">
        <v>22992</v>
      </c>
      <c r="C35" s="28">
        <v>26474</v>
      </c>
      <c r="D35" s="28">
        <v>29955</v>
      </c>
      <c r="E35" s="22">
        <v>33437</v>
      </c>
      <c r="F35" s="28">
        <v>36919</v>
      </c>
      <c r="G35" s="28">
        <v>40401</v>
      </c>
      <c r="H35" s="28">
        <v>43882</v>
      </c>
      <c r="I35" s="22">
        <v>43109</v>
      </c>
      <c r="J35" s="28">
        <v>43891</v>
      </c>
      <c r="K35" s="28">
        <v>47041</v>
      </c>
      <c r="L35" s="28">
        <v>50191</v>
      </c>
      <c r="M35" s="22">
        <v>46733</v>
      </c>
      <c r="N35" s="28">
        <v>42949</v>
      </c>
      <c r="O35" s="28">
        <v>34449</v>
      </c>
      <c r="P35" s="28">
        <v>36399</v>
      </c>
      <c r="Q35" s="22">
        <v>24699</v>
      </c>
      <c r="R35" s="28"/>
      <c r="S35" s="28"/>
      <c r="T35" s="28"/>
      <c r="U35" s="22"/>
    </row>
    <row r="36" spans="1:21" ht="12" thickBot="1">
      <c r="A36" s="5" t="s">
        <v>107</v>
      </c>
      <c r="B36" s="29">
        <v>33720670</v>
      </c>
      <c r="C36" s="29">
        <v>33944800</v>
      </c>
      <c r="D36" s="29">
        <v>34080881</v>
      </c>
      <c r="E36" s="23">
        <v>34236026</v>
      </c>
      <c r="F36" s="29">
        <v>34122284</v>
      </c>
      <c r="G36" s="29">
        <v>34232898</v>
      </c>
      <c r="H36" s="29">
        <v>34471388</v>
      </c>
      <c r="I36" s="23">
        <v>34163466</v>
      </c>
      <c r="J36" s="29">
        <v>34373024</v>
      </c>
      <c r="K36" s="29">
        <v>34333870</v>
      </c>
      <c r="L36" s="29">
        <v>35528118</v>
      </c>
      <c r="M36" s="23">
        <v>34462967</v>
      </c>
      <c r="N36" s="29">
        <v>34933019</v>
      </c>
      <c r="O36" s="29">
        <v>34999894</v>
      </c>
      <c r="P36" s="29">
        <v>35474374</v>
      </c>
      <c r="Q36" s="23">
        <v>35251494</v>
      </c>
      <c r="R36" s="29">
        <v>36004010</v>
      </c>
      <c r="S36" s="29">
        <v>36424399</v>
      </c>
      <c r="T36" s="29">
        <v>38056452</v>
      </c>
      <c r="U36" s="23">
        <v>37800217</v>
      </c>
    </row>
    <row r="37" spans="1:21" ht="12" thickTop="1">
      <c r="A37" s="2" t="s">
        <v>108</v>
      </c>
      <c r="B37" s="28">
        <v>6257351</v>
      </c>
      <c r="C37" s="28">
        <v>6823937</v>
      </c>
      <c r="D37" s="28">
        <v>6335691</v>
      </c>
      <c r="E37" s="22">
        <v>5638346</v>
      </c>
      <c r="F37" s="28">
        <v>6109529</v>
      </c>
      <c r="G37" s="28">
        <v>6547407</v>
      </c>
      <c r="H37" s="28">
        <v>6191089</v>
      </c>
      <c r="I37" s="22">
        <v>5760589</v>
      </c>
      <c r="J37" s="28">
        <v>6145914</v>
      </c>
      <c r="K37" s="28">
        <v>6425806</v>
      </c>
      <c r="L37" s="28">
        <v>6441909</v>
      </c>
      <c r="M37" s="22">
        <v>5410307</v>
      </c>
      <c r="N37" s="28">
        <v>6059389</v>
      </c>
      <c r="O37" s="28">
        <v>6450869</v>
      </c>
      <c r="P37" s="28">
        <v>6110288</v>
      </c>
      <c r="Q37" s="22">
        <v>5607622</v>
      </c>
      <c r="R37" s="28">
        <v>5999286</v>
      </c>
      <c r="S37" s="28">
        <v>6388578</v>
      </c>
      <c r="T37" s="28">
        <v>6521463</v>
      </c>
      <c r="U37" s="22">
        <v>5594569</v>
      </c>
    </row>
    <row r="38" spans="1:21" ht="11.25">
      <c r="A38" s="2" t="s">
        <v>109</v>
      </c>
      <c r="B38" s="28">
        <v>2830000</v>
      </c>
      <c r="C38" s="28">
        <v>1450000</v>
      </c>
      <c r="D38" s="28">
        <v>1070000</v>
      </c>
      <c r="E38" s="22">
        <v>4500000</v>
      </c>
      <c r="F38" s="28">
        <v>3620000</v>
      </c>
      <c r="G38" s="28">
        <v>3005000</v>
      </c>
      <c r="H38" s="28">
        <v>3547000</v>
      </c>
      <c r="I38" s="22">
        <v>5000000</v>
      </c>
      <c r="J38" s="28">
        <v>4850000</v>
      </c>
      <c r="K38" s="28">
        <v>4000000</v>
      </c>
      <c r="L38" s="28">
        <v>4450000</v>
      </c>
      <c r="M38" s="22">
        <v>6674000</v>
      </c>
      <c r="N38" s="28">
        <v>6063335</v>
      </c>
      <c r="O38" s="28">
        <v>6456334</v>
      </c>
      <c r="P38" s="28">
        <v>8165000</v>
      </c>
      <c r="Q38" s="22">
        <v>8577000</v>
      </c>
      <c r="R38" s="28">
        <v>8668000</v>
      </c>
      <c r="S38" s="28">
        <v>9737000</v>
      </c>
      <c r="T38" s="28">
        <v>12439000</v>
      </c>
      <c r="U38" s="22">
        <v>16060000</v>
      </c>
    </row>
    <row r="39" spans="1:21" ht="11.25">
      <c r="A39" s="2" t="s">
        <v>110</v>
      </c>
      <c r="B39" s="28">
        <v>3759827</v>
      </c>
      <c r="C39" s="28">
        <v>3944706</v>
      </c>
      <c r="D39" s="28">
        <v>4123296</v>
      </c>
      <c r="E39" s="22">
        <v>3292396</v>
      </c>
      <c r="F39" s="28">
        <v>3182613</v>
      </c>
      <c r="G39" s="28">
        <v>3182692</v>
      </c>
      <c r="H39" s="28">
        <v>2950651</v>
      </c>
      <c r="I39" s="22">
        <v>2845110</v>
      </c>
      <c r="J39" s="28">
        <v>2907040</v>
      </c>
      <c r="K39" s="28">
        <v>3052600</v>
      </c>
      <c r="L39" s="28">
        <v>2851260</v>
      </c>
      <c r="M39" s="22">
        <v>2479948</v>
      </c>
      <c r="N39" s="28">
        <v>2411452</v>
      </c>
      <c r="O39" s="28">
        <v>2441952</v>
      </c>
      <c r="P39" s="28">
        <v>2005956</v>
      </c>
      <c r="Q39" s="22">
        <v>1907956</v>
      </c>
      <c r="R39" s="28">
        <v>1574356</v>
      </c>
      <c r="S39" s="28">
        <v>1508356</v>
      </c>
      <c r="T39" s="28">
        <v>842356</v>
      </c>
      <c r="U39" s="22">
        <v>245856</v>
      </c>
    </row>
    <row r="40" spans="1:21" ht="11.25">
      <c r="A40" s="2" t="s">
        <v>111</v>
      </c>
      <c r="B40" s="28">
        <v>860000</v>
      </c>
      <c r="C40" s="28">
        <v>860000</v>
      </c>
      <c r="D40" s="28">
        <v>860000</v>
      </c>
      <c r="E40" s="22">
        <v>860000</v>
      </c>
      <c r="F40" s="28">
        <v>860000</v>
      </c>
      <c r="G40" s="28">
        <v>860000</v>
      </c>
      <c r="H40" s="28">
        <v>860000</v>
      </c>
      <c r="I40" s="22">
        <v>800000</v>
      </c>
      <c r="J40" s="28">
        <v>700000</v>
      </c>
      <c r="K40" s="28">
        <v>700000</v>
      </c>
      <c r="L40" s="28">
        <v>700000</v>
      </c>
      <c r="M40" s="22">
        <v>650000</v>
      </c>
      <c r="N40" s="28">
        <v>600000</v>
      </c>
      <c r="O40" s="28">
        <v>300000</v>
      </c>
      <c r="P40" s="28">
        <v>300000</v>
      </c>
      <c r="Q40" s="22">
        <v>200000</v>
      </c>
      <c r="R40" s="28">
        <v>200000</v>
      </c>
      <c r="S40" s="28"/>
      <c r="T40" s="28"/>
      <c r="U40" s="22"/>
    </row>
    <row r="41" spans="1:21" ht="11.25">
      <c r="A41" s="2" t="s">
        <v>112</v>
      </c>
      <c r="B41" s="28">
        <v>1605320</v>
      </c>
      <c r="C41" s="28">
        <v>1362170</v>
      </c>
      <c r="D41" s="28">
        <v>1362677</v>
      </c>
      <c r="E41" s="22">
        <v>1678032</v>
      </c>
      <c r="F41" s="28">
        <v>1884059</v>
      </c>
      <c r="G41" s="28">
        <v>1704774</v>
      </c>
      <c r="H41" s="28">
        <v>2047609</v>
      </c>
      <c r="I41" s="22">
        <v>1647459</v>
      </c>
      <c r="J41" s="28">
        <v>2065797</v>
      </c>
      <c r="K41" s="28">
        <v>1843178</v>
      </c>
      <c r="L41" s="28">
        <v>2368631</v>
      </c>
      <c r="M41" s="22">
        <v>1472014</v>
      </c>
      <c r="N41" s="28">
        <v>1798999</v>
      </c>
      <c r="O41" s="28">
        <v>1672282</v>
      </c>
      <c r="P41" s="28">
        <v>1637831</v>
      </c>
      <c r="Q41" s="22">
        <v>1658580</v>
      </c>
      <c r="R41" s="28">
        <v>1840139</v>
      </c>
      <c r="S41" s="28">
        <v>1758726</v>
      </c>
      <c r="T41" s="28">
        <v>1925581</v>
      </c>
      <c r="U41" s="22">
        <v>1894459</v>
      </c>
    </row>
    <row r="42" spans="1:21" ht="11.25">
      <c r="A42" s="2" t="s">
        <v>114</v>
      </c>
      <c r="B42" s="28">
        <v>217692</v>
      </c>
      <c r="C42" s="28">
        <v>331908</v>
      </c>
      <c r="D42" s="28">
        <v>222670</v>
      </c>
      <c r="E42" s="22">
        <v>369835</v>
      </c>
      <c r="F42" s="28">
        <v>237175</v>
      </c>
      <c r="G42" s="28">
        <v>253969</v>
      </c>
      <c r="H42" s="28">
        <v>183447</v>
      </c>
      <c r="I42" s="22">
        <v>343355</v>
      </c>
      <c r="J42" s="28">
        <v>248884</v>
      </c>
      <c r="K42" s="28">
        <v>193043</v>
      </c>
      <c r="L42" s="28">
        <v>144845</v>
      </c>
      <c r="M42" s="22">
        <v>122850</v>
      </c>
      <c r="N42" s="28">
        <v>55007</v>
      </c>
      <c r="O42" s="28">
        <v>60919</v>
      </c>
      <c r="P42" s="28">
        <v>50174</v>
      </c>
      <c r="Q42" s="22">
        <v>249127</v>
      </c>
      <c r="R42" s="28">
        <v>146181</v>
      </c>
      <c r="S42" s="28">
        <v>81200</v>
      </c>
      <c r="T42" s="28">
        <v>86509</v>
      </c>
      <c r="U42" s="22">
        <v>92457</v>
      </c>
    </row>
    <row r="43" spans="1:21" ht="11.25">
      <c r="A43" s="2" t="s">
        <v>117</v>
      </c>
      <c r="B43" s="28">
        <v>661200</v>
      </c>
      <c r="C43" s="28">
        <v>371900</v>
      </c>
      <c r="D43" s="28">
        <v>620900</v>
      </c>
      <c r="E43" s="22">
        <v>340800</v>
      </c>
      <c r="F43" s="28">
        <v>629500</v>
      </c>
      <c r="G43" s="28">
        <v>364500</v>
      </c>
      <c r="H43" s="28">
        <v>618000</v>
      </c>
      <c r="I43" s="22">
        <v>330500</v>
      </c>
      <c r="J43" s="28">
        <v>657500</v>
      </c>
      <c r="K43" s="28">
        <v>429750</v>
      </c>
      <c r="L43" s="28">
        <v>553100</v>
      </c>
      <c r="M43" s="22">
        <v>285000</v>
      </c>
      <c r="N43" s="28">
        <v>549500</v>
      </c>
      <c r="O43" s="28">
        <v>313000</v>
      </c>
      <c r="P43" s="28">
        <v>517300</v>
      </c>
      <c r="Q43" s="22">
        <v>276300</v>
      </c>
      <c r="R43" s="28">
        <v>589500</v>
      </c>
      <c r="S43" s="28">
        <v>371200</v>
      </c>
      <c r="T43" s="28">
        <v>614000</v>
      </c>
      <c r="U43" s="22">
        <v>285250</v>
      </c>
    </row>
    <row r="44" spans="1:21" ht="11.25">
      <c r="A44" s="2" t="s">
        <v>120</v>
      </c>
      <c r="B44" s="28"/>
      <c r="C44" s="28">
        <v>68500</v>
      </c>
      <c r="D44" s="28">
        <v>68500</v>
      </c>
      <c r="E44" s="22">
        <v>162000</v>
      </c>
      <c r="F44" s="28"/>
      <c r="G44" s="28"/>
      <c r="H44" s="28"/>
      <c r="I44" s="22"/>
      <c r="J44" s="28"/>
      <c r="K44" s="28"/>
      <c r="L44" s="28"/>
      <c r="M44" s="22"/>
      <c r="N44" s="28"/>
      <c r="O44" s="28"/>
      <c r="P44" s="28"/>
      <c r="Q44" s="22"/>
      <c r="R44" s="28"/>
      <c r="S44" s="28"/>
      <c r="T44" s="28"/>
      <c r="U44" s="22"/>
    </row>
    <row r="45" spans="1:21" ht="11.25">
      <c r="A45" s="2" t="s">
        <v>256</v>
      </c>
      <c r="B45" s="28">
        <v>157141</v>
      </c>
      <c r="C45" s="28">
        <v>149696</v>
      </c>
      <c r="D45" s="28">
        <v>134539</v>
      </c>
      <c r="E45" s="22">
        <v>168685</v>
      </c>
      <c r="F45" s="28">
        <v>156167</v>
      </c>
      <c r="G45" s="28">
        <v>206179</v>
      </c>
      <c r="H45" s="28">
        <v>125475</v>
      </c>
      <c r="I45" s="22"/>
      <c r="J45" s="28">
        <v>143551</v>
      </c>
      <c r="K45" s="28">
        <v>114358</v>
      </c>
      <c r="L45" s="28">
        <v>108857</v>
      </c>
      <c r="M45" s="22"/>
      <c r="N45" s="28">
        <v>105463</v>
      </c>
      <c r="O45" s="28">
        <v>96229</v>
      </c>
      <c r="P45" s="28">
        <v>118697</v>
      </c>
      <c r="Q45" s="22"/>
      <c r="R45" s="28">
        <v>128878</v>
      </c>
      <c r="S45" s="28">
        <v>123946</v>
      </c>
      <c r="T45" s="28">
        <v>158908</v>
      </c>
      <c r="U45" s="22"/>
    </row>
    <row r="46" spans="1:21" ht="11.25">
      <c r="A46" s="2" t="s">
        <v>77</v>
      </c>
      <c r="B46" s="28">
        <v>926126</v>
      </c>
      <c r="C46" s="28">
        <v>979844</v>
      </c>
      <c r="D46" s="28">
        <v>1021234</v>
      </c>
      <c r="E46" s="22">
        <v>893587</v>
      </c>
      <c r="F46" s="28">
        <v>887456</v>
      </c>
      <c r="G46" s="28">
        <v>942168</v>
      </c>
      <c r="H46" s="28">
        <v>1138377</v>
      </c>
      <c r="I46" s="22">
        <v>1117873</v>
      </c>
      <c r="J46" s="28">
        <v>1058074</v>
      </c>
      <c r="K46" s="28">
        <v>1123324</v>
      </c>
      <c r="L46" s="28">
        <v>1183821</v>
      </c>
      <c r="M46" s="22">
        <v>1271742</v>
      </c>
      <c r="N46" s="28">
        <v>1043462</v>
      </c>
      <c r="O46" s="28">
        <v>1056859</v>
      </c>
      <c r="P46" s="28">
        <v>1091917</v>
      </c>
      <c r="Q46" s="22">
        <v>1121938</v>
      </c>
      <c r="R46" s="28">
        <v>1185030</v>
      </c>
      <c r="S46" s="28">
        <v>1157579</v>
      </c>
      <c r="T46" s="28">
        <v>1165153</v>
      </c>
      <c r="U46" s="22">
        <v>1139541</v>
      </c>
    </row>
    <row r="47" spans="1:21" ht="11.25">
      <c r="A47" s="2" t="s">
        <v>121</v>
      </c>
      <c r="B47" s="28">
        <v>17274659</v>
      </c>
      <c r="C47" s="28">
        <v>16342663</v>
      </c>
      <c r="D47" s="28">
        <v>15819510</v>
      </c>
      <c r="E47" s="22">
        <v>17903683</v>
      </c>
      <c r="F47" s="28">
        <v>17566500</v>
      </c>
      <c r="G47" s="28">
        <v>17066691</v>
      </c>
      <c r="H47" s="28">
        <v>17661650</v>
      </c>
      <c r="I47" s="22">
        <v>17999569</v>
      </c>
      <c r="J47" s="28">
        <v>18776762</v>
      </c>
      <c r="K47" s="28">
        <v>17882062</v>
      </c>
      <c r="L47" s="28">
        <v>18802426</v>
      </c>
      <c r="M47" s="22">
        <v>18476998</v>
      </c>
      <c r="N47" s="28">
        <v>18686609</v>
      </c>
      <c r="O47" s="28">
        <v>18848446</v>
      </c>
      <c r="P47" s="28">
        <v>19997166</v>
      </c>
      <c r="Q47" s="22">
        <v>19729313</v>
      </c>
      <c r="R47" s="28">
        <v>20331372</v>
      </c>
      <c r="S47" s="28">
        <v>21126588</v>
      </c>
      <c r="T47" s="28">
        <v>23752972</v>
      </c>
      <c r="U47" s="22">
        <v>25474058</v>
      </c>
    </row>
    <row r="48" spans="1:21" ht="11.25">
      <c r="A48" s="2" t="s">
        <v>122</v>
      </c>
      <c r="B48" s="28">
        <v>900000</v>
      </c>
      <c r="C48" s="28">
        <v>1255000</v>
      </c>
      <c r="D48" s="28">
        <v>1330000</v>
      </c>
      <c r="E48" s="22">
        <v>1685000</v>
      </c>
      <c r="F48" s="28">
        <v>1760000</v>
      </c>
      <c r="G48" s="28">
        <v>2115000</v>
      </c>
      <c r="H48" s="28">
        <v>2190000</v>
      </c>
      <c r="I48" s="22">
        <v>2275000</v>
      </c>
      <c r="J48" s="28">
        <v>1900000</v>
      </c>
      <c r="K48" s="28">
        <v>2225000</v>
      </c>
      <c r="L48" s="28">
        <v>2250000</v>
      </c>
      <c r="M48" s="22">
        <v>2350000</v>
      </c>
      <c r="N48" s="28">
        <v>2150000</v>
      </c>
      <c r="O48" s="28">
        <v>1100000</v>
      </c>
      <c r="P48" s="28">
        <v>1100000</v>
      </c>
      <c r="Q48" s="22">
        <v>800000</v>
      </c>
      <c r="R48" s="28">
        <v>800000</v>
      </c>
      <c r="S48" s="28"/>
      <c r="T48" s="28"/>
      <c r="U48" s="22"/>
    </row>
    <row r="49" spans="1:21" ht="11.25">
      <c r="A49" s="2" t="s">
        <v>123</v>
      </c>
      <c r="B49" s="28">
        <v>6067724</v>
      </c>
      <c r="C49" s="28">
        <v>6535854</v>
      </c>
      <c r="D49" s="28">
        <v>7304023</v>
      </c>
      <c r="E49" s="22">
        <v>5016855</v>
      </c>
      <c r="F49" s="28">
        <v>5368954</v>
      </c>
      <c r="G49" s="28">
        <v>5564193</v>
      </c>
      <c r="H49" s="28">
        <v>5134732</v>
      </c>
      <c r="I49" s="22">
        <v>4310511</v>
      </c>
      <c r="J49" s="28">
        <v>4224657</v>
      </c>
      <c r="K49" s="28">
        <v>4650177</v>
      </c>
      <c r="L49" s="28">
        <v>4881277</v>
      </c>
      <c r="M49" s="22">
        <v>3955228</v>
      </c>
      <c r="N49" s="28">
        <v>4139962</v>
      </c>
      <c r="O49" s="28">
        <v>4725700</v>
      </c>
      <c r="P49" s="28">
        <v>3839851</v>
      </c>
      <c r="Q49" s="22">
        <v>3930213</v>
      </c>
      <c r="R49" s="28">
        <v>3697629</v>
      </c>
      <c r="S49" s="28">
        <v>3951718</v>
      </c>
      <c r="T49" s="28">
        <v>2838180</v>
      </c>
      <c r="U49" s="22">
        <v>516569</v>
      </c>
    </row>
    <row r="50" spans="1:21" ht="11.25">
      <c r="A50" s="2" t="s">
        <v>124</v>
      </c>
      <c r="B50" s="28">
        <v>1315873</v>
      </c>
      <c r="C50" s="28">
        <v>1318177</v>
      </c>
      <c r="D50" s="28">
        <v>1332522</v>
      </c>
      <c r="E50" s="22">
        <v>1380484</v>
      </c>
      <c r="F50" s="28">
        <v>1362506</v>
      </c>
      <c r="G50" s="28">
        <v>1365993</v>
      </c>
      <c r="H50" s="28">
        <v>1368105</v>
      </c>
      <c r="I50" s="22">
        <v>1362306</v>
      </c>
      <c r="J50" s="28">
        <v>1370386</v>
      </c>
      <c r="K50" s="28">
        <v>1368007</v>
      </c>
      <c r="L50" s="28">
        <v>1375254</v>
      </c>
      <c r="M50" s="22">
        <v>1360196</v>
      </c>
      <c r="N50" s="28">
        <v>1371050</v>
      </c>
      <c r="O50" s="28">
        <v>1382630</v>
      </c>
      <c r="P50" s="28">
        <v>1399114</v>
      </c>
      <c r="Q50" s="22">
        <v>1389962</v>
      </c>
      <c r="R50" s="28">
        <v>1390081</v>
      </c>
      <c r="S50" s="28">
        <v>1389616</v>
      </c>
      <c r="T50" s="28">
        <v>1402417</v>
      </c>
      <c r="U50" s="22">
        <v>1398404</v>
      </c>
    </row>
    <row r="51" spans="1:21" ht="11.25">
      <c r="A51" s="2" t="s">
        <v>125</v>
      </c>
      <c r="B51" s="28">
        <v>495510</v>
      </c>
      <c r="C51" s="28">
        <v>486940</v>
      </c>
      <c r="D51" s="28">
        <v>478430</v>
      </c>
      <c r="E51" s="22">
        <v>497400</v>
      </c>
      <c r="F51" s="28">
        <v>489280</v>
      </c>
      <c r="G51" s="28">
        <v>481570</v>
      </c>
      <c r="H51" s="28">
        <v>473760</v>
      </c>
      <c r="I51" s="22">
        <v>466210</v>
      </c>
      <c r="J51" s="28">
        <v>459050</v>
      </c>
      <c r="K51" s="28">
        <v>451900</v>
      </c>
      <c r="L51" s="28">
        <v>444720</v>
      </c>
      <c r="M51" s="22">
        <v>448650</v>
      </c>
      <c r="N51" s="28">
        <v>441240</v>
      </c>
      <c r="O51" s="28">
        <v>433790</v>
      </c>
      <c r="P51" s="28">
        <v>426400</v>
      </c>
      <c r="Q51" s="22">
        <v>418940</v>
      </c>
      <c r="R51" s="28">
        <v>413150</v>
      </c>
      <c r="S51" s="28">
        <v>405630</v>
      </c>
      <c r="T51" s="28">
        <v>425430</v>
      </c>
      <c r="U51" s="22">
        <v>458180</v>
      </c>
    </row>
    <row r="52" spans="1:21" ht="11.25">
      <c r="A52" s="2" t="s">
        <v>126</v>
      </c>
      <c r="B52" s="28">
        <v>137129</v>
      </c>
      <c r="C52" s="28">
        <v>136487</v>
      </c>
      <c r="D52" s="28">
        <v>135845</v>
      </c>
      <c r="E52" s="22">
        <v>135203</v>
      </c>
      <c r="F52" s="28">
        <v>134572</v>
      </c>
      <c r="G52" s="28">
        <v>133942</v>
      </c>
      <c r="H52" s="28">
        <v>133312</v>
      </c>
      <c r="I52" s="22">
        <v>132682</v>
      </c>
      <c r="J52" s="28">
        <v>132063</v>
      </c>
      <c r="K52" s="28">
        <v>131445</v>
      </c>
      <c r="L52" s="28">
        <v>130826</v>
      </c>
      <c r="M52" s="22"/>
      <c r="N52" s="28"/>
      <c r="O52" s="28"/>
      <c r="P52" s="28"/>
      <c r="Q52" s="22"/>
      <c r="R52" s="28"/>
      <c r="S52" s="28"/>
      <c r="T52" s="28"/>
      <c r="U52" s="22"/>
    </row>
    <row r="53" spans="1:21" ht="11.25">
      <c r="A53" s="2" t="s">
        <v>128</v>
      </c>
      <c r="B53" s="28">
        <v>159364</v>
      </c>
      <c r="C53" s="28">
        <v>188694</v>
      </c>
      <c r="D53" s="28">
        <v>234830</v>
      </c>
      <c r="E53" s="22">
        <v>242400</v>
      </c>
      <c r="F53" s="28">
        <v>257734</v>
      </c>
      <c r="G53" s="28">
        <v>355700</v>
      </c>
      <c r="H53" s="28">
        <v>496433</v>
      </c>
      <c r="I53" s="22">
        <v>657317</v>
      </c>
      <c r="J53" s="28">
        <v>751109</v>
      </c>
      <c r="K53" s="28">
        <v>925705</v>
      </c>
      <c r="L53" s="28">
        <v>993055</v>
      </c>
      <c r="M53" s="22">
        <v>1171127</v>
      </c>
      <c r="N53" s="28">
        <v>1353198</v>
      </c>
      <c r="O53" s="28">
        <v>1536414</v>
      </c>
      <c r="P53" s="28">
        <v>1722564</v>
      </c>
      <c r="Q53" s="22">
        <v>1910725</v>
      </c>
      <c r="R53" s="28">
        <v>2099064</v>
      </c>
      <c r="S53" s="28">
        <v>2224076</v>
      </c>
      <c r="T53" s="28">
        <v>2298849</v>
      </c>
      <c r="U53" s="22">
        <v>2488038</v>
      </c>
    </row>
    <row r="54" spans="1:21" ht="11.25">
      <c r="A54" s="2" t="s">
        <v>77</v>
      </c>
      <c r="B54" s="28">
        <v>913994</v>
      </c>
      <c r="C54" s="28">
        <v>910364</v>
      </c>
      <c r="D54" s="28">
        <v>933558</v>
      </c>
      <c r="E54" s="22">
        <v>1022027</v>
      </c>
      <c r="F54" s="28">
        <v>1038101</v>
      </c>
      <c r="G54" s="28">
        <v>1055735</v>
      </c>
      <c r="H54" s="28">
        <v>1063780</v>
      </c>
      <c r="I54" s="22">
        <v>1096431</v>
      </c>
      <c r="J54" s="28">
        <v>1103378</v>
      </c>
      <c r="K54" s="28">
        <v>1110911</v>
      </c>
      <c r="L54" s="28">
        <v>1175812</v>
      </c>
      <c r="M54" s="22">
        <v>1211744</v>
      </c>
      <c r="N54" s="28">
        <v>1238349</v>
      </c>
      <c r="O54" s="28">
        <v>1251260</v>
      </c>
      <c r="P54" s="28">
        <v>1311854</v>
      </c>
      <c r="Q54" s="22">
        <v>1342166</v>
      </c>
      <c r="R54" s="28">
        <v>1377438</v>
      </c>
      <c r="S54" s="28">
        <v>1391801</v>
      </c>
      <c r="T54" s="28">
        <v>1506581</v>
      </c>
      <c r="U54" s="22">
        <v>1556878</v>
      </c>
    </row>
    <row r="55" spans="1:21" ht="11.25">
      <c r="A55" s="2" t="s">
        <v>129</v>
      </c>
      <c r="B55" s="28">
        <v>9989595</v>
      </c>
      <c r="C55" s="28">
        <v>10831518</v>
      </c>
      <c r="D55" s="28">
        <v>11749210</v>
      </c>
      <c r="E55" s="22">
        <v>9979371</v>
      </c>
      <c r="F55" s="28">
        <v>10411149</v>
      </c>
      <c r="G55" s="28">
        <v>11072135</v>
      </c>
      <c r="H55" s="28">
        <v>10860123</v>
      </c>
      <c r="I55" s="22">
        <v>10300457</v>
      </c>
      <c r="J55" s="28">
        <v>9940645</v>
      </c>
      <c r="K55" s="28">
        <v>10863146</v>
      </c>
      <c r="L55" s="28">
        <v>11250945</v>
      </c>
      <c r="M55" s="22">
        <v>10496946</v>
      </c>
      <c r="N55" s="28">
        <v>10693799</v>
      </c>
      <c r="O55" s="28">
        <v>10429795</v>
      </c>
      <c r="P55" s="28">
        <v>9799785</v>
      </c>
      <c r="Q55" s="22">
        <v>9792007</v>
      </c>
      <c r="R55" s="28">
        <v>9777363</v>
      </c>
      <c r="S55" s="28">
        <v>9362842</v>
      </c>
      <c r="T55" s="28">
        <v>8471458</v>
      </c>
      <c r="U55" s="22">
        <v>6418070</v>
      </c>
    </row>
    <row r="56" spans="1:21" ht="12" thickBot="1">
      <c r="A56" s="5" t="s">
        <v>130</v>
      </c>
      <c r="B56" s="29">
        <v>27264255</v>
      </c>
      <c r="C56" s="29">
        <v>27174182</v>
      </c>
      <c r="D56" s="29">
        <v>27568720</v>
      </c>
      <c r="E56" s="23">
        <v>27883054</v>
      </c>
      <c r="F56" s="29">
        <v>27977649</v>
      </c>
      <c r="G56" s="29">
        <v>28138826</v>
      </c>
      <c r="H56" s="29">
        <v>28521774</v>
      </c>
      <c r="I56" s="23">
        <v>28300027</v>
      </c>
      <c r="J56" s="29">
        <v>28717408</v>
      </c>
      <c r="K56" s="29">
        <v>28745209</v>
      </c>
      <c r="L56" s="29">
        <v>30053371</v>
      </c>
      <c r="M56" s="23">
        <v>28973945</v>
      </c>
      <c r="N56" s="29">
        <v>29380409</v>
      </c>
      <c r="O56" s="29">
        <v>29278241</v>
      </c>
      <c r="P56" s="29">
        <v>29796951</v>
      </c>
      <c r="Q56" s="23">
        <v>29521320</v>
      </c>
      <c r="R56" s="29">
        <v>30108736</v>
      </c>
      <c r="S56" s="29">
        <v>30489430</v>
      </c>
      <c r="T56" s="29">
        <v>32224430</v>
      </c>
      <c r="U56" s="23">
        <v>31892128</v>
      </c>
    </row>
    <row r="57" spans="1:21" ht="12" thickTop="1">
      <c r="A57" s="2" t="s">
        <v>131</v>
      </c>
      <c r="B57" s="28">
        <v>2657947</v>
      </c>
      <c r="C57" s="28">
        <v>2653067</v>
      </c>
      <c r="D57" s="28">
        <v>2635987</v>
      </c>
      <c r="E57" s="22">
        <v>2635987</v>
      </c>
      <c r="F57" s="28">
        <v>2635987</v>
      </c>
      <c r="G57" s="28">
        <v>2635987</v>
      </c>
      <c r="H57" s="28">
        <v>2635987</v>
      </c>
      <c r="I57" s="22">
        <v>2635987</v>
      </c>
      <c r="J57" s="28">
        <v>2635987</v>
      </c>
      <c r="K57" s="28">
        <v>2635987</v>
      </c>
      <c r="L57" s="28">
        <v>2635987</v>
      </c>
      <c r="M57" s="22">
        <v>2635987</v>
      </c>
      <c r="N57" s="28">
        <v>2635987</v>
      </c>
      <c r="O57" s="28">
        <v>2635987</v>
      </c>
      <c r="P57" s="28">
        <v>2635987</v>
      </c>
      <c r="Q57" s="22">
        <v>2635987</v>
      </c>
      <c r="R57" s="28">
        <v>2635987</v>
      </c>
      <c r="S57" s="28">
        <v>2635987</v>
      </c>
      <c r="T57" s="28">
        <v>2635987</v>
      </c>
      <c r="U57" s="22">
        <v>2635063</v>
      </c>
    </row>
    <row r="58" spans="1:21" ht="11.25">
      <c r="A58" s="2" t="s">
        <v>134</v>
      </c>
      <c r="B58" s="28">
        <v>2932729</v>
      </c>
      <c r="C58" s="28">
        <v>2927869</v>
      </c>
      <c r="D58" s="28">
        <v>2910859</v>
      </c>
      <c r="E58" s="22">
        <v>2910859</v>
      </c>
      <c r="F58" s="28">
        <v>2910859</v>
      </c>
      <c r="G58" s="28">
        <v>2910859</v>
      </c>
      <c r="H58" s="28">
        <v>2910859</v>
      </c>
      <c r="I58" s="22">
        <v>2910859</v>
      </c>
      <c r="J58" s="28">
        <v>2910859</v>
      </c>
      <c r="K58" s="28">
        <v>2910859</v>
      </c>
      <c r="L58" s="28">
        <v>2910859</v>
      </c>
      <c r="M58" s="22">
        <v>2910859</v>
      </c>
      <c r="N58" s="28">
        <v>2910859</v>
      </c>
      <c r="O58" s="28">
        <v>2910859</v>
      </c>
      <c r="P58" s="28">
        <v>2910868</v>
      </c>
      <c r="Q58" s="22">
        <v>2910868</v>
      </c>
      <c r="R58" s="28">
        <v>2910868</v>
      </c>
      <c r="S58" s="28">
        <v>2910868</v>
      </c>
      <c r="T58" s="28">
        <v>2910868</v>
      </c>
      <c r="U58" s="22">
        <v>2909947</v>
      </c>
    </row>
    <row r="59" spans="1:21" ht="11.25">
      <c r="A59" s="2" t="s">
        <v>136</v>
      </c>
      <c r="B59" s="28">
        <v>1890742</v>
      </c>
      <c r="C59" s="28">
        <v>1807329</v>
      </c>
      <c r="D59" s="28">
        <v>1581202</v>
      </c>
      <c r="E59" s="22">
        <v>1440010</v>
      </c>
      <c r="F59" s="28">
        <v>1202906</v>
      </c>
      <c r="G59" s="28">
        <v>1170206</v>
      </c>
      <c r="H59" s="28">
        <v>1043912</v>
      </c>
      <c r="I59" s="22">
        <v>945624</v>
      </c>
      <c r="J59" s="28">
        <v>716029</v>
      </c>
      <c r="K59" s="28">
        <v>667714</v>
      </c>
      <c r="L59" s="28">
        <v>555416</v>
      </c>
      <c r="M59" s="22">
        <v>607875</v>
      </c>
      <c r="N59" s="28">
        <v>680199</v>
      </c>
      <c r="O59" s="28">
        <v>829801</v>
      </c>
      <c r="P59" s="28">
        <v>841010</v>
      </c>
      <c r="Q59" s="22">
        <v>912158</v>
      </c>
      <c r="R59" s="28">
        <v>1090422</v>
      </c>
      <c r="S59" s="28">
        <v>1090006</v>
      </c>
      <c r="T59" s="28">
        <v>1031978</v>
      </c>
      <c r="U59" s="22">
        <v>1065747</v>
      </c>
    </row>
    <row r="60" spans="1:21" ht="11.25">
      <c r="A60" s="2" t="s">
        <v>137</v>
      </c>
      <c r="B60" s="28">
        <v>-427462</v>
      </c>
      <c r="C60" s="28">
        <v>-8104</v>
      </c>
      <c r="D60" s="28">
        <v>-8104</v>
      </c>
      <c r="E60" s="22">
        <v>-8092</v>
      </c>
      <c r="F60" s="28">
        <v>-8092</v>
      </c>
      <c r="G60" s="28">
        <v>-8072</v>
      </c>
      <c r="H60" s="28">
        <v>-8015</v>
      </c>
      <c r="I60" s="22">
        <v>-7998</v>
      </c>
      <c r="J60" s="28">
        <v>-7939</v>
      </c>
      <c r="K60" s="28">
        <v>-7884</v>
      </c>
      <c r="L60" s="28">
        <v>-7856</v>
      </c>
      <c r="M60" s="22">
        <v>-7856</v>
      </c>
      <c r="N60" s="28">
        <v>-7816</v>
      </c>
      <c r="O60" s="28">
        <v>-7788</v>
      </c>
      <c r="P60" s="28">
        <v>-7691</v>
      </c>
      <c r="Q60" s="22">
        <v>-7601</v>
      </c>
      <c r="R60" s="28">
        <v>-7592</v>
      </c>
      <c r="S60" s="28">
        <v>-7555</v>
      </c>
      <c r="T60" s="28">
        <v>-7343</v>
      </c>
      <c r="U60" s="22">
        <v>-7105</v>
      </c>
    </row>
    <row r="61" spans="1:21" ht="11.25">
      <c r="A61" s="2" t="s">
        <v>138</v>
      </c>
      <c r="B61" s="28">
        <v>7053957</v>
      </c>
      <c r="C61" s="28">
        <v>7380162</v>
      </c>
      <c r="D61" s="28">
        <v>7119945</v>
      </c>
      <c r="E61" s="22">
        <v>6978764</v>
      </c>
      <c r="F61" s="28">
        <v>6741660</v>
      </c>
      <c r="G61" s="28">
        <v>6708980</v>
      </c>
      <c r="H61" s="28">
        <v>6582743</v>
      </c>
      <c r="I61" s="22">
        <v>6484473</v>
      </c>
      <c r="J61" s="28">
        <v>6254937</v>
      </c>
      <c r="K61" s="28">
        <v>6206677</v>
      </c>
      <c r="L61" s="28">
        <v>6094407</v>
      </c>
      <c r="M61" s="22">
        <v>6146866</v>
      </c>
      <c r="N61" s="28">
        <v>6219230</v>
      </c>
      <c r="O61" s="28">
        <v>6368860</v>
      </c>
      <c r="P61" s="28">
        <v>6380173</v>
      </c>
      <c r="Q61" s="22">
        <v>6451412</v>
      </c>
      <c r="R61" s="28">
        <v>6629684</v>
      </c>
      <c r="S61" s="28">
        <v>6629306</v>
      </c>
      <c r="T61" s="28">
        <v>6571490</v>
      </c>
      <c r="U61" s="22">
        <v>6603652</v>
      </c>
    </row>
    <row r="62" spans="1:21" ht="11.25">
      <c r="A62" s="2" t="s">
        <v>139</v>
      </c>
      <c r="B62" s="28">
        <v>87961</v>
      </c>
      <c r="C62" s="28">
        <v>82039</v>
      </c>
      <c r="D62" s="28">
        <v>87827</v>
      </c>
      <c r="E62" s="22">
        <v>76644</v>
      </c>
      <c r="F62" s="28">
        <v>30682</v>
      </c>
      <c r="G62" s="28">
        <v>19624</v>
      </c>
      <c r="H62" s="28">
        <v>8228</v>
      </c>
      <c r="I62" s="22">
        <v>25698</v>
      </c>
      <c r="J62" s="28">
        <v>-6022</v>
      </c>
      <c r="K62" s="28">
        <v>-19342</v>
      </c>
      <c r="L62" s="28">
        <v>-15611</v>
      </c>
      <c r="M62" s="22">
        <v>-56921</v>
      </c>
      <c r="N62" s="28">
        <v>-57821</v>
      </c>
      <c r="O62" s="28">
        <v>-30534</v>
      </c>
      <c r="P62" s="28">
        <v>-78202</v>
      </c>
      <c r="Q62" s="22">
        <v>-85019</v>
      </c>
      <c r="R62" s="28">
        <v>-86520</v>
      </c>
      <c r="S62" s="28">
        <v>-34775</v>
      </c>
      <c r="T62" s="28">
        <v>-68237</v>
      </c>
      <c r="U62" s="22">
        <v>-32479</v>
      </c>
    </row>
    <row r="63" spans="1:21" ht="11.25">
      <c r="A63" s="2" t="s">
        <v>140</v>
      </c>
      <c r="B63" s="28">
        <v>-965806</v>
      </c>
      <c r="C63" s="28">
        <v>-965806</v>
      </c>
      <c r="D63" s="28">
        <v>-965806</v>
      </c>
      <c r="E63" s="22">
        <v>-965806</v>
      </c>
      <c r="F63" s="28">
        <v>-884251</v>
      </c>
      <c r="G63" s="28">
        <v>-884251</v>
      </c>
      <c r="H63" s="28">
        <v>-884251</v>
      </c>
      <c r="I63" s="22">
        <v>-884251</v>
      </c>
      <c r="J63" s="28">
        <v>-825441</v>
      </c>
      <c r="K63" s="28">
        <v>-825441</v>
      </c>
      <c r="L63" s="28">
        <v>-825441</v>
      </c>
      <c r="M63" s="22">
        <v>-825441</v>
      </c>
      <c r="N63" s="28">
        <v>-825441</v>
      </c>
      <c r="O63" s="28">
        <v>-825441</v>
      </c>
      <c r="P63" s="28">
        <v>-825441</v>
      </c>
      <c r="Q63" s="22">
        <v>-825441</v>
      </c>
      <c r="R63" s="28">
        <v>-825441</v>
      </c>
      <c r="S63" s="28">
        <v>-825441</v>
      </c>
      <c r="T63" s="28">
        <v>-825441</v>
      </c>
      <c r="U63" s="22">
        <v>-825441</v>
      </c>
    </row>
    <row r="64" spans="1:21" ht="11.25">
      <c r="A64" s="2" t="s">
        <v>141</v>
      </c>
      <c r="B64" s="28">
        <v>-877845</v>
      </c>
      <c r="C64" s="28">
        <v>-883766</v>
      </c>
      <c r="D64" s="28">
        <v>-877978</v>
      </c>
      <c r="E64" s="22">
        <v>-889161</v>
      </c>
      <c r="F64" s="28">
        <v>-853568</v>
      </c>
      <c r="G64" s="28">
        <v>-864627</v>
      </c>
      <c r="H64" s="28">
        <v>-876022</v>
      </c>
      <c r="I64" s="22">
        <v>-858552</v>
      </c>
      <c r="J64" s="28">
        <v>-831464</v>
      </c>
      <c r="K64" s="28">
        <v>-844784</v>
      </c>
      <c r="L64" s="28">
        <v>-841052</v>
      </c>
      <c r="M64" s="22">
        <v>-882362</v>
      </c>
      <c r="N64" s="28">
        <v>-883263</v>
      </c>
      <c r="O64" s="28">
        <v>-855976</v>
      </c>
      <c r="P64" s="28">
        <v>-903643</v>
      </c>
      <c r="Q64" s="22">
        <v>-910460</v>
      </c>
      <c r="R64" s="28">
        <v>-911962</v>
      </c>
      <c r="S64" s="28">
        <v>-860217</v>
      </c>
      <c r="T64" s="28">
        <v>-893678</v>
      </c>
      <c r="U64" s="22">
        <v>-857920</v>
      </c>
    </row>
    <row r="65" spans="1:21" ht="11.25">
      <c r="A65" s="6" t="s">
        <v>142</v>
      </c>
      <c r="B65" s="28">
        <v>280303</v>
      </c>
      <c r="C65" s="28">
        <v>274223</v>
      </c>
      <c r="D65" s="28">
        <v>270193</v>
      </c>
      <c r="E65" s="22">
        <v>263368</v>
      </c>
      <c r="F65" s="28">
        <v>256543</v>
      </c>
      <c r="G65" s="28">
        <v>249718</v>
      </c>
      <c r="H65" s="28">
        <v>242893</v>
      </c>
      <c r="I65" s="22">
        <v>237518</v>
      </c>
      <c r="J65" s="28">
        <v>232143</v>
      </c>
      <c r="K65" s="28">
        <v>226768</v>
      </c>
      <c r="L65" s="28">
        <v>221393</v>
      </c>
      <c r="M65" s="22">
        <v>224518</v>
      </c>
      <c r="N65" s="28">
        <v>216643</v>
      </c>
      <c r="O65" s="28">
        <v>208768</v>
      </c>
      <c r="P65" s="28">
        <v>200893</v>
      </c>
      <c r="Q65" s="22">
        <v>189222</v>
      </c>
      <c r="R65" s="28">
        <v>177551</v>
      </c>
      <c r="S65" s="28">
        <v>165880</v>
      </c>
      <c r="T65" s="28">
        <v>154209</v>
      </c>
      <c r="U65" s="22">
        <v>162357</v>
      </c>
    </row>
    <row r="66" spans="1:21" ht="11.25">
      <c r="A66" s="6" t="s">
        <v>143</v>
      </c>
      <c r="B66" s="28">
        <v>6456415</v>
      </c>
      <c r="C66" s="28">
        <v>6770618</v>
      </c>
      <c r="D66" s="28">
        <v>6512160</v>
      </c>
      <c r="E66" s="22">
        <v>6352971</v>
      </c>
      <c r="F66" s="28">
        <v>6144634</v>
      </c>
      <c r="G66" s="28">
        <v>6094071</v>
      </c>
      <c r="H66" s="28">
        <v>5949614</v>
      </c>
      <c r="I66" s="22">
        <v>5863439</v>
      </c>
      <c r="J66" s="28">
        <v>5655616</v>
      </c>
      <c r="K66" s="28">
        <v>5588660</v>
      </c>
      <c r="L66" s="28">
        <v>5474747</v>
      </c>
      <c r="M66" s="22">
        <v>5489021</v>
      </c>
      <c r="N66" s="28">
        <v>5552610</v>
      </c>
      <c r="O66" s="28">
        <v>5721652</v>
      </c>
      <c r="P66" s="28">
        <v>5677423</v>
      </c>
      <c r="Q66" s="22">
        <v>5730173</v>
      </c>
      <c r="R66" s="28">
        <v>5895273</v>
      </c>
      <c r="S66" s="28">
        <v>5934968</v>
      </c>
      <c r="T66" s="28">
        <v>5832021</v>
      </c>
      <c r="U66" s="22">
        <v>5908088</v>
      </c>
    </row>
    <row r="67" spans="1:21" ht="12" thickBot="1">
      <c r="A67" s="7" t="s">
        <v>144</v>
      </c>
      <c r="B67" s="28">
        <v>33720670</v>
      </c>
      <c r="C67" s="28">
        <v>33944800</v>
      </c>
      <c r="D67" s="28">
        <v>34080881</v>
      </c>
      <c r="E67" s="22">
        <v>34236026</v>
      </c>
      <c r="F67" s="28">
        <v>34122284</v>
      </c>
      <c r="G67" s="28">
        <v>34232898</v>
      </c>
      <c r="H67" s="28">
        <v>34471388</v>
      </c>
      <c r="I67" s="22">
        <v>34163466</v>
      </c>
      <c r="J67" s="28">
        <v>34373024</v>
      </c>
      <c r="K67" s="28">
        <v>34333870</v>
      </c>
      <c r="L67" s="28">
        <v>35528118</v>
      </c>
      <c r="M67" s="22">
        <v>34462967</v>
      </c>
      <c r="N67" s="28">
        <v>34933019</v>
      </c>
      <c r="O67" s="28">
        <v>34999894</v>
      </c>
      <c r="P67" s="28">
        <v>35474374</v>
      </c>
      <c r="Q67" s="22">
        <v>35251494</v>
      </c>
      <c r="R67" s="28">
        <v>36004010</v>
      </c>
      <c r="S67" s="28">
        <v>36424399</v>
      </c>
      <c r="T67" s="28">
        <v>38056452</v>
      </c>
      <c r="U67" s="22">
        <v>37800217</v>
      </c>
    </row>
    <row r="68" spans="1:21" ht="12" thickTop="1">
      <c r="A68" s="8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</row>
    <row r="70" ht="11.25">
      <c r="A70" s="20" t="s">
        <v>149</v>
      </c>
    </row>
    <row r="71" ht="11.25">
      <c r="A71" s="20" t="s">
        <v>150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86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145</v>
      </c>
      <c r="B2" s="14">
        <v>7520</v>
      </c>
      <c r="C2" s="14"/>
      <c r="D2" s="14"/>
      <c r="E2" s="14"/>
      <c r="F2" s="14"/>
    </row>
    <row r="3" spans="1:6" ht="12" thickBot="1">
      <c r="A3" s="11" t="s">
        <v>146</v>
      </c>
      <c r="B3" s="1" t="s">
        <v>147</v>
      </c>
      <c r="C3" s="1"/>
      <c r="D3" s="1"/>
      <c r="E3" s="1"/>
      <c r="F3" s="1"/>
    </row>
    <row r="4" spans="1:6" ht="12" thickTop="1">
      <c r="A4" s="10" t="s">
        <v>49</v>
      </c>
      <c r="B4" s="15" t="str">
        <f>HYPERLINK("http://www.kabupro.jp/mark/20130530/S000DH9B.htm","有価証券報告書")</f>
        <v>有価証券報告書</v>
      </c>
      <c r="C4" s="15" t="str">
        <f>HYPERLINK("http://www.kabupro.jp/mark/20130530/S000DH9B.htm","有価証券報告書")</f>
        <v>有価証券報告書</v>
      </c>
      <c r="D4" s="15" t="str">
        <f>HYPERLINK("http://www.kabupro.jp/mark/20120525/S000AWQT.htm","有価証券報告書")</f>
        <v>有価証券報告書</v>
      </c>
      <c r="E4" s="15" t="str">
        <f>HYPERLINK("http://www.kabupro.jp/mark/20110527/S0008CFX.htm","有価証券報告書")</f>
        <v>有価証券報告書</v>
      </c>
      <c r="F4" s="15" t="str">
        <f>HYPERLINK("http://www.kabupro.jp/mark/20100527/S0005RT0.htm","有価証券報告書")</f>
        <v>有価証券報告書</v>
      </c>
    </row>
    <row r="5" spans="1:6" ht="12" thickBot="1">
      <c r="A5" s="11" t="s">
        <v>50</v>
      </c>
      <c r="B5" s="1" t="s">
        <v>56</v>
      </c>
      <c r="C5" s="1" t="s">
        <v>56</v>
      </c>
      <c r="D5" s="1" t="s">
        <v>60</v>
      </c>
      <c r="E5" s="1" t="s">
        <v>62</v>
      </c>
      <c r="F5" s="1" t="s">
        <v>64</v>
      </c>
    </row>
    <row r="6" spans="1:6" ht="12.75" thickBot="1" thickTop="1">
      <c r="A6" s="10" t="s">
        <v>51</v>
      </c>
      <c r="B6" s="18" t="s">
        <v>222</v>
      </c>
      <c r="C6" s="19"/>
      <c r="D6" s="19"/>
      <c r="E6" s="19"/>
      <c r="F6" s="19"/>
    </row>
    <row r="7" spans="1:6" ht="12" thickTop="1">
      <c r="A7" s="12" t="s">
        <v>52</v>
      </c>
      <c r="B7" s="16" t="s">
        <v>57</v>
      </c>
      <c r="C7" s="16" t="s">
        <v>57</v>
      </c>
      <c r="D7" s="16" t="s">
        <v>57</v>
      </c>
      <c r="E7" s="16" t="s">
        <v>57</v>
      </c>
      <c r="F7" s="16" t="s">
        <v>57</v>
      </c>
    </row>
    <row r="8" spans="1:6" ht="11.25">
      <c r="A8" s="13" t="s">
        <v>53</v>
      </c>
      <c r="B8" s="17" t="s">
        <v>151</v>
      </c>
      <c r="C8" s="17" t="s">
        <v>152</v>
      </c>
      <c r="D8" s="17" t="s">
        <v>153</v>
      </c>
      <c r="E8" s="17" t="s">
        <v>154</v>
      </c>
      <c r="F8" s="17" t="s">
        <v>155</v>
      </c>
    </row>
    <row r="9" spans="1:6" ht="11.25">
      <c r="A9" s="13" t="s">
        <v>54</v>
      </c>
      <c r="B9" s="17" t="s">
        <v>58</v>
      </c>
      <c r="C9" s="17" t="s">
        <v>59</v>
      </c>
      <c r="D9" s="17" t="s">
        <v>61</v>
      </c>
      <c r="E9" s="17" t="s">
        <v>63</v>
      </c>
      <c r="F9" s="17" t="s">
        <v>65</v>
      </c>
    </row>
    <row r="10" spans="1:6" ht="12" thickBot="1">
      <c r="A10" s="13" t="s">
        <v>55</v>
      </c>
      <c r="B10" s="17" t="s">
        <v>67</v>
      </c>
      <c r="C10" s="17" t="s">
        <v>67</v>
      </c>
      <c r="D10" s="17" t="s">
        <v>67</v>
      </c>
      <c r="E10" s="17" t="s">
        <v>67</v>
      </c>
      <c r="F10" s="17" t="s">
        <v>67</v>
      </c>
    </row>
    <row r="11" spans="1:6" ht="12" thickTop="1">
      <c r="A11" s="26" t="s">
        <v>156</v>
      </c>
      <c r="B11" s="21">
        <v>65205252</v>
      </c>
      <c r="C11" s="21">
        <v>66279852</v>
      </c>
      <c r="D11" s="21">
        <v>66821927</v>
      </c>
      <c r="E11" s="21">
        <v>69988128</v>
      </c>
      <c r="F11" s="21">
        <v>73472038</v>
      </c>
    </row>
    <row r="12" spans="1:6" ht="11.25">
      <c r="A12" s="6" t="s">
        <v>157</v>
      </c>
      <c r="B12" s="22">
        <v>1994632</v>
      </c>
      <c r="C12" s="22">
        <v>1991887</v>
      </c>
      <c r="D12" s="22">
        <v>2129448</v>
      </c>
      <c r="E12" s="22">
        <v>2234757</v>
      </c>
      <c r="F12" s="22">
        <v>2137593</v>
      </c>
    </row>
    <row r="13" spans="1:6" ht="11.25">
      <c r="A13" s="6" t="s">
        <v>158</v>
      </c>
      <c r="B13" s="22">
        <v>48079874</v>
      </c>
      <c r="C13" s="22">
        <v>48392685</v>
      </c>
      <c r="D13" s="22">
        <v>48827127</v>
      </c>
      <c r="E13" s="22">
        <v>50841776</v>
      </c>
      <c r="F13" s="22">
        <v>52963063</v>
      </c>
    </row>
    <row r="14" spans="1:6" ht="11.25">
      <c r="A14" s="6" t="s">
        <v>159</v>
      </c>
      <c r="B14" s="22">
        <v>50074506</v>
      </c>
      <c r="C14" s="22">
        <v>50384573</v>
      </c>
      <c r="D14" s="22">
        <v>50956575</v>
      </c>
      <c r="E14" s="22">
        <v>53076533</v>
      </c>
      <c r="F14" s="22">
        <v>55100656</v>
      </c>
    </row>
    <row r="15" spans="1:6" ht="11.25">
      <c r="A15" s="6" t="s">
        <v>160</v>
      </c>
      <c r="B15" s="22">
        <v>2192946</v>
      </c>
      <c r="C15" s="22">
        <v>1994632</v>
      </c>
      <c r="D15" s="22">
        <v>1991887</v>
      </c>
      <c r="E15" s="22">
        <v>2129448</v>
      </c>
      <c r="F15" s="22">
        <v>2234757</v>
      </c>
    </row>
    <row r="16" spans="1:6" ht="11.25">
      <c r="A16" s="6" t="s">
        <v>161</v>
      </c>
      <c r="B16" s="22">
        <v>47881560</v>
      </c>
      <c r="C16" s="22">
        <v>48389941</v>
      </c>
      <c r="D16" s="22">
        <v>48964687</v>
      </c>
      <c r="E16" s="22">
        <v>50947085</v>
      </c>
      <c r="F16" s="22">
        <v>52865899</v>
      </c>
    </row>
    <row r="17" spans="1:6" ht="11.25">
      <c r="A17" s="6" t="s">
        <v>162</v>
      </c>
      <c r="B17" s="22">
        <v>3580</v>
      </c>
      <c r="C17" s="22">
        <v>3853</v>
      </c>
      <c r="D17" s="22">
        <v>3933</v>
      </c>
      <c r="E17" s="22">
        <v>4331</v>
      </c>
      <c r="F17" s="22">
        <v>2897</v>
      </c>
    </row>
    <row r="18" spans="1:6" ht="11.25">
      <c r="A18" s="6" t="s">
        <v>163</v>
      </c>
      <c r="B18" s="22">
        <v>1275039</v>
      </c>
      <c r="C18" s="22">
        <v>1450794</v>
      </c>
      <c r="D18" s="22">
        <v>1389877</v>
      </c>
      <c r="E18" s="22">
        <v>1136486</v>
      </c>
      <c r="F18" s="22">
        <v>1042731</v>
      </c>
    </row>
    <row r="19" spans="1:6" ht="11.25">
      <c r="A19" s="6" t="s">
        <v>159</v>
      </c>
      <c r="B19" s="22">
        <v>1278619</v>
      </c>
      <c r="C19" s="22">
        <v>1454647</v>
      </c>
      <c r="D19" s="22">
        <v>1393810</v>
      </c>
      <c r="E19" s="22">
        <v>1140817</v>
      </c>
      <c r="F19" s="22">
        <v>1045628</v>
      </c>
    </row>
    <row r="20" spans="1:6" ht="11.25">
      <c r="A20" s="6" t="s">
        <v>164</v>
      </c>
      <c r="B20" s="22">
        <v>2616</v>
      </c>
      <c r="C20" s="22">
        <v>3580</v>
      </c>
      <c r="D20" s="22">
        <v>3853</v>
      </c>
      <c r="E20" s="22">
        <v>3933</v>
      </c>
      <c r="F20" s="22">
        <v>4331</v>
      </c>
    </row>
    <row r="21" spans="1:6" ht="11.25">
      <c r="A21" s="6" t="s">
        <v>165</v>
      </c>
      <c r="B21" s="22">
        <v>1276003</v>
      </c>
      <c r="C21" s="22">
        <v>1451066</v>
      </c>
      <c r="D21" s="22">
        <v>1389956</v>
      </c>
      <c r="E21" s="22">
        <v>1136883</v>
      </c>
      <c r="F21" s="22">
        <v>1041297</v>
      </c>
    </row>
    <row r="22" spans="1:6" ht="11.25">
      <c r="A22" s="6" t="s">
        <v>166</v>
      </c>
      <c r="B22" s="22">
        <v>49157563</v>
      </c>
      <c r="C22" s="22">
        <v>49841008</v>
      </c>
      <c r="D22" s="22">
        <v>50354644</v>
      </c>
      <c r="E22" s="22">
        <v>52083969</v>
      </c>
      <c r="F22" s="22">
        <v>53907197</v>
      </c>
    </row>
    <row r="23" spans="1:6" ht="11.25">
      <c r="A23" s="7" t="s">
        <v>167</v>
      </c>
      <c r="B23" s="22">
        <v>16047689</v>
      </c>
      <c r="C23" s="22">
        <v>16438844</v>
      </c>
      <c r="D23" s="22">
        <v>16467283</v>
      </c>
      <c r="E23" s="22">
        <v>17904159</v>
      </c>
      <c r="F23" s="22">
        <v>19564841</v>
      </c>
    </row>
    <row r="24" spans="1:6" ht="11.25">
      <c r="A24" s="6" t="s">
        <v>168</v>
      </c>
      <c r="B24" s="22">
        <v>989134</v>
      </c>
      <c r="C24" s="22">
        <v>1029060</v>
      </c>
      <c r="D24" s="22">
        <v>989076</v>
      </c>
      <c r="E24" s="22">
        <v>1099655</v>
      </c>
      <c r="F24" s="22">
        <v>1085013</v>
      </c>
    </row>
    <row r="25" spans="1:6" ht="11.25">
      <c r="A25" s="6" t="s">
        <v>169</v>
      </c>
      <c r="B25" s="22">
        <v>924528</v>
      </c>
      <c r="C25" s="22">
        <v>862156</v>
      </c>
      <c r="D25" s="22">
        <v>826481</v>
      </c>
      <c r="E25" s="22">
        <v>832003</v>
      </c>
      <c r="F25" s="22">
        <v>780461</v>
      </c>
    </row>
    <row r="26" spans="1:6" ht="11.25">
      <c r="A26" s="6" t="s">
        <v>170</v>
      </c>
      <c r="B26" s="22">
        <v>1913662</v>
      </c>
      <c r="C26" s="22">
        <v>1891216</v>
      </c>
      <c r="D26" s="22">
        <v>1815557</v>
      </c>
      <c r="E26" s="22">
        <v>1931658</v>
      </c>
      <c r="F26" s="22">
        <v>1865474</v>
      </c>
    </row>
    <row r="27" spans="1:6" ht="11.25">
      <c r="A27" s="7" t="s">
        <v>171</v>
      </c>
      <c r="B27" s="22">
        <v>17961351</v>
      </c>
      <c r="C27" s="22">
        <v>18330061</v>
      </c>
      <c r="D27" s="22">
        <v>18282840</v>
      </c>
      <c r="E27" s="22">
        <v>19835818</v>
      </c>
      <c r="F27" s="22">
        <v>21430315</v>
      </c>
    </row>
    <row r="28" spans="1:6" ht="11.25">
      <c r="A28" s="6" t="s">
        <v>172</v>
      </c>
      <c r="B28" s="22">
        <v>1268829</v>
      </c>
      <c r="C28" s="22">
        <v>1372920</v>
      </c>
      <c r="D28" s="22">
        <v>1177572</v>
      </c>
      <c r="E28" s="22">
        <v>1509191</v>
      </c>
      <c r="F28" s="22">
        <v>1521102</v>
      </c>
    </row>
    <row r="29" spans="1:6" ht="11.25">
      <c r="A29" s="6" t="s">
        <v>173</v>
      </c>
      <c r="B29" s="22">
        <v>103450</v>
      </c>
      <c r="C29" s="22">
        <v>100080</v>
      </c>
      <c r="D29" s="22">
        <v>90557</v>
      </c>
      <c r="E29" s="22">
        <v>109845</v>
      </c>
      <c r="F29" s="22">
        <v>141342</v>
      </c>
    </row>
    <row r="30" spans="1:6" ht="11.25">
      <c r="A30" s="6" t="s">
        <v>174</v>
      </c>
      <c r="B30" s="22">
        <v>431266</v>
      </c>
      <c r="C30" s="22">
        <v>499527</v>
      </c>
      <c r="D30" s="22">
        <v>481543</v>
      </c>
      <c r="E30" s="22">
        <v>549677</v>
      </c>
      <c r="F30" s="22">
        <v>648839</v>
      </c>
    </row>
    <row r="31" spans="1:6" ht="11.25">
      <c r="A31" s="6" t="s">
        <v>175</v>
      </c>
      <c r="B31" s="22">
        <v>1538</v>
      </c>
      <c r="C31" s="22"/>
      <c r="D31" s="22"/>
      <c r="E31" s="22">
        <v>2170</v>
      </c>
      <c r="F31" s="22">
        <v>851</v>
      </c>
    </row>
    <row r="32" spans="1:6" ht="11.25">
      <c r="A32" s="6" t="s">
        <v>176</v>
      </c>
      <c r="B32" s="22">
        <v>6985045</v>
      </c>
      <c r="C32" s="22">
        <v>7193853</v>
      </c>
      <c r="D32" s="22">
        <v>7444653</v>
      </c>
      <c r="E32" s="22">
        <v>8265404</v>
      </c>
      <c r="F32" s="22">
        <v>8827316</v>
      </c>
    </row>
    <row r="33" spans="1:6" ht="11.25">
      <c r="A33" s="6" t="s">
        <v>177</v>
      </c>
      <c r="B33" s="22">
        <v>174122</v>
      </c>
      <c r="C33" s="22">
        <v>200000</v>
      </c>
      <c r="D33" s="22">
        <v>164000</v>
      </c>
      <c r="E33" s="22">
        <v>166275</v>
      </c>
      <c r="F33" s="22">
        <v>176000</v>
      </c>
    </row>
    <row r="34" spans="1:6" ht="11.25">
      <c r="A34" s="6" t="s">
        <v>178</v>
      </c>
      <c r="B34" s="22">
        <v>40230</v>
      </c>
      <c r="C34" s="22">
        <v>35030</v>
      </c>
      <c r="D34" s="22">
        <v>5030</v>
      </c>
      <c r="E34" s="22">
        <v>5030</v>
      </c>
      <c r="F34" s="22">
        <v>5530</v>
      </c>
    </row>
    <row r="35" spans="1:6" ht="11.25">
      <c r="A35" s="6" t="s">
        <v>179</v>
      </c>
      <c r="B35" s="22">
        <v>188075</v>
      </c>
      <c r="C35" s="22">
        <v>174849</v>
      </c>
      <c r="D35" s="22">
        <v>178699</v>
      </c>
      <c r="E35" s="22">
        <v>195892</v>
      </c>
      <c r="F35" s="22">
        <v>106540</v>
      </c>
    </row>
    <row r="36" spans="1:6" ht="11.25">
      <c r="A36" s="6" t="s">
        <v>180</v>
      </c>
      <c r="B36" s="22">
        <v>22770</v>
      </c>
      <c r="C36" s="22">
        <v>22210</v>
      </c>
      <c r="D36" s="22">
        <v>22950</v>
      </c>
      <c r="E36" s="22">
        <v>24240</v>
      </c>
      <c r="F36" s="22">
        <v>27870</v>
      </c>
    </row>
    <row r="37" spans="1:6" ht="11.25">
      <c r="A37" s="6" t="s">
        <v>181</v>
      </c>
      <c r="B37" s="22">
        <v>1005660</v>
      </c>
      <c r="C37" s="22">
        <v>986064</v>
      </c>
      <c r="D37" s="22">
        <v>1007627</v>
      </c>
      <c r="E37" s="22">
        <v>1009585</v>
      </c>
      <c r="F37" s="22">
        <v>1070513</v>
      </c>
    </row>
    <row r="38" spans="1:6" ht="11.25">
      <c r="A38" s="6" t="s">
        <v>182</v>
      </c>
      <c r="B38" s="22">
        <v>1128249</v>
      </c>
      <c r="C38" s="22">
        <v>1105469</v>
      </c>
      <c r="D38" s="22">
        <v>1160039</v>
      </c>
      <c r="E38" s="22">
        <v>1347560</v>
      </c>
      <c r="F38" s="22">
        <v>1296385</v>
      </c>
    </row>
    <row r="39" spans="1:6" ht="11.25">
      <c r="A39" s="6" t="s">
        <v>183</v>
      </c>
      <c r="B39" s="22">
        <v>2795557</v>
      </c>
      <c r="C39" s="22">
        <v>2963116</v>
      </c>
      <c r="D39" s="22">
        <v>3137169</v>
      </c>
      <c r="E39" s="22">
        <v>3402218</v>
      </c>
      <c r="F39" s="22">
        <v>3510831</v>
      </c>
    </row>
    <row r="40" spans="1:6" ht="11.25">
      <c r="A40" s="6" t="s">
        <v>184</v>
      </c>
      <c r="B40" s="22">
        <v>1341209</v>
      </c>
      <c r="C40" s="22">
        <v>1247770</v>
      </c>
      <c r="D40" s="22">
        <v>1370673</v>
      </c>
      <c r="E40" s="22">
        <v>1462716</v>
      </c>
      <c r="F40" s="22">
        <v>1696698</v>
      </c>
    </row>
    <row r="41" spans="1:6" ht="11.25">
      <c r="A41" s="6" t="s">
        <v>185</v>
      </c>
      <c r="B41" s="22">
        <v>628744</v>
      </c>
      <c r="C41" s="22">
        <v>731279</v>
      </c>
      <c r="D41" s="22">
        <v>706083</v>
      </c>
      <c r="E41" s="22">
        <v>775541</v>
      </c>
      <c r="F41" s="22">
        <v>833773</v>
      </c>
    </row>
    <row r="42" spans="1:6" ht="11.25">
      <c r="A42" s="6" t="s">
        <v>77</v>
      </c>
      <c r="B42" s="22">
        <v>1037586</v>
      </c>
      <c r="C42" s="22">
        <v>1016841</v>
      </c>
      <c r="D42" s="22">
        <v>1011277</v>
      </c>
      <c r="E42" s="22">
        <v>992483</v>
      </c>
      <c r="F42" s="22">
        <v>1336724</v>
      </c>
    </row>
    <row r="43" spans="1:6" ht="11.25">
      <c r="A43" s="6" t="s">
        <v>186</v>
      </c>
      <c r="B43" s="22">
        <v>17152337</v>
      </c>
      <c r="C43" s="22">
        <v>17649011</v>
      </c>
      <c r="D43" s="22">
        <v>17957878</v>
      </c>
      <c r="E43" s="22">
        <v>19817832</v>
      </c>
      <c r="F43" s="22">
        <v>21200320</v>
      </c>
    </row>
    <row r="44" spans="1:6" ht="12" thickBot="1">
      <c r="A44" s="25" t="s">
        <v>187</v>
      </c>
      <c r="B44" s="23">
        <v>809014</v>
      </c>
      <c r="C44" s="23">
        <v>681049</v>
      </c>
      <c r="D44" s="23">
        <v>324962</v>
      </c>
      <c r="E44" s="23">
        <v>17986</v>
      </c>
      <c r="F44" s="23">
        <v>229995</v>
      </c>
    </row>
    <row r="45" spans="1:6" ht="12" thickTop="1">
      <c r="A45" s="6" t="s">
        <v>188</v>
      </c>
      <c r="B45" s="22">
        <v>15344</v>
      </c>
      <c r="C45" s="22">
        <v>16600</v>
      </c>
      <c r="D45" s="22">
        <v>18997</v>
      </c>
      <c r="E45" s="22">
        <v>25060</v>
      </c>
      <c r="F45" s="22">
        <v>30889</v>
      </c>
    </row>
    <row r="46" spans="1:6" ht="11.25">
      <c r="A46" s="6" t="s">
        <v>189</v>
      </c>
      <c r="B46" s="22">
        <v>97867</v>
      </c>
      <c r="C46" s="22">
        <v>212093</v>
      </c>
      <c r="D46" s="22">
        <v>212698</v>
      </c>
      <c r="E46" s="22">
        <v>31249</v>
      </c>
      <c r="F46" s="22">
        <v>28601</v>
      </c>
    </row>
    <row r="47" spans="1:6" ht="11.25">
      <c r="A47" s="6" t="s">
        <v>190</v>
      </c>
      <c r="B47" s="22">
        <v>82200</v>
      </c>
      <c r="C47" s="22">
        <v>76480</v>
      </c>
      <c r="D47" s="22">
        <v>75000</v>
      </c>
      <c r="E47" s="22">
        <v>205000</v>
      </c>
      <c r="F47" s="22">
        <v>315000</v>
      </c>
    </row>
    <row r="48" spans="1:6" ht="11.25">
      <c r="A48" s="6" t="s">
        <v>191</v>
      </c>
      <c r="B48" s="22">
        <v>144859</v>
      </c>
      <c r="C48" s="22">
        <v>134374</v>
      </c>
      <c r="D48" s="22">
        <v>86792</v>
      </c>
      <c r="E48" s="22"/>
      <c r="F48" s="22"/>
    </row>
    <row r="49" spans="1:6" ht="11.25">
      <c r="A49" s="6" t="s">
        <v>77</v>
      </c>
      <c r="B49" s="22">
        <v>10129</v>
      </c>
      <c r="C49" s="22">
        <v>19696</v>
      </c>
      <c r="D49" s="22">
        <v>17202</v>
      </c>
      <c r="E49" s="22">
        <v>20677</v>
      </c>
      <c r="F49" s="22">
        <v>13365</v>
      </c>
    </row>
    <row r="50" spans="1:6" ht="11.25">
      <c r="A50" s="6" t="s">
        <v>192</v>
      </c>
      <c r="B50" s="22">
        <v>350400</v>
      </c>
      <c r="C50" s="22">
        <v>459244</v>
      </c>
      <c r="D50" s="22">
        <v>418741</v>
      </c>
      <c r="E50" s="22">
        <v>337194</v>
      </c>
      <c r="F50" s="22">
        <v>483065</v>
      </c>
    </row>
    <row r="51" spans="1:6" ht="11.25">
      <c r="A51" s="6" t="s">
        <v>193</v>
      </c>
      <c r="B51" s="22">
        <v>163283</v>
      </c>
      <c r="C51" s="22">
        <v>189541</v>
      </c>
      <c r="D51" s="22">
        <v>214597</v>
      </c>
      <c r="E51" s="22">
        <v>237317</v>
      </c>
      <c r="F51" s="22">
        <v>215462</v>
      </c>
    </row>
    <row r="52" spans="1:6" ht="11.25">
      <c r="A52" s="6" t="s">
        <v>194</v>
      </c>
      <c r="B52" s="22">
        <v>22999</v>
      </c>
      <c r="C52" s="22">
        <v>23000</v>
      </c>
      <c r="D52" s="22">
        <v>30209</v>
      </c>
      <c r="E52" s="22">
        <v>32666</v>
      </c>
      <c r="F52" s="22"/>
    </row>
    <row r="53" spans="1:6" ht="11.25">
      <c r="A53" s="6" t="s">
        <v>175</v>
      </c>
      <c r="B53" s="22"/>
      <c r="C53" s="22">
        <v>6092</v>
      </c>
      <c r="D53" s="22">
        <v>32430</v>
      </c>
      <c r="E53" s="22">
        <v>14200</v>
      </c>
      <c r="F53" s="22">
        <v>8560</v>
      </c>
    </row>
    <row r="54" spans="1:6" ht="11.25">
      <c r="A54" s="6" t="s">
        <v>77</v>
      </c>
      <c r="B54" s="22">
        <v>58760</v>
      </c>
      <c r="C54" s="22">
        <v>54273</v>
      </c>
      <c r="D54" s="22">
        <v>36466</v>
      </c>
      <c r="E54" s="22">
        <v>10245</v>
      </c>
      <c r="F54" s="22">
        <v>5530</v>
      </c>
    </row>
    <row r="55" spans="1:6" ht="11.25">
      <c r="A55" s="6" t="s">
        <v>195</v>
      </c>
      <c r="B55" s="22">
        <v>245044</v>
      </c>
      <c r="C55" s="22">
        <v>272907</v>
      </c>
      <c r="D55" s="22">
        <v>313702</v>
      </c>
      <c r="E55" s="22">
        <v>294430</v>
      </c>
      <c r="F55" s="22">
        <v>229553</v>
      </c>
    </row>
    <row r="56" spans="1:6" ht="12" thickBot="1">
      <c r="A56" s="25" t="s">
        <v>196</v>
      </c>
      <c r="B56" s="23">
        <v>914370</v>
      </c>
      <c r="C56" s="23">
        <v>867387</v>
      </c>
      <c r="D56" s="23">
        <v>430001</v>
      </c>
      <c r="E56" s="23">
        <v>60750</v>
      </c>
      <c r="F56" s="23">
        <v>483508</v>
      </c>
    </row>
    <row r="57" spans="1:6" ht="12" thickTop="1">
      <c r="A57" s="6" t="s">
        <v>197</v>
      </c>
      <c r="B57" s="22">
        <v>4339</v>
      </c>
      <c r="C57" s="22">
        <v>22106</v>
      </c>
      <c r="D57" s="22"/>
      <c r="E57" s="22">
        <v>4000</v>
      </c>
      <c r="F57" s="22">
        <v>500</v>
      </c>
    </row>
    <row r="58" spans="1:6" ht="11.25">
      <c r="A58" s="6" t="s">
        <v>198</v>
      </c>
      <c r="B58" s="22">
        <v>17290</v>
      </c>
      <c r="C58" s="22"/>
      <c r="D58" s="22"/>
      <c r="E58" s="22">
        <v>120533</v>
      </c>
      <c r="F58" s="22"/>
    </row>
    <row r="59" spans="1:6" ht="11.25">
      <c r="A59" s="6" t="s">
        <v>199</v>
      </c>
      <c r="B59" s="22">
        <v>64416</v>
      </c>
      <c r="C59" s="22">
        <v>34420</v>
      </c>
      <c r="D59" s="22">
        <v>11000</v>
      </c>
      <c r="E59" s="22">
        <v>38053</v>
      </c>
      <c r="F59" s="22">
        <v>10640</v>
      </c>
    </row>
    <row r="60" spans="1:6" ht="11.25">
      <c r="A60" s="6" t="s">
        <v>200</v>
      </c>
      <c r="B60" s="22">
        <v>16429</v>
      </c>
      <c r="C60" s="22"/>
      <c r="D60" s="22"/>
      <c r="E60" s="22"/>
      <c r="F60" s="22"/>
    </row>
    <row r="61" spans="1:6" ht="11.25">
      <c r="A61" s="6" t="s">
        <v>201</v>
      </c>
      <c r="B61" s="22"/>
      <c r="C61" s="22">
        <v>8775</v>
      </c>
      <c r="D61" s="22"/>
      <c r="E61" s="22">
        <v>9954</v>
      </c>
      <c r="F61" s="22"/>
    </row>
    <row r="62" spans="1:6" ht="11.25">
      <c r="A62" s="6" t="s">
        <v>202</v>
      </c>
      <c r="B62" s="22">
        <v>102475</v>
      </c>
      <c r="C62" s="22">
        <v>65301</v>
      </c>
      <c r="D62" s="22">
        <v>35245</v>
      </c>
      <c r="E62" s="22">
        <v>189397</v>
      </c>
      <c r="F62" s="22">
        <v>536788</v>
      </c>
    </row>
    <row r="63" spans="1:6" ht="11.25">
      <c r="A63" s="6" t="s">
        <v>203</v>
      </c>
      <c r="B63" s="22">
        <v>3291</v>
      </c>
      <c r="C63" s="22"/>
      <c r="D63" s="22"/>
      <c r="E63" s="22">
        <v>17979</v>
      </c>
      <c r="F63" s="22">
        <v>10221</v>
      </c>
    </row>
    <row r="64" spans="1:6" ht="11.25">
      <c r="A64" s="6" t="s">
        <v>204</v>
      </c>
      <c r="B64" s="22">
        <v>59547</v>
      </c>
      <c r="C64" s="22">
        <v>102571</v>
      </c>
      <c r="D64" s="22">
        <v>45838</v>
      </c>
      <c r="E64" s="22">
        <v>27360</v>
      </c>
      <c r="F64" s="22">
        <v>40244</v>
      </c>
    </row>
    <row r="65" spans="1:6" ht="11.25">
      <c r="A65" s="6" t="s">
        <v>205</v>
      </c>
      <c r="B65" s="22"/>
      <c r="C65" s="22">
        <v>39324</v>
      </c>
      <c r="D65" s="22">
        <v>111323</v>
      </c>
      <c r="E65" s="22"/>
      <c r="F65" s="22"/>
    </row>
    <row r="66" spans="1:6" ht="11.25">
      <c r="A66" s="6" t="s">
        <v>206</v>
      </c>
      <c r="B66" s="22">
        <v>1019</v>
      </c>
      <c r="C66" s="22"/>
      <c r="D66" s="22"/>
      <c r="E66" s="22"/>
      <c r="F66" s="22"/>
    </row>
    <row r="67" spans="1:6" ht="11.25">
      <c r="A67" s="6" t="s">
        <v>207</v>
      </c>
      <c r="B67" s="22"/>
      <c r="C67" s="22">
        <v>42231</v>
      </c>
      <c r="D67" s="22"/>
      <c r="E67" s="22"/>
      <c r="F67" s="22"/>
    </row>
    <row r="68" spans="1:6" ht="11.25">
      <c r="A68" s="6" t="s">
        <v>208</v>
      </c>
      <c r="B68" s="22">
        <v>16429</v>
      </c>
      <c r="C68" s="22"/>
      <c r="D68" s="22"/>
      <c r="E68" s="22"/>
      <c r="F68" s="22"/>
    </row>
    <row r="69" spans="1:6" ht="11.25">
      <c r="A69" s="6" t="s">
        <v>209</v>
      </c>
      <c r="B69" s="22">
        <v>4508</v>
      </c>
      <c r="C69" s="22"/>
      <c r="D69" s="22"/>
      <c r="E69" s="22">
        <v>98928</v>
      </c>
      <c r="F69" s="22"/>
    </row>
    <row r="70" spans="1:6" ht="11.25">
      <c r="A70" s="6" t="s">
        <v>210</v>
      </c>
      <c r="B70" s="22"/>
      <c r="C70" s="22">
        <v>123783</v>
      </c>
      <c r="D70" s="22">
        <v>136065</v>
      </c>
      <c r="E70" s="22">
        <v>998</v>
      </c>
      <c r="F70" s="22">
        <v>703864</v>
      </c>
    </row>
    <row r="71" spans="1:6" ht="11.25">
      <c r="A71" s="6" t="s">
        <v>211</v>
      </c>
      <c r="B71" s="22">
        <v>7907</v>
      </c>
      <c r="C71" s="22"/>
      <c r="D71" s="22"/>
      <c r="E71" s="22">
        <v>62145</v>
      </c>
      <c r="F71" s="22">
        <v>61989</v>
      </c>
    </row>
    <row r="72" spans="1:6" ht="11.25">
      <c r="A72" s="6" t="s">
        <v>212</v>
      </c>
      <c r="B72" s="22">
        <v>41362</v>
      </c>
      <c r="C72" s="22">
        <v>78221</v>
      </c>
      <c r="D72" s="22">
        <v>1648</v>
      </c>
      <c r="E72" s="22">
        <v>14444</v>
      </c>
      <c r="F72" s="22">
        <v>5779</v>
      </c>
    </row>
    <row r="73" spans="1:6" ht="11.25">
      <c r="A73" s="6" t="s">
        <v>213</v>
      </c>
      <c r="B73" s="22">
        <v>162000</v>
      </c>
      <c r="C73" s="22"/>
      <c r="D73" s="22"/>
      <c r="E73" s="22"/>
      <c r="F73" s="22"/>
    </row>
    <row r="74" spans="1:6" ht="11.25">
      <c r="A74" s="6" t="s">
        <v>214</v>
      </c>
      <c r="B74" s="22">
        <v>68120</v>
      </c>
      <c r="C74" s="22"/>
      <c r="D74" s="22"/>
      <c r="E74" s="22"/>
      <c r="F74" s="22"/>
    </row>
    <row r="75" spans="1:6" ht="11.25">
      <c r="A75" s="6" t="s">
        <v>215</v>
      </c>
      <c r="B75" s="22">
        <v>2150</v>
      </c>
      <c r="C75" s="22"/>
      <c r="D75" s="22"/>
      <c r="E75" s="22"/>
      <c r="F75" s="22">
        <v>3225</v>
      </c>
    </row>
    <row r="76" spans="1:6" ht="11.25">
      <c r="A76" s="6" t="s">
        <v>77</v>
      </c>
      <c r="B76" s="22"/>
      <c r="C76" s="22">
        <v>3732</v>
      </c>
      <c r="D76" s="22"/>
      <c r="E76" s="22"/>
      <c r="F76" s="22"/>
    </row>
    <row r="77" spans="1:6" ht="11.25">
      <c r="A77" s="6" t="s">
        <v>216</v>
      </c>
      <c r="B77" s="22">
        <v>366337</v>
      </c>
      <c r="C77" s="22">
        <v>389865</v>
      </c>
      <c r="D77" s="22">
        <v>318448</v>
      </c>
      <c r="E77" s="22">
        <v>246102</v>
      </c>
      <c r="F77" s="22">
        <v>904894</v>
      </c>
    </row>
    <row r="78" spans="1:6" ht="11.25">
      <c r="A78" s="7" t="s">
        <v>217</v>
      </c>
      <c r="B78" s="22">
        <v>650508</v>
      </c>
      <c r="C78" s="22">
        <v>542823</v>
      </c>
      <c r="D78" s="22">
        <v>146798</v>
      </c>
      <c r="E78" s="22">
        <v>4045</v>
      </c>
      <c r="F78" s="22">
        <v>115402</v>
      </c>
    </row>
    <row r="79" spans="1:6" ht="11.25">
      <c r="A79" s="7" t="s">
        <v>218</v>
      </c>
      <c r="B79" s="22">
        <v>265000</v>
      </c>
      <c r="C79" s="22">
        <v>51000</v>
      </c>
      <c r="D79" s="22">
        <v>53000</v>
      </c>
      <c r="E79" s="22">
        <v>60000</v>
      </c>
      <c r="F79" s="22">
        <v>56800</v>
      </c>
    </row>
    <row r="80" spans="1:6" ht="11.25">
      <c r="A80" s="7" t="s">
        <v>219</v>
      </c>
      <c r="B80" s="22">
        <v>99062</v>
      </c>
      <c r="C80" s="22">
        <v>242037</v>
      </c>
      <c r="D80" s="22">
        <v>-8957</v>
      </c>
      <c r="E80" s="22">
        <v>3253</v>
      </c>
      <c r="F80" s="22">
        <v>13235</v>
      </c>
    </row>
    <row r="81" spans="1:6" ht="11.25">
      <c r="A81" s="7" t="s">
        <v>220</v>
      </c>
      <c r="B81" s="22">
        <v>364062</v>
      </c>
      <c r="C81" s="22">
        <v>293037</v>
      </c>
      <c r="D81" s="22">
        <v>44042</v>
      </c>
      <c r="E81" s="22">
        <v>63253</v>
      </c>
      <c r="F81" s="22">
        <v>104535</v>
      </c>
    </row>
    <row r="82" spans="1:6" ht="12" thickBot="1">
      <c r="A82" s="7" t="s">
        <v>221</v>
      </c>
      <c r="B82" s="22">
        <v>286446</v>
      </c>
      <c r="C82" s="22">
        <v>249786</v>
      </c>
      <c r="D82" s="22">
        <v>102755</v>
      </c>
      <c r="E82" s="22">
        <v>-59208</v>
      </c>
      <c r="F82" s="22">
        <v>10866</v>
      </c>
    </row>
    <row r="83" spans="1:6" ht="12" thickTop="1">
      <c r="A83" s="8"/>
      <c r="B83" s="24"/>
      <c r="C83" s="24"/>
      <c r="D83" s="24"/>
      <c r="E83" s="24"/>
      <c r="F83" s="24"/>
    </row>
    <row r="85" ht="11.25">
      <c r="A85" s="20" t="s">
        <v>149</v>
      </c>
    </row>
    <row r="86" ht="11.25">
      <c r="A86" s="20" t="s">
        <v>150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10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145</v>
      </c>
      <c r="B2" s="14">
        <v>7520</v>
      </c>
      <c r="C2" s="14"/>
      <c r="D2" s="14"/>
      <c r="E2" s="14"/>
      <c r="F2" s="14"/>
    </row>
    <row r="3" spans="1:6" ht="12" thickBot="1">
      <c r="A3" s="11" t="s">
        <v>146</v>
      </c>
      <c r="B3" s="1" t="s">
        <v>147</v>
      </c>
      <c r="C3" s="1"/>
      <c r="D3" s="1"/>
      <c r="E3" s="1"/>
      <c r="F3" s="1"/>
    </row>
    <row r="4" spans="1:6" ht="12" thickTop="1">
      <c r="A4" s="10" t="s">
        <v>49</v>
      </c>
      <c r="B4" s="15" t="str">
        <f>HYPERLINK("http://www.kabupro.jp/mark/20130530/S000DH9B.htm","有価証券報告書")</f>
        <v>有価証券報告書</v>
      </c>
      <c r="C4" s="15" t="str">
        <f>HYPERLINK("http://www.kabupro.jp/mark/20130530/S000DH9B.htm","有価証券報告書")</f>
        <v>有価証券報告書</v>
      </c>
      <c r="D4" s="15" t="str">
        <f>HYPERLINK("http://www.kabupro.jp/mark/20120525/S000AWQT.htm","有価証券報告書")</f>
        <v>有価証券報告書</v>
      </c>
      <c r="E4" s="15" t="str">
        <f>HYPERLINK("http://www.kabupro.jp/mark/20110527/S0008CFX.htm","有価証券報告書")</f>
        <v>有価証券報告書</v>
      </c>
      <c r="F4" s="15" t="str">
        <f>HYPERLINK("http://www.kabupro.jp/mark/20100527/S0005RT0.htm","有価証券報告書")</f>
        <v>有価証券報告書</v>
      </c>
    </row>
    <row r="5" spans="1:6" ht="12" thickBot="1">
      <c r="A5" s="11" t="s">
        <v>50</v>
      </c>
      <c r="B5" s="1" t="s">
        <v>56</v>
      </c>
      <c r="C5" s="1" t="s">
        <v>56</v>
      </c>
      <c r="D5" s="1" t="s">
        <v>60</v>
      </c>
      <c r="E5" s="1" t="s">
        <v>62</v>
      </c>
      <c r="F5" s="1" t="s">
        <v>64</v>
      </c>
    </row>
    <row r="6" spans="1:6" ht="12.75" thickBot="1" thickTop="1">
      <c r="A6" s="10" t="s">
        <v>51</v>
      </c>
      <c r="B6" s="18" t="s">
        <v>148</v>
      </c>
      <c r="C6" s="19"/>
      <c r="D6" s="19"/>
      <c r="E6" s="19"/>
      <c r="F6" s="19"/>
    </row>
    <row r="7" spans="1:6" ht="12" thickTop="1">
      <c r="A7" s="12" t="s">
        <v>52</v>
      </c>
      <c r="B7" s="16" t="s">
        <v>57</v>
      </c>
      <c r="C7" s="16" t="s">
        <v>57</v>
      </c>
      <c r="D7" s="16" t="s">
        <v>57</v>
      </c>
      <c r="E7" s="16" t="s">
        <v>57</v>
      </c>
      <c r="F7" s="16" t="s">
        <v>57</v>
      </c>
    </row>
    <row r="8" spans="1:6" ht="11.25">
      <c r="A8" s="13" t="s">
        <v>53</v>
      </c>
      <c r="B8" s="17"/>
      <c r="C8" s="17"/>
      <c r="D8" s="17"/>
      <c r="E8" s="17"/>
      <c r="F8" s="17"/>
    </row>
    <row r="9" spans="1:6" ht="11.25">
      <c r="A9" s="13" t="s">
        <v>54</v>
      </c>
      <c r="B9" s="17" t="s">
        <v>58</v>
      </c>
      <c r="C9" s="17" t="s">
        <v>59</v>
      </c>
      <c r="D9" s="17" t="s">
        <v>61</v>
      </c>
      <c r="E9" s="17" t="s">
        <v>63</v>
      </c>
      <c r="F9" s="17" t="s">
        <v>65</v>
      </c>
    </row>
    <row r="10" spans="1:6" ht="12" thickBot="1">
      <c r="A10" s="13" t="s">
        <v>55</v>
      </c>
      <c r="B10" s="17" t="s">
        <v>67</v>
      </c>
      <c r="C10" s="17" t="s">
        <v>67</v>
      </c>
      <c r="D10" s="17" t="s">
        <v>67</v>
      </c>
      <c r="E10" s="17" t="s">
        <v>67</v>
      </c>
      <c r="F10" s="17" t="s">
        <v>67</v>
      </c>
    </row>
    <row r="11" spans="1:6" ht="12" thickTop="1">
      <c r="A11" s="9" t="s">
        <v>66</v>
      </c>
      <c r="B11" s="21">
        <v>761423</v>
      </c>
      <c r="C11" s="21">
        <v>1096687</v>
      </c>
      <c r="D11" s="21">
        <v>590182</v>
      </c>
      <c r="E11" s="21">
        <v>656487</v>
      </c>
      <c r="F11" s="21">
        <v>965879</v>
      </c>
    </row>
    <row r="12" spans="1:6" ht="11.25">
      <c r="A12" s="2" t="s">
        <v>68</v>
      </c>
      <c r="B12" s="22">
        <v>342365</v>
      </c>
      <c r="C12" s="22">
        <v>329419</v>
      </c>
      <c r="D12" s="22">
        <v>278866</v>
      </c>
      <c r="E12" s="22">
        <v>236545</v>
      </c>
      <c r="F12" s="22">
        <v>10420</v>
      </c>
    </row>
    <row r="13" spans="1:6" ht="11.25">
      <c r="A13" s="2" t="s">
        <v>69</v>
      </c>
      <c r="B13" s="22">
        <v>23972</v>
      </c>
      <c r="C13" s="22">
        <v>23970</v>
      </c>
      <c r="D13" s="22">
        <v>23962</v>
      </c>
      <c r="E13" s="22">
        <v>23931</v>
      </c>
      <c r="F13" s="22">
        <v>23895</v>
      </c>
    </row>
    <row r="14" spans="1:6" ht="11.25">
      <c r="A14" s="2" t="s">
        <v>70</v>
      </c>
      <c r="B14" s="22">
        <v>2195562</v>
      </c>
      <c r="C14" s="22">
        <v>1998212</v>
      </c>
      <c r="D14" s="22">
        <v>1995741</v>
      </c>
      <c r="E14" s="22">
        <v>2133381</v>
      </c>
      <c r="F14" s="22"/>
    </row>
    <row r="15" spans="1:6" ht="11.25">
      <c r="A15" s="2" t="s">
        <v>71</v>
      </c>
      <c r="B15" s="22">
        <v>13240</v>
      </c>
      <c r="C15" s="22">
        <v>47643</v>
      </c>
      <c r="D15" s="22">
        <v>45447</v>
      </c>
      <c r="E15" s="22">
        <v>56898</v>
      </c>
      <c r="F15" s="22"/>
    </row>
    <row r="16" spans="1:6" ht="11.25">
      <c r="A16" s="2" t="s">
        <v>72</v>
      </c>
      <c r="B16" s="22">
        <v>324578</v>
      </c>
      <c r="C16" s="22">
        <v>344607</v>
      </c>
      <c r="D16" s="22">
        <v>362543</v>
      </c>
      <c r="E16" s="22">
        <v>397121</v>
      </c>
      <c r="F16" s="22">
        <v>408552</v>
      </c>
    </row>
    <row r="17" spans="1:6" ht="11.25">
      <c r="A17" s="2" t="s">
        <v>73</v>
      </c>
      <c r="B17" s="22">
        <v>1440206</v>
      </c>
      <c r="C17" s="22">
        <v>1236510</v>
      </c>
      <c r="D17" s="22">
        <v>1298400</v>
      </c>
      <c r="E17" s="22">
        <v>953693</v>
      </c>
      <c r="F17" s="22">
        <v>1247023</v>
      </c>
    </row>
    <row r="18" spans="1:6" ht="11.25">
      <c r="A18" s="2" t="s">
        <v>74</v>
      </c>
      <c r="B18" s="22">
        <v>813501</v>
      </c>
      <c r="C18" s="22">
        <v>820501</v>
      </c>
      <c r="D18" s="22">
        <v>842728</v>
      </c>
      <c r="E18" s="22">
        <v>854187</v>
      </c>
      <c r="F18" s="22">
        <v>177386</v>
      </c>
    </row>
    <row r="19" spans="1:6" ht="11.25">
      <c r="A19" s="2" t="s">
        <v>75</v>
      </c>
      <c r="B19" s="22">
        <v>2011258</v>
      </c>
      <c r="C19" s="22">
        <v>1831491</v>
      </c>
      <c r="D19" s="22">
        <v>1870607</v>
      </c>
      <c r="E19" s="22">
        <v>1754357</v>
      </c>
      <c r="F19" s="22">
        <v>2083945</v>
      </c>
    </row>
    <row r="20" spans="1:6" ht="11.25">
      <c r="A20" s="2" t="s">
        <v>76</v>
      </c>
      <c r="B20" s="22">
        <v>246557</v>
      </c>
      <c r="C20" s="22">
        <v>303408</v>
      </c>
      <c r="D20" s="22">
        <v>462668</v>
      </c>
      <c r="E20" s="22">
        <v>497751</v>
      </c>
      <c r="F20" s="22">
        <v>496008</v>
      </c>
    </row>
    <row r="21" spans="1:6" ht="11.25">
      <c r="A21" s="2" t="s">
        <v>77</v>
      </c>
      <c r="B21" s="22">
        <v>33223</v>
      </c>
      <c r="C21" s="22">
        <v>50597</v>
      </c>
      <c r="D21" s="22">
        <v>62890</v>
      </c>
      <c r="E21" s="22">
        <v>80546</v>
      </c>
      <c r="F21" s="22">
        <v>120625</v>
      </c>
    </row>
    <row r="22" spans="1:6" ht="11.25">
      <c r="A22" s="2" t="s">
        <v>78</v>
      </c>
      <c r="B22" s="22">
        <v>-8347</v>
      </c>
      <c r="C22" s="22">
        <v>-6630</v>
      </c>
      <c r="D22" s="22">
        <v>-23030</v>
      </c>
      <c r="E22" s="22">
        <v>-4330</v>
      </c>
      <c r="F22" s="22">
        <v>-14060</v>
      </c>
    </row>
    <row r="23" spans="1:6" ht="11.25">
      <c r="A23" s="2" t="s">
        <v>79</v>
      </c>
      <c r="B23" s="22">
        <v>8197543</v>
      </c>
      <c r="C23" s="22">
        <v>8076419</v>
      </c>
      <c r="D23" s="22">
        <v>7811008</v>
      </c>
      <c r="E23" s="22">
        <v>7640572</v>
      </c>
      <c r="F23" s="22">
        <v>7826449</v>
      </c>
    </row>
    <row r="24" spans="1:6" ht="11.25">
      <c r="A24" s="3" t="s">
        <v>80</v>
      </c>
      <c r="B24" s="22">
        <v>14416210</v>
      </c>
      <c r="C24" s="22">
        <v>14502558</v>
      </c>
      <c r="D24" s="22">
        <v>13969242</v>
      </c>
      <c r="E24" s="22">
        <v>14006288</v>
      </c>
      <c r="F24" s="22">
        <v>14106248</v>
      </c>
    </row>
    <row r="25" spans="1:6" ht="11.25">
      <c r="A25" s="4" t="s">
        <v>81</v>
      </c>
      <c r="B25" s="22">
        <v>-7982452</v>
      </c>
      <c r="C25" s="22">
        <v>-7661815</v>
      </c>
      <c r="D25" s="22">
        <v>-7275389</v>
      </c>
      <c r="E25" s="22">
        <v>-6768878</v>
      </c>
      <c r="F25" s="22">
        <v>-6272735</v>
      </c>
    </row>
    <row r="26" spans="1:6" ht="11.25">
      <c r="A26" s="4" t="s">
        <v>82</v>
      </c>
      <c r="B26" s="22">
        <v>6433758</v>
      </c>
      <c r="C26" s="22">
        <v>6840742</v>
      </c>
      <c r="D26" s="22">
        <v>6693852</v>
      </c>
      <c r="E26" s="22">
        <v>7237410</v>
      </c>
      <c r="F26" s="22">
        <v>7833512</v>
      </c>
    </row>
    <row r="27" spans="1:6" ht="11.25">
      <c r="A27" s="3" t="s">
        <v>83</v>
      </c>
      <c r="B27" s="22">
        <v>1902537</v>
      </c>
      <c r="C27" s="22">
        <v>1905869</v>
      </c>
      <c r="D27" s="22">
        <v>1899171</v>
      </c>
      <c r="E27" s="22">
        <v>1910176</v>
      </c>
      <c r="F27" s="22">
        <v>1925869</v>
      </c>
    </row>
    <row r="28" spans="1:6" ht="11.25">
      <c r="A28" s="4" t="s">
        <v>81</v>
      </c>
      <c r="B28" s="22">
        <v>-1386362</v>
      </c>
      <c r="C28" s="22">
        <v>-1341957</v>
      </c>
      <c r="D28" s="22">
        <v>-1317968</v>
      </c>
      <c r="E28" s="22">
        <v>-1236093</v>
      </c>
      <c r="F28" s="22">
        <v>-1132083</v>
      </c>
    </row>
    <row r="29" spans="1:6" ht="11.25">
      <c r="A29" s="4" t="s">
        <v>84</v>
      </c>
      <c r="B29" s="22">
        <v>516175</v>
      </c>
      <c r="C29" s="22">
        <v>563912</v>
      </c>
      <c r="D29" s="22">
        <v>581203</v>
      </c>
      <c r="E29" s="22">
        <v>674083</v>
      </c>
      <c r="F29" s="22">
        <v>793785</v>
      </c>
    </row>
    <row r="30" spans="1:6" ht="11.25">
      <c r="A30" s="3" t="s">
        <v>85</v>
      </c>
      <c r="B30" s="22">
        <v>14354</v>
      </c>
      <c r="C30" s="22">
        <v>28035</v>
      </c>
      <c r="D30" s="22">
        <v>29446</v>
      </c>
      <c r="E30" s="22">
        <v>28035</v>
      </c>
      <c r="F30" s="22">
        <v>28035</v>
      </c>
    </row>
    <row r="31" spans="1:6" ht="11.25">
      <c r="A31" s="4" t="s">
        <v>81</v>
      </c>
      <c r="B31" s="22">
        <v>-14354</v>
      </c>
      <c r="C31" s="22">
        <v>-27891</v>
      </c>
      <c r="D31" s="22">
        <v>-28335</v>
      </c>
      <c r="E31" s="22">
        <v>-27302</v>
      </c>
      <c r="F31" s="22">
        <v>-25652</v>
      </c>
    </row>
    <row r="32" spans="1:6" ht="11.25">
      <c r="A32" s="4" t="s">
        <v>86</v>
      </c>
      <c r="B32" s="22">
        <v>0</v>
      </c>
      <c r="C32" s="22">
        <v>143</v>
      </c>
      <c r="D32" s="22">
        <v>1110</v>
      </c>
      <c r="E32" s="22">
        <v>732</v>
      </c>
      <c r="F32" s="22">
        <v>2383</v>
      </c>
    </row>
    <row r="33" spans="1:6" ht="11.25">
      <c r="A33" s="3" t="s">
        <v>87</v>
      </c>
      <c r="B33" s="22">
        <v>3140057</v>
      </c>
      <c r="C33" s="22">
        <v>2648750</v>
      </c>
      <c r="D33" s="22">
        <v>2474310</v>
      </c>
      <c r="E33" s="22">
        <v>2334158</v>
      </c>
      <c r="F33" s="22">
        <v>2211448</v>
      </c>
    </row>
    <row r="34" spans="1:6" ht="11.25">
      <c r="A34" s="4" t="s">
        <v>81</v>
      </c>
      <c r="B34" s="22">
        <v>-2332274</v>
      </c>
      <c r="C34" s="22">
        <v>-2086481</v>
      </c>
      <c r="D34" s="22">
        <v>-1874876</v>
      </c>
      <c r="E34" s="22">
        <v>-1531922</v>
      </c>
      <c r="F34" s="22">
        <v>-1121742</v>
      </c>
    </row>
    <row r="35" spans="1:6" ht="11.25">
      <c r="A35" s="4" t="s">
        <v>88</v>
      </c>
      <c r="B35" s="22">
        <v>807783</v>
      </c>
      <c r="C35" s="22">
        <v>562268</v>
      </c>
      <c r="D35" s="22">
        <v>599434</v>
      </c>
      <c r="E35" s="22">
        <v>802236</v>
      </c>
      <c r="F35" s="22">
        <v>1089706</v>
      </c>
    </row>
    <row r="36" spans="1:6" ht="11.25">
      <c r="A36" s="3" t="s">
        <v>89</v>
      </c>
      <c r="B36" s="22">
        <v>3084446</v>
      </c>
      <c r="C36" s="22">
        <v>2983803</v>
      </c>
      <c r="D36" s="22">
        <v>2969303</v>
      </c>
      <c r="E36" s="22">
        <v>2692974</v>
      </c>
      <c r="F36" s="22">
        <v>2644493</v>
      </c>
    </row>
    <row r="37" spans="1:6" ht="11.25">
      <c r="A37" s="3" t="s">
        <v>90</v>
      </c>
      <c r="B37" s="22"/>
      <c r="C37" s="22">
        <v>5800</v>
      </c>
      <c r="D37" s="22">
        <v>36630</v>
      </c>
      <c r="E37" s="22"/>
      <c r="F37" s="22"/>
    </row>
    <row r="38" spans="1:6" ht="11.25">
      <c r="A38" s="3" t="s">
        <v>91</v>
      </c>
      <c r="B38" s="22">
        <v>10842162</v>
      </c>
      <c r="C38" s="22">
        <v>10956671</v>
      </c>
      <c r="D38" s="22">
        <v>10881533</v>
      </c>
      <c r="E38" s="22">
        <v>11407437</v>
      </c>
      <c r="F38" s="22">
        <v>12363881</v>
      </c>
    </row>
    <row r="39" spans="1:6" ht="11.25">
      <c r="A39" s="3" t="s">
        <v>92</v>
      </c>
      <c r="B39" s="22">
        <v>843207</v>
      </c>
      <c r="C39" s="22">
        <v>862994</v>
      </c>
      <c r="D39" s="22">
        <v>921393</v>
      </c>
      <c r="E39" s="22">
        <v>957803</v>
      </c>
      <c r="F39" s="22">
        <v>742250</v>
      </c>
    </row>
    <row r="40" spans="1:6" ht="11.25">
      <c r="A40" s="3" t="s">
        <v>93</v>
      </c>
      <c r="B40" s="22">
        <v>16962</v>
      </c>
      <c r="C40" s="22">
        <v>16962</v>
      </c>
      <c r="D40" s="22">
        <v>16962</v>
      </c>
      <c r="E40" s="22">
        <v>16962</v>
      </c>
      <c r="F40" s="22">
        <v>16962</v>
      </c>
    </row>
    <row r="41" spans="1:6" ht="11.25">
      <c r="A41" s="3" t="s">
        <v>94</v>
      </c>
      <c r="B41" s="22">
        <v>860170</v>
      </c>
      <c r="C41" s="22">
        <v>879956</v>
      </c>
      <c r="D41" s="22">
        <v>938356</v>
      </c>
      <c r="E41" s="22">
        <v>974765</v>
      </c>
      <c r="F41" s="22">
        <v>759213</v>
      </c>
    </row>
    <row r="42" spans="1:6" ht="11.25">
      <c r="A42" s="3" t="s">
        <v>95</v>
      </c>
      <c r="B42" s="22">
        <v>568620</v>
      </c>
      <c r="C42" s="22">
        <v>688021</v>
      </c>
      <c r="D42" s="22">
        <v>654326</v>
      </c>
      <c r="E42" s="22">
        <v>734342</v>
      </c>
      <c r="F42" s="22">
        <v>1811922</v>
      </c>
    </row>
    <row r="43" spans="1:6" ht="11.25">
      <c r="A43" s="3" t="s">
        <v>96</v>
      </c>
      <c r="B43" s="22">
        <v>1121927</v>
      </c>
      <c r="C43" s="22">
        <v>1118427</v>
      </c>
      <c r="D43" s="22">
        <v>1118427</v>
      </c>
      <c r="E43" s="22">
        <v>1142000</v>
      </c>
      <c r="F43" s="22">
        <v>1137000</v>
      </c>
    </row>
    <row r="44" spans="1:6" ht="11.25">
      <c r="A44" s="3" t="s">
        <v>97</v>
      </c>
      <c r="B44" s="22">
        <v>1930</v>
      </c>
      <c r="C44" s="22">
        <v>1930</v>
      </c>
      <c r="D44" s="22">
        <v>1930</v>
      </c>
      <c r="E44" s="22">
        <v>2130</v>
      </c>
      <c r="F44" s="22">
        <v>3130</v>
      </c>
    </row>
    <row r="45" spans="1:6" ht="11.25">
      <c r="A45" s="3" t="s">
        <v>98</v>
      </c>
      <c r="B45" s="22">
        <v>93620</v>
      </c>
      <c r="C45" s="22">
        <v>95720</v>
      </c>
      <c r="D45" s="22">
        <v>113249</v>
      </c>
      <c r="E45" s="22">
        <v>115349</v>
      </c>
      <c r="F45" s="22">
        <v>118349</v>
      </c>
    </row>
    <row r="46" spans="1:6" ht="11.25">
      <c r="A46" s="3" t="s">
        <v>99</v>
      </c>
      <c r="B46" s="22">
        <v>17235</v>
      </c>
      <c r="C46" s="22">
        <v>17150</v>
      </c>
      <c r="D46" s="22">
        <v>11116</v>
      </c>
      <c r="E46" s="22">
        <v>15443</v>
      </c>
      <c r="F46" s="22">
        <v>19407</v>
      </c>
    </row>
    <row r="47" spans="1:6" ht="11.25">
      <c r="A47" s="3" t="s">
        <v>100</v>
      </c>
      <c r="B47" s="22">
        <v>166237</v>
      </c>
      <c r="C47" s="22">
        <v>224904</v>
      </c>
      <c r="D47" s="22">
        <v>248088</v>
      </c>
      <c r="E47" s="22">
        <v>302913</v>
      </c>
      <c r="F47" s="22">
        <v>351569</v>
      </c>
    </row>
    <row r="48" spans="1:6" ht="11.25">
      <c r="A48" s="3" t="s">
        <v>101</v>
      </c>
      <c r="B48" s="22">
        <v>3413896</v>
      </c>
      <c r="C48" s="22">
        <v>3359445</v>
      </c>
      <c r="D48" s="22">
        <v>3544366</v>
      </c>
      <c r="E48" s="22">
        <v>3852396</v>
      </c>
      <c r="F48" s="22">
        <v>4247006</v>
      </c>
    </row>
    <row r="49" spans="1:6" ht="11.25">
      <c r="A49" s="3" t="s">
        <v>102</v>
      </c>
      <c r="B49" s="22">
        <v>328960</v>
      </c>
      <c r="C49" s="22">
        <v>410514</v>
      </c>
      <c r="D49" s="22">
        <v>469324</v>
      </c>
      <c r="E49" s="22">
        <v>469324</v>
      </c>
      <c r="F49" s="22">
        <v>469324</v>
      </c>
    </row>
    <row r="50" spans="1:6" ht="11.25">
      <c r="A50" s="3" t="s">
        <v>76</v>
      </c>
      <c r="B50" s="22">
        <v>727506</v>
      </c>
      <c r="C50" s="22">
        <v>789412</v>
      </c>
      <c r="D50" s="22">
        <v>920296</v>
      </c>
      <c r="E50" s="22">
        <v>895700</v>
      </c>
      <c r="F50" s="22">
        <v>865420</v>
      </c>
    </row>
    <row r="51" spans="1:6" ht="11.25">
      <c r="A51" s="3" t="s">
        <v>77</v>
      </c>
      <c r="B51" s="22">
        <v>1742</v>
      </c>
      <c r="C51" s="22">
        <v>19498</v>
      </c>
      <c r="D51" s="22">
        <v>22506</v>
      </c>
      <c r="E51" s="22">
        <v>19497</v>
      </c>
      <c r="F51" s="22">
        <v>35148</v>
      </c>
    </row>
    <row r="52" spans="1:6" ht="11.25">
      <c r="A52" s="3" t="s">
        <v>78</v>
      </c>
      <c r="B52" s="22">
        <v>-80393</v>
      </c>
      <c r="C52" s="22">
        <v>-88190</v>
      </c>
      <c r="D52" s="22">
        <v>-110230</v>
      </c>
      <c r="E52" s="22">
        <v>-105610</v>
      </c>
      <c r="F52" s="22">
        <v>-93710</v>
      </c>
    </row>
    <row r="53" spans="1:6" ht="11.25">
      <c r="A53" s="3" t="s">
        <v>103</v>
      </c>
      <c r="B53" s="22">
        <v>6361283</v>
      </c>
      <c r="C53" s="22">
        <v>6636836</v>
      </c>
      <c r="D53" s="22">
        <v>6993401</v>
      </c>
      <c r="E53" s="22">
        <v>7419243</v>
      </c>
      <c r="F53" s="22">
        <v>8964569</v>
      </c>
    </row>
    <row r="54" spans="1:6" ht="11.25">
      <c r="A54" s="2" t="s">
        <v>104</v>
      </c>
      <c r="B54" s="22">
        <v>18063616</v>
      </c>
      <c r="C54" s="22">
        <v>18473463</v>
      </c>
      <c r="D54" s="22">
        <v>18813290</v>
      </c>
      <c r="E54" s="22">
        <v>19801446</v>
      </c>
      <c r="F54" s="22">
        <v>22087664</v>
      </c>
    </row>
    <row r="55" spans="1:6" ht="11.25">
      <c r="A55" s="2" t="s">
        <v>105</v>
      </c>
      <c r="B55" s="22">
        <v>33437</v>
      </c>
      <c r="C55" s="22">
        <v>43109</v>
      </c>
      <c r="D55" s="22">
        <v>46733</v>
      </c>
      <c r="E55" s="22">
        <v>24699</v>
      </c>
      <c r="F55" s="22"/>
    </row>
    <row r="56" spans="1:6" ht="11.25">
      <c r="A56" s="2" t="s">
        <v>106</v>
      </c>
      <c r="B56" s="22">
        <v>33437</v>
      </c>
      <c r="C56" s="22">
        <v>43109</v>
      </c>
      <c r="D56" s="22">
        <v>46733</v>
      </c>
      <c r="E56" s="22">
        <v>24699</v>
      </c>
      <c r="F56" s="22"/>
    </row>
    <row r="57" spans="1:6" ht="12" thickBot="1">
      <c r="A57" s="5" t="s">
        <v>107</v>
      </c>
      <c r="B57" s="23">
        <v>26294597</v>
      </c>
      <c r="C57" s="23">
        <v>26592992</v>
      </c>
      <c r="D57" s="23">
        <v>26671032</v>
      </c>
      <c r="E57" s="23">
        <v>27466718</v>
      </c>
      <c r="F57" s="23">
        <v>29914113</v>
      </c>
    </row>
    <row r="58" spans="1:6" ht="12" thickTop="1">
      <c r="A58" s="2" t="s">
        <v>108</v>
      </c>
      <c r="B58" s="22">
        <v>3600441</v>
      </c>
      <c r="C58" s="22">
        <v>3691180</v>
      </c>
      <c r="D58" s="22">
        <v>3469151</v>
      </c>
      <c r="E58" s="22">
        <v>3593269</v>
      </c>
      <c r="F58" s="22">
        <v>3771500</v>
      </c>
    </row>
    <row r="59" spans="1:6" ht="11.25">
      <c r="A59" s="2" t="s">
        <v>109</v>
      </c>
      <c r="B59" s="22">
        <v>2900000</v>
      </c>
      <c r="C59" s="22">
        <v>3250000</v>
      </c>
      <c r="D59" s="22">
        <v>3960000</v>
      </c>
      <c r="E59" s="22">
        <v>6250000</v>
      </c>
      <c r="F59" s="22">
        <v>13800000</v>
      </c>
    </row>
    <row r="60" spans="1:6" ht="11.25">
      <c r="A60" s="2" t="s">
        <v>110</v>
      </c>
      <c r="B60" s="22">
        <v>2678288</v>
      </c>
      <c r="C60" s="22">
        <v>2340808</v>
      </c>
      <c r="D60" s="22">
        <v>2051996</v>
      </c>
      <c r="E60" s="22">
        <v>1601200</v>
      </c>
      <c r="F60" s="22">
        <v>3600</v>
      </c>
    </row>
    <row r="61" spans="1:6" ht="11.25">
      <c r="A61" s="2" t="s">
        <v>111</v>
      </c>
      <c r="B61" s="22">
        <v>860000</v>
      </c>
      <c r="C61" s="22">
        <v>800000</v>
      </c>
      <c r="D61" s="22">
        <v>650000</v>
      </c>
      <c r="E61" s="22">
        <v>200000</v>
      </c>
      <c r="F61" s="22"/>
    </row>
    <row r="62" spans="1:6" ht="11.25">
      <c r="A62" s="2" t="s">
        <v>112</v>
      </c>
      <c r="B62" s="22">
        <v>1220518</v>
      </c>
      <c r="C62" s="22">
        <v>1180013</v>
      </c>
      <c r="D62" s="22">
        <v>1012189</v>
      </c>
      <c r="E62" s="22">
        <v>1061109</v>
      </c>
      <c r="F62" s="22">
        <v>1270138</v>
      </c>
    </row>
    <row r="63" spans="1:6" ht="11.25">
      <c r="A63" s="2" t="s">
        <v>113</v>
      </c>
      <c r="B63" s="22">
        <v>246625</v>
      </c>
      <c r="C63" s="22">
        <v>264441</v>
      </c>
      <c r="D63" s="22">
        <v>266128</v>
      </c>
      <c r="E63" s="22">
        <v>272430</v>
      </c>
      <c r="F63" s="22">
        <v>297184</v>
      </c>
    </row>
    <row r="64" spans="1:6" ht="11.25">
      <c r="A64" s="2" t="s">
        <v>114</v>
      </c>
      <c r="B64" s="22">
        <v>277697</v>
      </c>
      <c r="C64" s="22">
        <v>84698</v>
      </c>
      <c r="D64" s="22">
        <v>84389</v>
      </c>
      <c r="E64" s="22">
        <v>88711</v>
      </c>
      <c r="F64" s="22">
        <v>89670</v>
      </c>
    </row>
    <row r="65" spans="1:6" ht="11.25">
      <c r="A65" s="2" t="s">
        <v>115</v>
      </c>
      <c r="B65" s="22">
        <v>77041</v>
      </c>
      <c r="C65" s="22">
        <v>70866</v>
      </c>
      <c r="D65" s="22">
        <v>175123</v>
      </c>
      <c r="E65" s="22">
        <v>166942</v>
      </c>
      <c r="F65" s="22"/>
    </row>
    <row r="66" spans="1:6" ht="11.25">
      <c r="A66" s="2" t="s">
        <v>116</v>
      </c>
      <c r="B66" s="22">
        <v>30285</v>
      </c>
      <c r="C66" s="22">
        <v>118427</v>
      </c>
      <c r="D66" s="22">
        <v>162494</v>
      </c>
      <c r="E66" s="22">
        <v>93129</v>
      </c>
      <c r="F66" s="22">
        <v>87705</v>
      </c>
    </row>
    <row r="67" spans="1:6" ht="11.25">
      <c r="A67" s="2" t="s">
        <v>117</v>
      </c>
      <c r="B67" s="22">
        <v>196000</v>
      </c>
      <c r="C67" s="22">
        <v>200000</v>
      </c>
      <c r="D67" s="22">
        <v>164000</v>
      </c>
      <c r="E67" s="22">
        <v>167000</v>
      </c>
      <c r="F67" s="22">
        <v>176000</v>
      </c>
    </row>
    <row r="68" spans="1:6" ht="11.25">
      <c r="A68" s="2" t="s">
        <v>118</v>
      </c>
      <c r="B68" s="22">
        <v>40230</v>
      </c>
      <c r="C68" s="22">
        <v>35030</v>
      </c>
      <c r="D68" s="22">
        <v>5030</v>
      </c>
      <c r="E68" s="22">
        <v>5030</v>
      </c>
      <c r="F68" s="22">
        <v>5530</v>
      </c>
    </row>
    <row r="69" spans="1:6" ht="11.25">
      <c r="A69" s="2" t="s">
        <v>119</v>
      </c>
      <c r="B69" s="22">
        <v>103450</v>
      </c>
      <c r="C69" s="22">
        <v>100080</v>
      </c>
      <c r="D69" s="22">
        <v>90557</v>
      </c>
      <c r="E69" s="22">
        <v>109845</v>
      </c>
      <c r="F69" s="22">
        <v>141342</v>
      </c>
    </row>
    <row r="70" spans="1:6" ht="11.25">
      <c r="A70" s="2" t="s">
        <v>120</v>
      </c>
      <c r="B70" s="22">
        <v>162000</v>
      </c>
      <c r="C70" s="22"/>
      <c r="D70" s="22"/>
      <c r="E70" s="22"/>
      <c r="F70" s="22"/>
    </row>
    <row r="71" spans="1:6" ht="11.25">
      <c r="A71" s="2" t="s">
        <v>77</v>
      </c>
      <c r="B71" s="22">
        <v>198247</v>
      </c>
      <c r="C71" s="22">
        <v>200905</v>
      </c>
      <c r="D71" s="22">
        <v>212158</v>
      </c>
      <c r="E71" s="22">
        <v>175158</v>
      </c>
      <c r="F71" s="22">
        <v>203814</v>
      </c>
    </row>
    <row r="72" spans="1:6" ht="11.25">
      <c r="A72" s="2" t="s">
        <v>121</v>
      </c>
      <c r="B72" s="22">
        <v>12590826</v>
      </c>
      <c r="C72" s="22">
        <v>12336452</v>
      </c>
      <c r="D72" s="22">
        <v>12303219</v>
      </c>
      <c r="E72" s="22">
        <v>13783826</v>
      </c>
      <c r="F72" s="22">
        <v>19846485</v>
      </c>
    </row>
    <row r="73" spans="1:6" ht="11.25">
      <c r="A73" s="2" t="s">
        <v>122</v>
      </c>
      <c r="B73" s="22">
        <v>1685000</v>
      </c>
      <c r="C73" s="22">
        <v>2275000</v>
      </c>
      <c r="D73" s="22">
        <v>2350000</v>
      </c>
      <c r="E73" s="22">
        <v>800000</v>
      </c>
      <c r="F73" s="22"/>
    </row>
    <row r="74" spans="1:6" ht="11.25">
      <c r="A74" s="2" t="s">
        <v>123</v>
      </c>
      <c r="B74" s="22">
        <v>3515193</v>
      </c>
      <c r="C74" s="22">
        <v>3347721</v>
      </c>
      <c r="D74" s="22">
        <v>3181540</v>
      </c>
      <c r="E74" s="22">
        <v>3542400</v>
      </c>
      <c r="F74" s="22"/>
    </row>
    <row r="75" spans="1:6" ht="11.25">
      <c r="A75" s="2" t="s">
        <v>124</v>
      </c>
      <c r="B75" s="22">
        <v>699508</v>
      </c>
      <c r="C75" s="22">
        <v>687137</v>
      </c>
      <c r="D75" s="22">
        <v>691962</v>
      </c>
      <c r="E75" s="22">
        <v>703325</v>
      </c>
      <c r="F75" s="22">
        <v>707889</v>
      </c>
    </row>
    <row r="76" spans="1:6" ht="11.25">
      <c r="A76" s="2" t="s">
        <v>125</v>
      </c>
      <c r="B76" s="22">
        <v>429930</v>
      </c>
      <c r="C76" s="22">
        <v>407160</v>
      </c>
      <c r="D76" s="22">
        <v>396360</v>
      </c>
      <c r="E76" s="22">
        <v>373410</v>
      </c>
      <c r="F76" s="22">
        <v>387620</v>
      </c>
    </row>
    <row r="77" spans="1:6" ht="11.25">
      <c r="A77" s="2" t="s">
        <v>126</v>
      </c>
      <c r="B77" s="22">
        <v>104440</v>
      </c>
      <c r="C77" s="22">
        <v>102493</v>
      </c>
      <c r="D77" s="22"/>
      <c r="E77" s="22"/>
      <c r="F77" s="22"/>
    </row>
    <row r="78" spans="1:6" ht="11.25">
      <c r="A78" s="2" t="s">
        <v>127</v>
      </c>
      <c r="B78" s="22">
        <v>711919</v>
      </c>
      <c r="C78" s="22">
        <v>761792</v>
      </c>
      <c r="D78" s="22">
        <v>793480</v>
      </c>
      <c r="E78" s="22">
        <v>810875</v>
      </c>
      <c r="F78" s="22">
        <v>883101</v>
      </c>
    </row>
    <row r="79" spans="1:6" ht="11.25">
      <c r="A79" s="2" t="s">
        <v>128</v>
      </c>
      <c r="B79" s="22">
        <v>148225</v>
      </c>
      <c r="C79" s="22">
        <v>445500</v>
      </c>
      <c r="D79" s="22">
        <v>907427</v>
      </c>
      <c r="E79" s="22">
        <v>1461979</v>
      </c>
      <c r="F79" s="22">
        <v>1878470</v>
      </c>
    </row>
    <row r="80" spans="1:6" ht="11.25">
      <c r="A80" s="2" t="s">
        <v>77</v>
      </c>
      <c r="B80" s="22">
        <v>7108</v>
      </c>
      <c r="C80" s="22">
        <v>9565</v>
      </c>
      <c r="D80" s="22">
        <v>12696</v>
      </c>
      <c r="E80" s="22">
        <v>25288</v>
      </c>
      <c r="F80" s="22">
        <v>65174</v>
      </c>
    </row>
    <row r="81" spans="1:6" ht="11.25">
      <c r="A81" s="2" t="s">
        <v>129</v>
      </c>
      <c r="B81" s="22">
        <v>7301325</v>
      </c>
      <c r="C81" s="22">
        <v>8036370</v>
      </c>
      <c r="D81" s="22">
        <v>8333467</v>
      </c>
      <c r="E81" s="22">
        <v>7717278</v>
      </c>
      <c r="F81" s="22">
        <v>3922255</v>
      </c>
    </row>
    <row r="82" spans="1:6" ht="12" thickBot="1">
      <c r="A82" s="5" t="s">
        <v>130</v>
      </c>
      <c r="B82" s="23">
        <v>19892151</v>
      </c>
      <c r="C82" s="23">
        <v>20372822</v>
      </c>
      <c r="D82" s="23">
        <v>20636687</v>
      </c>
      <c r="E82" s="23">
        <v>21501105</v>
      </c>
      <c r="F82" s="23">
        <v>23768741</v>
      </c>
    </row>
    <row r="83" spans="1:6" ht="12" thickTop="1">
      <c r="A83" s="2" t="s">
        <v>131</v>
      </c>
      <c r="B83" s="22">
        <v>2635987</v>
      </c>
      <c r="C83" s="22">
        <v>2635987</v>
      </c>
      <c r="D83" s="22">
        <v>2635987</v>
      </c>
      <c r="E83" s="22">
        <v>2635987</v>
      </c>
      <c r="F83" s="22">
        <v>2635063</v>
      </c>
    </row>
    <row r="84" spans="1:6" ht="11.25">
      <c r="A84" s="3" t="s">
        <v>132</v>
      </c>
      <c r="B84" s="22">
        <v>2910830</v>
      </c>
      <c r="C84" s="22">
        <v>2910830</v>
      </c>
      <c r="D84" s="22">
        <v>2910830</v>
      </c>
      <c r="E84" s="22">
        <v>2910830</v>
      </c>
      <c r="F84" s="22">
        <v>2909909</v>
      </c>
    </row>
    <row r="85" spans="1:6" ht="11.25">
      <c r="A85" s="3" t="s">
        <v>133</v>
      </c>
      <c r="B85" s="22">
        <v>29</v>
      </c>
      <c r="C85" s="22">
        <v>29</v>
      </c>
      <c r="D85" s="22">
        <v>29</v>
      </c>
      <c r="E85" s="22">
        <v>37</v>
      </c>
      <c r="F85" s="22">
        <v>37</v>
      </c>
    </row>
    <row r="86" spans="1:6" ht="11.25">
      <c r="A86" s="3" t="s">
        <v>134</v>
      </c>
      <c r="B86" s="22">
        <v>2910859</v>
      </c>
      <c r="C86" s="22">
        <v>2910859</v>
      </c>
      <c r="D86" s="22">
        <v>2910859</v>
      </c>
      <c r="E86" s="22">
        <v>2910868</v>
      </c>
      <c r="F86" s="22">
        <v>2909947</v>
      </c>
    </row>
    <row r="87" spans="1:6" ht="11.25">
      <c r="A87" s="4" t="s">
        <v>135</v>
      </c>
      <c r="B87" s="22">
        <v>1492861</v>
      </c>
      <c r="C87" s="22">
        <v>1303795</v>
      </c>
      <c r="D87" s="22">
        <v>1151392</v>
      </c>
      <c r="E87" s="22">
        <v>1146025</v>
      </c>
      <c r="F87" s="22">
        <v>1051599</v>
      </c>
    </row>
    <row r="88" spans="1:6" ht="11.25">
      <c r="A88" s="3" t="s">
        <v>136</v>
      </c>
      <c r="B88" s="22">
        <v>1492861</v>
      </c>
      <c r="C88" s="22">
        <v>1303795</v>
      </c>
      <c r="D88" s="22">
        <v>1151392</v>
      </c>
      <c r="E88" s="22">
        <v>1146025</v>
      </c>
      <c r="F88" s="22">
        <v>1302599</v>
      </c>
    </row>
    <row r="89" spans="1:6" ht="11.25">
      <c r="A89" s="2" t="s">
        <v>137</v>
      </c>
      <c r="B89" s="22">
        <v>-8092</v>
      </c>
      <c r="C89" s="22">
        <v>-7998</v>
      </c>
      <c r="D89" s="22">
        <v>-7856</v>
      </c>
      <c r="E89" s="22">
        <v>-7601</v>
      </c>
      <c r="F89" s="22">
        <v>-7105</v>
      </c>
    </row>
    <row r="90" spans="1:6" ht="11.25">
      <c r="A90" s="2" t="s">
        <v>138</v>
      </c>
      <c r="B90" s="22">
        <v>7031615</v>
      </c>
      <c r="C90" s="22">
        <v>6842644</v>
      </c>
      <c r="D90" s="22">
        <v>6690383</v>
      </c>
      <c r="E90" s="22">
        <v>6685278</v>
      </c>
      <c r="F90" s="22">
        <v>6840503</v>
      </c>
    </row>
    <row r="91" spans="1:6" ht="11.25">
      <c r="A91" s="2" t="s">
        <v>139</v>
      </c>
      <c r="B91" s="22">
        <v>73268</v>
      </c>
      <c r="C91" s="22">
        <v>24259</v>
      </c>
      <c r="D91" s="22">
        <v>-55114</v>
      </c>
      <c r="E91" s="22">
        <v>-83445</v>
      </c>
      <c r="F91" s="22">
        <v>-32047</v>
      </c>
    </row>
    <row r="92" spans="1:6" ht="11.25">
      <c r="A92" s="2" t="s">
        <v>140</v>
      </c>
      <c r="B92" s="22">
        <v>-965806</v>
      </c>
      <c r="C92" s="22">
        <v>-884251</v>
      </c>
      <c r="D92" s="22">
        <v>-825441</v>
      </c>
      <c r="E92" s="22">
        <v>-825441</v>
      </c>
      <c r="F92" s="22">
        <v>-825441</v>
      </c>
    </row>
    <row r="93" spans="1:6" ht="11.25">
      <c r="A93" s="2" t="s">
        <v>141</v>
      </c>
      <c r="B93" s="22">
        <v>-892538</v>
      </c>
      <c r="C93" s="22">
        <v>-859991</v>
      </c>
      <c r="D93" s="22">
        <v>-880555</v>
      </c>
      <c r="E93" s="22">
        <v>-908887</v>
      </c>
      <c r="F93" s="22">
        <v>-857488</v>
      </c>
    </row>
    <row r="94" spans="1:6" ht="11.25">
      <c r="A94" s="6" t="s">
        <v>142</v>
      </c>
      <c r="B94" s="22">
        <v>263368</v>
      </c>
      <c r="C94" s="22">
        <v>237518</v>
      </c>
      <c r="D94" s="22">
        <v>224518</v>
      </c>
      <c r="E94" s="22">
        <v>189222</v>
      </c>
      <c r="F94" s="22">
        <v>162357</v>
      </c>
    </row>
    <row r="95" spans="1:6" ht="11.25">
      <c r="A95" s="6" t="s">
        <v>143</v>
      </c>
      <c r="B95" s="22">
        <v>6402445</v>
      </c>
      <c r="C95" s="22">
        <v>6220170</v>
      </c>
      <c r="D95" s="22">
        <v>6034345</v>
      </c>
      <c r="E95" s="22">
        <v>5965613</v>
      </c>
      <c r="F95" s="22">
        <v>6145372</v>
      </c>
    </row>
    <row r="96" spans="1:6" ht="12" thickBot="1">
      <c r="A96" s="7" t="s">
        <v>144</v>
      </c>
      <c r="B96" s="22">
        <v>26294597</v>
      </c>
      <c r="C96" s="22">
        <v>26592992</v>
      </c>
      <c r="D96" s="22">
        <v>26671032</v>
      </c>
      <c r="E96" s="22">
        <v>27466718</v>
      </c>
      <c r="F96" s="22">
        <v>29914113</v>
      </c>
    </row>
    <row r="97" spans="1:6" ht="12" thickTop="1">
      <c r="A97" s="8"/>
      <c r="B97" s="24"/>
      <c r="C97" s="24"/>
      <c r="D97" s="24"/>
      <c r="E97" s="24"/>
      <c r="F97" s="24"/>
    </row>
    <row r="99" ht="11.25">
      <c r="A99" s="20" t="s">
        <v>149</v>
      </c>
    </row>
    <row r="100" ht="11.25">
      <c r="A100" s="20" t="s">
        <v>150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2014-01-14T16:59:31Z</dcterms:created>
  <dcterms:modified xsi:type="dcterms:W3CDTF">2014-01-14T16:59:40Z</dcterms:modified>
  <cp:category/>
  <cp:version/>
  <cp:contentType/>
  <cp:contentStatus/>
</cp:coreProperties>
</file>