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<sst xmlns="http://schemas.openxmlformats.org/spreadsheetml/2006/main" count="680" uniqueCount="264">
  <si>
    <t>資産除去の履行による支出</t>
  </si>
  <si>
    <t>関係会社株式の売却による収入</t>
  </si>
  <si>
    <t>関係会社株式の取得による支出</t>
  </si>
  <si>
    <t>関係会社貸付金の回収による収入</t>
  </si>
  <si>
    <t>定期預金の預入による支出</t>
  </si>
  <si>
    <t>定期預金の払戻による収入</t>
  </si>
  <si>
    <t>事業譲渡による収入</t>
  </si>
  <si>
    <t>差入敷金保証金の支払による支出</t>
  </si>
  <si>
    <t>差入敷金保証金の支払による支出</t>
  </si>
  <si>
    <t>敷金・差入保証金の回収による収入</t>
  </si>
  <si>
    <t>営業譲受による支出</t>
  </si>
  <si>
    <t>投資不動産の賃貸による収入</t>
  </si>
  <si>
    <t>投資不動産の賃貸による支出</t>
  </si>
  <si>
    <t>投資有価証券の取得による支出</t>
  </si>
  <si>
    <t>投資有価証券の売却による収入</t>
  </si>
  <si>
    <t>貸付けによる支出</t>
  </si>
  <si>
    <t>貸付金の回収による収入</t>
  </si>
  <si>
    <t>関係会社出資金の払込による支出</t>
  </si>
  <si>
    <t>その他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</si>
  <si>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</si>
  <si>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</si>
  <si>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</si>
  <si>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</si>
  <si>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</si>
  <si>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関係会社長期借入金の返済による支出</t>
  </si>
  <si>
    <t>関係会社短期借入金の純増減額（△は減少）</t>
  </si>
  <si>
    <t>社債の発行による収入</t>
  </si>
  <si>
    <t>新株予約権の行使による株式の発行による収入</t>
  </si>
  <si>
    <t>新株予約権の発行による収入</t>
  </si>
  <si>
    <t>新株予約権付社債の発行による収入</t>
  </si>
  <si>
    <t>社債の償還による支出</t>
  </si>
  <si>
    <t>リース債務の返済による支出</t>
  </si>
  <si>
    <t>自己株式の取得による支出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</si>
  <si>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</si>
  <si>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</si>
  <si>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</si>
  <si>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</si>
  <si>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現金及び現金同等物の増減額（△は減少）</t>
  </si>
  <si>
    <t>現金及び現金同等物の残高</t>
  </si>
  <si>
    <t>合併に伴う現金及び現金同等物の増加額</t>
  </si>
  <si>
    <t>個別・キャッシュフロー計算書</t>
  </si>
  <si>
    <t>2013/04/01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</si>
  <si>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</si>
  <si>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</si>
  <si>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</si>
  <si>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</si>
  <si>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</si>
  <si>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</si>
  <si>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</si>
  <si>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不動産賃貸料</t>
  </si>
  <si>
    <t>デリバティブ評価益</t>
  </si>
  <si>
    <t>受取手数料</t>
  </si>
  <si>
    <t>雑収益</t>
  </si>
  <si>
    <t>有価証券売却益</t>
  </si>
  <si>
    <t>営業外収益</t>
  </si>
  <si>
    <t>営業外収益</t>
  </si>
  <si>
    <t>不動産賃貸原価</t>
  </si>
  <si>
    <t>支払手数料</t>
  </si>
  <si>
    <t>為替差損</t>
  </si>
  <si>
    <t>雑損失</t>
  </si>
  <si>
    <t>営業外費用</t>
  </si>
  <si>
    <t>営業外費用</t>
  </si>
  <si>
    <t>経常利益</t>
  </si>
  <si>
    <t>貸倒引当金戻入額</t>
  </si>
  <si>
    <t>店舗閉鎖損失引当金戻入額</t>
  </si>
  <si>
    <t>債務保証損失引当金戻入額</t>
  </si>
  <si>
    <t>固定資産売却益</t>
  </si>
  <si>
    <t>特別利益</t>
  </si>
  <si>
    <t>特別利益</t>
  </si>
  <si>
    <t>固定資産売却損</t>
  </si>
  <si>
    <t>店舗閉鎖損失引当金繰入額</t>
  </si>
  <si>
    <t>災害による損失</t>
  </si>
  <si>
    <t>特別損失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</si>
  <si>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</si>
  <si>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</si>
  <si>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</si>
  <si>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</si>
  <si>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</si>
  <si>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</si>
  <si>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</si>
  <si>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2013/12/31</t>
  </si>
  <si>
    <t>2013/11/14</t>
  </si>
  <si>
    <t>2013/09/30</t>
  </si>
  <si>
    <t>2009/06/30</t>
  </si>
  <si>
    <t>建物及び構築物（純額）</t>
  </si>
  <si>
    <t>連結・貸借対照表</t>
  </si>
  <si>
    <t>固定資産除売却損益（△は益）</t>
  </si>
  <si>
    <t>差入敷金保証金の戻入による収入</t>
  </si>
  <si>
    <t>短期借入金の純増減額（△は減少）</t>
  </si>
  <si>
    <t>連結・キャッシュフロー計算書</t>
  </si>
  <si>
    <t>業務受託料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</si>
  <si>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</si>
  <si>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</si>
  <si>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</si>
  <si>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</si>
  <si>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</si>
  <si>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</si>
  <si>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</si>
  <si>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</si>
  <si>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</si>
  <si>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2013/08/14</t>
  </si>
  <si>
    <t>四半期</t>
  </si>
  <si>
    <t>2013/06/30</t>
  </si>
  <si>
    <t>通期</t>
  </si>
  <si>
    <t>2013/03/31</t>
  </si>
  <si>
    <t>2013/02/14</t>
  </si>
  <si>
    <t>2012/12/31</t>
  </si>
  <si>
    <t>2012/11/14</t>
  </si>
  <si>
    <t>2012/09/30</t>
  </si>
  <si>
    <t>2012/11/13</t>
  </si>
  <si>
    <t>2012/06/30</t>
  </si>
  <si>
    <t>2013/07/04</t>
  </si>
  <si>
    <t>2012/03/31</t>
  </si>
  <si>
    <t>2011/12/31</t>
  </si>
  <si>
    <t>2011/09/30</t>
  </si>
  <si>
    <t>2011/06/30</t>
  </si>
  <si>
    <t>2013/06/06</t>
  </si>
  <si>
    <t>2011/03/31</t>
  </si>
  <si>
    <t>2010/12/31</t>
  </si>
  <si>
    <t>2010/09/30</t>
  </si>
  <si>
    <t>2010/06/30</t>
  </si>
  <si>
    <t>2010/03/31</t>
  </si>
  <si>
    <t>2009/12/31</t>
  </si>
  <si>
    <t>2009/11/13</t>
  </si>
  <si>
    <t>2009/09/30</t>
  </si>
  <si>
    <t>2009/03/31</t>
  </si>
  <si>
    <t>2009/02/13</t>
  </si>
  <si>
    <t>2008/12/31</t>
  </si>
  <si>
    <t>2008/11/14</t>
  </si>
  <si>
    <t>2008/09/30</t>
  </si>
  <si>
    <t>2008/08/13</t>
  </si>
  <si>
    <t>2008/06/30</t>
  </si>
  <si>
    <t>2009/06/25</t>
  </si>
  <si>
    <t>2008/03/31</t>
  </si>
  <si>
    <t>現金及び預金</t>
  </si>
  <si>
    <t>千円</t>
  </si>
  <si>
    <t>受取手形及び営業未収入金</t>
  </si>
  <si>
    <t>商品</t>
  </si>
  <si>
    <t>商品及び製品</t>
  </si>
  <si>
    <t>仕掛品</t>
  </si>
  <si>
    <t>原材料及び貯蔵品</t>
  </si>
  <si>
    <t>原材料及び貯蔵品</t>
  </si>
  <si>
    <t>その他</t>
  </si>
  <si>
    <t>貸倒引当金</t>
  </si>
  <si>
    <t>流動資産</t>
  </si>
  <si>
    <t>建物（純額）</t>
  </si>
  <si>
    <t>構築物（純額）</t>
  </si>
  <si>
    <t>機械及び装置（純額）</t>
  </si>
  <si>
    <t>車両運搬具（純額）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</si>
  <si>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</si>
  <si>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</si>
  <si>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</si>
  <si>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</si>
  <si>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</si>
  <si>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</si>
  <si>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のれん</t>
  </si>
  <si>
    <t>借地権</t>
  </si>
  <si>
    <t>ソフトウエア</t>
  </si>
  <si>
    <t>その他</t>
  </si>
  <si>
    <t>無形固定資産</t>
  </si>
  <si>
    <t>敷金及び保証金</t>
  </si>
  <si>
    <t>投資有価証券</t>
  </si>
  <si>
    <t>関係会社株式</t>
  </si>
  <si>
    <t>出資金</t>
  </si>
  <si>
    <t>関係会社出資金</t>
  </si>
  <si>
    <t>長期貸付金</t>
  </si>
  <si>
    <t>関係会社長期貸付金</t>
  </si>
  <si>
    <t>破産更生債権等</t>
  </si>
  <si>
    <t>長期前払費用</t>
  </si>
  <si>
    <t>繰延税金資産</t>
  </si>
  <si>
    <t>投資不動産（純額）</t>
  </si>
  <si>
    <t>投資その他の資産</t>
  </si>
  <si>
    <t>固定資産</t>
  </si>
  <si>
    <t>資産</t>
  </si>
  <si>
    <t>資産</t>
  </si>
  <si>
    <t>買掛金</t>
  </si>
  <si>
    <t>短期借入金</t>
  </si>
  <si>
    <t>関係会社短期借入金</t>
  </si>
  <si>
    <t>1年内返済予定の長期借入金</t>
  </si>
  <si>
    <t>未払法人税等</t>
  </si>
  <si>
    <t>引当金</t>
  </si>
  <si>
    <t>資産除去債務</t>
  </si>
  <si>
    <t>流動負債</t>
  </si>
  <si>
    <t>社債</t>
  </si>
  <si>
    <t>新株予約権付社債</t>
  </si>
  <si>
    <t>長期借入金</t>
  </si>
  <si>
    <t>退職給付引当金</t>
  </si>
  <si>
    <t>債務保証損失引当金</t>
  </si>
  <si>
    <t>資産除去債務</t>
  </si>
  <si>
    <t>固定負債</t>
  </si>
  <si>
    <t>負債</t>
  </si>
  <si>
    <t>負債</t>
  </si>
  <si>
    <t>資本金</t>
  </si>
  <si>
    <t>資本剰余金</t>
  </si>
  <si>
    <t>資本剰余金</t>
  </si>
  <si>
    <t>利益剰余金</t>
  </si>
  <si>
    <t>自己株式</t>
  </si>
  <si>
    <t>株主資本</t>
  </si>
  <si>
    <t>株主資本</t>
  </si>
  <si>
    <t>その他有価証券評価差額金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</si>
  <si>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</si>
  <si>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</si>
  <si>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</si>
  <si>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</si>
  <si>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</si>
  <si>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</si>
  <si>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</si>
  <si>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</si>
  <si>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株式会社ジー・テイスト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</si>
  <si>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</si>
  <si>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</si>
  <si>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</si>
  <si>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</si>
  <si>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累積四半期</t>
  </si>
  <si>
    <t>2011/04/01</t>
  </si>
  <si>
    <t>2010/04/01</t>
  </si>
  <si>
    <t>2009/04/01</t>
  </si>
  <si>
    <t>2008/04/01</t>
  </si>
  <si>
    <t>2009/08/14</t>
  </si>
  <si>
    <t>2007/04/01</t>
  </si>
  <si>
    <t>税引前四半期純利益</t>
  </si>
  <si>
    <t>減価償却費</t>
  </si>
  <si>
    <t>減損損失</t>
  </si>
  <si>
    <t>のれん償却額</t>
  </si>
  <si>
    <t>負ののれん償却額</t>
  </si>
  <si>
    <t>賞与引当金の増減額（△は減少）</t>
  </si>
  <si>
    <t>貸倒引当金の増減額（△は減少）</t>
  </si>
  <si>
    <t>退職給付引当金の増減額（△は減少）</t>
  </si>
  <si>
    <t>債務保証損失引当金の増減額（△は減少）</t>
  </si>
  <si>
    <t>デリバティブ評価損益（△は益）</t>
  </si>
  <si>
    <t>閉店損失引当金の増減額（△は減少）</t>
  </si>
  <si>
    <t>店舗閉鎖損失引当金の増減額（△は減少）</t>
  </si>
  <si>
    <t>災害損失引当金の増減額（△は減少）</t>
  </si>
  <si>
    <t>受取利息及び受取配当金</t>
  </si>
  <si>
    <t>支払利息</t>
  </si>
  <si>
    <t>支払利息及び社債利息</t>
  </si>
  <si>
    <t>抱合せ株式消滅差損益（△は益）</t>
  </si>
  <si>
    <t>固定資産売却損益（△は益）</t>
  </si>
  <si>
    <t>投資有価証券売却損益（△は益）</t>
  </si>
  <si>
    <t>投資有価証券評価損益（△は益）</t>
  </si>
  <si>
    <t>事業譲渡損益（△は益）</t>
  </si>
  <si>
    <t>固定資産除却損</t>
  </si>
  <si>
    <t>課徴金等</t>
  </si>
  <si>
    <t>店舗閉鎖損失</t>
  </si>
  <si>
    <t>災害損失</t>
  </si>
  <si>
    <t>関係会社出資金評価損</t>
  </si>
  <si>
    <t>有形固定資産売却損益（△は益）</t>
  </si>
  <si>
    <t>売上債権の増減額（△は増加）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</si>
  <si>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</si>
  <si>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</si>
  <si>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</si>
  <si>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</si>
  <si>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預り敷金及び保証金の増減額（△は減少）</t>
  </si>
  <si>
    <t>小計</t>
  </si>
  <si>
    <t>利息及び配当金の受取額</t>
  </si>
  <si>
    <t>利息の支払額</t>
  </si>
  <si>
    <t>法人税等の支払額</t>
  </si>
  <si>
    <t>法人税等の支払額</t>
  </si>
  <si>
    <t>法人税等の還付額</t>
  </si>
  <si>
    <t>営業活動によるキャッシュ・フロー</t>
  </si>
  <si>
    <t>有形固定資産の取得による支出</t>
  </si>
  <si>
    <t>有形固定資産の取得による支出</t>
  </si>
  <si>
    <t>有形固定資産の売却による収入</t>
  </si>
  <si>
    <t>無形固定資産の取得による支出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</si>
</sst>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D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9" t="s">
        <v>206</v>
      </c>
      <c r="B2" s="13">
        <v>2694</v>
      </c>
      <c r="C2" s="13"/>
      <c r="D2" s="13"/>
    </row>
    <row r="3" spans="1:4" ht="14.25" thickBot="1">
      <c r="A3" s="10" t="s">
        <v>207</v>
      </c>
      <c r="B3" s="1" t="s">
        <v>208</v>
      </c>
      <c r="C3" s="1"/>
      <c r="D3" s="1"/>
    </row>
    <row r="4" spans="1:4" ht="14.25" thickTop="1">
      <c r="A4" s="9" t="s">
        <v>93</v>
      </c>
      <c r="B4" s="14" t="str">
        <f>HYPERLINK("http://www.kabupro.jp/mark/20140214/S10018NQ.htm","四半期報告書")</f>
        <v>四半期報告書</v>
      </c>
      <c r="C4" s="14" t="str">
        <f>HYPERLINK("http://www.kabupro.jp/mark/20131114/S1000IZS.htm","四半期報告書")</f>
        <v>四半期報告書</v>
      </c>
      <c r="D4" s="14" t="str">
        <f>HYPERLINK("http://www.kabupro.jp/mark/20121113/S000CA72.htm","訂正四半期報告書")</f>
        <v>訂正四半期報告書</v>
      </c>
    </row>
    <row r="5" spans="1:4" ht="14.25" thickBot="1">
      <c r="A5" s="10" t="s">
        <v>94</v>
      </c>
      <c r="B5" s="1" t="s">
        <v>79</v>
      </c>
      <c r="C5" s="1" t="s">
        <v>81</v>
      </c>
      <c r="D5" s="1" t="s">
        <v>109</v>
      </c>
    </row>
    <row r="6" spans="1:4" ht="15" thickBot="1" thickTop="1">
      <c r="A6" s="9" t="s">
        <v>95</v>
      </c>
      <c r="B6" s="17" t="s">
        <v>92</v>
      </c>
      <c r="C6" s="18"/>
      <c r="D6" s="18"/>
    </row>
    <row r="7" spans="1:4" ht="14.25" thickTop="1">
      <c r="A7" s="11" t="s">
        <v>96</v>
      </c>
      <c r="B7" s="13" t="s">
        <v>213</v>
      </c>
      <c r="C7" s="13" t="s">
        <v>213</v>
      </c>
      <c r="D7" s="13" t="s">
        <v>213</v>
      </c>
    </row>
    <row r="8" spans="1:4" ht="13.5">
      <c r="A8" s="12" t="s">
        <v>97</v>
      </c>
      <c r="B8" s="1" t="s">
        <v>41</v>
      </c>
      <c r="C8" s="1" t="s">
        <v>41</v>
      </c>
      <c r="D8" s="1" t="s">
        <v>216</v>
      </c>
    </row>
    <row r="9" spans="1:4" ht="13.5">
      <c r="A9" s="12" t="s">
        <v>98</v>
      </c>
      <c r="B9" s="1" t="s">
        <v>80</v>
      </c>
      <c r="C9" s="1" t="s">
        <v>82</v>
      </c>
      <c r="D9" s="1" t="s">
        <v>83</v>
      </c>
    </row>
    <row r="10" spans="1:4" ht="14.25" thickBot="1">
      <c r="A10" s="12" t="s">
        <v>99</v>
      </c>
      <c r="B10" s="1" t="s">
        <v>135</v>
      </c>
      <c r="C10" s="1" t="s">
        <v>135</v>
      </c>
      <c r="D10" s="1" t="s">
        <v>135</v>
      </c>
    </row>
    <row r="11" spans="1:4" ht="14.25" thickTop="1">
      <c r="A11" s="29" t="s">
        <v>42</v>
      </c>
      <c r="B11" s="20">
        <v>16916275</v>
      </c>
      <c r="C11" s="20">
        <v>9529478</v>
      </c>
      <c r="D11" s="20">
        <v>4726871</v>
      </c>
    </row>
    <row r="12" spans="1:4" ht="13.5">
      <c r="A12" s="6" t="s">
        <v>43</v>
      </c>
      <c r="B12" s="22">
        <v>6050853</v>
      </c>
      <c r="C12" s="22">
        <v>3375601</v>
      </c>
      <c r="D12" s="22">
        <v>1648854</v>
      </c>
    </row>
    <row r="13" spans="1:4" ht="13.5">
      <c r="A13" s="6" t="s">
        <v>44</v>
      </c>
      <c r="B13" s="22">
        <v>10865422</v>
      </c>
      <c r="C13" s="22">
        <v>6153876</v>
      </c>
      <c r="D13" s="22">
        <v>3078016</v>
      </c>
    </row>
    <row r="14" spans="1:4" ht="13.5">
      <c r="A14" s="6" t="s">
        <v>45</v>
      </c>
      <c r="B14" s="22">
        <v>10219975</v>
      </c>
      <c r="C14" s="22">
        <v>5821661</v>
      </c>
      <c r="D14" s="22">
        <v>3153322</v>
      </c>
    </row>
    <row r="15" spans="1:4" ht="14.25" thickBot="1">
      <c r="A15" s="28" t="s">
        <v>46</v>
      </c>
      <c r="B15" s="24">
        <v>645446</v>
      </c>
      <c r="C15" s="24">
        <v>332215</v>
      </c>
      <c r="D15" s="24">
        <v>-75305</v>
      </c>
    </row>
    <row r="16" spans="1:4" ht="14.25" thickTop="1">
      <c r="A16" s="5" t="s">
        <v>47</v>
      </c>
      <c r="B16" s="22">
        <v>6483</v>
      </c>
      <c r="C16" s="22">
        <v>4429</v>
      </c>
      <c r="D16" s="22">
        <v>1949</v>
      </c>
    </row>
    <row r="17" spans="1:4" ht="13.5">
      <c r="A17" s="5" t="s">
        <v>48</v>
      </c>
      <c r="B17" s="22">
        <v>131</v>
      </c>
      <c r="C17" s="22">
        <v>131</v>
      </c>
      <c r="D17" s="22">
        <v>66</v>
      </c>
    </row>
    <row r="18" spans="1:4" ht="13.5">
      <c r="A18" s="5" t="s">
        <v>90</v>
      </c>
      <c r="B18" s="22">
        <v>31681</v>
      </c>
      <c r="C18" s="22">
        <v>13827</v>
      </c>
      <c r="D18" s="22"/>
    </row>
    <row r="19" spans="1:4" ht="13.5">
      <c r="A19" s="5" t="s">
        <v>142</v>
      </c>
      <c r="B19" s="22">
        <v>27464</v>
      </c>
      <c r="C19" s="22">
        <v>6467</v>
      </c>
      <c r="D19" s="22"/>
    </row>
    <row r="20" spans="1:4" ht="13.5">
      <c r="A20" s="5" t="s">
        <v>54</v>
      </c>
      <c r="B20" s="22">
        <v>65759</v>
      </c>
      <c r="C20" s="22">
        <v>24855</v>
      </c>
      <c r="D20" s="22">
        <v>117888</v>
      </c>
    </row>
    <row r="21" spans="1:4" ht="13.5">
      <c r="A21" s="5" t="s">
        <v>234</v>
      </c>
      <c r="B21" s="22">
        <v>26069</v>
      </c>
      <c r="C21" s="22">
        <v>14310</v>
      </c>
      <c r="D21" s="22">
        <v>25230</v>
      </c>
    </row>
    <row r="22" spans="1:4" ht="13.5">
      <c r="A22" s="5" t="s">
        <v>57</v>
      </c>
      <c r="B22" s="22">
        <v>52727</v>
      </c>
      <c r="C22" s="22">
        <v>28182</v>
      </c>
      <c r="D22" s="22"/>
    </row>
    <row r="23" spans="1:4" ht="13.5">
      <c r="A23" s="5" t="s">
        <v>142</v>
      </c>
      <c r="B23" s="22">
        <v>4849</v>
      </c>
      <c r="C23" s="22">
        <v>3119</v>
      </c>
      <c r="D23" s="22"/>
    </row>
    <row r="24" spans="1:4" ht="13.5">
      <c r="A24" s="5" t="s">
        <v>60</v>
      </c>
      <c r="B24" s="22">
        <v>83645</v>
      </c>
      <c r="C24" s="22">
        <v>45612</v>
      </c>
      <c r="D24" s="22">
        <v>86275</v>
      </c>
    </row>
    <row r="25" spans="1:4" ht="14.25" thickBot="1">
      <c r="A25" s="28" t="s">
        <v>62</v>
      </c>
      <c r="B25" s="24">
        <v>627560</v>
      </c>
      <c r="C25" s="24">
        <v>311457</v>
      </c>
      <c r="D25" s="24">
        <v>-43693</v>
      </c>
    </row>
    <row r="26" spans="1:4" ht="14.25" thickTop="1">
      <c r="A26" s="5" t="s">
        <v>66</v>
      </c>
      <c r="B26" s="22">
        <v>19119</v>
      </c>
      <c r="C26" s="22">
        <v>19119</v>
      </c>
      <c r="D26" s="22"/>
    </row>
    <row r="27" spans="1:4" ht="13.5">
      <c r="A27" s="5" t="s">
        <v>67</v>
      </c>
      <c r="B27" s="22">
        <v>19119</v>
      </c>
      <c r="C27" s="22">
        <v>19119</v>
      </c>
      <c r="D27" s="22">
        <v>45500</v>
      </c>
    </row>
    <row r="28" spans="1:4" ht="13.5">
      <c r="A28" s="5" t="s">
        <v>69</v>
      </c>
      <c r="B28" s="22">
        <v>938</v>
      </c>
      <c r="C28" s="22"/>
      <c r="D28" s="22"/>
    </row>
    <row r="29" spans="1:4" ht="13.5">
      <c r="A29" s="5" t="s">
        <v>241</v>
      </c>
      <c r="B29" s="22">
        <v>2651</v>
      </c>
      <c r="C29" s="22">
        <v>702</v>
      </c>
      <c r="D29" s="22"/>
    </row>
    <row r="30" spans="1:4" ht="13.5">
      <c r="A30" s="5" t="s">
        <v>243</v>
      </c>
      <c r="B30" s="22">
        <v>16779</v>
      </c>
      <c r="C30" s="22"/>
      <c r="D30" s="22">
        <v>9536</v>
      </c>
    </row>
    <row r="31" spans="1:4" ht="13.5">
      <c r="A31" s="5" t="s">
        <v>70</v>
      </c>
      <c r="B31" s="22">
        <v>11460</v>
      </c>
      <c r="C31" s="22">
        <v>16779</v>
      </c>
      <c r="D31" s="22">
        <v>72802</v>
      </c>
    </row>
    <row r="32" spans="1:4" ht="13.5">
      <c r="A32" s="5" t="s">
        <v>222</v>
      </c>
      <c r="B32" s="22">
        <v>44414</v>
      </c>
      <c r="C32" s="22">
        <v>35003</v>
      </c>
      <c r="D32" s="22">
        <v>4000</v>
      </c>
    </row>
    <row r="33" spans="1:4" ht="13.5">
      <c r="A33" s="5" t="s">
        <v>72</v>
      </c>
      <c r="B33" s="22">
        <v>76244</v>
      </c>
      <c r="C33" s="22">
        <v>52486</v>
      </c>
      <c r="D33" s="22">
        <v>86339</v>
      </c>
    </row>
    <row r="34" spans="1:4" ht="13.5">
      <c r="A34" s="6" t="s">
        <v>220</v>
      </c>
      <c r="B34" s="22">
        <v>570435</v>
      </c>
      <c r="C34" s="22">
        <v>278091</v>
      </c>
      <c r="D34" s="22">
        <v>-84532</v>
      </c>
    </row>
    <row r="35" spans="1:4" ht="13.5">
      <c r="A35" s="6" t="s">
        <v>74</v>
      </c>
      <c r="B35" s="22">
        <v>93449</v>
      </c>
      <c r="C35" s="22">
        <v>45786</v>
      </c>
      <c r="D35" s="22">
        <v>71071</v>
      </c>
    </row>
    <row r="36" spans="1:4" ht="13.5">
      <c r="A36" s="6" t="s">
        <v>75</v>
      </c>
      <c r="B36" s="22">
        <v>-385719</v>
      </c>
      <c r="C36" s="22">
        <v>-424714</v>
      </c>
      <c r="D36" s="22">
        <v>-5166</v>
      </c>
    </row>
    <row r="37" spans="1:4" ht="13.5">
      <c r="A37" s="6" t="s">
        <v>76</v>
      </c>
      <c r="B37" s="22">
        <v>-292270</v>
      </c>
      <c r="C37" s="22">
        <v>-378927</v>
      </c>
      <c r="D37" s="22">
        <v>65905</v>
      </c>
    </row>
    <row r="38" spans="1:4" ht="13.5">
      <c r="A38" s="6" t="s">
        <v>91</v>
      </c>
      <c r="B38" s="22">
        <v>862706</v>
      </c>
      <c r="C38" s="22">
        <v>657018</v>
      </c>
      <c r="D38" s="22"/>
    </row>
    <row r="39" spans="1:4" ht="14.25" thickBot="1">
      <c r="A39" s="6" t="s">
        <v>77</v>
      </c>
      <c r="B39" s="22">
        <v>862706</v>
      </c>
      <c r="C39" s="22">
        <v>657018</v>
      </c>
      <c r="D39" s="22">
        <v>-94632</v>
      </c>
    </row>
    <row r="40" spans="1:4" ht="14.25" thickTop="1">
      <c r="A40" s="7"/>
      <c r="B40" s="26"/>
      <c r="C40" s="26"/>
      <c r="D40" s="26"/>
    </row>
    <row r="42" ht="13.5">
      <c r="A42" s="19" t="s">
        <v>210</v>
      </c>
    </row>
    <row r="43" ht="13.5">
      <c r="A43" s="19" t="s">
        <v>211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C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3" width="17.625" style="0" customWidth="1"/>
  </cols>
  <sheetData>
    <row r="1" ht="14.25" thickBot="1"/>
    <row r="2" spans="1:3" ht="14.25" thickTop="1">
      <c r="A2" s="9" t="s">
        <v>206</v>
      </c>
      <c r="B2" s="13">
        <v>2694</v>
      </c>
      <c r="C2" s="13"/>
    </row>
    <row r="3" spans="1:3" ht="14.25" thickBot="1">
      <c r="A3" s="10" t="s">
        <v>207</v>
      </c>
      <c r="B3" s="1" t="s">
        <v>208</v>
      </c>
      <c r="C3" s="1"/>
    </row>
    <row r="4" spans="1:3" ht="14.25" thickTop="1">
      <c r="A4" s="9" t="s">
        <v>93</v>
      </c>
      <c r="B4" s="14" t="str">
        <f>HYPERLINK("http://www.kabupro.jp/mark/20131114/S1000IZS.htm","四半期報告書")</f>
        <v>四半期報告書</v>
      </c>
      <c r="C4" s="14" t="str">
        <f>HYPERLINK("http://www.kabupro.jp/mark/20121113/S000CA72.htm","訂正四半期報告書")</f>
        <v>訂正四半期報告書</v>
      </c>
    </row>
    <row r="5" spans="1:3" ht="14.25" thickBot="1">
      <c r="A5" s="10" t="s">
        <v>94</v>
      </c>
      <c r="B5" s="1" t="s">
        <v>81</v>
      </c>
      <c r="C5" s="1" t="s">
        <v>109</v>
      </c>
    </row>
    <row r="6" spans="1:3" ht="15" thickBot="1" thickTop="1">
      <c r="A6" s="9" t="s">
        <v>95</v>
      </c>
      <c r="B6" s="17" t="s">
        <v>89</v>
      </c>
      <c r="C6" s="18"/>
    </row>
    <row r="7" spans="1:3" ht="14.25" thickTop="1">
      <c r="A7" s="11" t="s">
        <v>96</v>
      </c>
      <c r="B7" s="13" t="s">
        <v>213</v>
      </c>
      <c r="C7" s="13" t="s">
        <v>213</v>
      </c>
    </row>
    <row r="8" spans="1:3" ht="13.5">
      <c r="A8" s="12" t="s">
        <v>97</v>
      </c>
      <c r="B8" s="1" t="s">
        <v>41</v>
      </c>
      <c r="C8" s="1" t="s">
        <v>216</v>
      </c>
    </row>
    <row r="9" spans="1:3" ht="13.5">
      <c r="A9" s="12" t="s">
        <v>98</v>
      </c>
      <c r="B9" s="1" t="s">
        <v>82</v>
      </c>
      <c r="C9" s="1" t="s">
        <v>83</v>
      </c>
    </row>
    <row r="10" spans="1:3" ht="14.25" thickBot="1">
      <c r="A10" s="12" t="s">
        <v>99</v>
      </c>
      <c r="B10" s="1" t="s">
        <v>135</v>
      </c>
      <c r="C10" s="1" t="s">
        <v>135</v>
      </c>
    </row>
    <row r="11" spans="1:3" ht="14.25" thickTop="1">
      <c r="A11" s="27" t="s">
        <v>220</v>
      </c>
      <c r="B11" s="20">
        <v>278091</v>
      </c>
      <c r="C11" s="20">
        <v>-84532</v>
      </c>
    </row>
    <row r="12" spans="1:3" ht="13.5">
      <c r="A12" s="5" t="s">
        <v>221</v>
      </c>
      <c r="B12" s="22">
        <v>186346</v>
      </c>
      <c r="C12" s="22">
        <v>121616</v>
      </c>
    </row>
    <row r="13" spans="1:3" ht="13.5">
      <c r="A13" s="5" t="s">
        <v>223</v>
      </c>
      <c r="B13" s="22">
        <v>16060</v>
      </c>
      <c r="C13" s="22">
        <v>20354</v>
      </c>
    </row>
    <row r="14" spans="1:3" ht="13.5">
      <c r="A14" s="5" t="s">
        <v>225</v>
      </c>
      <c r="B14" s="22">
        <v>-18639</v>
      </c>
      <c r="C14" s="22">
        <v>32307</v>
      </c>
    </row>
    <row r="15" spans="1:3" ht="13.5">
      <c r="A15" s="5" t="s">
        <v>226</v>
      </c>
      <c r="B15" s="22">
        <v>-5386</v>
      </c>
      <c r="C15" s="22">
        <v>-4623</v>
      </c>
    </row>
    <row r="16" spans="1:3" ht="13.5">
      <c r="A16" s="5" t="s">
        <v>227</v>
      </c>
      <c r="B16" s="22">
        <v>-3560</v>
      </c>
      <c r="C16" s="22">
        <v>-7171</v>
      </c>
    </row>
    <row r="17" spans="1:3" ht="13.5">
      <c r="A17" s="5" t="s">
        <v>231</v>
      </c>
      <c r="B17" s="22">
        <v>904</v>
      </c>
      <c r="C17" s="22">
        <v>31398</v>
      </c>
    </row>
    <row r="18" spans="1:3" ht="13.5">
      <c r="A18" s="5" t="s">
        <v>233</v>
      </c>
      <c r="B18" s="22">
        <v>-4560</v>
      </c>
      <c r="C18" s="22">
        <v>-2016</v>
      </c>
    </row>
    <row r="19" spans="1:3" ht="13.5">
      <c r="A19" s="5" t="s">
        <v>222</v>
      </c>
      <c r="B19" s="22">
        <v>35003</v>
      </c>
      <c r="C19" s="22">
        <v>4000</v>
      </c>
    </row>
    <row r="20" spans="1:3" ht="13.5">
      <c r="A20" s="5" t="s">
        <v>235</v>
      </c>
      <c r="B20" s="22">
        <v>14310</v>
      </c>
      <c r="C20" s="22"/>
    </row>
    <row r="21" spans="1:3" ht="13.5">
      <c r="A21" s="5" t="s">
        <v>86</v>
      </c>
      <c r="B21" s="22">
        <v>-18416</v>
      </c>
      <c r="C21" s="22"/>
    </row>
    <row r="22" spans="1:3" ht="13.5">
      <c r="A22" s="5" t="s">
        <v>247</v>
      </c>
      <c r="B22" s="22">
        <v>81136</v>
      </c>
      <c r="C22" s="22">
        <v>-21223</v>
      </c>
    </row>
    <row r="23" spans="1:3" ht="13.5">
      <c r="A23" s="5" t="s">
        <v>249</v>
      </c>
      <c r="B23" s="22">
        <v>43062</v>
      </c>
      <c r="C23" s="22">
        <v>11047</v>
      </c>
    </row>
    <row r="24" spans="1:3" ht="13.5">
      <c r="A24" s="5" t="s">
        <v>250</v>
      </c>
      <c r="B24" s="22">
        <v>-147039</v>
      </c>
      <c r="C24" s="22">
        <v>67472</v>
      </c>
    </row>
    <row r="25" spans="1:3" ht="13.5">
      <c r="A25" s="5" t="s">
        <v>251</v>
      </c>
      <c r="B25" s="22">
        <v>19769</v>
      </c>
      <c r="C25" s="22">
        <v>-17819</v>
      </c>
    </row>
    <row r="26" spans="1:3" ht="13.5">
      <c r="A26" s="5" t="s">
        <v>142</v>
      </c>
      <c r="B26" s="22">
        <v>-226834</v>
      </c>
      <c r="C26" s="22">
        <v>614</v>
      </c>
    </row>
    <row r="27" spans="1:3" ht="13.5">
      <c r="A27" s="5" t="s">
        <v>253</v>
      </c>
      <c r="B27" s="22">
        <v>250247</v>
      </c>
      <c r="C27" s="22">
        <v>136481</v>
      </c>
    </row>
    <row r="28" spans="1:3" ht="13.5">
      <c r="A28" s="5" t="s">
        <v>254</v>
      </c>
      <c r="B28" s="22">
        <v>2424</v>
      </c>
      <c r="C28" s="22">
        <v>279</v>
      </c>
    </row>
    <row r="29" spans="1:3" ht="13.5">
      <c r="A29" s="5" t="s">
        <v>255</v>
      </c>
      <c r="B29" s="22">
        <v>-7477</v>
      </c>
      <c r="C29" s="22">
        <v>-25008</v>
      </c>
    </row>
    <row r="30" spans="1:3" ht="13.5">
      <c r="A30" s="5" t="s">
        <v>256</v>
      </c>
      <c r="B30" s="22">
        <v>-108772</v>
      </c>
      <c r="C30" s="22">
        <v>-186652</v>
      </c>
    </row>
    <row r="31" spans="1:3" ht="14.25" thickBot="1">
      <c r="A31" s="4" t="s">
        <v>259</v>
      </c>
      <c r="B31" s="24">
        <v>136422</v>
      </c>
      <c r="C31" s="24">
        <v>-74900</v>
      </c>
    </row>
    <row r="32" spans="1:3" ht="14.25" thickTop="1">
      <c r="A32" s="5" t="s">
        <v>260</v>
      </c>
      <c r="B32" s="22">
        <v>-257965</v>
      </c>
      <c r="C32" s="22">
        <v>-96966</v>
      </c>
    </row>
    <row r="33" spans="1:3" ht="13.5">
      <c r="A33" s="5" t="s">
        <v>262</v>
      </c>
      <c r="B33" s="22">
        <v>28346</v>
      </c>
      <c r="C33" s="22"/>
    </row>
    <row r="34" spans="1:3" ht="13.5">
      <c r="A34" s="5"/>
      <c r="B34" s="22">
        <v>-17537</v>
      </c>
      <c r="C34" s="22"/>
    </row>
    <row r="35" spans="1:3" ht="13.5">
      <c r="A35" s="5" t="s">
        <v>13</v>
      </c>
      <c r="B35" s="22">
        <v>-13425</v>
      </c>
      <c r="C35" s="22"/>
    </row>
    <row r="36" spans="1:3" ht="13.5">
      <c r="A36" s="5" t="s">
        <v>7</v>
      </c>
      <c r="B36" s="22">
        <v>-198417</v>
      </c>
      <c r="C36" s="22">
        <v>-860</v>
      </c>
    </row>
    <row r="37" spans="1:3" ht="13.5">
      <c r="A37" s="5" t="s">
        <v>87</v>
      </c>
      <c r="B37" s="22">
        <v>97059</v>
      </c>
      <c r="C37" s="22">
        <v>39433</v>
      </c>
    </row>
    <row r="38" spans="1:3" ht="13.5">
      <c r="A38" s="5" t="s">
        <v>15</v>
      </c>
      <c r="B38" s="22">
        <v>-290</v>
      </c>
      <c r="C38" s="22">
        <v>-18000</v>
      </c>
    </row>
    <row r="39" spans="1:3" ht="13.5">
      <c r="A39" s="5" t="s">
        <v>16</v>
      </c>
      <c r="B39" s="22">
        <v>2113</v>
      </c>
      <c r="C39" s="22">
        <v>1442</v>
      </c>
    </row>
    <row r="40" spans="1:3" ht="13.5">
      <c r="A40" s="5" t="s">
        <v>142</v>
      </c>
      <c r="B40" s="22">
        <v>459</v>
      </c>
      <c r="C40" s="22">
        <v>-4063</v>
      </c>
    </row>
    <row r="41" spans="1:3" ht="14.25" thickBot="1">
      <c r="A41" s="4" t="s">
        <v>19</v>
      </c>
      <c r="B41" s="24">
        <v>-359658</v>
      </c>
      <c r="C41" s="24">
        <v>-831037</v>
      </c>
    </row>
    <row r="42" spans="1:3" ht="14.25" thickTop="1">
      <c r="A42" s="5" t="s">
        <v>25</v>
      </c>
      <c r="B42" s="22">
        <v>-50000</v>
      </c>
      <c r="C42" s="22"/>
    </row>
    <row r="43" spans="1:3" ht="13.5">
      <c r="A43" s="5" t="s">
        <v>88</v>
      </c>
      <c r="B43" s="22">
        <v>-60000</v>
      </c>
      <c r="C43" s="22"/>
    </row>
    <row r="44" spans="1:3" ht="13.5">
      <c r="A44" s="5" t="s">
        <v>31</v>
      </c>
      <c r="B44" s="22">
        <v>-10726</v>
      </c>
      <c r="C44" s="22"/>
    </row>
    <row r="45" spans="1:3" ht="13.5">
      <c r="A45" s="5" t="s">
        <v>32</v>
      </c>
      <c r="B45" s="22">
        <v>-19</v>
      </c>
      <c r="C45" s="22">
        <v>-28</v>
      </c>
    </row>
    <row r="46" spans="1:3" ht="13.5">
      <c r="A46" s="5" t="s">
        <v>34</v>
      </c>
      <c r="B46" s="22">
        <v>-7</v>
      </c>
      <c r="C46" s="22">
        <v>-111706</v>
      </c>
    </row>
    <row r="47" spans="1:3" ht="14.25" thickBot="1">
      <c r="A47" s="4" t="s">
        <v>35</v>
      </c>
      <c r="B47" s="24">
        <v>-120754</v>
      </c>
      <c r="C47" s="24">
        <v>-22100</v>
      </c>
    </row>
    <row r="48" spans="1:3" ht="14.25" thickTop="1">
      <c r="A48" s="6" t="s">
        <v>36</v>
      </c>
      <c r="B48" s="22">
        <v>-343990</v>
      </c>
      <c r="C48" s="22">
        <v>-928038</v>
      </c>
    </row>
    <row r="49" spans="1:3" ht="13.5">
      <c r="A49" s="6" t="s">
        <v>38</v>
      </c>
      <c r="B49" s="22">
        <v>1367297</v>
      </c>
      <c r="C49" s="22">
        <v>1092551</v>
      </c>
    </row>
    <row r="50" spans="1:3" ht="13.5">
      <c r="A50" s="6" t="s">
        <v>39</v>
      </c>
      <c r="B50" s="22">
        <v>319553</v>
      </c>
      <c r="C50" s="22"/>
    </row>
    <row r="51" spans="1:3" ht="14.25" thickBot="1">
      <c r="A51" s="6" t="s">
        <v>38</v>
      </c>
      <c r="B51" s="22">
        <v>1342861</v>
      </c>
      <c r="C51" s="22">
        <v>164512</v>
      </c>
    </row>
    <row r="52" spans="1:3" ht="14.25" thickTop="1">
      <c r="A52" s="7"/>
      <c r="B52" s="26"/>
      <c r="C52" s="26"/>
    </row>
    <row r="54" ht="13.5">
      <c r="A54" s="19" t="s">
        <v>210</v>
      </c>
    </row>
    <row r="55" ht="13.5">
      <c r="A55" s="19" t="s">
        <v>211</v>
      </c>
    </row>
  </sheetData>
  <mergeCells count="1">
    <mergeCell ref="B6:C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D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9" t="s">
        <v>206</v>
      </c>
      <c r="B2" s="13">
        <v>2694</v>
      </c>
      <c r="C2" s="13"/>
      <c r="D2" s="13"/>
    </row>
    <row r="3" spans="1:4" ht="14.25" thickBot="1">
      <c r="A3" s="10" t="s">
        <v>207</v>
      </c>
      <c r="B3" s="1" t="s">
        <v>208</v>
      </c>
      <c r="C3" s="1"/>
      <c r="D3" s="1"/>
    </row>
    <row r="4" spans="1:4" ht="14.25" thickTop="1">
      <c r="A4" s="9" t="s">
        <v>93</v>
      </c>
      <c r="B4" s="14" t="str">
        <f>HYPERLINK("http://www.kabupro.jp/mark/20140214/S10018NQ.htm","四半期報告書")</f>
        <v>四半期報告書</v>
      </c>
      <c r="C4" s="14" t="str">
        <f>HYPERLINK("http://www.kabupro.jp/mark/20131114/S1000IZS.htm","四半期報告書")</f>
        <v>四半期報告書</v>
      </c>
      <c r="D4" s="14" t="str">
        <f>HYPERLINK("http://www.kabupro.jp/mark/20090814/S0003ZZF.htm","四半期報告書")</f>
        <v>四半期報告書</v>
      </c>
    </row>
    <row r="5" spans="1:4" ht="14.25" thickBot="1">
      <c r="A5" s="10" t="s">
        <v>94</v>
      </c>
      <c r="B5" s="1" t="s">
        <v>79</v>
      </c>
      <c r="C5" s="1" t="s">
        <v>81</v>
      </c>
      <c r="D5" s="1" t="s">
        <v>218</v>
      </c>
    </row>
    <row r="6" spans="1:4" ht="15" thickBot="1" thickTop="1">
      <c r="A6" s="9" t="s">
        <v>95</v>
      </c>
      <c r="B6" s="17" t="s">
        <v>85</v>
      </c>
      <c r="C6" s="18"/>
      <c r="D6" s="18"/>
    </row>
    <row r="7" spans="1:4" ht="14.25" thickTop="1">
      <c r="A7" s="11" t="s">
        <v>96</v>
      </c>
      <c r="B7" s="13" t="s">
        <v>101</v>
      </c>
      <c r="C7" s="13" t="s">
        <v>101</v>
      </c>
      <c r="D7" s="13" t="s">
        <v>101</v>
      </c>
    </row>
    <row r="8" spans="1:4" ht="13.5">
      <c r="A8" s="12" t="s">
        <v>97</v>
      </c>
      <c r="B8" s="1"/>
      <c r="C8" s="1"/>
      <c r="D8" s="1"/>
    </row>
    <row r="9" spans="1:4" ht="13.5">
      <c r="A9" s="12" t="s">
        <v>98</v>
      </c>
      <c r="B9" s="1" t="s">
        <v>80</v>
      </c>
      <c r="C9" s="1" t="s">
        <v>82</v>
      </c>
      <c r="D9" s="1" t="s">
        <v>83</v>
      </c>
    </row>
    <row r="10" spans="1:4" ht="14.25" thickBot="1">
      <c r="A10" s="12" t="s">
        <v>99</v>
      </c>
      <c r="B10" s="1" t="s">
        <v>135</v>
      </c>
      <c r="C10" s="1" t="s">
        <v>135</v>
      </c>
      <c r="D10" s="1" t="s">
        <v>135</v>
      </c>
    </row>
    <row r="11" spans="1:4" ht="14.25" thickTop="1">
      <c r="A11" s="8" t="s">
        <v>134</v>
      </c>
      <c r="B11" s="20">
        <v>2044856</v>
      </c>
      <c r="C11" s="20">
        <v>1342861</v>
      </c>
      <c r="D11" s="20">
        <v>164512</v>
      </c>
    </row>
    <row r="12" spans="1:4" ht="13.5">
      <c r="A12" s="2" t="s">
        <v>136</v>
      </c>
      <c r="B12" s="22">
        <v>660556</v>
      </c>
      <c r="C12" s="22">
        <v>407476</v>
      </c>
      <c r="D12" s="22">
        <v>144281</v>
      </c>
    </row>
    <row r="13" spans="1:4" ht="13.5">
      <c r="A13" s="2" t="s">
        <v>138</v>
      </c>
      <c r="B13" s="22">
        <v>98390</v>
      </c>
      <c r="C13" s="22">
        <v>90564</v>
      </c>
      <c r="D13" s="22"/>
    </row>
    <row r="14" spans="1:4" ht="13.5">
      <c r="A14" s="2" t="s">
        <v>139</v>
      </c>
      <c r="B14" s="22">
        <v>4141</v>
      </c>
      <c r="C14" s="22">
        <v>1844</v>
      </c>
      <c r="D14" s="22"/>
    </row>
    <row r="15" spans="1:4" ht="13.5">
      <c r="A15" s="2" t="s">
        <v>140</v>
      </c>
      <c r="B15" s="22">
        <v>264555</v>
      </c>
      <c r="C15" s="22">
        <v>199911</v>
      </c>
      <c r="D15" s="22">
        <v>118235</v>
      </c>
    </row>
    <row r="16" spans="1:4" ht="13.5">
      <c r="A16" s="2" t="s">
        <v>142</v>
      </c>
      <c r="B16" s="22">
        <v>952347</v>
      </c>
      <c r="C16" s="22">
        <v>885115</v>
      </c>
      <c r="D16" s="22">
        <v>561346</v>
      </c>
    </row>
    <row r="17" spans="1:4" ht="13.5">
      <c r="A17" s="2" t="s">
        <v>143</v>
      </c>
      <c r="B17" s="22">
        <v>-24024</v>
      </c>
      <c r="C17" s="22">
        <v>-17754</v>
      </c>
      <c r="D17" s="22">
        <v>-5386</v>
      </c>
    </row>
    <row r="18" spans="1:4" ht="13.5">
      <c r="A18" s="2" t="s">
        <v>144</v>
      </c>
      <c r="B18" s="22">
        <v>4000823</v>
      </c>
      <c r="C18" s="22">
        <v>2910018</v>
      </c>
      <c r="D18" s="22">
        <v>1019440</v>
      </c>
    </row>
    <row r="19" spans="1:4" ht="13.5">
      <c r="A19" s="3" t="s">
        <v>84</v>
      </c>
      <c r="B19" s="22">
        <v>4184200</v>
      </c>
      <c r="C19" s="22">
        <v>4172366</v>
      </c>
      <c r="D19" s="22"/>
    </row>
    <row r="20" spans="1:4" ht="13.5">
      <c r="A20" s="3" t="s">
        <v>150</v>
      </c>
      <c r="B20" s="22">
        <v>4558347</v>
      </c>
      <c r="C20" s="22">
        <v>4566605</v>
      </c>
      <c r="D20" s="22">
        <v>1889576</v>
      </c>
    </row>
    <row r="21" spans="1:4" ht="13.5">
      <c r="A21" s="3" t="s">
        <v>153</v>
      </c>
      <c r="B21" s="22">
        <v>368170</v>
      </c>
      <c r="C21" s="22">
        <v>369147</v>
      </c>
      <c r="D21" s="22">
        <v>556942</v>
      </c>
    </row>
    <row r="22" spans="1:4" ht="13.5">
      <c r="A22" s="3" t="s">
        <v>154</v>
      </c>
      <c r="B22" s="22">
        <v>9110718</v>
      </c>
      <c r="C22" s="22">
        <v>9108119</v>
      </c>
      <c r="D22" s="22">
        <v>5756505</v>
      </c>
    </row>
    <row r="23" spans="1:4" ht="13.5">
      <c r="A23" s="3" t="s">
        <v>155</v>
      </c>
      <c r="B23" s="22">
        <v>175167</v>
      </c>
      <c r="C23" s="22">
        <v>183197</v>
      </c>
      <c r="D23" s="22">
        <v>1419686</v>
      </c>
    </row>
    <row r="24" spans="1:4" ht="13.5">
      <c r="A24" s="3" t="s">
        <v>142</v>
      </c>
      <c r="B24" s="22">
        <v>167906</v>
      </c>
      <c r="C24" s="22">
        <v>169515</v>
      </c>
      <c r="D24" s="22">
        <v>53086</v>
      </c>
    </row>
    <row r="25" spans="1:4" ht="13.5">
      <c r="A25" s="3" t="s">
        <v>159</v>
      </c>
      <c r="B25" s="22">
        <v>343073</v>
      </c>
      <c r="C25" s="22">
        <v>352713</v>
      </c>
      <c r="D25" s="22">
        <v>1472772</v>
      </c>
    </row>
    <row r="26" spans="1:4" ht="13.5">
      <c r="A26" s="3" t="s">
        <v>160</v>
      </c>
      <c r="B26" s="22">
        <v>4568295</v>
      </c>
      <c r="C26" s="22">
        <v>4589644</v>
      </c>
      <c r="D26" s="22">
        <v>4213891</v>
      </c>
    </row>
    <row r="27" spans="1:4" ht="13.5">
      <c r="A27" s="3" t="s">
        <v>142</v>
      </c>
      <c r="B27" s="22">
        <v>1630754</v>
      </c>
      <c r="C27" s="22">
        <v>1662433</v>
      </c>
      <c r="D27" s="22">
        <v>201663</v>
      </c>
    </row>
    <row r="28" spans="1:4" ht="13.5">
      <c r="A28" s="3" t="s">
        <v>143</v>
      </c>
      <c r="B28" s="22">
        <v>-371439</v>
      </c>
      <c r="C28" s="22">
        <v>-380575</v>
      </c>
      <c r="D28" s="22">
        <v>-13914</v>
      </c>
    </row>
    <row r="29" spans="1:4" ht="13.5">
      <c r="A29" s="3" t="s">
        <v>171</v>
      </c>
      <c r="B29" s="22">
        <v>5827610</v>
      </c>
      <c r="C29" s="22">
        <v>5871503</v>
      </c>
      <c r="D29" s="22">
        <v>4609490</v>
      </c>
    </row>
    <row r="30" spans="1:4" ht="13.5">
      <c r="A30" s="2" t="s">
        <v>172</v>
      </c>
      <c r="B30" s="22">
        <v>15281402</v>
      </c>
      <c r="C30" s="22">
        <v>15332335</v>
      </c>
      <c r="D30" s="22">
        <v>11838767</v>
      </c>
    </row>
    <row r="31" spans="1:4" ht="14.25" thickBot="1">
      <c r="A31" s="4" t="s">
        <v>173</v>
      </c>
      <c r="B31" s="24">
        <v>19282225</v>
      </c>
      <c r="C31" s="24">
        <v>18242353</v>
      </c>
      <c r="D31" s="24">
        <v>12858208</v>
      </c>
    </row>
    <row r="32" spans="1:4" ht="14.25" thickTop="1">
      <c r="A32" s="2" t="s">
        <v>175</v>
      </c>
      <c r="B32" s="22">
        <v>1146103</v>
      </c>
      <c r="C32" s="22">
        <v>683069</v>
      </c>
      <c r="D32" s="22">
        <v>706779</v>
      </c>
    </row>
    <row r="33" spans="1:4" ht="13.5">
      <c r="A33" s="2" t="s">
        <v>177</v>
      </c>
      <c r="B33" s="22">
        <v>1909000</v>
      </c>
      <c r="C33" s="22">
        <v>1909000</v>
      </c>
      <c r="D33" s="22"/>
    </row>
    <row r="34" spans="1:4" ht="13.5">
      <c r="A34" s="2" t="s">
        <v>179</v>
      </c>
      <c r="B34" s="22">
        <v>40831</v>
      </c>
      <c r="C34" s="22">
        <v>49413</v>
      </c>
      <c r="D34" s="22">
        <v>113800</v>
      </c>
    </row>
    <row r="35" spans="1:4" ht="13.5">
      <c r="A35" s="2" t="s">
        <v>180</v>
      </c>
      <c r="B35" s="22">
        <v>46754</v>
      </c>
      <c r="C35" s="22">
        <v>54704</v>
      </c>
      <c r="D35" s="22">
        <v>149559</v>
      </c>
    </row>
    <row r="36" spans="1:4" ht="13.5">
      <c r="A36" s="2" t="s">
        <v>181</v>
      </c>
      <c r="B36" s="22">
        <v>5895</v>
      </c>
      <c r="C36" s="22">
        <v>4000</v>
      </c>
      <c r="D36" s="22"/>
    </row>
    <row r="37" spans="1:4" ht="13.5">
      <c r="A37" s="2" t="s">
        <v>142</v>
      </c>
      <c r="B37" s="22">
        <v>2347841</v>
      </c>
      <c r="C37" s="22">
        <v>1946256</v>
      </c>
      <c r="D37" s="22">
        <v>1257913</v>
      </c>
    </row>
    <row r="38" spans="1:4" ht="13.5">
      <c r="A38" s="2" t="s">
        <v>182</v>
      </c>
      <c r="B38" s="22">
        <v>5496426</v>
      </c>
      <c r="C38" s="22">
        <v>4646442</v>
      </c>
      <c r="D38" s="22">
        <v>4726559</v>
      </c>
    </row>
    <row r="39" spans="1:4" ht="13.5">
      <c r="A39" s="2" t="s">
        <v>184</v>
      </c>
      <c r="B39" s="22">
        <v>3276757</v>
      </c>
      <c r="C39" s="22">
        <v>3274599</v>
      </c>
      <c r="D39" s="22"/>
    </row>
    <row r="40" spans="1:4" ht="13.5">
      <c r="A40" s="2" t="s">
        <v>186</v>
      </c>
      <c r="B40" s="22">
        <v>46300</v>
      </c>
      <c r="C40" s="22">
        <v>49383</v>
      </c>
      <c r="D40" s="22"/>
    </row>
    <row r="41" spans="1:4" ht="13.5">
      <c r="A41" s="2" t="s">
        <v>181</v>
      </c>
      <c r="B41" s="22">
        <v>797618</v>
      </c>
      <c r="C41" s="22">
        <v>793350</v>
      </c>
      <c r="D41" s="22"/>
    </row>
    <row r="42" spans="1:4" ht="13.5">
      <c r="A42" s="2" t="s">
        <v>142</v>
      </c>
      <c r="B42" s="22">
        <v>736656</v>
      </c>
      <c r="C42" s="22">
        <v>755780</v>
      </c>
      <c r="D42" s="22">
        <v>572032</v>
      </c>
    </row>
    <row r="43" spans="1:4" ht="13.5">
      <c r="A43" s="2" t="s">
        <v>189</v>
      </c>
      <c r="B43" s="22">
        <v>4857333</v>
      </c>
      <c r="C43" s="22">
        <v>4873113</v>
      </c>
      <c r="D43" s="22">
        <v>3447972</v>
      </c>
    </row>
    <row r="44" spans="1:4" ht="14.25" thickBot="1">
      <c r="A44" s="4" t="s">
        <v>190</v>
      </c>
      <c r="B44" s="24">
        <v>10353760</v>
      </c>
      <c r="C44" s="24">
        <v>9519556</v>
      </c>
      <c r="D44" s="24">
        <v>8174532</v>
      </c>
    </row>
    <row r="45" spans="1:4" ht="14.25" thickTop="1">
      <c r="A45" s="2" t="s">
        <v>192</v>
      </c>
      <c r="B45" s="22">
        <v>100000</v>
      </c>
      <c r="C45" s="22">
        <v>100000</v>
      </c>
      <c r="D45" s="22">
        <v>897128</v>
      </c>
    </row>
    <row r="46" spans="1:4" ht="13.5">
      <c r="A46" s="2" t="s">
        <v>193</v>
      </c>
      <c r="B46" s="22">
        <v>7557326</v>
      </c>
      <c r="C46" s="22">
        <v>7557326</v>
      </c>
      <c r="D46" s="22">
        <v>960426</v>
      </c>
    </row>
    <row r="47" spans="1:4" ht="13.5">
      <c r="A47" s="2" t="s">
        <v>195</v>
      </c>
      <c r="B47" s="22">
        <v>1271297</v>
      </c>
      <c r="C47" s="22">
        <v>1065610</v>
      </c>
      <c r="D47" s="22">
        <v>2493909</v>
      </c>
    </row>
    <row r="48" spans="1:4" ht="13.5">
      <c r="A48" s="2" t="s">
        <v>196</v>
      </c>
      <c r="B48" s="22">
        <v>-159</v>
      </c>
      <c r="C48" s="22">
        <v>-139</v>
      </c>
      <c r="D48" s="22">
        <v>-2288</v>
      </c>
    </row>
    <row r="49" spans="1:4" ht="13.5">
      <c r="A49" s="2" t="s">
        <v>197</v>
      </c>
      <c r="B49" s="22">
        <v>8928464</v>
      </c>
      <c r="C49" s="22">
        <v>8722797</v>
      </c>
      <c r="D49" s="22">
        <v>4349176</v>
      </c>
    </row>
    <row r="50" spans="1:4" ht="13.5">
      <c r="A50" s="2" t="s">
        <v>200</v>
      </c>
      <c r="B50" s="22"/>
      <c r="C50" s="22"/>
      <c r="D50" s="22">
        <v>210</v>
      </c>
    </row>
    <row r="51" spans="1:4" ht="13.5">
      <c r="A51" s="5" t="s">
        <v>203</v>
      </c>
      <c r="B51" s="22">
        <v>8928464</v>
      </c>
      <c r="C51" s="22">
        <v>8722797</v>
      </c>
      <c r="D51" s="22">
        <v>4683676</v>
      </c>
    </row>
    <row r="52" spans="1:4" ht="14.25" thickBot="1">
      <c r="A52" s="6" t="s">
        <v>205</v>
      </c>
      <c r="B52" s="22">
        <v>19282225</v>
      </c>
      <c r="C52" s="22">
        <v>18242353</v>
      </c>
      <c r="D52" s="22">
        <v>12858208</v>
      </c>
    </row>
    <row r="53" spans="1:4" ht="14.25" thickTop="1">
      <c r="A53" s="7"/>
      <c r="B53" s="26"/>
      <c r="C53" s="26"/>
      <c r="D53" s="26"/>
    </row>
    <row r="55" ht="13.5">
      <c r="A55" s="19" t="s">
        <v>210</v>
      </c>
    </row>
    <row r="56" ht="13.5">
      <c r="A56" s="19" t="s">
        <v>211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V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2" width="17.625" style="0" customWidth="1"/>
  </cols>
  <sheetData>
    <row r="1" ht="14.25" thickBot="1"/>
    <row r="2" spans="1:22" ht="14.25" thickTop="1">
      <c r="A2" s="9" t="s">
        <v>206</v>
      </c>
      <c r="B2" s="13">
        <v>2694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4.25" thickBot="1">
      <c r="A3" s="10" t="s">
        <v>207</v>
      </c>
      <c r="B3" s="1" t="s">
        <v>208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thickTop="1">
      <c r="A4" s="9" t="s">
        <v>93</v>
      </c>
      <c r="B4" s="14" t="str">
        <f>HYPERLINK("http://www.kabupro.jp/mark/20130814/S000EBHZ.htm","四半期報告書")</f>
        <v>四半期報告書</v>
      </c>
      <c r="C4" s="14" t="str">
        <f>HYPERLINK("http://www.kabupro.jp/mark/20130704/S000DYO3.htm","訂正有価証券届出書（組織再編成）")</f>
        <v>訂正有価証券届出書（組織再編成）</v>
      </c>
      <c r="D4" s="14" t="str">
        <f>HYPERLINK("http://www.kabupro.jp/mark/20130214/S000CW9I.htm","四半期報告書")</f>
        <v>四半期報告書</v>
      </c>
      <c r="E4" s="14" t="str">
        <f>HYPERLINK("http://www.kabupro.jp/mark/20121114/S000CBUT.htm","四半期報告書")</f>
        <v>四半期報告書</v>
      </c>
      <c r="F4" s="14" t="str">
        <f>HYPERLINK("http://www.kabupro.jp/mark/20130814/S000EBHZ.htm","四半期報告書")</f>
        <v>四半期報告書</v>
      </c>
      <c r="G4" s="14" t="str">
        <f>HYPERLINK("http://www.kabupro.jp/mark/20130704/S000DYO3.htm","訂正有価証券届出書（組織再編成）")</f>
        <v>訂正有価証券届出書（組織再編成）</v>
      </c>
      <c r="H4" s="14" t="str">
        <f>HYPERLINK("http://www.kabupro.jp/mark/20130214/S000CW9I.htm","四半期報告書")</f>
        <v>四半期報告書</v>
      </c>
      <c r="I4" s="14" t="str">
        <f>HYPERLINK("http://www.kabupro.jp/mark/20121114/S000CBUT.htm","四半期報告書")</f>
        <v>四半期報告書</v>
      </c>
      <c r="J4" s="14" t="str">
        <f>HYPERLINK("http://www.kabupro.jp/mark/20121113/S000CA6Y.htm","訂正四半期報告書")</f>
        <v>訂正四半期報告書</v>
      </c>
      <c r="K4" s="14" t="str">
        <f>HYPERLINK("http://www.kabupro.jp/mark/20130606/S000DJ89.htm","有価証券届出書（組織再編成）")</f>
        <v>有価証券届出書（組織再編成）</v>
      </c>
      <c r="L4" s="14" t="str">
        <f>HYPERLINK("http://www.kabupro.jp/mark/20121113/S000CA70.htm","訂正四半期報告書")</f>
        <v>訂正四半期報告書</v>
      </c>
      <c r="M4" s="14" t="str">
        <f>HYPERLINK("http://www.kabupro.jp/mark/20121113/S000CA71.htm","訂正四半期報告書")</f>
        <v>訂正四半期報告書</v>
      </c>
      <c r="N4" s="14" t="str">
        <f>HYPERLINK("http://www.kabupro.jp/mark/20121113/S000CA72.htm","訂正四半期報告書")</f>
        <v>訂正四半期報告書</v>
      </c>
      <c r="O4" s="14" t="str">
        <f>HYPERLINK("http://www.kabupro.jp/mark/20121113/S000CA73.htm","訂正有価証券報告書")</f>
        <v>訂正有価証券報告書</v>
      </c>
      <c r="P4" s="14" t="str">
        <f>HYPERLINK("http://www.kabupro.jp/mark/20121113/S000CA74.htm","訂正四半期報告書")</f>
        <v>訂正四半期報告書</v>
      </c>
      <c r="Q4" s="14" t="str">
        <f>HYPERLINK("http://www.kabupro.jp/mark/20121113/S000CA71.htm","訂正四半期報告書")</f>
        <v>訂正四半期報告書</v>
      </c>
      <c r="R4" s="14" t="str">
        <f>HYPERLINK("http://www.kabupro.jp/mark/20121113/S000CA73.htm","訂正有価証券報告書")</f>
        <v>訂正有価証券報告書</v>
      </c>
      <c r="S4" s="14" t="str">
        <f>HYPERLINK("http://www.kabupro.jp/mark/20121113/S000CA74.htm","訂正四半期報告書")</f>
        <v>訂正四半期報告書</v>
      </c>
      <c r="T4" s="14" t="str">
        <f>HYPERLINK("http://www.kabupro.jp/mark/20091113/S0004MPN.htm","四半期報告書")</f>
        <v>四半期報告書</v>
      </c>
      <c r="U4" s="14" t="str">
        <f>HYPERLINK("http://www.kabupro.jp/mark/20090814/S0003ZZF.htm","四半期報告書")</f>
        <v>四半期報告書</v>
      </c>
      <c r="V4" s="14" t="str">
        <f>HYPERLINK("http://www.kabupro.jp/mark/20090625/S0003GYB.htm","有価証券報告書")</f>
        <v>有価証券報告書</v>
      </c>
    </row>
    <row r="5" spans="1:22" ht="14.25" thickBot="1">
      <c r="A5" s="10" t="s">
        <v>94</v>
      </c>
      <c r="B5" s="1" t="s">
        <v>100</v>
      </c>
      <c r="C5" s="1" t="s">
        <v>111</v>
      </c>
      <c r="D5" s="1" t="s">
        <v>105</v>
      </c>
      <c r="E5" s="1" t="s">
        <v>107</v>
      </c>
      <c r="F5" s="1" t="s">
        <v>100</v>
      </c>
      <c r="G5" s="1" t="s">
        <v>111</v>
      </c>
      <c r="H5" s="1" t="s">
        <v>105</v>
      </c>
      <c r="I5" s="1" t="s">
        <v>107</v>
      </c>
      <c r="J5" s="1" t="s">
        <v>109</v>
      </c>
      <c r="K5" s="1" t="s">
        <v>116</v>
      </c>
      <c r="L5" s="1" t="s">
        <v>109</v>
      </c>
      <c r="M5" s="1" t="s">
        <v>109</v>
      </c>
      <c r="N5" s="1" t="s">
        <v>109</v>
      </c>
      <c r="O5" s="1" t="s">
        <v>109</v>
      </c>
      <c r="P5" s="1" t="s">
        <v>109</v>
      </c>
      <c r="Q5" s="1" t="s">
        <v>109</v>
      </c>
      <c r="R5" s="1" t="s">
        <v>109</v>
      </c>
      <c r="S5" s="1" t="s">
        <v>109</v>
      </c>
      <c r="T5" s="1" t="s">
        <v>123</v>
      </c>
      <c r="U5" s="1" t="s">
        <v>218</v>
      </c>
      <c r="V5" s="1" t="s">
        <v>132</v>
      </c>
    </row>
    <row r="6" spans="1:22" ht="15" thickBot="1" thickTop="1">
      <c r="A6" s="9" t="s">
        <v>95</v>
      </c>
      <c r="B6" s="17" t="s">
        <v>78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4.25" thickTop="1">
      <c r="A7" s="11" t="s">
        <v>96</v>
      </c>
      <c r="B7" s="13" t="s">
        <v>213</v>
      </c>
      <c r="C7" s="15" t="s">
        <v>103</v>
      </c>
      <c r="D7" s="13" t="s">
        <v>213</v>
      </c>
      <c r="E7" s="13" t="s">
        <v>213</v>
      </c>
      <c r="F7" s="13" t="s">
        <v>213</v>
      </c>
      <c r="G7" s="15" t="s">
        <v>103</v>
      </c>
      <c r="H7" s="13" t="s">
        <v>213</v>
      </c>
      <c r="I7" s="13" t="s">
        <v>213</v>
      </c>
      <c r="J7" s="13" t="s">
        <v>213</v>
      </c>
      <c r="K7" s="15" t="s">
        <v>103</v>
      </c>
      <c r="L7" s="13" t="s">
        <v>213</v>
      </c>
      <c r="M7" s="13" t="s">
        <v>213</v>
      </c>
      <c r="N7" s="13" t="s">
        <v>213</v>
      </c>
      <c r="O7" s="15" t="s">
        <v>103</v>
      </c>
      <c r="P7" s="13" t="s">
        <v>213</v>
      </c>
      <c r="Q7" s="13" t="s">
        <v>213</v>
      </c>
      <c r="R7" s="15" t="s">
        <v>103</v>
      </c>
      <c r="S7" s="13" t="s">
        <v>213</v>
      </c>
      <c r="T7" s="13" t="s">
        <v>213</v>
      </c>
      <c r="U7" s="13" t="s">
        <v>213</v>
      </c>
      <c r="V7" s="15" t="s">
        <v>103</v>
      </c>
    </row>
    <row r="8" spans="1:22" ht="13.5">
      <c r="A8" s="12" t="s">
        <v>97</v>
      </c>
      <c r="B8" s="1" t="s">
        <v>41</v>
      </c>
      <c r="C8" s="16" t="s">
        <v>212</v>
      </c>
      <c r="D8" s="1" t="s">
        <v>212</v>
      </c>
      <c r="E8" s="1" t="s">
        <v>212</v>
      </c>
      <c r="F8" s="1" t="s">
        <v>212</v>
      </c>
      <c r="G8" s="16" t="s">
        <v>214</v>
      </c>
      <c r="H8" s="1" t="s">
        <v>214</v>
      </c>
      <c r="I8" s="1" t="s">
        <v>214</v>
      </c>
      <c r="J8" s="1" t="s">
        <v>214</v>
      </c>
      <c r="K8" s="16" t="s">
        <v>215</v>
      </c>
      <c r="L8" s="1" t="s">
        <v>215</v>
      </c>
      <c r="M8" s="1" t="s">
        <v>215</v>
      </c>
      <c r="N8" s="1" t="s">
        <v>215</v>
      </c>
      <c r="O8" s="16" t="s">
        <v>216</v>
      </c>
      <c r="P8" s="1" t="s">
        <v>216</v>
      </c>
      <c r="Q8" s="1" t="s">
        <v>216</v>
      </c>
      <c r="R8" s="16" t="s">
        <v>217</v>
      </c>
      <c r="S8" s="1" t="s">
        <v>217</v>
      </c>
      <c r="T8" s="1" t="s">
        <v>217</v>
      </c>
      <c r="U8" s="1" t="s">
        <v>217</v>
      </c>
      <c r="V8" s="16" t="s">
        <v>219</v>
      </c>
    </row>
    <row r="9" spans="1:22" ht="13.5">
      <c r="A9" s="12" t="s">
        <v>98</v>
      </c>
      <c r="B9" s="1" t="s">
        <v>102</v>
      </c>
      <c r="C9" s="16" t="s">
        <v>104</v>
      </c>
      <c r="D9" s="1" t="s">
        <v>106</v>
      </c>
      <c r="E9" s="1" t="s">
        <v>108</v>
      </c>
      <c r="F9" s="1" t="s">
        <v>110</v>
      </c>
      <c r="G9" s="16" t="s">
        <v>112</v>
      </c>
      <c r="H9" s="1" t="s">
        <v>113</v>
      </c>
      <c r="I9" s="1" t="s">
        <v>114</v>
      </c>
      <c r="J9" s="1" t="s">
        <v>115</v>
      </c>
      <c r="K9" s="16" t="s">
        <v>117</v>
      </c>
      <c r="L9" s="1" t="s">
        <v>118</v>
      </c>
      <c r="M9" s="1" t="s">
        <v>119</v>
      </c>
      <c r="N9" s="1" t="s">
        <v>120</v>
      </c>
      <c r="O9" s="16" t="s">
        <v>121</v>
      </c>
      <c r="P9" s="1" t="s">
        <v>122</v>
      </c>
      <c r="Q9" s="1" t="s">
        <v>124</v>
      </c>
      <c r="R9" s="16" t="s">
        <v>125</v>
      </c>
      <c r="S9" s="1" t="s">
        <v>127</v>
      </c>
      <c r="T9" s="1" t="s">
        <v>129</v>
      </c>
      <c r="U9" s="1" t="s">
        <v>131</v>
      </c>
      <c r="V9" s="16" t="s">
        <v>133</v>
      </c>
    </row>
    <row r="10" spans="1:22" ht="14.25" thickBot="1">
      <c r="A10" s="12" t="s">
        <v>99</v>
      </c>
      <c r="B10" s="1" t="s">
        <v>135</v>
      </c>
      <c r="C10" s="16" t="s">
        <v>135</v>
      </c>
      <c r="D10" s="1" t="s">
        <v>135</v>
      </c>
      <c r="E10" s="1" t="s">
        <v>135</v>
      </c>
      <c r="F10" s="1" t="s">
        <v>135</v>
      </c>
      <c r="G10" s="16" t="s">
        <v>135</v>
      </c>
      <c r="H10" s="1" t="s">
        <v>135</v>
      </c>
      <c r="I10" s="1" t="s">
        <v>135</v>
      </c>
      <c r="J10" s="1" t="s">
        <v>135</v>
      </c>
      <c r="K10" s="16" t="s">
        <v>135</v>
      </c>
      <c r="L10" s="1" t="s">
        <v>135</v>
      </c>
      <c r="M10" s="1" t="s">
        <v>135</v>
      </c>
      <c r="N10" s="1" t="s">
        <v>135</v>
      </c>
      <c r="O10" s="16" t="s">
        <v>135</v>
      </c>
      <c r="P10" s="1" t="s">
        <v>135</v>
      </c>
      <c r="Q10" s="1" t="s">
        <v>135</v>
      </c>
      <c r="R10" s="16" t="s">
        <v>135</v>
      </c>
      <c r="S10" s="1" t="s">
        <v>135</v>
      </c>
      <c r="T10" s="1" t="s">
        <v>135</v>
      </c>
      <c r="U10" s="1" t="s">
        <v>135</v>
      </c>
      <c r="V10" s="16" t="s">
        <v>135</v>
      </c>
    </row>
    <row r="11" spans="1:22" ht="14.25" thickTop="1">
      <c r="A11" s="29" t="s">
        <v>42</v>
      </c>
      <c r="B11" s="20">
        <v>3627031</v>
      </c>
      <c r="C11" s="21">
        <v>15503770</v>
      </c>
      <c r="D11" s="20">
        <v>11683409</v>
      </c>
      <c r="E11" s="20">
        <v>7647420</v>
      </c>
      <c r="F11" s="20">
        <v>3755214</v>
      </c>
      <c r="G11" s="21">
        <v>16901523</v>
      </c>
      <c r="H11" s="20">
        <v>12813261</v>
      </c>
      <c r="I11" s="20">
        <v>8383269</v>
      </c>
      <c r="J11" s="20">
        <v>4167086</v>
      </c>
      <c r="K11" s="21">
        <v>17693977</v>
      </c>
      <c r="L11" s="20">
        <v>13358563</v>
      </c>
      <c r="M11" s="20">
        <v>8618785</v>
      </c>
      <c r="N11" s="20">
        <v>4015165</v>
      </c>
      <c r="O11" s="21">
        <v>15966552</v>
      </c>
      <c r="P11" s="20">
        <v>11827272</v>
      </c>
      <c r="Q11" s="20">
        <v>7089574</v>
      </c>
      <c r="R11" s="21">
        <v>13429325</v>
      </c>
      <c r="S11" s="20">
        <v>10293842</v>
      </c>
      <c r="T11" s="20">
        <v>6787684</v>
      </c>
      <c r="U11" s="20">
        <v>3287168</v>
      </c>
      <c r="V11" s="21">
        <v>14050840</v>
      </c>
    </row>
    <row r="12" spans="1:22" ht="13.5">
      <c r="A12" s="6" t="s">
        <v>43</v>
      </c>
      <c r="B12" s="22">
        <v>1280048</v>
      </c>
      <c r="C12" s="23">
        <v>5427527</v>
      </c>
      <c r="D12" s="22">
        <v>4078058</v>
      </c>
      <c r="E12" s="22">
        <v>2682529</v>
      </c>
      <c r="F12" s="22">
        <v>1317802</v>
      </c>
      <c r="G12" s="23">
        <v>5876115</v>
      </c>
      <c r="H12" s="22">
        <v>4457141</v>
      </c>
      <c r="I12" s="22">
        <v>2901005</v>
      </c>
      <c r="J12" s="22">
        <v>1431959</v>
      </c>
      <c r="K12" s="23">
        <v>6232173</v>
      </c>
      <c r="L12" s="22">
        <v>4689104</v>
      </c>
      <c r="M12" s="22">
        <v>3090910</v>
      </c>
      <c r="N12" s="22">
        <v>1408554</v>
      </c>
      <c r="O12" s="23">
        <v>5525175</v>
      </c>
      <c r="P12" s="22">
        <v>4124010</v>
      </c>
      <c r="Q12" s="22">
        <v>2530675</v>
      </c>
      <c r="R12" s="23">
        <v>4850014</v>
      </c>
      <c r="S12" s="22">
        <v>3700937</v>
      </c>
      <c r="T12" s="22">
        <v>2413809</v>
      </c>
      <c r="U12" s="22">
        <v>1148723</v>
      </c>
      <c r="V12" s="23">
        <v>5079194</v>
      </c>
    </row>
    <row r="13" spans="1:22" ht="13.5">
      <c r="A13" s="6" t="s">
        <v>44</v>
      </c>
      <c r="B13" s="22">
        <v>2346982</v>
      </c>
      <c r="C13" s="23">
        <v>10076242</v>
      </c>
      <c r="D13" s="22">
        <v>7605350</v>
      </c>
      <c r="E13" s="22">
        <v>4964890</v>
      </c>
      <c r="F13" s="22">
        <v>2437412</v>
      </c>
      <c r="G13" s="23">
        <v>11025407</v>
      </c>
      <c r="H13" s="22">
        <v>8356120</v>
      </c>
      <c r="I13" s="22">
        <v>5482264</v>
      </c>
      <c r="J13" s="22">
        <v>2735127</v>
      </c>
      <c r="K13" s="23">
        <v>11461803</v>
      </c>
      <c r="L13" s="22">
        <v>8669458</v>
      </c>
      <c r="M13" s="22">
        <v>5527875</v>
      </c>
      <c r="N13" s="22">
        <v>2606610</v>
      </c>
      <c r="O13" s="23">
        <v>10441377</v>
      </c>
      <c r="P13" s="22">
        <v>7703262</v>
      </c>
      <c r="Q13" s="22">
        <v>4558899</v>
      </c>
      <c r="R13" s="23">
        <v>8579311</v>
      </c>
      <c r="S13" s="22">
        <v>6592905</v>
      </c>
      <c r="T13" s="22">
        <v>4373875</v>
      </c>
      <c r="U13" s="22">
        <v>2138445</v>
      </c>
      <c r="V13" s="23">
        <v>8971645</v>
      </c>
    </row>
    <row r="14" spans="1:22" ht="13.5">
      <c r="A14" s="6" t="s">
        <v>45</v>
      </c>
      <c r="B14" s="22">
        <v>2181201</v>
      </c>
      <c r="C14" s="23">
        <v>9301497</v>
      </c>
      <c r="D14" s="22">
        <v>7047113</v>
      </c>
      <c r="E14" s="22">
        <v>4664641</v>
      </c>
      <c r="F14" s="22">
        <v>2297155</v>
      </c>
      <c r="G14" s="23">
        <v>9853211</v>
      </c>
      <c r="H14" s="22">
        <v>7482169</v>
      </c>
      <c r="I14" s="22">
        <v>4985600</v>
      </c>
      <c r="J14" s="22">
        <v>2472738</v>
      </c>
      <c r="K14" s="23">
        <v>11322252</v>
      </c>
      <c r="L14" s="22">
        <v>8679725</v>
      </c>
      <c r="M14" s="22">
        <v>5731276</v>
      </c>
      <c r="N14" s="22">
        <v>2739818</v>
      </c>
      <c r="O14" s="23">
        <v>10110678</v>
      </c>
      <c r="P14" s="22">
        <v>7374139</v>
      </c>
      <c r="Q14" s="22">
        <v>4428098</v>
      </c>
      <c r="R14" s="23">
        <v>7983114</v>
      </c>
      <c r="S14" s="22">
        <v>6098211</v>
      </c>
      <c r="T14" s="22">
        <v>4066724</v>
      </c>
      <c r="U14" s="22">
        <v>2028995</v>
      </c>
      <c r="V14" s="23">
        <v>8007016</v>
      </c>
    </row>
    <row r="15" spans="1:22" ht="14.25" thickBot="1">
      <c r="A15" s="28" t="s">
        <v>46</v>
      </c>
      <c r="B15" s="24">
        <v>165781</v>
      </c>
      <c r="C15" s="25">
        <v>774745</v>
      </c>
      <c r="D15" s="24">
        <v>558237</v>
      </c>
      <c r="E15" s="24">
        <v>300249</v>
      </c>
      <c r="F15" s="24">
        <v>140257</v>
      </c>
      <c r="G15" s="25">
        <v>1172196</v>
      </c>
      <c r="H15" s="24">
        <v>873951</v>
      </c>
      <c r="I15" s="24">
        <v>496663</v>
      </c>
      <c r="J15" s="24">
        <v>262388</v>
      </c>
      <c r="K15" s="25">
        <v>139551</v>
      </c>
      <c r="L15" s="24">
        <v>-10267</v>
      </c>
      <c r="M15" s="24">
        <v>-203401</v>
      </c>
      <c r="N15" s="24">
        <v>-133208</v>
      </c>
      <c r="O15" s="25">
        <v>330698</v>
      </c>
      <c r="P15" s="24">
        <v>329123</v>
      </c>
      <c r="Q15" s="24">
        <v>130800</v>
      </c>
      <c r="R15" s="25">
        <v>596196</v>
      </c>
      <c r="S15" s="24">
        <v>494693</v>
      </c>
      <c r="T15" s="24">
        <v>307150</v>
      </c>
      <c r="U15" s="24">
        <v>109450</v>
      </c>
      <c r="V15" s="25">
        <v>964629</v>
      </c>
    </row>
    <row r="16" spans="1:22" ht="14.25" thickTop="1">
      <c r="A16" s="5" t="s">
        <v>47</v>
      </c>
      <c r="B16" s="22">
        <v>1119</v>
      </c>
      <c r="C16" s="23">
        <v>7886</v>
      </c>
      <c r="D16" s="22">
        <v>6285</v>
      </c>
      <c r="E16" s="22">
        <v>4672</v>
      </c>
      <c r="F16" s="22">
        <v>1678</v>
      </c>
      <c r="G16" s="23">
        <v>11119</v>
      </c>
      <c r="H16" s="22">
        <v>9529</v>
      </c>
      <c r="I16" s="22">
        <v>7839</v>
      </c>
      <c r="J16" s="22">
        <v>1989</v>
      </c>
      <c r="K16" s="23">
        <v>9054</v>
      </c>
      <c r="L16" s="22">
        <v>6705</v>
      </c>
      <c r="M16" s="22">
        <v>4371</v>
      </c>
      <c r="N16" s="22">
        <v>1372</v>
      </c>
      <c r="O16" s="23">
        <v>10930</v>
      </c>
      <c r="P16" s="22">
        <v>9306</v>
      </c>
      <c r="Q16" s="22">
        <v>7365</v>
      </c>
      <c r="R16" s="23">
        <v>21041</v>
      </c>
      <c r="S16" s="22">
        <v>16215</v>
      </c>
      <c r="T16" s="22">
        <v>10907</v>
      </c>
      <c r="U16" s="22">
        <v>5346</v>
      </c>
      <c r="V16" s="23">
        <v>28055</v>
      </c>
    </row>
    <row r="17" spans="1:22" ht="13.5">
      <c r="A17" s="5" t="s">
        <v>48</v>
      </c>
      <c r="B17" s="22">
        <v>131</v>
      </c>
      <c r="C17" s="23">
        <v>131</v>
      </c>
      <c r="D17" s="22">
        <v>131</v>
      </c>
      <c r="E17" s="22">
        <v>131</v>
      </c>
      <c r="F17" s="22">
        <v>131</v>
      </c>
      <c r="G17" s="23">
        <v>131</v>
      </c>
      <c r="H17" s="22">
        <v>131</v>
      </c>
      <c r="I17" s="22">
        <v>131</v>
      </c>
      <c r="J17" s="22">
        <v>131</v>
      </c>
      <c r="K17" s="23">
        <v>785</v>
      </c>
      <c r="L17" s="22">
        <v>716</v>
      </c>
      <c r="M17" s="22">
        <v>716</v>
      </c>
      <c r="N17" s="22">
        <v>473</v>
      </c>
      <c r="O17" s="23">
        <v>66</v>
      </c>
      <c r="P17" s="22">
        <v>66</v>
      </c>
      <c r="Q17" s="22">
        <v>66</v>
      </c>
      <c r="R17" s="23">
        <v>195</v>
      </c>
      <c r="S17" s="22">
        <v>195</v>
      </c>
      <c r="T17" s="22">
        <v>131</v>
      </c>
      <c r="U17" s="22">
        <v>2</v>
      </c>
      <c r="V17" s="23">
        <v>245</v>
      </c>
    </row>
    <row r="18" spans="1:22" ht="13.5">
      <c r="A18" s="5" t="s">
        <v>49</v>
      </c>
      <c r="B18" s="22"/>
      <c r="C18" s="23"/>
      <c r="D18" s="22"/>
      <c r="E18" s="22"/>
      <c r="F18" s="22"/>
      <c r="G18" s="23"/>
      <c r="H18" s="22"/>
      <c r="I18" s="22"/>
      <c r="J18" s="22"/>
      <c r="K18" s="23"/>
      <c r="L18" s="22">
        <v>240161</v>
      </c>
      <c r="M18" s="22">
        <v>140395</v>
      </c>
      <c r="N18" s="22">
        <v>49005</v>
      </c>
      <c r="O18" s="23">
        <v>193826</v>
      </c>
      <c r="P18" s="22">
        <v>145682</v>
      </c>
      <c r="Q18" s="22">
        <v>96371</v>
      </c>
      <c r="R18" s="23">
        <v>196066</v>
      </c>
      <c r="S18" s="22">
        <v>148433</v>
      </c>
      <c r="T18" s="22">
        <v>99020</v>
      </c>
      <c r="U18" s="22">
        <v>49709</v>
      </c>
      <c r="V18" s="23">
        <v>180509</v>
      </c>
    </row>
    <row r="19" spans="1:22" ht="13.5">
      <c r="A19" s="5" t="s">
        <v>224</v>
      </c>
      <c r="B19" s="22"/>
      <c r="C19" s="23">
        <v>16069</v>
      </c>
      <c r="D19" s="22">
        <v>12839</v>
      </c>
      <c r="E19" s="22">
        <v>8559</v>
      </c>
      <c r="F19" s="22">
        <v>4279</v>
      </c>
      <c r="G19" s="23">
        <v>48768</v>
      </c>
      <c r="H19" s="22">
        <v>36576</v>
      </c>
      <c r="I19" s="22">
        <v>24384</v>
      </c>
      <c r="J19" s="22">
        <v>12192</v>
      </c>
      <c r="K19" s="23">
        <v>48768</v>
      </c>
      <c r="L19" s="22"/>
      <c r="M19" s="22"/>
      <c r="N19" s="22"/>
      <c r="O19" s="23">
        <v>41785</v>
      </c>
      <c r="P19" s="22"/>
      <c r="Q19" s="22"/>
      <c r="R19" s="23"/>
      <c r="S19" s="22"/>
      <c r="T19" s="22"/>
      <c r="U19" s="22"/>
      <c r="V19" s="23"/>
    </row>
    <row r="20" spans="1:22" ht="13.5">
      <c r="A20" s="5" t="s">
        <v>50</v>
      </c>
      <c r="B20" s="22"/>
      <c r="C20" s="23"/>
      <c r="D20" s="22"/>
      <c r="E20" s="22"/>
      <c r="F20" s="22"/>
      <c r="G20" s="23">
        <v>13997</v>
      </c>
      <c r="H20" s="22"/>
      <c r="I20" s="22">
        <v>13997</v>
      </c>
      <c r="J20" s="22">
        <v>10114</v>
      </c>
      <c r="K20" s="23">
        <v>18418</v>
      </c>
      <c r="L20" s="22"/>
      <c r="M20" s="22"/>
      <c r="N20" s="22"/>
      <c r="O20" s="23"/>
      <c r="P20" s="22"/>
      <c r="Q20" s="22"/>
      <c r="R20" s="23"/>
      <c r="S20" s="22"/>
      <c r="T20" s="22"/>
      <c r="U20" s="22"/>
      <c r="V20" s="23"/>
    </row>
    <row r="21" spans="1:22" ht="13.5">
      <c r="A21" s="5" t="s">
        <v>51</v>
      </c>
      <c r="B21" s="22"/>
      <c r="C21" s="23"/>
      <c r="D21" s="22"/>
      <c r="E21" s="22"/>
      <c r="F21" s="22"/>
      <c r="G21" s="23"/>
      <c r="H21" s="22"/>
      <c r="I21" s="22"/>
      <c r="J21" s="22"/>
      <c r="K21" s="23"/>
      <c r="L21" s="22">
        <v>119045</v>
      </c>
      <c r="M21" s="22">
        <v>80965</v>
      </c>
      <c r="N21" s="22">
        <v>40327</v>
      </c>
      <c r="O21" s="23"/>
      <c r="P21" s="22">
        <v>130929</v>
      </c>
      <c r="Q21" s="22">
        <v>83984</v>
      </c>
      <c r="R21" s="23"/>
      <c r="S21" s="22">
        <v>68002</v>
      </c>
      <c r="T21" s="22">
        <v>40263</v>
      </c>
      <c r="U21" s="22">
        <v>21685</v>
      </c>
      <c r="V21" s="23"/>
    </row>
    <row r="22" spans="1:22" ht="13.5">
      <c r="A22" s="5" t="s">
        <v>52</v>
      </c>
      <c r="B22" s="22">
        <v>4540</v>
      </c>
      <c r="C22" s="23">
        <v>21838</v>
      </c>
      <c r="D22" s="22">
        <v>24298</v>
      </c>
      <c r="E22" s="22">
        <v>15432</v>
      </c>
      <c r="F22" s="22">
        <v>9445</v>
      </c>
      <c r="G22" s="23">
        <v>25062</v>
      </c>
      <c r="H22" s="22">
        <v>31063</v>
      </c>
      <c r="I22" s="22">
        <v>12594</v>
      </c>
      <c r="J22" s="22">
        <v>8227</v>
      </c>
      <c r="K22" s="23">
        <v>21146</v>
      </c>
      <c r="L22" s="22">
        <v>49853</v>
      </c>
      <c r="M22" s="22">
        <v>28907</v>
      </c>
      <c r="N22" s="22">
        <v>13650</v>
      </c>
      <c r="O22" s="23">
        <v>19847</v>
      </c>
      <c r="P22" s="22">
        <v>36214</v>
      </c>
      <c r="Q22" s="22">
        <v>24674</v>
      </c>
      <c r="R22" s="23">
        <v>54639</v>
      </c>
      <c r="S22" s="22">
        <v>42572</v>
      </c>
      <c r="T22" s="22">
        <v>26433</v>
      </c>
      <c r="U22" s="22">
        <v>11894</v>
      </c>
      <c r="V22" s="23">
        <v>47992</v>
      </c>
    </row>
    <row r="23" spans="1:22" ht="13.5">
      <c r="A23" s="5" t="s">
        <v>55</v>
      </c>
      <c r="B23" s="22">
        <v>5790</v>
      </c>
      <c r="C23" s="23">
        <v>51366</v>
      </c>
      <c r="D23" s="22">
        <v>43554</v>
      </c>
      <c r="E23" s="22">
        <v>28795</v>
      </c>
      <c r="F23" s="22">
        <v>15534</v>
      </c>
      <c r="G23" s="23">
        <v>100634</v>
      </c>
      <c r="H23" s="22">
        <v>77300</v>
      </c>
      <c r="I23" s="22">
        <v>58946</v>
      </c>
      <c r="J23" s="22">
        <v>32653</v>
      </c>
      <c r="K23" s="23">
        <v>98174</v>
      </c>
      <c r="L23" s="22">
        <v>416482</v>
      </c>
      <c r="M23" s="22">
        <v>255356</v>
      </c>
      <c r="N23" s="22">
        <v>104829</v>
      </c>
      <c r="O23" s="23">
        <v>406167</v>
      </c>
      <c r="P23" s="22">
        <v>322199</v>
      </c>
      <c r="Q23" s="22">
        <v>212461</v>
      </c>
      <c r="R23" s="23">
        <v>362145</v>
      </c>
      <c r="S23" s="22">
        <v>275419</v>
      </c>
      <c r="T23" s="22">
        <v>176756</v>
      </c>
      <c r="U23" s="22">
        <v>88637</v>
      </c>
      <c r="V23" s="23">
        <v>345158</v>
      </c>
    </row>
    <row r="24" spans="1:22" ht="13.5">
      <c r="A24" s="5" t="s">
        <v>234</v>
      </c>
      <c r="B24" s="22">
        <v>4895</v>
      </c>
      <c r="C24" s="23">
        <v>51553</v>
      </c>
      <c r="D24" s="22">
        <v>48483</v>
      </c>
      <c r="E24" s="22">
        <v>33942</v>
      </c>
      <c r="F24" s="22">
        <v>18354</v>
      </c>
      <c r="G24" s="23">
        <v>72745</v>
      </c>
      <c r="H24" s="22">
        <v>66989</v>
      </c>
      <c r="I24" s="22">
        <v>45909</v>
      </c>
      <c r="J24" s="22">
        <v>23334</v>
      </c>
      <c r="K24" s="23">
        <v>78881</v>
      </c>
      <c r="L24" s="22">
        <v>77700</v>
      </c>
      <c r="M24" s="22">
        <v>55150</v>
      </c>
      <c r="N24" s="22">
        <v>22519</v>
      </c>
      <c r="O24" s="23">
        <v>64739</v>
      </c>
      <c r="P24" s="22">
        <v>64022</v>
      </c>
      <c r="Q24" s="22">
        <v>37820</v>
      </c>
      <c r="R24" s="23">
        <v>55298</v>
      </c>
      <c r="S24" s="22">
        <v>43122</v>
      </c>
      <c r="T24" s="22">
        <v>27904</v>
      </c>
      <c r="U24" s="22">
        <v>16828</v>
      </c>
      <c r="V24" s="23">
        <v>52347</v>
      </c>
    </row>
    <row r="25" spans="1:22" ht="13.5">
      <c r="A25" s="5" t="s">
        <v>56</v>
      </c>
      <c r="B25" s="22"/>
      <c r="C25" s="23"/>
      <c r="D25" s="22"/>
      <c r="E25" s="22"/>
      <c r="F25" s="22"/>
      <c r="G25" s="23"/>
      <c r="H25" s="22"/>
      <c r="I25" s="22"/>
      <c r="J25" s="22"/>
      <c r="K25" s="23"/>
      <c r="L25" s="22">
        <v>179541</v>
      </c>
      <c r="M25" s="22">
        <v>99531</v>
      </c>
      <c r="N25" s="22">
        <v>32447</v>
      </c>
      <c r="O25" s="23">
        <v>117191</v>
      </c>
      <c r="P25" s="22">
        <v>85859</v>
      </c>
      <c r="Q25" s="22">
        <v>52744</v>
      </c>
      <c r="R25" s="23">
        <v>99251</v>
      </c>
      <c r="S25" s="22">
        <v>74437</v>
      </c>
      <c r="T25" s="22">
        <v>49625</v>
      </c>
      <c r="U25" s="22">
        <v>24812</v>
      </c>
      <c r="V25" s="23">
        <v>106356</v>
      </c>
    </row>
    <row r="26" spans="1:22" ht="13.5">
      <c r="A26" s="5" t="s">
        <v>57</v>
      </c>
      <c r="B26" s="22">
        <v>8519</v>
      </c>
      <c r="C26" s="23"/>
      <c r="D26" s="22"/>
      <c r="E26" s="22"/>
      <c r="F26" s="22"/>
      <c r="G26" s="23"/>
      <c r="H26" s="22"/>
      <c r="I26" s="22"/>
      <c r="J26" s="22"/>
      <c r="K26" s="23"/>
      <c r="L26" s="22"/>
      <c r="M26" s="22"/>
      <c r="N26" s="22"/>
      <c r="O26" s="23"/>
      <c r="P26" s="22"/>
      <c r="Q26" s="22"/>
      <c r="R26" s="23"/>
      <c r="S26" s="22"/>
      <c r="T26" s="22"/>
      <c r="U26" s="22"/>
      <c r="V26" s="23"/>
    </row>
    <row r="27" spans="1:22" ht="13.5">
      <c r="A27" s="5" t="s">
        <v>58</v>
      </c>
      <c r="B27" s="22"/>
      <c r="C27" s="23"/>
      <c r="D27" s="22"/>
      <c r="E27" s="22"/>
      <c r="F27" s="22"/>
      <c r="G27" s="23">
        <v>16093</v>
      </c>
      <c r="H27" s="22"/>
      <c r="I27" s="22"/>
      <c r="J27" s="22">
        <v>11672</v>
      </c>
      <c r="K27" s="23">
        <v>38699</v>
      </c>
      <c r="L27" s="22"/>
      <c r="M27" s="22"/>
      <c r="N27" s="22"/>
      <c r="O27" s="23"/>
      <c r="P27" s="22"/>
      <c r="Q27" s="22"/>
      <c r="R27" s="23"/>
      <c r="S27" s="22"/>
      <c r="T27" s="22"/>
      <c r="U27" s="22"/>
      <c r="V27" s="23"/>
    </row>
    <row r="28" spans="1:22" ht="13.5">
      <c r="A28" s="5" t="s">
        <v>59</v>
      </c>
      <c r="B28" s="22">
        <v>731</v>
      </c>
      <c r="C28" s="23">
        <v>18377</v>
      </c>
      <c r="D28" s="22">
        <v>16939</v>
      </c>
      <c r="E28" s="22">
        <v>14821</v>
      </c>
      <c r="F28" s="22">
        <v>7754</v>
      </c>
      <c r="G28" s="23">
        <v>32147</v>
      </c>
      <c r="H28" s="22">
        <v>44822</v>
      </c>
      <c r="I28" s="22">
        <v>36564</v>
      </c>
      <c r="J28" s="22">
        <v>10750</v>
      </c>
      <c r="K28" s="23">
        <v>70528</v>
      </c>
      <c r="L28" s="22">
        <v>66865</v>
      </c>
      <c r="M28" s="22">
        <v>35328</v>
      </c>
      <c r="N28" s="22">
        <v>14875</v>
      </c>
      <c r="O28" s="23">
        <v>59015</v>
      </c>
      <c r="P28" s="22">
        <v>42349</v>
      </c>
      <c r="Q28" s="22">
        <v>36304</v>
      </c>
      <c r="R28" s="23">
        <v>15489</v>
      </c>
      <c r="S28" s="22">
        <v>7675</v>
      </c>
      <c r="T28" s="22">
        <v>3312</v>
      </c>
      <c r="U28" s="22">
        <v>1163</v>
      </c>
      <c r="V28" s="23">
        <v>20693</v>
      </c>
    </row>
    <row r="29" spans="1:22" ht="13.5">
      <c r="A29" s="5" t="s">
        <v>61</v>
      </c>
      <c r="B29" s="22">
        <v>14146</v>
      </c>
      <c r="C29" s="23">
        <v>96048</v>
      </c>
      <c r="D29" s="22">
        <v>65422</v>
      </c>
      <c r="E29" s="22">
        <v>48764</v>
      </c>
      <c r="F29" s="22">
        <v>26109</v>
      </c>
      <c r="G29" s="23">
        <v>152200</v>
      </c>
      <c r="H29" s="22">
        <v>111812</v>
      </c>
      <c r="I29" s="22">
        <v>82474</v>
      </c>
      <c r="J29" s="22">
        <v>45757</v>
      </c>
      <c r="K29" s="23">
        <v>212487</v>
      </c>
      <c r="L29" s="22">
        <v>324106</v>
      </c>
      <c r="M29" s="22">
        <v>190010</v>
      </c>
      <c r="N29" s="22">
        <v>69843</v>
      </c>
      <c r="O29" s="23">
        <v>268564</v>
      </c>
      <c r="P29" s="22">
        <v>192230</v>
      </c>
      <c r="Q29" s="22">
        <v>126868</v>
      </c>
      <c r="R29" s="23">
        <v>171815</v>
      </c>
      <c r="S29" s="22">
        <v>125235</v>
      </c>
      <c r="T29" s="22">
        <v>80842</v>
      </c>
      <c r="U29" s="22">
        <v>42804</v>
      </c>
      <c r="V29" s="23">
        <v>186240</v>
      </c>
    </row>
    <row r="30" spans="1:22" ht="14.25" thickBot="1">
      <c r="A30" s="28" t="s">
        <v>62</v>
      </c>
      <c r="B30" s="24">
        <v>157424</v>
      </c>
      <c r="C30" s="25">
        <v>730063</v>
      </c>
      <c r="D30" s="24">
        <v>536369</v>
      </c>
      <c r="E30" s="24">
        <v>280280</v>
      </c>
      <c r="F30" s="24">
        <v>129683</v>
      </c>
      <c r="G30" s="25">
        <v>1120630</v>
      </c>
      <c r="H30" s="24">
        <v>839438</v>
      </c>
      <c r="I30" s="24">
        <v>473135</v>
      </c>
      <c r="J30" s="24">
        <v>249285</v>
      </c>
      <c r="K30" s="25">
        <v>25238</v>
      </c>
      <c r="L30" s="24">
        <v>82107</v>
      </c>
      <c r="M30" s="24">
        <v>-138055</v>
      </c>
      <c r="N30" s="24">
        <v>-98221</v>
      </c>
      <c r="O30" s="25">
        <v>468301</v>
      </c>
      <c r="P30" s="24">
        <v>459092</v>
      </c>
      <c r="Q30" s="24">
        <v>216393</v>
      </c>
      <c r="R30" s="25">
        <v>786526</v>
      </c>
      <c r="S30" s="24">
        <v>644877</v>
      </c>
      <c r="T30" s="24">
        <v>403065</v>
      </c>
      <c r="U30" s="24">
        <v>155283</v>
      </c>
      <c r="V30" s="25">
        <v>1123548</v>
      </c>
    </row>
    <row r="31" spans="1:22" ht="14.25" thickTop="1">
      <c r="A31" s="5" t="s">
        <v>63</v>
      </c>
      <c r="B31" s="22"/>
      <c r="C31" s="23"/>
      <c r="D31" s="22"/>
      <c r="E31" s="22"/>
      <c r="F31" s="22"/>
      <c r="G31" s="23"/>
      <c r="H31" s="22"/>
      <c r="I31" s="22"/>
      <c r="J31" s="22"/>
      <c r="K31" s="23">
        <v>18762</v>
      </c>
      <c r="L31" s="22">
        <v>20437</v>
      </c>
      <c r="M31" s="22">
        <v>18073</v>
      </c>
      <c r="N31" s="22">
        <v>84</v>
      </c>
      <c r="O31" s="23">
        <v>7729</v>
      </c>
      <c r="P31" s="22">
        <v>7794</v>
      </c>
      <c r="Q31" s="22">
        <v>7609</v>
      </c>
      <c r="R31" s="23">
        <v>31955</v>
      </c>
      <c r="S31" s="22">
        <v>2323</v>
      </c>
      <c r="T31" s="22">
        <v>1818</v>
      </c>
      <c r="U31" s="22">
        <v>1455</v>
      </c>
      <c r="V31" s="23">
        <v>46523</v>
      </c>
    </row>
    <row r="32" spans="1:22" ht="13.5">
      <c r="A32" s="5" t="s">
        <v>53</v>
      </c>
      <c r="B32" s="22"/>
      <c r="C32" s="23"/>
      <c r="D32" s="22"/>
      <c r="E32" s="22"/>
      <c r="F32" s="22"/>
      <c r="G32" s="23"/>
      <c r="H32" s="22"/>
      <c r="I32" s="22"/>
      <c r="J32" s="22">
        <v>12</v>
      </c>
      <c r="K32" s="23"/>
      <c r="L32" s="22"/>
      <c r="M32" s="22">
        <v>1999</v>
      </c>
      <c r="N32" s="22">
        <v>1999</v>
      </c>
      <c r="O32" s="23"/>
      <c r="P32" s="22"/>
      <c r="Q32" s="22"/>
      <c r="R32" s="23"/>
      <c r="S32" s="22"/>
      <c r="T32" s="22"/>
      <c r="U32" s="22"/>
      <c r="V32" s="23"/>
    </row>
    <row r="33" spans="1:22" ht="13.5">
      <c r="A33" s="5" t="s">
        <v>64</v>
      </c>
      <c r="B33" s="22"/>
      <c r="C33" s="23"/>
      <c r="D33" s="22"/>
      <c r="E33" s="22"/>
      <c r="F33" s="22"/>
      <c r="G33" s="23"/>
      <c r="H33" s="22"/>
      <c r="I33" s="22"/>
      <c r="J33" s="22"/>
      <c r="K33" s="23">
        <v>3833</v>
      </c>
      <c r="L33" s="22">
        <v>3833</v>
      </c>
      <c r="M33" s="22">
        <v>3833</v>
      </c>
      <c r="N33" s="22">
        <v>3833</v>
      </c>
      <c r="O33" s="23">
        <v>5344</v>
      </c>
      <c r="P33" s="22">
        <v>5344</v>
      </c>
      <c r="Q33" s="22">
        <v>5344</v>
      </c>
      <c r="R33" s="23">
        <v>938</v>
      </c>
      <c r="S33" s="22">
        <v>938</v>
      </c>
      <c r="T33" s="22">
        <v>938</v>
      </c>
      <c r="U33" s="22"/>
      <c r="V33" s="23"/>
    </row>
    <row r="34" spans="1:22" ht="13.5">
      <c r="A34" s="5" t="s">
        <v>65</v>
      </c>
      <c r="B34" s="22"/>
      <c r="C34" s="23"/>
      <c r="D34" s="22"/>
      <c r="E34" s="22"/>
      <c r="F34" s="22"/>
      <c r="G34" s="23"/>
      <c r="H34" s="22"/>
      <c r="I34" s="22"/>
      <c r="J34" s="22"/>
      <c r="K34" s="23">
        <v>12824</v>
      </c>
      <c r="L34" s="22">
        <v>7692</v>
      </c>
      <c r="M34" s="22">
        <v>5128</v>
      </c>
      <c r="N34" s="22">
        <v>2564</v>
      </c>
      <c r="O34" s="23">
        <v>12284</v>
      </c>
      <c r="P34" s="22">
        <v>9720</v>
      </c>
      <c r="Q34" s="22">
        <v>4770</v>
      </c>
      <c r="R34" s="23"/>
      <c r="S34" s="22"/>
      <c r="T34" s="22"/>
      <c r="U34" s="22"/>
      <c r="V34" s="23"/>
    </row>
    <row r="35" spans="1:22" ht="13.5">
      <c r="A35" s="5" t="s">
        <v>66</v>
      </c>
      <c r="B35" s="22">
        <v>994</v>
      </c>
      <c r="C35" s="23"/>
      <c r="D35" s="22"/>
      <c r="E35" s="22"/>
      <c r="F35" s="22"/>
      <c r="G35" s="23">
        <v>112107</v>
      </c>
      <c r="H35" s="22"/>
      <c r="I35" s="22"/>
      <c r="J35" s="22"/>
      <c r="K35" s="23">
        <v>12097</v>
      </c>
      <c r="L35" s="22">
        <v>7700</v>
      </c>
      <c r="M35" s="22">
        <v>7700</v>
      </c>
      <c r="N35" s="22"/>
      <c r="O35" s="23"/>
      <c r="P35" s="22"/>
      <c r="Q35" s="22"/>
      <c r="R35" s="23"/>
      <c r="S35" s="22"/>
      <c r="T35" s="22"/>
      <c r="U35" s="22"/>
      <c r="V35" s="23">
        <v>1088982</v>
      </c>
    </row>
    <row r="36" spans="1:22" ht="13.5">
      <c r="A36" s="5" t="s">
        <v>68</v>
      </c>
      <c r="B36" s="22">
        <v>994</v>
      </c>
      <c r="C36" s="23">
        <v>41000</v>
      </c>
      <c r="D36" s="22"/>
      <c r="E36" s="22"/>
      <c r="F36" s="22"/>
      <c r="G36" s="23">
        <v>162119</v>
      </c>
      <c r="H36" s="22">
        <v>50012</v>
      </c>
      <c r="I36" s="22">
        <v>12</v>
      </c>
      <c r="J36" s="22">
        <v>12</v>
      </c>
      <c r="K36" s="23">
        <v>50443</v>
      </c>
      <c r="L36" s="22">
        <v>42589</v>
      </c>
      <c r="M36" s="22">
        <v>36735</v>
      </c>
      <c r="N36" s="22">
        <v>8482</v>
      </c>
      <c r="O36" s="23">
        <v>25358</v>
      </c>
      <c r="P36" s="22">
        <v>22858</v>
      </c>
      <c r="Q36" s="22">
        <v>17724</v>
      </c>
      <c r="R36" s="23">
        <v>33640</v>
      </c>
      <c r="S36" s="22">
        <v>4287</v>
      </c>
      <c r="T36" s="22">
        <v>5048</v>
      </c>
      <c r="U36" s="22">
        <v>1455</v>
      </c>
      <c r="V36" s="23">
        <v>1140181</v>
      </c>
    </row>
    <row r="37" spans="1:22" ht="13.5">
      <c r="A37" s="5" t="s">
        <v>69</v>
      </c>
      <c r="B37" s="22"/>
      <c r="C37" s="23"/>
      <c r="D37" s="22"/>
      <c r="E37" s="22"/>
      <c r="F37" s="22"/>
      <c r="G37" s="23"/>
      <c r="H37" s="22"/>
      <c r="I37" s="22"/>
      <c r="J37" s="22"/>
      <c r="K37" s="23">
        <v>12038</v>
      </c>
      <c r="L37" s="22">
        <v>12038</v>
      </c>
      <c r="M37" s="22">
        <v>874</v>
      </c>
      <c r="N37" s="22">
        <v>874</v>
      </c>
      <c r="O37" s="23"/>
      <c r="P37" s="22"/>
      <c r="Q37" s="22"/>
      <c r="R37" s="23">
        <v>64</v>
      </c>
      <c r="S37" s="22">
        <v>64</v>
      </c>
      <c r="T37" s="22"/>
      <c r="U37" s="22"/>
      <c r="V37" s="23"/>
    </row>
    <row r="38" spans="1:22" ht="13.5">
      <c r="A38" s="5" t="s">
        <v>241</v>
      </c>
      <c r="B38" s="22"/>
      <c r="C38" s="23">
        <v>1298</v>
      </c>
      <c r="D38" s="22"/>
      <c r="E38" s="22"/>
      <c r="F38" s="22"/>
      <c r="G38" s="23">
        <v>1416</v>
      </c>
      <c r="H38" s="22">
        <v>1416</v>
      </c>
      <c r="I38" s="22">
        <v>1096</v>
      </c>
      <c r="J38" s="22"/>
      <c r="K38" s="23">
        <v>9062</v>
      </c>
      <c r="L38" s="22">
        <v>1149</v>
      </c>
      <c r="M38" s="22">
        <v>980</v>
      </c>
      <c r="N38" s="22">
        <v>951</v>
      </c>
      <c r="O38" s="23">
        <v>2500</v>
      </c>
      <c r="P38" s="22">
        <v>2500</v>
      </c>
      <c r="Q38" s="22">
        <v>2500</v>
      </c>
      <c r="R38" s="23">
        <v>5578</v>
      </c>
      <c r="S38" s="22">
        <v>2469</v>
      </c>
      <c r="T38" s="22">
        <v>2199</v>
      </c>
      <c r="U38" s="22"/>
      <c r="V38" s="23">
        <v>17751</v>
      </c>
    </row>
    <row r="39" spans="1:22" ht="13.5">
      <c r="A39" s="5" t="s">
        <v>70</v>
      </c>
      <c r="B39" s="22">
        <v>15875</v>
      </c>
      <c r="C39" s="23"/>
      <c r="D39" s="22">
        <v>1644</v>
      </c>
      <c r="E39" s="22">
        <v>3360</v>
      </c>
      <c r="F39" s="22">
        <v>36999</v>
      </c>
      <c r="G39" s="23">
        <v>44638</v>
      </c>
      <c r="H39" s="22">
        <v>56717</v>
      </c>
      <c r="I39" s="22">
        <v>76006</v>
      </c>
      <c r="J39" s="22">
        <v>1155</v>
      </c>
      <c r="K39" s="23">
        <v>171788</v>
      </c>
      <c r="L39" s="22">
        <v>83116</v>
      </c>
      <c r="M39" s="22"/>
      <c r="N39" s="22"/>
      <c r="O39" s="23">
        <v>4958</v>
      </c>
      <c r="P39" s="22">
        <v>29922</v>
      </c>
      <c r="Q39" s="22">
        <v>18668</v>
      </c>
      <c r="R39" s="23">
        <v>35103</v>
      </c>
      <c r="S39" s="22">
        <v>9914</v>
      </c>
      <c r="T39" s="22"/>
      <c r="U39" s="22"/>
      <c r="V39" s="23"/>
    </row>
    <row r="40" spans="1:22" ht="13.5">
      <c r="A40" s="5" t="s">
        <v>222</v>
      </c>
      <c r="B40" s="22">
        <v>11099</v>
      </c>
      <c r="C40" s="23">
        <v>315686</v>
      </c>
      <c r="D40" s="22">
        <v>43516</v>
      </c>
      <c r="E40" s="22">
        <v>43516</v>
      </c>
      <c r="F40" s="22">
        <v>28130</v>
      </c>
      <c r="G40" s="23">
        <v>200740</v>
      </c>
      <c r="H40" s="22">
        <v>12097</v>
      </c>
      <c r="I40" s="22">
        <v>712</v>
      </c>
      <c r="J40" s="22">
        <v>712</v>
      </c>
      <c r="K40" s="23">
        <v>1401427</v>
      </c>
      <c r="L40" s="22">
        <v>35812</v>
      </c>
      <c r="M40" s="22"/>
      <c r="N40" s="22"/>
      <c r="O40" s="23">
        <v>594626</v>
      </c>
      <c r="P40" s="22">
        <v>4753</v>
      </c>
      <c r="Q40" s="22"/>
      <c r="R40" s="23">
        <v>462654</v>
      </c>
      <c r="S40" s="22">
        <v>12463</v>
      </c>
      <c r="T40" s="22"/>
      <c r="U40" s="22"/>
      <c r="V40" s="23">
        <v>202718</v>
      </c>
    </row>
    <row r="41" spans="1:22" ht="13.5">
      <c r="A41" s="5" t="s">
        <v>243</v>
      </c>
      <c r="B41" s="22"/>
      <c r="C41" s="23">
        <v>41527</v>
      </c>
      <c r="D41" s="22">
        <v>40587</v>
      </c>
      <c r="E41" s="22">
        <v>37727</v>
      </c>
      <c r="F41" s="22">
        <v>727</v>
      </c>
      <c r="G41" s="23">
        <v>103051</v>
      </c>
      <c r="H41" s="22">
        <v>92808</v>
      </c>
      <c r="I41" s="22">
        <v>8502</v>
      </c>
      <c r="J41" s="22"/>
      <c r="K41" s="23">
        <v>22798</v>
      </c>
      <c r="L41" s="22">
        <v>630</v>
      </c>
      <c r="M41" s="22"/>
      <c r="N41" s="22"/>
      <c r="O41" s="23">
        <v>63089</v>
      </c>
      <c r="P41" s="22">
        <v>47205</v>
      </c>
      <c r="Q41" s="22">
        <v>32038</v>
      </c>
      <c r="R41" s="23">
        <v>19875</v>
      </c>
      <c r="S41" s="22"/>
      <c r="T41" s="22"/>
      <c r="U41" s="22"/>
      <c r="V41" s="23"/>
    </row>
    <row r="42" spans="1:22" ht="13.5">
      <c r="A42" s="5" t="s">
        <v>71</v>
      </c>
      <c r="B42" s="22"/>
      <c r="C42" s="23"/>
      <c r="D42" s="22"/>
      <c r="E42" s="22"/>
      <c r="F42" s="22"/>
      <c r="G42" s="23">
        <v>1720</v>
      </c>
      <c r="H42" s="22">
        <v>1720</v>
      </c>
      <c r="I42" s="22"/>
      <c r="J42" s="22"/>
      <c r="K42" s="23">
        <v>167859</v>
      </c>
      <c r="L42" s="22"/>
      <c r="M42" s="22"/>
      <c r="N42" s="22"/>
      <c r="O42" s="23"/>
      <c r="P42" s="22"/>
      <c r="Q42" s="22"/>
      <c r="R42" s="23"/>
      <c r="S42" s="22"/>
      <c r="T42" s="22"/>
      <c r="U42" s="22"/>
      <c r="V42" s="23"/>
    </row>
    <row r="43" spans="1:22" ht="13.5">
      <c r="A43" s="5" t="s">
        <v>73</v>
      </c>
      <c r="B43" s="22">
        <v>26974</v>
      </c>
      <c r="C43" s="23">
        <v>492735</v>
      </c>
      <c r="D43" s="22">
        <v>86164</v>
      </c>
      <c r="E43" s="22">
        <v>84604</v>
      </c>
      <c r="F43" s="22">
        <v>65857</v>
      </c>
      <c r="G43" s="23">
        <v>379067</v>
      </c>
      <c r="H43" s="22">
        <v>184759</v>
      </c>
      <c r="I43" s="22">
        <v>86317</v>
      </c>
      <c r="J43" s="22">
        <v>1867</v>
      </c>
      <c r="K43" s="23">
        <v>2124303</v>
      </c>
      <c r="L43" s="22">
        <v>472076</v>
      </c>
      <c r="M43" s="22">
        <v>337794</v>
      </c>
      <c r="N43" s="22">
        <v>337764</v>
      </c>
      <c r="O43" s="23">
        <v>1951241</v>
      </c>
      <c r="P43" s="22">
        <v>1370447</v>
      </c>
      <c r="Q43" s="22">
        <v>1339273</v>
      </c>
      <c r="R43" s="23">
        <v>523276</v>
      </c>
      <c r="S43" s="22">
        <v>24912</v>
      </c>
      <c r="T43" s="22">
        <v>2199</v>
      </c>
      <c r="U43" s="22"/>
      <c r="V43" s="23">
        <v>230276</v>
      </c>
    </row>
    <row r="44" spans="1:22" ht="13.5">
      <c r="A44" s="6" t="s">
        <v>220</v>
      </c>
      <c r="B44" s="22">
        <v>131444</v>
      </c>
      <c r="C44" s="23">
        <v>278327</v>
      </c>
      <c r="D44" s="22">
        <v>450205</v>
      </c>
      <c r="E44" s="22">
        <v>195676</v>
      </c>
      <c r="F44" s="22">
        <v>63825</v>
      </c>
      <c r="G44" s="23">
        <v>903682</v>
      </c>
      <c r="H44" s="22">
        <v>704691</v>
      </c>
      <c r="I44" s="22">
        <v>386830</v>
      </c>
      <c r="J44" s="22">
        <v>247429</v>
      </c>
      <c r="K44" s="23">
        <v>-2048621</v>
      </c>
      <c r="L44" s="22">
        <v>-347379</v>
      </c>
      <c r="M44" s="22">
        <v>-439114</v>
      </c>
      <c r="N44" s="22">
        <v>-427503</v>
      </c>
      <c r="O44" s="23">
        <v>-1457581</v>
      </c>
      <c r="P44" s="22">
        <v>-888496</v>
      </c>
      <c r="Q44" s="22">
        <v>-1105155</v>
      </c>
      <c r="R44" s="23">
        <v>296890</v>
      </c>
      <c r="S44" s="22">
        <v>624252</v>
      </c>
      <c r="T44" s="22">
        <v>405913</v>
      </c>
      <c r="U44" s="22">
        <v>156738</v>
      </c>
      <c r="V44" s="23">
        <v>2033452</v>
      </c>
    </row>
    <row r="45" spans="1:22" ht="13.5">
      <c r="A45" s="6" t="s">
        <v>74</v>
      </c>
      <c r="B45" s="22">
        <v>20951</v>
      </c>
      <c r="C45" s="23">
        <v>106709</v>
      </c>
      <c r="D45" s="22">
        <v>72218</v>
      </c>
      <c r="E45" s="22">
        <v>41937</v>
      </c>
      <c r="F45" s="22">
        <v>22004</v>
      </c>
      <c r="G45" s="23">
        <v>88088</v>
      </c>
      <c r="H45" s="22">
        <v>66644</v>
      </c>
      <c r="I45" s="22">
        <v>46621</v>
      </c>
      <c r="J45" s="22">
        <v>23426</v>
      </c>
      <c r="K45" s="23">
        <v>97974</v>
      </c>
      <c r="L45" s="22">
        <v>73185</v>
      </c>
      <c r="M45" s="22">
        <v>48410</v>
      </c>
      <c r="N45" s="22">
        <v>23096</v>
      </c>
      <c r="O45" s="23">
        <v>79509</v>
      </c>
      <c r="P45" s="22">
        <v>58016</v>
      </c>
      <c r="Q45" s="22">
        <v>36818</v>
      </c>
      <c r="R45" s="23">
        <v>258053</v>
      </c>
      <c r="S45" s="22">
        <v>281191</v>
      </c>
      <c r="T45" s="22">
        <v>166780</v>
      </c>
      <c r="U45" s="22">
        <v>57995</v>
      </c>
      <c r="V45" s="23">
        <v>756784</v>
      </c>
    </row>
    <row r="46" spans="1:22" ht="13.5">
      <c r="A46" s="6" t="s">
        <v>75</v>
      </c>
      <c r="B46" s="22">
        <v>-115275</v>
      </c>
      <c r="C46" s="23">
        <v>43644</v>
      </c>
      <c r="D46" s="22">
        <v>33146</v>
      </c>
      <c r="E46" s="22">
        <v>24929</v>
      </c>
      <c r="F46" s="22">
        <v>-2207</v>
      </c>
      <c r="G46" s="23">
        <v>20949</v>
      </c>
      <c r="H46" s="22">
        <v>122710</v>
      </c>
      <c r="I46" s="22">
        <v>27291</v>
      </c>
      <c r="J46" s="22">
        <v>45512</v>
      </c>
      <c r="K46" s="23">
        <v>70226</v>
      </c>
      <c r="L46" s="22">
        <v>392960</v>
      </c>
      <c r="M46" s="22">
        <v>103144</v>
      </c>
      <c r="N46" s="22">
        <v>106939</v>
      </c>
      <c r="O46" s="23">
        <v>-924476</v>
      </c>
      <c r="P46" s="22">
        <v>5784</v>
      </c>
      <c r="Q46" s="22">
        <v>-5117</v>
      </c>
      <c r="R46" s="23">
        <v>-64165</v>
      </c>
      <c r="S46" s="22">
        <v>38687</v>
      </c>
      <c r="T46" s="22">
        <v>45933</v>
      </c>
      <c r="U46" s="22">
        <v>37704</v>
      </c>
      <c r="V46" s="23">
        <v>255445</v>
      </c>
    </row>
    <row r="47" spans="1:22" ht="13.5">
      <c r="A47" s="6" t="s">
        <v>76</v>
      </c>
      <c r="B47" s="22">
        <v>-94324</v>
      </c>
      <c r="C47" s="23">
        <v>150354</v>
      </c>
      <c r="D47" s="22">
        <v>105364</v>
      </c>
      <c r="E47" s="22">
        <v>66866</v>
      </c>
      <c r="F47" s="22">
        <v>19796</v>
      </c>
      <c r="G47" s="23">
        <v>109037</v>
      </c>
      <c r="H47" s="22">
        <v>189354</v>
      </c>
      <c r="I47" s="22">
        <v>73912</v>
      </c>
      <c r="J47" s="22">
        <v>68939</v>
      </c>
      <c r="K47" s="23">
        <v>139508</v>
      </c>
      <c r="L47" s="22">
        <v>466145</v>
      </c>
      <c r="M47" s="22">
        <v>151554</v>
      </c>
      <c r="N47" s="22">
        <v>130036</v>
      </c>
      <c r="O47" s="23">
        <v>-844967</v>
      </c>
      <c r="P47" s="22">
        <v>63801</v>
      </c>
      <c r="Q47" s="22">
        <v>31700</v>
      </c>
      <c r="R47" s="23">
        <v>262455</v>
      </c>
      <c r="S47" s="22">
        <v>319879</v>
      </c>
      <c r="T47" s="22">
        <v>212713</v>
      </c>
      <c r="U47" s="22">
        <v>95699</v>
      </c>
      <c r="V47" s="23">
        <v>1012229</v>
      </c>
    </row>
    <row r="48" spans="1:22" ht="14.25" thickBot="1">
      <c r="A48" s="6" t="s">
        <v>77</v>
      </c>
      <c r="B48" s="22">
        <v>225769</v>
      </c>
      <c r="C48" s="23">
        <v>127973</v>
      </c>
      <c r="D48" s="22">
        <v>344840</v>
      </c>
      <c r="E48" s="22">
        <v>128810</v>
      </c>
      <c r="F48" s="22">
        <v>44029</v>
      </c>
      <c r="G48" s="23">
        <v>794645</v>
      </c>
      <c r="H48" s="22">
        <v>515337</v>
      </c>
      <c r="I48" s="22">
        <v>312917</v>
      </c>
      <c r="J48" s="22">
        <v>178490</v>
      </c>
      <c r="K48" s="23">
        <v>-2188130</v>
      </c>
      <c r="L48" s="22">
        <v>-813525</v>
      </c>
      <c r="M48" s="22">
        <v>-590669</v>
      </c>
      <c r="N48" s="22">
        <v>-557540</v>
      </c>
      <c r="O48" s="23">
        <v>-612614</v>
      </c>
      <c r="P48" s="22">
        <v>-952298</v>
      </c>
      <c r="Q48" s="22">
        <v>-1136855</v>
      </c>
      <c r="R48" s="23">
        <v>34435</v>
      </c>
      <c r="S48" s="22">
        <v>304373</v>
      </c>
      <c r="T48" s="22">
        <v>193199</v>
      </c>
      <c r="U48" s="22">
        <v>61038</v>
      </c>
      <c r="V48" s="23">
        <v>1021222</v>
      </c>
    </row>
    <row r="49" spans="1:22" ht="14.25" thickTop="1">
      <c r="A49" s="7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1" ht="13.5">
      <c r="A51" s="19" t="s">
        <v>210</v>
      </c>
    </row>
    <row r="52" ht="13.5">
      <c r="A52" s="19" t="s">
        <v>211</v>
      </c>
    </row>
  </sheetData>
  <mergeCells count="1">
    <mergeCell ref="B6:V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Q9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7" width="17.625" style="0" customWidth="1"/>
  </cols>
  <sheetData>
    <row r="1" ht="14.25" thickBot="1"/>
    <row r="2" spans="1:17" ht="14.25" thickTop="1">
      <c r="A2" s="9" t="s">
        <v>206</v>
      </c>
      <c r="B2" s="13">
        <v>2694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thickBot="1">
      <c r="A3" s="10" t="s">
        <v>207</v>
      </c>
      <c r="B3" s="1" t="s">
        <v>208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Top="1">
      <c r="A4" s="9" t="s">
        <v>93</v>
      </c>
      <c r="B4" s="14" t="str">
        <f>HYPERLINK("http://www.kabupro.jp/mark/20130704/S000DYO3.htm","訂正有価証券届出書（組織再編成）")</f>
        <v>訂正有価証券届出書（組織再編成）</v>
      </c>
      <c r="C4" s="14" t="str">
        <f>HYPERLINK("http://www.kabupro.jp/mark/20121114/S000CBUT.htm","四半期報告書")</f>
        <v>四半期報告書</v>
      </c>
      <c r="D4" s="14" t="str">
        <f>HYPERLINK("http://www.kabupro.jp/mark/20130704/S000DYO3.htm","訂正有価証券届出書（組織再編成）")</f>
        <v>訂正有価証券届出書（組織再編成）</v>
      </c>
      <c r="E4" s="14" t="str">
        <f>HYPERLINK("http://www.kabupro.jp/mark/20121114/S000CBUT.htm","四半期報告書")</f>
        <v>四半期報告書</v>
      </c>
      <c r="F4" s="14" t="str">
        <f>HYPERLINK("http://www.kabupro.jp/mark/20130606/S000DJ89.htm","有価証券届出書（組織再編成）")</f>
        <v>有価証券届出書（組織再編成）</v>
      </c>
      <c r="G4" s="14" t="str">
        <f>HYPERLINK("http://www.kabupro.jp/mark/20121113/S000CA70.htm","訂正四半期報告書")</f>
        <v>訂正四半期報告書</v>
      </c>
      <c r="H4" s="14" t="str">
        <f>HYPERLINK("http://www.kabupro.jp/mark/20121113/S000CA71.htm","訂正四半期報告書")</f>
        <v>訂正四半期報告書</v>
      </c>
      <c r="I4" s="14" t="str">
        <f>HYPERLINK("http://www.kabupro.jp/mark/20121113/S000CA72.htm","訂正四半期報告書")</f>
        <v>訂正四半期報告書</v>
      </c>
      <c r="J4" s="14" t="str">
        <f>HYPERLINK("http://www.kabupro.jp/mark/20121113/S000CA73.htm","訂正有価証券報告書")</f>
        <v>訂正有価証券報告書</v>
      </c>
      <c r="K4" s="14" t="str">
        <f>HYPERLINK("http://www.kabupro.jp/mark/20121113/S000CA74.htm","訂正四半期報告書")</f>
        <v>訂正四半期報告書</v>
      </c>
      <c r="L4" s="14" t="str">
        <f>HYPERLINK("http://www.kabupro.jp/mark/20121113/S000CA71.htm","訂正四半期報告書")</f>
        <v>訂正四半期報告書</v>
      </c>
      <c r="M4" s="14" t="str">
        <f>HYPERLINK("http://www.kabupro.jp/mark/20121113/S000CA73.htm","訂正有価証券報告書")</f>
        <v>訂正有価証券報告書</v>
      </c>
      <c r="N4" s="14" t="str">
        <f>HYPERLINK("http://www.kabupro.jp/mark/20121113/S000CA74.htm","訂正四半期報告書")</f>
        <v>訂正四半期報告書</v>
      </c>
      <c r="O4" s="14" t="str">
        <f>HYPERLINK("http://www.kabupro.jp/mark/20091113/S0004MPN.htm","四半期報告書")</f>
        <v>四半期報告書</v>
      </c>
      <c r="P4" s="14" t="str">
        <f>HYPERLINK("http://www.kabupro.jp/mark/20090814/S0003ZZF.htm","四半期報告書")</f>
        <v>四半期報告書</v>
      </c>
      <c r="Q4" s="14" t="str">
        <f>HYPERLINK("http://www.kabupro.jp/mark/20090625/S0003GYB.htm","有価証券報告書")</f>
        <v>有価証券報告書</v>
      </c>
    </row>
    <row r="5" spans="1:17" ht="14.25" thickBot="1">
      <c r="A5" s="10" t="s">
        <v>94</v>
      </c>
      <c r="B5" s="1" t="s">
        <v>111</v>
      </c>
      <c r="C5" s="1" t="s">
        <v>107</v>
      </c>
      <c r="D5" s="1" t="s">
        <v>111</v>
      </c>
      <c r="E5" s="1" t="s">
        <v>107</v>
      </c>
      <c r="F5" s="1" t="s">
        <v>116</v>
      </c>
      <c r="G5" s="1" t="s">
        <v>109</v>
      </c>
      <c r="H5" s="1" t="s">
        <v>109</v>
      </c>
      <c r="I5" s="1" t="s">
        <v>109</v>
      </c>
      <c r="J5" s="1" t="s">
        <v>109</v>
      </c>
      <c r="K5" s="1" t="s">
        <v>109</v>
      </c>
      <c r="L5" s="1" t="s">
        <v>109</v>
      </c>
      <c r="M5" s="1" t="s">
        <v>109</v>
      </c>
      <c r="N5" s="1" t="s">
        <v>109</v>
      </c>
      <c r="O5" s="1" t="s">
        <v>123</v>
      </c>
      <c r="P5" s="1" t="s">
        <v>218</v>
      </c>
      <c r="Q5" s="1" t="s">
        <v>132</v>
      </c>
    </row>
    <row r="6" spans="1:17" ht="15" thickBot="1" thickTop="1">
      <c r="A6" s="9" t="s">
        <v>95</v>
      </c>
      <c r="B6" s="17" t="s">
        <v>40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4.25" thickTop="1">
      <c r="A7" s="11" t="s">
        <v>96</v>
      </c>
      <c r="B7" s="15" t="s">
        <v>103</v>
      </c>
      <c r="C7" s="13" t="s">
        <v>213</v>
      </c>
      <c r="D7" s="15" t="s">
        <v>103</v>
      </c>
      <c r="E7" s="13" t="s">
        <v>213</v>
      </c>
      <c r="F7" s="15" t="s">
        <v>103</v>
      </c>
      <c r="G7" s="13" t="s">
        <v>213</v>
      </c>
      <c r="H7" s="13" t="s">
        <v>213</v>
      </c>
      <c r="I7" s="13" t="s">
        <v>213</v>
      </c>
      <c r="J7" s="15" t="s">
        <v>103</v>
      </c>
      <c r="K7" s="13" t="s">
        <v>213</v>
      </c>
      <c r="L7" s="13" t="s">
        <v>213</v>
      </c>
      <c r="M7" s="15" t="s">
        <v>103</v>
      </c>
      <c r="N7" s="13" t="s">
        <v>213</v>
      </c>
      <c r="O7" s="13" t="s">
        <v>213</v>
      </c>
      <c r="P7" s="13" t="s">
        <v>213</v>
      </c>
      <c r="Q7" s="15" t="s">
        <v>103</v>
      </c>
    </row>
    <row r="8" spans="1:17" ht="13.5">
      <c r="A8" s="12" t="s">
        <v>97</v>
      </c>
      <c r="B8" s="16" t="s">
        <v>212</v>
      </c>
      <c r="C8" s="1" t="s">
        <v>212</v>
      </c>
      <c r="D8" s="16" t="s">
        <v>214</v>
      </c>
      <c r="E8" s="1" t="s">
        <v>214</v>
      </c>
      <c r="F8" s="16" t="s">
        <v>215</v>
      </c>
      <c r="G8" s="1" t="s">
        <v>215</v>
      </c>
      <c r="H8" s="1" t="s">
        <v>215</v>
      </c>
      <c r="I8" s="1" t="s">
        <v>215</v>
      </c>
      <c r="J8" s="16" t="s">
        <v>216</v>
      </c>
      <c r="K8" s="1" t="s">
        <v>216</v>
      </c>
      <c r="L8" s="1" t="s">
        <v>216</v>
      </c>
      <c r="M8" s="16" t="s">
        <v>217</v>
      </c>
      <c r="N8" s="1" t="s">
        <v>217</v>
      </c>
      <c r="O8" s="1" t="s">
        <v>217</v>
      </c>
      <c r="P8" s="1" t="s">
        <v>217</v>
      </c>
      <c r="Q8" s="16" t="s">
        <v>219</v>
      </c>
    </row>
    <row r="9" spans="1:17" ht="13.5">
      <c r="A9" s="12" t="s">
        <v>98</v>
      </c>
      <c r="B9" s="16" t="s">
        <v>104</v>
      </c>
      <c r="C9" s="1" t="s">
        <v>108</v>
      </c>
      <c r="D9" s="16" t="s">
        <v>112</v>
      </c>
      <c r="E9" s="1" t="s">
        <v>114</v>
      </c>
      <c r="F9" s="16" t="s">
        <v>117</v>
      </c>
      <c r="G9" s="1" t="s">
        <v>118</v>
      </c>
      <c r="H9" s="1" t="s">
        <v>119</v>
      </c>
      <c r="I9" s="1" t="s">
        <v>120</v>
      </c>
      <c r="J9" s="16" t="s">
        <v>121</v>
      </c>
      <c r="K9" s="1" t="s">
        <v>122</v>
      </c>
      <c r="L9" s="1" t="s">
        <v>124</v>
      </c>
      <c r="M9" s="16" t="s">
        <v>125</v>
      </c>
      <c r="N9" s="1" t="s">
        <v>127</v>
      </c>
      <c r="O9" s="1" t="s">
        <v>129</v>
      </c>
      <c r="P9" s="1" t="s">
        <v>131</v>
      </c>
      <c r="Q9" s="16" t="s">
        <v>133</v>
      </c>
    </row>
    <row r="10" spans="1:17" ht="14.25" thickBot="1">
      <c r="A10" s="12" t="s">
        <v>99</v>
      </c>
      <c r="B10" s="16" t="s">
        <v>135</v>
      </c>
      <c r="C10" s="1" t="s">
        <v>135</v>
      </c>
      <c r="D10" s="16" t="s">
        <v>135</v>
      </c>
      <c r="E10" s="1" t="s">
        <v>135</v>
      </c>
      <c r="F10" s="16" t="s">
        <v>135</v>
      </c>
      <c r="G10" s="1" t="s">
        <v>135</v>
      </c>
      <c r="H10" s="1" t="s">
        <v>135</v>
      </c>
      <c r="I10" s="1" t="s">
        <v>135</v>
      </c>
      <c r="J10" s="16" t="s">
        <v>135</v>
      </c>
      <c r="K10" s="1" t="s">
        <v>135</v>
      </c>
      <c r="L10" s="1" t="s">
        <v>135</v>
      </c>
      <c r="M10" s="16" t="s">
        <v>135</v>
      </c>
      <c r="N10" s="1" t="s">
        <v>135</v>
      </c>
      <c r="O10" s="1" t="s">
        <v>135</v>
      </c>
      <c r="P10" s="1" t="s">
        <v>135</v>
      </c>
      <c r="Q10" s="16" t="s">
        <v>135</v>
      </c>
    </row>
    <row r="11" spans="1:17" ht="14.25" thickTop="1">
      <c r="A11" s="27" t="s">
        <v>220</v>
      </c>
      <c r="B11" s="21">
        <v>278327</v>
      </c>
      <c r="C11" s="20">
        <v>195676</v>
      </c>
      <c r="D11" s="21">
        <v>903682</v>
      </c>
      <c r="E11" s="20">
        <v>386830</v>
      </c>
      <c r="F11" s="21">
        <v>-2048621</v>
      </c>
      <c r="G11" s="20">
        <v>-347379</v>
      </c>
      <c r="H11" s="20">
        <v>-439114</v>
      </c>
      <c r="I11" s="20">
        <v>-427503</v>
      </c>
      <c r="J11" s="21">
        <v>-1457581</v>
      </c>
      <c r="K11" s="20">
        <v>-888496</v>
      </c>
      <c r="L11" s="20">
        <v>-1105155</v>
      </c>
      <c r="M11" s="21">
        <v>296890</v>
      </c>
      <c r="N11" s="20">
        <v>624252</v>
      </c>
      <c r="O11" s="20">
        <v>405913</v>
      </c>
      <c r="P11" s="20">
        <v>156738</v>
      </c>
      <c r="Q11" s="21">
        <v>2033452</v>
      </c>
    </row>
    <row r="12" spans="1:17" ht="13.5">
      <c r="A12" s="5" t="s">
        <v>221</v>
      </c>
      <c r="B12" s="23">
        <v>275055</v>
      </c>
      <c r="C12" s="22">
        <v>129439</v>
      </c>
      <c r="D12" s="23">
        <v>292719</v>
      </c>
      <c r="E12" s="22">
        <v>141968</v>
      </c>
      <c r="F12" s="23">
        <v>444642</v>
      </c>
      <c r="G12" s="22">
        <v>329210</v>
      </c>
      <c r="H12" s="22">
        <v>212917</v>
      </c>
      <c r="I12" s="22">
        <v>98762</v>
      </c>
      <c r="J12" s="23">
        <v>435423</v>
      </c>
      <c r="K12" s="22">
        <v>306440</v>
      </c>
      <c r="L12" s="22">
        <v>179268</v>
      </c>
      <c r="M12" s="23">
        <v>430111</v>
      </c>
      <c r="N12" s="22">
        <v>317092</v>
      </c>
      <c r="O12" s="22">
        <v>205712</v>
      </c>
      <c r="P12" s="22">
        <v>99493</v>
      </c>
      <c r="Q12" s="23">
        <v>436241</v>
      </c>
    </row>
    <row r="13" spans="1:17" ht="13.5">
      <c r="A13" s="5" t="s">
        <v>222</v>
      </c>
      <c r="B13" s="23">
        <v>315686</v>
      </c>
      <c r="C13" s="22">
        <v>43516</v>
      </c>
      <c r="D13" s="23">
        <v>200740</v>
      </c>
      <c r="E13" s="22">
        <v>712</v>
      </c>
      <c r="F13" s="23">
        <v>1401427</v>
      </c>
      <c r="G13" s="22">
        <v>35812</v>
      </c>
      <c r="H13" s="22"/>
      <c r="I13" s="22"/>
      <c r="J13" s="23">
        <v>594626</v>
      </c>
      <c r="K13" s="22">
        <v>4753</v>
      </c>
      <c r="L13" s="22"/>
      <c r="M13" s="23">
        <v>462654</v>
      </c>
      <c r="N13" s="22">
        <v>12463</v>
      </c>
      <c r="O13" s="22"/>
      <c r="P13" s="22"/>
      <c r="Q13" s="23">
        <v>202718</v>
      </c>
    </row>
    <row r="14" spans="1:17" ht="13.5">
      <c r="A14" s="5" t="s">
        <v>223</v>
      </c>
      <c r="B14" s="23">
        <v>39615</v>
      </c>
      <c r="C14" s="22">
        <v>20166</v>
      </c>
      <c r="D14" s="23">
        <v>49434</v>
      </c>
      <c r="E14" s="22">
        <v>24717</v>
      </c>
      <c r="F14" s="23">
        <v>99872</v>
      </c>
      <c r="G14" s="22">
        <v>74904</v>
      </c>
      <c r="H14" s="22">
        <v>49936</v>
      </c>
      <c r="I14" s="22">
        <v>24968</v>
      </c>
      <c r="J14" s="23">
        <v>110052</v>
      </c>
      <c r="K14" s="22">
        <v>74505</v>
      </c>
      <c r="L14" s="22">
        <v>38957</v>
      </c>
      <c r="M14" s="23"/>
      <c r="N14" s="22"/>
      <c r="O14" s="22"/>
      <c r="P14" s="22"/>
      <c r="Q14" s="23"/>
    </row>
    <row r="15" spans="1:17" ht="13.5">
      <c r="A15" s="5" t="s">
        <v>224</v>
      </c>
      <c r="B15" s="23">
        <v>-16069</v>
      </c>
      <c r="C15" s="22">
        <v>-8559</v>
      </c>
      <c r="D15" s="23">
        <v>-48768</v>
      </c>
      <c r="E15" s="22">
        <v>-24384</v>
      </c>
      <c r="F15" s="23">
        <v>-48768</v>
      </c>
      <c r="G15" s="22">
        <v>-36576</v>
      </c>
      <c r="H15" s="22">
        <v>-24384</v>
      </c>
      <c r="I15" s="22">
        <v>-12192</v>
      </c>
      <c r="J15" s="23">
        <v>-41785</v>
      </c>
      <c r="K15" s="22">
        <v>-29593</v>
      </c>
      <c r="L15" s="22">
        <v>-17400</v>
      </c>
      <c r="M15" s="23">
        <v>-27818</v>
      </c>
      <c r="N15" s="22">
        <v>-20863</v>
      </c>
      <c r="O15" s="22">
        <v>-13909</v>
      </c>
      <c r="P15" s="22">
        <v>-6954</v>
      </c>
      <c r="Q15" s="23">
        <v>-21583</v>
      </c>
    </row>
    <row r="16" spans="1:17" ht="13.5">
      <c r="A16" s="5" t="s">
        <v>225</v>
      </c>
      <c r="B16" s="23">
        <v>-19702</v>
      </c>
      <c r="C16" s="22">
        <v>-39281</v>
      </c>
      <c r="D16" s="23">
        <v>65270</v>
      </c>
      <c r="E16" s="22">
        <v>55459</v>
      </c>
      <c r="F16" s="23">
        <v>-4718</v>
      </c>
      <c r="G16" s="22">
        <v>-5497</v>
      </c>
      <c r="H16" s="22">
        <v>-6970</v>
      </c>
      <c r="I16" s="22">
        <v>-10030</v>
      </c>
      <c r="J16" s="23">
        <v>-9502</v>
      </c>
      <c r="K16" s="22">
        <v>-8782</v>
      </c>
      <c r="L16" s="22">
        <v>-12379</v>
      </c>
      <c r="M16" s="23">
        <v>-28522</v>
      </c>
      <c r="N16" s="22">
        <v>442</v>
      </c>
      <c r="O16" s="22">
        <v>-16848</v>
      </c>
      <c r="P16" s="22">
        <v>16242</v>
      </c>
      <c r="Q16" s="23">
        <v>41095</v>
      </c>
    </row>
    <row r="17" spans="1:17" ht="13.5">
      <c r="A17" s="5" t="s">
        <v>226</v>
      </c>
      <c r="B17" s="23">
        <v>-12017</v>
      </c>
      <c r="C17" s="22">
        <v>-6638</v>
      </c>
      <c r="D17" s="23">
        <v>-1734</v>
      </c>
      <c r="E17" s="22">
        <v>-1694</v>
      </c>
      <c r="F17" s="23">
        <v>-18301</v>
      </c>
      <c r="G17" s="22">
        <v>-20437</v>
      </c>
      <c r="H17" s="22">
        <v>-17355</v>
      </c>
      <c r="I17" s="22">
        <v>-84</v>
      </c>
      <c r="J17" s="23">
        <v>-7729</v>
      </c>
      <c r="K17" s="22">
        <v>-7794</v>
      </c>
      <c r="L17" s="22">
        <v>-7609</v>
      </c>
      <c r="M17" s="23">
        <v>-31955</v>
      </c>
      <c r="N17" s="22">
        <v>-1873</v>
      </c>
      <c r="O17" s="22">
        <v>-1818</v>
      </c>
      <c r="P17" s="22">
        <v>-1455</v>
      </c>
      <c r="Q17" s="23">
        <v>-46523</v>
      </c>
    </row>
    <row r="18" spans="1:17" ht="13.5">
      <c r="A18" s="5" t="s">
        <v>227</v>
      </c>
      <c r="B18" s="23">
        <v>-13935</v>
      </c>
      <c r="C18" s="22">
        <v>-3723</v>
      </c>
      <c r="D18" s="23">
        <v>-7235</v>
      </c>
      <c r="E18" s="22">
        <v>-4772</v>
      </c>
      <c r="F18" s="23">
        <v>-11043</v>
      </c>
      <c r="G18" s="22">
        <v>-8167</v>
      </c>
      <c r="H18" s="22">
        <v>-6415</v>
      </c>
      <c r="I18" s="22">
        <v>-3059</v>
      </c>
      <c r="J18" s="23">
        <v>-16523</v>
      </c>
      <c r="K18" s="22">
        <v>-14344</v>
      </c>
      <c r="L18" s="22">
        <v>-11902</v>
      </c>
      <c r="M18" s="23">
        <v>-20373</v>
      </c>
      <c r="N18" s="22">
        <v>-17900</v>
      </c>
      <c r="O18" s="22">
        <v>-10839</v>
      </c>
      <c r="P18" s="22">
        <v>-2978</v>
      </c>
      <c r="Q18" s="23">
        <v>-32740</v>
      </c>
    </row>
    <row r="19" spans="1:17" ht="13.5">
      <c r="A19" s="5" t="s">
        <v>228</v>
      </c>
      <c r="B19" s="23"/>
      <c r="C19" s="22"/>
      <c r="D19" s="23"/>
      <c r="E19" s="22"/>
      <c r="F19" s="23">
        <v>-12824</v>
      </c>
      <c r="G19" s="22">
        <v>-7692</v>
      </c>
      <c r="H19" s="22">
        <v>-5128</v>
      </c>
      <c r="I19" s="22">
        <v>-2564</v>
      </c>
      <c r="J19" s="23">
        <v>-12284</v>
      </c>
      <c r="K19" s="22">
        <v>-9720</v>
      </c>
      <c r="L19" s="22">
        <v>-4770</v>
      </c>
      <c r="M19" s="23"/>
      <c r="N19" s="22"/>
      <c r="O19" s="22"/>
      <c r="P19" s="22"/>
      <c r="Q19" s="23"/>
    </row>
    <row r="20" spans="1:17" ht="13.5">
      <c r="A20" s="5" t="s">
        <v>229</v>
      </c>
      <c r="B20" s="23"/>
      <c r="C20" s="22"/>
      <c r="D20" s="23">
        <v>-13997</v>
      </c>
      <c r="E20" s="22"/>
      <c r="F20" s="23">
        <v>-18418</v>
      </c>
      <c r="G20" s="22"/>
      <c r="H20" s="22"/>
      <c r="I20" s="22"/>
      <c r="J20" s="23">
        <v>-10785</v>
      </c>
      <c r="K20" s="22"/>
      <c r="L20" s="22"/>
      <c r="M20" s="23"/>
      <c r="N20" s="22"/>
      <c r="O20" s="22"/>
      <c r="P20" s="22"/>
      <c r="Q20" s="23"/>
    </row>
    <row r="21" spans="1:17" ht="13.5">
      <c r="A21" s="5" t="s">
        <v>230</v>
      </c>
      <c r="B21" s="23"/>
      <c r="C21" s="22"/>
      <c r="D21" s="23"/>
      <c r="E21" s="22"/>
      <c r="F21" s="23"/>
      <c r="G21" s="22"/>
      <c r="H21" s="22"/>
      <c r="I21" s="22"/>
      <c r="J21" s="23"/>
      <c r="K21" s="22"/>
      <c r="L21" s="22"/>
      <c r="M21" s="23"/>
      <c r="N21" s="22"/>
      <c r="O21" s="22"/>
      <c r="P21" s="22"/>
      <c r="Q21" s="23">
        <v>5238</v>
      </c>
    </row>
    <row r="22" spans="1:17" ht="13.5">
      <c r="A22" s="5" t="s">
        <v>231</v>
      </c>
      <c r="B22" s="23">
        <v>-44638</v>
      </c>
      <c r="C22" s="22">
        <v>-41277</v>
      </c>
      <c r="D22" s="23">
        <v>-127150</v>
      </c>
      <c r="E22" s="22">
        <v>-95782</v>
      </c>
      <c r="F22" s="23">
        <v>166829</v>
      </c>
      <c r="G22" s="22">
        <v>78157</v>
      </c>
      <c r="H22" s="22">
        <v>-4958</v>
      </c>
      <c r="I22" s="22">
        <v>-4958</v>
      </c>
      <c r="J22" s="23">
        <v>-41107</v>
      </c>
      <c r="K22" s="22">
        <v>-16144</v>
      </c>
      <c r="L22" s="22">
        <v>-25467</v>
      </c>
      <c r="M22" s="23">
        <v>29865</v>
      </c>
      <c r="N22" s="22">
        <v>4676</v>
      </c>
      <c r="O22" s="22">
        <v>-5238</v>
      </c>
      <c r="P22" s="22"/>
      <c r="Q22" s="23"/>
    </row>
    <row r="23" spans="1:17" ht="13.5">
      <c r="A23" s="5" t="s">
        <v>232</v>
      </c>
      <c r="B23" s="23"/>
      <c r="C23" s="22"/>
      <c r="D23" s="23">
        <v>-61412</v>
      </c>
      <c r="E23" s="22"/>
      <c r="F23" s="23">
        <v>96108</v>
      </c>
      <c r="G23" s="22"/>
      <c r="H23" s="22"/>
      <c r="I23" s="22"/>
      <c r="J23" s="23"/>
      <c r="K23" s="22"/>
      <c r="L23" s="22"/>
      <c r="M23" s="23"/>
      <c r="N23" s="22"/>
      <c r="O23" s="22"/>
      <c r="P23" s="22"/>
      <c r="Q23" s="23"/>
    </row>
    <row r="24" spans="1:17" ht="13.5">
      <c r="A24" s="5" t="s">
        <v>233</v>
      </c>
      <c r="B24" s="23">
        <v>-8017</v>
      </c>
      <c r="C24" s="22">
        <v>-4803</v>
      </c>
      <c r="D24" s="23">
        <v>-11250</v>
      </c>
      <c r="E24" s="22">
        <v>-7970</v>
      </c>
      <c r="F24" s="23">
        <v>-9840</v>
      </c>
      <c r="G24" s="22">
        <v>-7421</v>
      </c>
      <c r="H24" s="22">
        <v>-5087</v>
      </c>
      <c r="I24" s="22">
        <v>-1846</v>
      </c>
      <c r="J24" s="23">
        <v>-10996</v>
      </c>
      <c r="K24" s="22">
        <v>-9372</v>
      </c>
      <c r="L24" s="22">
        <v>-7431</v>
      </c>
      <c r="M24" s="23">
        <v>-21236</v>
      </c>
      <c r="N24" s="22">
        <v>-16410</v>
      </c>
      <c r="O24" s="22">
        <v>-11038</v>
      </c>
      <c r="P24" s="22">
        <v>-5348</v>
      </c>
      <c r="Q24" s="23">
        <v>-28301</v>
      </c>
    </row>
    <row r="25" spans="1:17" ht="13.5">
      <c r="A25" s="5" t="s">
        <v>234</v>
      </c>
      <c r="B25" s="23"/>
      <c r="C25" s="22">
        <v>33942</v>
      </c>
      <c r="D25" s="23"/>
      <c r="E25" s="22">
        <v>45909</v>
      </c>
      <c r="F25" s="23"/>
      <c r="G25" s="22">
        <v>77700</v>
      </c>
      <c r="H25" s="22">
        <v>55150</v>
      </c>
      <c r="I25" s="22">
        <v>22519</v>
      </c>
      <c r="J25" s="23"/>
      <c r="K25" s="22">
        <v>64022</v>
      </c>
      <c r="L25" s="22">
        <v>37820</v>
      </c>
      <c r="M25" s="23"/>
      <c r="N25" s="22">
        <v>43122</v>
      </c>
      <c r="O25" s="22">
        <v>27904</v>
      </c>
      <c r="P25" s="22">
        <v>16828</v>
      </c>
      <c r="Q25" s="23"/>
    </row>
    <row r="26" spans="1:17" ht="13.5">
      <c r="A26" s="5" t="s">
        <v>235</v>
      </c>
      <c r="B26" s="23">
        <v>61868</v>
      </c>
      <c r="C26" s="22"/>
      <c r="D26" s="23">
        <v>86134</v>
      </c>
      <c r="E26" s="22"/>
      <c r="F26" s="23">
        <v>101677</v>
      </c>
      <c r="G26" s="22"/>
      <c r="H26" s="22"/>
      <c r="I26" s="22"/>
      <c r="J26" s="23">
        <v>92357</v>
      </c>
      <c r="K26" s="22"/>
      <c r="L26" s="22"/>
      <c r="M26" s="23">
        <v>55321</v>
      </c>
      <c r="N26" s="22"/>
      <c r="O26" s="22"/>
      <c r="P26" s="22"/>
      <c r="Q26" s="23">
        <v>52573</v>
      </c>
    </row>
    <row r="27" spans="1:17" ht="13.5">
      <c r="A27" s="5" t="s">
        <v>236</v>
      </c>
      <c r="B27" s="23"/>
      <c r="C27" s="22"/>
      <c r="D27" s="23"/>
      <c r="E27" s="22"/>
      <c r="F27" s="23"/>
      <c r="G27" s="22"/>
      <c r="H27" s="22"/>
      <c r="I27" s="22"/>
      <c r="J27" s="23">
        <v>1286065</v>
      </c>
      <c r="K27" s="22">
        <v>1286065</v>
      </c>
      <c r="L27" s="22">
        <v>1286065</v>
      </c>
      <c r="M27" s="23"/>
      <c r="N27" s="22"/>
      <c r="O27" s="22"/>
      <c r="P27" s="22"/>
      <c r="Q27" s="23"/>
    </row>
    <row r="28" spans="1:17" ht="13.5">
      <c r="A28" s="5" t="s">
        <v>237</v>
      </c>
      <c r="B28" s="23"/>
      <c r="C28" s="22"/>
      <c r="D28" s="23">
        <v>-112107</v>
      </c>
      <c r="E28" s="22"/>
      <c r="F28" s="23">
        <v>-59</v>
      </c>
      <c r="G28" s="22">
        <v>4338</v>
      </c>
      <c r="H28" s="22">
        <v>-6825</v>
      </c>
      <c r="I28" s="22"/>
      <c r="J28" s="23"/>
      <c r="K28" s="22"/>
      <c r="L28" s="22"/>
      <c r="M28" s="23">
        <v>64</v>
      </c>
      <c r="N28" s="22"/>
      <c r="O28" s="22"/>
      <c r="P28" s="22"/>
      <c r="Q28" s="23">
        <v>-1088982</v>
      </c>
    </row>
    <row r="29" spans="1:17" ht="13.5">
      <c r="A29" s="5" t="s">
        <v>238</v>
      </c>
      <c r="B29" s="23"/>
      <c r="C29" s="22"/>
      <c r="D29" s="23">
        <v>-12</v>
      </c>
      <c r="E29" s="22"/>
      <c r="F29" s="23">
        <v>464</v>
      </c>
      <c r="G29" s="22"/>
      <c r="H29" s="22"/>
      <c r="I29" s="22"/>
      <c r="J29" s="23"/>
      <c r="K29" s="22"/>
      <c r="L29" s="22"/>
      <c r="M29" s="23"/>
      <c r="N29" s="22"/>
      <c r="O29" s="22"/>
      <c r="P29" s="22"/>
      <c r="Q29" s="23"/>
    </row>
    <row r="30" spans="1:17" ht="13.5">
      <c r="A30" s="5" t="s">
        <v>239</v>
      </c>
      <c r="B30" s="23">
        <v>416</v>
      </c>
      <c r="C30" s="22"/>
      <c r="D30" s="23"/>
      <c r="E30" s="22"/>
      <c r="F30" s="23"/>
      <c r="G30" s="22"/>
      <c r="H30" s="22"/>
      <c r="I30" s="22"/>
      <c r="J30" s="23"/>
      <c r="K30" s="22"/>
      <c r="L30" s="22"/>
      <c r="M30" s="23"/>
      <c r="N30" s="22"/>
      <c r="O30" s="22"/>
      <c r="P30" s="22"/>
      <c r="Q30" s="23"/>
    </row>
    <row r="31" spans="1:17" ht="13.5">
      <c r="A31" s="5" t="s">
        <v>240</v>
      </c>
      <c r="B31" s="23"/>
      <c r="C31" s="22"/>
      <c r="D31" s="23">
        <v>-50000</v>
      </c>
      <c r="E31" s="22"/>
      <c r="F31" s="23"/>
      <c r="G31" s="22"/>
      <c r="H31" s="22"/>
      <c r="I31" s="22"/>
      <c r="J31" s="23"/>
      <c r="K31" s="22"/>
      <c r="L31" s="22"/>
      <c r="M31" s="23"/>
      <c r="N31" s="22"/>
      <c r="O31" s="22"/>
      <c r="P31" s="22"/>
      <c r="Q31" s="23"/>
    </row>
    <row r="32" spans="1:17" ht="13.5">
      <c r="A32" s="5" t="s">
        <v>241</v>
      </c>
      <c r="B32" s="23">
        <v>1298</v>
      </c>
      <c r="C32" s="22"/>
      <c r="D32" s="23">
        <v>1416</v>
      </c>
      <c r="E32" s="22">
        <v>1096</v>
      </c>
      <c r="F32" s="23">
        <v>9062</v>
      </c>
      <c r="G32" s="22">
        <v>1149</v>
      </c>
      <c r="H32" s="22">
        <v>980</v>
      </c>
      <c r="I32" s="22">
        <v>951</v>
      </c>
      <c r="J32" s="23">
        <v>2500</v>
      </c>
      <c r="K32" s="22">
        <v>2500</v>
      </c>
      <c r="L32" s="22">
        <v>2500</v>
      </c>
      <c r="M32" s="23">
        <v>5578</v>
      </c>
      <c r="N32" s="22">
        <v>2469</v>
      </c>
      <c r="O32" s="22">
        <v>2199</v>
      </c>
      <c r="P32" s="22"/>
      <c r="Q32" s="23">
        <v>17751</v>
      </c>
    </row>
    <row r="33" spans="1:17" ht="13.5">
      <c r="A33" s="5" t="s">
        <v>242</v>
      </c>
      <c r="B33" s="23">
        <v>130808</v>
      </c>
      <c r="C33" s="22"/>
      <c r="D33" s="23"/>
      <c r="E33" s="22"/>
      <c r="F33" s="23"/>
      <c r="G33" s="22"/>
      <c r="H33" s="22"/>
      <c r="I33" s="22"/>
      <c r="J33" s="23"/>
      <c r="K33" s="22"/>
      <c r="L33" s="22"/>
      <c r="M33" s="23"/>
      <c r="N33" s="22"/>
      <c r="O33" s="22"/>
      <c r="P33" s="22"/>
      <c r="Q33" s="23"/>
    </row>
    <row r="34" spans="1:17" ht="13.5">
      <c r="A34" s="5" t="s">
        <v>243</v>
      </c>
      <c r="B34" s="23">
        <v>41527</v>
      </c>
      <c r="C34" s="22"/>
      <c r="D34" s="23">
        <v>103051</v>
      </c>
      <c r="E34" s="22"/>
      <c r="F34" s="23">
        <v>22798</v>
      </c>
      <c r="G34" s="22"/>
      <c r="H34" s="22"/>
      <c r="I34" s="22"/>
      <c r="J34" s="23">
        <v>63089</v>
      </c>
      <c r="K34" s="22"/>
      <c r="L34" s="22"/>
      <c r="M34" s="23">
        <v>19875</v>
      </c>
      <c r="N34" s="22"/>
      <c r="O34" s="22"/>
      <c r="P34" s="22"/>
      <c r="Q34" s="23"/>
    </row>
    <row r="35" spans="1:17" ht="13.5">
      <c r="A35" s="5" t="s">
        <v>244</v>
      </c>
      <c r="B35" s="23"/>
      <c r="C35" s="22"/>
      <c r="D35" s="23">
        <v>1720</v>
      </c>
      <c r="E35" s="22"/>
      <c r="F35" s="23">
        <v>71751</v>
      </c>
      <c r="G35" s="22"/>
      <c r="H35" s="22"/>
      <c r="I35" s="22"/>
      <c r="J35" s="23"/>
      <c r="K35" s="22"/>
      <c r="L35" s="22"/>
      <c r="M35" s="23"/>
      <c r="N35" s="22"/>
      <c r="O35" s="22"/>
      <c r="P35" s="22"/>
      <c r="Q35" s="23"/>
    </row>
    <row r="36" spans="1:17" ht="13.5">
      <c r="A36" s="5" t="s">
        <v>245</v>
      </c>
      <c r="B36" s="23"/>
      <c r="C36" s="22"/>
      <c r="D36" s="23">
        <v>20000</v>
      </c>
      <c r="E36" s="22"/>
      <c r="F36" s="23"/>
      <c r="G36" s="22"/>
      <c r="H36" s="22"/>
      <c r="I36" s="22"/>
      <c r="J36" s="23"/>
      <c r="K36" s="22"/>
      <c r="L36" s="22"/>
      <c r="M36" s="23"/>
      <c r="N36" s="22"/>
      <c r="O36" s="22"/>
      <c r="P36" s="22"/>
      <c r="Q36" s="23"/>
    </row>
    <row r="37" spans="1:17" ht="13.5">
      <c r="A37" s="5" t="s">
        <v>246</v>
      </c>
      <c r="B37" s="23"/>
      <c r="C37" s="22"/>
      <c r="D37" s="23"/>
      <c r="E37" s="22"/>
      <c r="F37" s="23"/>
      <c r="G37" s="22"/>
      <c r="H37" s="22"/>
      <c r="I37" s="22">
        <v>874</v>
      </c>
      <c r="J37" s="23"/>
      <c r="K37" s="22"/>
      <c r="L37" s="22"/>
      <c r="M37" s="23"/>
      <c r="N37" s="22">
        <v>64</v>
      </c>
      <c r="O37" s="22"/>
      <c r="P37" s="22"/>
      <c r="Q37" s="23"/>
    </row>
    <row r="38" spans="1:17" ht="13.5">
      <c r="A38" s="5" t="s">
        <v>248</v>
      </c>
      <c r="B38" s="23">
        <v>-34236</v>
      </c>
      <c r="C38" s="22">
        <v>25769</v>
      </c>
      <c r="D38" s="23">
        <v>-20182</v>
      </c>
      <c r="E38" s="22">
        <v>-10557</v>
      </c>
      <c r="F38" s="23">
        <v>59779</v>
      </c>
      <c r="G38" s="22">
        <v>23818</v>
      </c>
      <c r="H38" s="22">
        <v>-8023</v>
      </c>
      <c r="I38" s="22">
        <v>5016</v>
      </c>
      <c r="J38" s="23">
        <v>-12690</v>
      </c>
      <c r="K38" s="22">
        <v>-13411</v>
      </c>
      <c r="L38" s="22">
        <v>-1567</v>
      </c>
      <c r="M38" s="23">
        <v>-1327</v>
      </c>
      <c r="N38" s="22">
        <v>-58727</v>
      </c>
      <c r="O38" s="22">
        <v>-44630</v>
      </c>
      <c r="P38" s="22">
        <v>5167</v>
      </c>
      <c r="Q38" s="23">
        <v>10060</v>
      </c>
    </row>
    <row r="39" spans="1:17" ht="13.5">
      <c r="A39" s="5" t="s">
        <v>249</v>
      </c>
      <c r="B39" s="23">
        <v>7558</v>
      </c>
      <c r="C39" s="22">
        <v>5625</v>
      </c>
      <c r="D39" s="23">
        <v>-4380</v>
      </c>
      <c r="E39" s="22">
        <v>-6950</v>
      </c>
      <c r="F39" s="23">
        <v>46193</v>
      </c>
      <c r="G39" s="22">
        <v>-12797</v>
      </c>
      <c r="H39" s="22">
        <v>5319</v>
      </c>
      <c r="I39" s="22">
        <v>-4399</v>
      </c>
      <c r="J39" s="23">
        <v>-4488</v>
      </c>
      <c r="K39" s="22">
        <v>-44323</v>
      </c>
      <c r="L39" s="22">
        <v>-13480</v>
      </c>
      <c r="M39" s="23">
        <v>588</v>
      </c>
      <c r="N39" s="22">
        <v>-44756</v>
      </c>
      <c r="O39" s="22">
        <v>-10496</v>
      </c>
      <c r="P39" s="22">
        <v>-330</v>
      </c>
      <c r="Q39" s="23">
        <v>46103</v>
      </c>
    </row>
    <row r="40" spans="1:17" ht="13.5">
      <c r="A40" s="5" t="s">
        <v>250</v>
      </c>
      <c r="B40" s="23">
        <v>-12818</v>
      </c>
      <c r="C40" s="22">
        <v>-69631</v>
      </c>
      <c r="D40" s="23">
        <v>96309</v>
      </c>
      <c r="E40" s="22">
        <v>61274</v>
      </c>
      <c r="F40" s="23">
        <v>-276121</v>
      </c>
      <c r="G40" s="22">
        <v>-68365</v>
      </c>
      <c r="H40" s="22">
        <v>-62561</v>
      </c>
      <c r="I40" s="22">
        <v>27329</v>
      </c>
      <c r="J40" s="23">
        <v>-104142</v>
      </c>
      <c r="K40" s="22">
        <v>82631</v>
      </c>
      <c r="L40" s="22">
        <v>-109855</v>
      </c>
      <c r="M40" s="23">
        <v>-32164</v>
      </c>
      <c r="N40" s="22">
        <v>-86632</v>
      </c>
      <c r="O40" s="22">
        <v>-211182</v>
      </c>
      <c r="P40" s="22">
        <v>-251430</v>
      </c>
      <c r="Q40" s="23">
        <v>-4559</v>
      </c>
    </row>
    <row r="41" spans="1:17" ht="13.5">
      <c r="A41" s="5" t="s">
        <v>251</v>
      </c>
      <c r="B41" s="23">
        <v>-168111</v>
      </c>
      <c r="C41" s="22">
        <v>-146515</v>
      </c>
      <c r="D41" s="23">
        <v>117883</v>
      </c>
      <c r="E41" s="22">
        <v>97455</v>
      </c>
      <c r="F41" s="23">
        <v>-13049</v>
      </c>
      <c r="G41" s="22">
        <v>-596</v>
      </c>
      <c r="H41" s="22">
        <v>-10855</v>
      </c>
      <c r="I41" s="22">
        <v>1741</v>
      </c>
      <c r="J41" s="23">
        <v>-53132</v>
      </c>
      <c r="K41" s="22">
        <v>-32317</v>
      </c>
      <c r="L41" s="22">
        <v>-62664</v>
      </c>
      <c r="M41" s="23">
        <v>27936</v>
      </c>
      <c r="N41" s="22">
        <v>25002</v>
      </c>
      <c r="O41" s="22">
        <v>-1431</v>
      </c>
      <c r="P41" s="22">
        <v>-7202</v>
      </c>
      <c r="Q41" s="23">
        <v>-29510</v>
      </c>
    </row>
    <row r="42" spans="1:17" ht="13.5">
      <c r="A42" s="5" t="s">
        <v>252</v>
      </c>
      <c r="B42" s="23">
        <v>-77448</v>
      </c>
      <c r="C42" s="22"/>
      <c r="D42" s="23">
        <v>-23994</v>
      </c>
      <c r="E42" s="22"/>
      <c r="F42" s="23">
        <v>17810</v>
      </c>
      <c r="G42" s="22"/>
      <c r="H42" s="22"/>
      <c r="I42" s="22"/>
      <c r="J42" s="23">
        <v>13759</v>
      </c>
      <c r="K42" s="22"/>
      <c r="L42" s="22"/>
      <c r="M42" s="23">
        <v>-4033</v>
      </c>
      <c r="N42" s="22"/>
      <c r="O42" s="22"/>
      <c r="P42" s="22"/>
      <c r="Q42" s="23">
        <v>-29023</v>
      </c>
    </row>
    <row r="43" spans="1:17" ht="13.5">
      <c r="A43" s="5" t="s">
        <v>142</v>
      </c>
      <c r="B43" s="23">
        <v>174609</v>
      </c>
      <c r="C43" s="22">
        <v>65389</v>
      </c>
      <c r="D43" s="23">
        <v>165231</v>
      </c>
      <c r="E43" s="22">
        <v>-18229</v>
      </c>
      <c r="F43" s="23">
        <v>295483</v>
      </c>
      <c r="G43" s="22">
        <v>-32117</v>
      </c>
      <c r="H43" s="22">
        <v>-145765</v>
      </c>
      <c r="I43" s="22">
        <v>-29511</v>
      </c>
      <c r="J43" s="23">
        <v>-219875</v>
      </c>
      <c r="K43" s="22">
        <v>-119167</v>
      </c>
      <c r="L43" s="22">
        <v>-196435</v>
      </c>
      <c r="M43" s="23">
        <v>-203541</v>
      </c>
      <c r="N43" s="22">
        <v>-158311</v>
      </c>
      <c r="O43" s="22">
        <v>-70294</v>
      </c>
      <c r="P43" s="22">
        <v>-80148</v>
      </c>
      <c r="Q43" s="23">
        <v>-254394</v>
      </c>
    </row>
    <row r="44" spans="1:17" ht="13.5">
      <c r="A44" s="5" t="s">
        <v>253</v>
      </c>
      <c r="B44" s="23">
        <v>919777</v>
      </c>
      <c r="C44" s="22">
        <v>199095</v>
      </c>
      <c r="D44" s="23">
        <v>1621366</v>
      </c>
      <c r="E44" s="22">
        <v>583670</v>
      </c>
      <c r="F44" s="23">
        <v>708073</v>
      </c>
      <c r="G44" s="22">
        <v>555348</v>
      </c>
      <c r="H44" s="22">
        <v>-83204</v>
      </c>
      <c r="I44" s="22">
        <v>21951</v>
      </c>
      <c r="J44" s="23">
        <v>595250</v>
      </c>
      <c r="K44" s="22">
        <v>636889</v>
      </c>
      <c r="L44" s="22">
        <v>-31509</v>
      </c>
      <c r="M44" s="23">
        <v>957911</v>
      </c>
      <c r="N44" s="22">
        <v>613372</v>
      </c>
      <c r="O44" s="22">
        <v>243999</v>
      </c>
      <c r="P44" s="22">
        <v>-61377</v>
      </c>
      <c r="Q44" s="23">
        <v>1259616</v>
      </c>
    </row>
    <row r="45" spans="1:17" ht="13.5">
      <c r="A45" s="5" t="s">
        <v>254</v>
      </c>
      <c r="B45" s="23">
        <v>4453</v>
      </c>
      <c r="C45" s="22">
        <v>2936</v>
      </c>
      <c r="D45" s="23">
        <v>5069</v>
      </c>
      <c r="E45" s="22">
        <v>3831</v>
      </c>
      <c r="F45" s="23">
        <v>5563</v>
      </c>
      <c r="G45" s="22">
        <v>3409</v>
      </c>
      <c r="H45" s="22">
        <v>2378</v>
      </c>
      <c r="I45" s="22">
        <v>473</v>
      </c>
      <c r="J45" s="23">
        <v>5795</v>
      </c>
      <c r="K45" s="22">
        <v>5577</v>
      </c>
      <c r="L45" s="22">
        <v>5393</v>
      </c>
      <c r="M45" s="23">
        <v>18524</v>
      </c>
      <c r="N45" s="22">
        <v>14371</v>
      </c>
      <c r="O45" s="22">
        <v>9685</v>
      </c>
      <c r="P45" s="22">
        <v>4692</v>
      </c>
      <c r="Q45" s="23">
        <v>26221</v>
      </c>
    </row>
    <row r="46" spans="1:17" ht="13.5">
      <c r="A46" s="5" t="s">
        <v>255</v>
      </c>
      <c r="B46" s="23">
        <v>-61659</v>
      </c>
      <c r="C46" s="22">
        <v>-34125</v>
      </c>
      <c r="D46" s="23">
        <v>-81882</v>
      </c>
      <c r="E46" s="22">
        <v>-49281</v>
      </c>
      <c r="F46" s="23">
        <v>-97724</v>
      </c>
      <c r="G46" s="22">
        <v>-70369</v>
      </c>
      <c r="H46" s="22">
        <v>-52040</v>
      </c>
      <c r="I46" s="22">
        <v>-18949</v>
      </c>
      <c r="J46" s="23">
        <v>-95974</v>
      </c>
      <c r="K46" s="22">
        <v>-54506</v>
      </c>
      <c r="L46" s="22">
        <v>-41047</v>
      </c>
      <c r="M46" s="23">
        <v>-59920</v>
      </c>
      <c r="N46" s="22">
        <v>-43549</v>
      </c>
      <c r="O46" s="22">
        <v>-33446</v>
      </c>
      <c r="P46" s="22">
        <v>-20755</v>
      </c>
      <c r="Q46" s="23">
        <v>-52846</v>
      </c>
    </row>
    <row r="47" spans="1:17" ht="13.5">
      <c r="A47" s="5" t="s">
        <v>257</v>
      </c>
      <c r="B47" s="23">
        <v>-86594</v>
      </c>
      <c r="C47" s="22">
        <v>-57273</v>
      </c>
      <c r="D47" s="23">
        <v>-87787</v>
      </c>
      <c r="E47" s="22">
        <v>-56746</v>
      </c>
      <c r="F47" s="23">
        <v>-88724</v>
      </c>
      <c r="G47" s="22">
        <v>-92124</v>
      </c>
      <c r="H47" s="22">
        <v>-46525</v>
      </c>
      <c r="I47" s="22">
        <v>-46167</v>
      </c>
      <c r="J47" s="23">
        <v>-229183</v>
      </c>
      <c r="K47" s="22">
        <v>-230047</v>
      </c>
      <c r="L47" s="22">
        <v>-183935</v>
      </c>
      <c r="M47" s="23">
        <v>-690440</v>
      </c>
      <c r="N47" s="22">
        <v>-690348</v>
      </c>
      <c r="O47" s="22">
        <v>-529862</v>
      </c>
      <c r="P47" s="22">
        <v>-529821</v>
      </c>
      <c r="Q47" s="23">
        <v>-646496</v>
      </c>
    </row>
    <row r="48" spans="1:17" ht="13.5">
      <c r="A48" s="5" t="s">
        <v>258</v>
      </c>
      <c r="B48" s="23"/>
      <c r="C48" s="22"/>
      <c r="D48" s="23">
        <v>28693</v>
      </c>
      <c r="E48" s="22"/>
      <c r="F48" s="23"/>
      <c r="G48" s="22"/>
      <c r="H48" s="22"/>
      <c r="I48" s="22"/>
      <c r="J48" s="23"/>
      <c r="K48" s="22"/>
      <c r="L48" s="22"/>
      <c r="M48" s="23"/>
      <c r="N48" s="22"/>
      <c r="O48" s="22"/>
      <c r="P48" s="22"/>
      <c r="Q48" s="23"/>
    </row>
    <row r="49" spans="1:17" ht="14.25" thickBot="1">
      <c r="A49" s="4" t="s">
        <v>259</v>
      </c>
      <c r="B49" s="25">
        <v>775976</v>
      </c>
      <c r="C49" s="24">
        <v>110632</v>
      </c>
      <c r="D49" s="25">
        <v>1485458</v>
      </c>
      <c r="E49" s="24">
        <v>481473</v>
      </c>
      <c r="F49" s="25">
        <v>527188</v>
      </c>
      <c r="G49" s="24">
        <v>396263</v>
      </c>
      <c r="H49" s="24">
        <v>-179392</v>
      </c>
      <c r="I49" s="24">
        <v>-42691</v>
      </c>
      <c r="J49" s="25">
        <v>275888</v>
      </c>
      <c r="K49" s="24">
        <v>357913</v>
      </c>
      <c r="L49" s="24">
        <v>-251099</v>
      </c>
      <c r="M49" s="25">
        <v>226074</v>
      </c>
      <c r="N49" s="24">
        <v>-106153</v>
      </c>
      <c r="O49" s="24">
        <v>-309624</v>
      </c>
      <c r="P49" s="24">
        <v>-607261</v>
      </c>
      <c r="Q49" s="25">
        <v>586494</v>
      </c>
    </row>
    <row r="50" spans="1:17" ht="14.25" thickTop="1">
      <c r="A50" s="5" t="s">
        <v>261</v>
      </c>
      <c r="B50" s="23">
        <v>-295088</v>
      </c>
      <c r="C50" s="22">
        <v>-155871</v>
      </c>
      <c r="D50" s="23">
        <v>-93724</v>
      </c>
      <c r="E50" s="22">
        <v>-32274</v>
      </c>
      <c r="F50" s="23">
        <v>-184821</v>
      </c>
      <c r="G50" s="22">
        <v>-179516</v>
      </c>
      <c r="H50" s="22">
        <v>-165727</v>
      </c>
      <c r="I50" s="22">
        <v>-59391</v>
      </c>
      <c r="J50" s="23">
        <v>-224875</v>
      </c>
      <c r="K50" s="22">
        <v>-194354</v>
      </c>
      <c r="L50" s="22">
        <v>-123133</v>
      </c>
      <c r="M50" s="23">
        <v>-201828</v>
      </c>
      <c r="N50" s="22">
        <v>-174355</v>
      </c>
      <c r="O50" s="22">
        <v>-95928</v>
      </c>
      <c r="P50" s="22">
        <v>-49848</v>
      </c>
      <c r="Q50" s="23">
        <v>-524152</v>
      </c>
    </row>
    <row r="51" spans="1:17" ht="13.5">
      <c r="A51" s="5" t="s">
        <v>262</v>
      </c>
      <c r="B51" s="23">
        <v>10</v>
      </c>
      <c r="C51" s="22">
        <v>10</v>
      </c>
      <c r="D51" s="23">
        <v>189090</v>
      </c>
      <c r="E51" s="22"/>
      <c r="F51" s="23">
        <v>23226</v>
      </c>
      <c r="G51" s="22">
        <v>18828</v>
      </c>
      <c r="H51" s="22">
        <v>10257</v>
      </c>
      <c r="I51" s="22">
        <v>2557</v>
      </c>
      <c r="J51" s="23">
        <v>4504</v>
      </c>
      <c r="K51" s="22">
        <v>4504</v>
      </c>
      <c r="L51" s="22"/>
      <c r="M51" s="23">
        <v>10</v>
      </c>
      <c r="N51" s="22">
        <v>10</v>
      </c>
      <c r="O51" s="22"/>
      <c r="P51" s="22"/>
      <c r="Q51" s="23">
        <v>1380732</v>
      </c>
    </row>
    <row r="52" spans="1:17" ht="13.5">
      <c r="A52" s="5" t="s">
        <v>263</v>
      </c>
      <c r="B52" s="23">
        <v>-5667</v>
      </c>
      <c r="C52" s="22">
        <v>-760</v>
      </c>
      <c r="D52" s="23">
        <v>-5215</v>
      </c>
      <c r="E52" s="22">
        <v>-4044</v>
      </c>
      <c r="F52" s="23">
        <v>-2387</v>
      </c>
      <c r="G52" s="22">
        <v>-2387</v>
      </c>
      <c r="H52" s="22">
        <v>-155</v>
      </c>
      <c r="I52" s="22">
        <v>-155</v>
      </c>
      <c r="J52" s="23">
        <v>-419</v>
      </c>
      <c r="K52" s="22"/>
      <c r="L52" s="22"/>
      <c r="M52" s="23">
        <v>-5222</v>
      </c>
      <c r="N52" s="22">
        <v>-2622</v>
      </c>
      <c r="O52" s="22">
        <v>-2622</v>
      </c>
      <c r="P52" s="22">
        <v>-146</v>
      </c>
      <c r="Q52" s="23">
        <v>-20557</v>
      </c>
    </row>
    <row r="53" spans="1:17" ht="13.5">
      <c r="A53" s="5" t="s">
        <v>0</v>
      </c>
      <c r="B53" s="23">
        <v>-34354</v>
      </c>
      <c r="C53" s="22"/>
      <c r="D53" s="23">
        <v>-94652</v>
      </c>
      <c r="E53" s="22"/>
      <c r="F53" s="23">
        <v>-6920</v>
      </c>
      <c r="G53" s="22"/>
      <c r="H53" s="22"/>
      <c r="I53" s="22"/>
      <c r="J53" s="23"/>
      <c r="K53" s="22"/>
      <c r="L53" s="22"/>
      <c r="M53" s="23"/>
      <c r="N53" s="22"/>
      <c r="O53" s="22"/>
      <c r="P53" s="22"/>
      <c r="Q53" s="23"/>
    </row>
    <row r="54" spans="1:17" ht="13.5">
      <c r="A54" s="5" t="s">
        <v>1</v>
      </c>
      <c r="B54" s="23">
        <v>5000</v>
      </c>
      <c r="C54" s="22">
        <v>2000</v>
      </c>
      <c r="D54" s="23"/>
      <c r="E54" s="22"/>
      <c r="F54" s="23"/>
      <c r="G54" s="22"/>
      <c r="H54" s="22"/>
      <c r="I54" s="22"/>
      <c r="J54" s="23"/>
      <c r="K54" s="22"/>
      <c r="L54" s="22"/>
      <c r="M54" s="23"/>
      <c r="N54" s="22"/>
      <c r="O54" s="22"/>
      <c r="P54" s="22"/>
      <c r="Q54" s="23"/>
    </row>
    <row r="55" spans="1:17" ht="13.5">
      <c r="A55" s="5" t="s">
        <v>2</v>
      </c>
      <c r="B55" s="23"/>
      <c r="C55" s="22"/>
      <c r="D55" s="23"/>
      <c r="E55" s="22"/>
      <c r="F55" s="23"/>
      <c r="G55" s="22"/>
      <c r="H55" s="22"/>
      <c r="I55" s="22"/>
      <c r="J55" s="23">
        <v>-770018</v>
      </c>
      <c r="K55" s="22">
        <v>-770018</v>
      </c>
      <c r="L55" s="22">
        <v>-770018</v>
      </c>
      <c r="M55" s="23"/>
      <c r="N55" s="22"/>
      <c r="O55" s="22"/>
      <c r="P55" s="22"/>
      <c r="Q55" s="23"/>
    </row>
    <row r="56" spans="1:17" ht="13.5">
      <c r="A56" s="5" t="s">
        <v>3</v>
      </c>
      <c r="B56" s="23"/>
      <c r="C56" s="22"/>
      <c r="D56" s="23"/>
      <c r="E56" s="22"/>
      <c r="F56" s="23"/>
      <c r="G56" s="22"/>
      <c r="H56" s="22"/>
      <c r="I56" s="22"/>
      <c r="J56" s="23">
        <v>44872</v>
      </c>
      <c r="K56" s="22"/>
      <c r="L56" s="22"/>
      <c r="M56" s="23">
        <v>111925</v>
      </c>
      <c r="N56" s="22"/>
      <c r="O56" s="22"/>
      <c r="P56" s="22"/>
      <c r="Q56" s="23">
        <v>1181024</v>
      </c>
    </row>
    <row r="57" spans="1:17" ht="13.5">
      <c r="A57" s="5" t="s">
        <v>4</v>
      </c>
      <c r="B57" s="23"/>
      <c r="C57" s="22"/>
      <c r="D57" s="23"/>
      <c r="E57" s="22"/>
      <c r="F57" s="23">
        <v>-70000</v>
      </c>
      <c r="G57" s="22">
        <v>-70000</v>
      </c>
      <c r="H57" s="22">
        <v>-70000</v>
      </c>
      <c r="I57" s="22"/>
      <c r="J57" s="23"/>
      <c r="K57" s="22"/>
      <c r="L57" s="22"/>
      <c r="M57" s="23"/>
      <c r="N57" s="22"/>
      <c r="O57" s="22"/>
      <c r="P57" s="22"/>
      <c r="Q57" s="23"/>
    </row>
    <row r="58" spans="1:17" ht="13.5">
      <c r="A58" s="5" t="s">
        <v>5</v>
      </c>
      <c r="B58" s="23"/>
      <c r="C58" s="22"/>
      <c r="D58" s="23">
        <v>120056</v>
      </c>
      <c r="E58" s="22">
        <v>120056</v>
      </c>
      <c r="F58" s="23">
        <v>400000</v>
      </c>
      <c r="G58" s="22">
        <v>400000</v>
      </c>
      <c r="H58" s="22">
        <v>400000</v>
      </c>
      <c r="I58" s="22"/>
      <c r="J58" s="23"/>
      <c r="K58" s="22"/>
      <c r="L58" s="22"/>
      <c r="M58" s="23"/>
      <c r="N58" s="22"/>
      <c r="O58" s="22"/>
      <c r="P58" s="22"/>
      <c r="Q58" s="23"/>
    </row>
    <row r="59" spans="1:17" ht="13.5">
      <c r="A59" s="5" t="s">
        <v>6</v>
      </c>
      <c r="B59" s="23"/>
      <c r="C59" s="22"/>
      <c r="D59" s="23">
        <v>50000</v>
      </c>
      <c r="E59" s="22"/>
      <c r="F59" s="23"/>
      <c r="G59" s="22"/>
      <c r="H59" s="22"/>
      <c r="I59" s="22"/>
      <c r="J59" s="23"/>
      <c r="K59" s="22"/>
      <c r="L59" s="22"/>
      <c r="M59" s="23"/>
      <c r="N59" s="22"/>
      <c r="O59" s="22"/>
      <c r="P59" s="22"/>
      <c r="Q59" s="23"/>
    </row>
    <row r="60" spans="1:17" ht="13.5">
      <c r="A60" s="5" t="s">
        <v>8</v>
      </c>
      <c r="B60" s="23">
        <v>-63290</v>
      </c>
      <c r="C60" s="22">
        <v>-36488</v>
      </c>
      <c r="D60" s="23">
        <v>-16011</v>
      </c>
      <c r="E60" s="22">
        <v>-14846</v>
      </c>
      <c r="F60" s="23">
        <v>-6262</v>
      </c>
      <c r="G60" s="22">
        <v>-3262</v>
      </c>
      <c r="H60" s="22">
        <v>-3262</v>
      </c>
      <c r="I60" s="22">
        <v>-3260</v>
      </c>
      <c r="J60" s="23">
        <v>-23526</v>
      </c>
      <c r="K60" s="22">
        <v>-7858</v>
      </c>
      <c r="L60" s="22">
        <v>-1082</v>
      </c>
      <c r="M60" s="23">
        <v>-21215</v>
      </c>
      <c r="N60" s="22">
        <v>-18730</v>
      </c>
      <c r="O60" s="22">
        <v>-17500</v>
      </c>
      <c r="P60" s="22">
        <v>-10710</v>
      </c>
      <c r="Q60" s="23"/>
    </row>
    <row r="61" spans="1:17" ht="13.5">
      <c r="A61" s="5" t="s">
        <v>9</v>
      </c>
      <c r="B61" s="23">
        <v>286309</v>
      </c>
      <c r="C61" s="22"/>
      <c r="D61" s="23">
        <v>301247</v>
      </c>
      <c r="E61" s="22"/>
      <c r="F61" s="23">
        <v>238651</v>
      </c>
      <c r="G61" s="22"/>
      <c r="H61" s="22"/>
      <c r="I61" s="22"/>
      <c r="J61" s="23">
        <v>98433</v>
      </c>
      <c r="K61" s="22"/>
      <c r="L61" s="22"/>
      <c r="M61" s="23">
        <v>93168</v>
      </c>
      <c r="N61" s="22"/>
      <c r="O61" s="22"/>
      <c r="P61" s="22"/>
      <c r="Q61" s="23">
        <v>187640</v>
      </c>
    </row>
    <row r="62" spans="1:17" ht="13.5">
      <c r="A62" s="5" t="s">
        <v>10</v>
      </c>
      <c r="B62" s="23"/>
      <c r="C62" s="22"/>
      <c r="D62" s="23"/>
      <c r="E62" s="22"/>
      <c r="F62" s="23"/>
      <c r="G62" s="22"/>
      <c r="H62" s="22"/>
      <c r="I62" s="22"/>
      <c r="J62" s="23"/>
      <c r="K62" s="22"/>
      <c r="L62" s="22"/>
      <c r="M62" s="23">
        <v>-287638</v>
      </c>
      <c r="N62" s="22">
        <v>-287638</v>
      </c>
      <c r="O62" s="22">
        <v>-246602</v>
      </c>
      <c r="P62" s="22">
        <v>-195114</v>
      </c>
      <c r="Q62" s="23"/>
    </row>
    <row r="63" spans="1:17" ht="13.5">
      <c r="A63" s="5" t="s">
        <v>11</v>
      </c>
      <c r="B63" s="23"/>
      <c r="C63" s="22"/>
      <c r="D63" s="23"/>
      <c r="E63" s="22"/>
      <c r="F63" s="23"/>
      <c r="G63" s="22">
        <v>231331</v>
      </c>
      <c r="H63" s="22">
        <v>134804</v>
      </c>
      <c r="I63" s="22">
        <v>46062</v>
      </c>
      <c r="J63" s="23">
        <v>179434</v>
      </c>
      <c r="K63" s="22">
        <v>135251</v>
      </c>
      <c r="L63" s="22">
        <v>90234</v>
      </c>
      <c r="M63" s="23">
        <v>183794</v>
      </c>
      <c r="N63" s="22">
        <v>139229</v>
      </c>
      <c r="O63" s="22">
        <v>92884</v>
      </c>
      <c r="P63" s="22">
        <v>49709</v>
      </c>
      <c r="Q63" s="23">
        <v>180509</v>
      </c>
    </row>
    <row r="64" spans="1:17" ht="13.5">
      <c r="A64" s="5" t="s">
        <v>12</v>
      </c>
      <c r="B64" s="23"/>
      <c r="C64" s="22"/>
      <c r="D64" s="23"/>
      <c r="E64" s="22"/>
      <c r="F64" s="23"/>
      <c r="G64" s="22"/>
      <c r="H64" s="22"/>
      <c r="I64" s="22"/>
      <c r="J64" s="23">
        <v>-81125</v>
      </c>
      <c r="K64" s="22"/>
      <c r="L64" s="22"/>
      <c r="M64" s="23">
        <v>-50022</v>
      </c>
      <c r="N64" s="22"/>
      <c r="O64" s="22"/>
      <c r="P64" s="22"/>
      <c r="Q64" s="23">
        <v>-46792</v>
      </c>
    </row>
    <row r="65" spans="1:17" ht="13.5">
      <c r="A65" s="5" t="s">
        <v>13</v>
      </c>
      <c r="B65" s="23">
        <v>-14000</v>
      </c>
      <c r="C65" s="22">
        <v>-14000</v>
      </c>
      <c r="D65" s="23"/>
      <c r="E65" s="22"/>
      <c r="F65" s="23"/>
      <c r="G65" s="22"/>
      <c r="H65" s="22"/>
      <c r="I65" s="22"/>
      <c r="J65" s="23"/>
      <c r="K65" s="22"/>
      <c r="L65" s="22"/>
      <c r="M65" s="23"/>
      <c r="N65" s="22"/>
      <c r="O65" s="22"/>
      <c r="P65" s="22"/>
      <c r="Q65" s="23"/>
    </row>
    <row r="66" spans="1:17" ht="13.5">
      <c r="A66" s="5" t="s">
        <v>14</v>
      </c>
      <c r="B66" s="23"/>
      <c r="C66" s="22"/>
      <c r="D66" s="23">
        <v>33</v>
      </c>
      <c r="E66" s="22">
        <v>33</v>
      </c>
      <c r="F66" s="23">
        <v>8806</v>
      </c>
      <c r="G66" s="22">
        <v>8806</v>
      </c>
      <c r="H66" s="22">
        <v>2000</v>
      </c>
      <c r="I66" s="22">
        <v>2000</v>
      </c>
      <c r="J66" s="23"/>
      <c r="K66" s="22"/>
      <c r="L66" s="22"/>
      <c r="M66" s="23"/>
      <c r="N66" s="22"/>
      <c r="O66" s="22"/>
      <c r="P66" s="22"/>
      <c r="Q66" s="23"/>
    </row>
    <row r="67" spans="1:17" ht="13.5">
      <c r="A67" s="5" t="s">
        <v>15</v>
      </c>
      <c r="B67" s="23"/>
      <c r="C67" s="22"/>
      <c r="D67" s="23"/>
      <c r="E67" s="22"/>
      <c r="F67" s="23"/>
      <c r="G67" s="22"/>
      <c r="H67" s="22"/>
      <c r="I67" s="22"/>
      <c r="J67" s="23">
        <v>-43000</v>
      </c>
      <c r="K67" s="22">
        <v>-18000</v>
      </c>
      <c r="L67" s="22">
        <v>-18000</v>
      </c>
      <c r="M67" s="23"/>
      <c r="N67" s="22"/>
      <c r="O67" s="22"/>
      <c r="P67" s="22"/>
      <c r="Q67" s="23"/>
    </row>
    <row r="68" spans="1:17" ht="13.5">
      <c r="A68" s="5" t="s">
        <v>16</v>
      </c>
      <c r="B68" s="23">
        <v>31433</v>
      </c>
      <c r="C68" s="22">
        <v>4791</v>
      </c>
      <c r="D68" s="23">
        <v>25703</v>
      </c>
      <c r="E68" s="22">
        <v>14505</v>
      </c>
      <c r="F68" s="23">
        <v>20920</v>
      </c>
      <c r="G68" s="22">
        <v>13559</v>
      </c>
      <c r="H68" s="22">
        <v>5936</v>
      </c>
      <c r="I68" s="22"/>
      <c r="J68" s="23"/>
      <c r="K68" s="22"/>
      <c r="L68" s="22">
        <v>3332</v>
      </c>
      <c r="M68" s="23"/>
      <c r="N68" s="22"/>
      <c r="O68" s="22"/>
      <c r="P68" s="22"/>
      <c r="Q68" s="23"/>
    </row>
    <row r="69" spans="1:17" ht="13.5">
      <c r="A69" s="5" t="s">
        <v>17</v>
      </c>
      <c r="B69" s="23"/>
      <c r="C69" s="22"/>
      <c r="D69" s="23"/>
      <c r="E69" s="22"/>
      <c r="F69" s="23">
        <v>-20000</v>
      </c>
      <c r="G69" s="22"/>
      <c r="H69" s="22"/>
      <c r="I69" s="22"/>
      <c r="J69" s="23"/>
      <c r="K69" s="22"/>
      <c r="L69" s="22"/>
      <c r="M69" s="23"/>
      <c r="N69" s="22"/>
      <c r="O69" s="22"/>
      <c r="P69" s="22"/>
      <c r="Q69" s="23"/>
    </row>
    <row r="70" spans="1:17" ht="13.5">
      <c r="A70" s="5" t="s">
        <v>18</v>
      </c>
      <c r="B70" s="23">
        <v>-8939</v>
      </c>
      <c r="C70" s="22">
        <v>-3649</v>
      </c>
      <c r="D70" s="23">
        <v>-11277</v>
      </c>
      <c r="E70" s="22">
        <v>-7142</v>
      </c>
      <c r="F70" s="23">
        <v>-7851</v>
      </c>
      <c r="G70" s="22">
        <v>-5609</v>
      </c>
      <c r="H70" s="22">
        <v>-5609</v>
      </c>
      <c r="I70" s="22">
        <v>650</v>
      </c>
      <c r="J70" s="23">
        <v>8065</v>
      </c>
      <c r="K70" s="22">
        <v>6115</v>
      </c>
      <c r="L70" s="22">
        <v>833</v>
      </c>
      <c r="M70" s="23">
        <v>2606</v>
      </c>
      <c r="N70" s="22">
        <v>2948</v>
      </c>
      <c r="O70" s="22">
        <v>2782</v>
      </c>
      <c r="P70" s="22">
        <v>1851</v>
      </c>
      <c r="Q70" s="23">
        <v>-7418</v>
      </c>
    </row>
    <row r="71" spans="1:17" ht="14.25" thickBot="1">
      <c r="A71" s="4" t="s">
        <v>19</v>
      </c>
      <c r="B71" s="25">
        <v>-98586</v>
      </c>
      <c r="C71" s="24">
        <v>-84385</v>
      </c>
      <c r="D71" s="25">
        <v>465248</v>
      </c>
      <c r="E71" s="24">
        <v>224449</v>
      </c>
      <c r="F71" s="25">
        <v>393362</v>
      </c>
      <c r="G71" s="24">
        <v>396105</v>
      </c>
      <c r="H71" s="24">
        <v>318387</v>
      </c>
      <c r="I71" s="24">
        <v>-3452</v>
      </c>
      <c r="J71" s="25">
        <v>-807655</v>
      </c>
      <c r="K71" s="24">
        <v>-764668</v>
      </c>
      <c r="L71" s="24">
        <v>-768385</v>
      </c>
      <c r="M71" s="25">
        <v>-174421</v>
      </c>
      <c r="N71" s="24">
        <v>-240425</v>
      </c>
      <c r="O71" s="24">
        <v>-210639</v>
      </c>
      <c r="P71" s="24">
        <v>-195002</v>
      </c>
      <c r="Q71" s="25">
        <v>918124</v>
      </c>
    </row>
    <row r="72" spans="1:17" ht="14.25" thickTop="1">
      <c r="A72" s="5" t="s">
        <v>20</v>
      </c>
      <c r="B72" s="23">
        <v>15000</v>
      </c>
      <c r="C72" s="22"/>
      <c r="D72" s="23">
        <v>124420</v>
      </c>
      <c r="E72" s="22">
        <v>109420</v>
      </c>
      <c r="F72" s="23">
        <v>525000</v>
      </c>
      <c r="G72" s="22">
        <v>525000</v>
      </c>
      <c r="H72" s="22">
        <v>510000</v>
      </c>
      <c r="I72" s="22">
        <v>160000</v>
      </c>
      <c r="J72" s="23">
        <v>1110000</v>
      </c>
      <c r="K72" s="22">
        <v>860000</v>
      </c>
      <c r="L72" s="22">
        <v>360000</v>
      </c>
      <c r="M72" s="23">
        <v>1600000</v>
      </c>
      <c r="N72" s="22">
        <v>1600000</v>
      </c>
      <c r="O72" s="22">
        <v>1410000</v>
      </c>
      <c r="P72" s="22">
        <v>1010000</v>
      </c>
      <c r="Q72" s="23">
        <v>1890000</v>
      </c>
    </row>
    <row r="73" spans="1:17" ht="13.5">
      <c r="A73" s="5" t="s">
        <v>21</v>
      </c>
      <c r="B73" s="23">
        <v>-611714</v>
      </c>
      <c r="C73" s="22">
        <v>-231660</v>
      </c>
      <c r="D73" s="23">
        <v>-494446</v>
      </c>
      <c r="E73" s="22">
        <v>-254559</v>
      </c>
      <c r="F73" s="23">
        <v>-1866396</v>
      </c>
      <c r="G73" s="22">
        <v>-1866396</v>
      </c>
      <c r="H73" s="22">
        <v>-1223042</v>
      </c>
      <c r="I73" s="22">
        <v>-130154</v>
      </c>
      <c r="J73" s="23">
        <v>-828568</v>
      </c>
      <c r="K73" s="22">
        <v>-680770</v>
      </c>
      <c r="L73" s="22">
        <v>-456400</v>
      </c>
      <c r="M73" s="23">
        <v>-1360000</v>
      </c>
      <c r="N73" s="22">
        <v>-1069000</v>
      </c>
      <c r="O73" s="22">
        <v>-968000</v>
      </c>
      <c r="P73" s="22">
        <v>-442000</v>
      </c>
      <c r="Q73" s="23">
        <v>-2500000</v>
      </c>
    </row>
    <row r="74" spans="1:17" ht="13.5">
      <c r="A74" s="5" t="s">
        <v>22</v>
      </c>
      <c r="B74" s="23"/>
      <c r="C74" s="22"/>
      <c r="D74" s="23"/>
      <c r="E74" s="22"/>
      <c r="F74" s="23">
        <v>1075000</v>
      </c>
      <c r="G74" s="22">
        <v>980000</v>
      </c>
      <c r="H74" s="22">
        <v>780000</v>
      </c>
      <c r="I74" s="22">
        <v>300000</v>
      </c>
      <c r="J74" s="23">
        <v>350000</v>
      </c>
      <c r="K74" s="22">
        <v>200000</v>
      </c>
      <c r="L74" s="22">
        <v>200000</v>
      </c>
      <c r="M74" s="23">
        <v>1290000</v>
      </c>
      <c r="N74" s="22">
        <v>520000</v>
      </c>
      <c r="O74" s="22">
        <v>520000</v>
      </c>
      <c r="P74" s="22">
        <v>420000</v>
      </c>
      <c r="Q74" s="23">
        <v>450000</v>
      </c>
    </row>
    <row r="75" spans="1:17" ht="13.5">
      <c r="A75" s="5" t="s">
        <v>23</v>
      </c>
      <c r="B75" s="23">
        <v>-2188952</v>
      </c>
      <c r="C75" s="22">
        <v>-426852</v>
      </c>
      <c r="D75" s="23">
        <v>-444583</v>
      </c>
      <c r="E75" s="22">
        <v>-359345</v>
      </c>
      <c r="F75" s="23">
        <v>-1009694</v>
      </c>
      <c r="G75" s="22">
        <v>-896394</v>
      </c>
      <c r="H75" s="22">
        <v>-693072</v>
      </c>
      <c r="I75" s="22">
        <v>-352120</v>
      </c>
      <c r="J75" s="23">
        <v>-1486764</v>
      </c>
      <c r="K75" s="22">
        <v>-1087044</v>
      </c>
      <c r="L75" s="22">
        <v>-640083</v>
      </c>
      <c r="M75" s="23">
        <v>-944600</v>
      </c>
      <c r="N75" s="22">
        <v>-648300</v>
      </c>
      <c r="O75" s="22">
        <v>-464000</v>
      </c>
      <c r="P75" s="22">
        <v>-232000</v>
      </c>
      <c r="Q75" s="23">
        <v>-1216500</v>
      </c>
    </row>
    <row r="76" spans="1:17" ht="13.5">
      <c r="A76" s="5" t="s">
        <v>24</v>
      </c>
      <c r="B76" s="23"/>
      <c r="C76" s="22"/>
      <c r="D76" s="23"/>
      <c r="E76" s="22"/>
      <c r="F76" s="23"/>
      <c r="G76" s="22"/>
      <c r="H76" s="22"/>
      <c r="I76" s="22"/>
      <c r="J76" s="23">
        <v>-14474</v>
      </c>
      <c r="K76" s="22"/>
      <c r="L76" s="22"/>
      <c r="M76" s="23"/>
      <c r="N76" s="22"/>
      <c r="O76" s="22"/>
      <c r="P76" s="22"/>
      <c r="Q76" s="23"/>
    </row>
    <row r="77" spans="1:17" ht="13.5">
      <c r="A77" s="5" t="s">
        <v>25</v>
      </c>
      <c r="B77" s="23">
        <v>624000</v>
      </c>
      <c r="C77" s="22"/>
      <c r="D77" s="23"/>
      <c r="E77" s="22"/>
      <c r="F77" s="23"/>
      <c r="G77" s="22"/>
      <c r="H77" s="22"/>
      <c r="I77" s="22"/>
      <c r="J77" s="23"/>
      <c r="K77" s="22"/>
      <c r="L77" s="22"/>
      <c r="M77" s="23"/>
      <c r="N77" s="22"/>
      <c r="O77" s="22"/>
      <c r="P77" s="22"/>
      <c r="Q77" s="23"/>
    </row>
    <row r="78" spans="1:17" ht="13.5">
      <c r="A78" s="5" t="s">
        <v>26</v>
      </c>
      <c r="B78" s="23"/>
      <c r="C78" s="22"/>
      <c r="D78" s="23"/>
      <c r="E78" s="22"/>
      <c r="F78" s="23"/>
      <c r="G78" s="22"/>
      <c r="H78" s="22"/>
      <c r="I78" s="22"/>
      <c r="J78" s="23">
        <v>150000</v>
      </c>
      <c r="K78" s="22">
        <v>150000</v>
      </c>
      <c r="L78" s="22">
        <v>150000</v>
      </c>
      <c r="M78" s="23"/>
      <c r="N78" s="22"/>
      <c r="O78" s="22"/>
      <c r="P78" s="22"/>
      <c r="Q78" s="23"/>
    </row>
    <row r="79" spans="1:17" ht="13.5">
      <c r="A79" s="5" t="s">
        <v>27</v>
      </c>
      <c r="B79" s="23"/>
      <c r="C79" s="22"/>
      <c r="D79" s="23">
        <v>99646</v>
      </c>
      <c r="E79" s="22"/>
      <c r="F79" s="23"/>
      <c r="G79" s="22"/>
      <c r="H79" s="22"/>
      <c r="I79" s="22"/>
      <c r="J79" s="23"/>
      <c r="K79" s="22"/>
      <c r="L79" s="22"/>
      <c r="M79" s="23"/>
      <c r="N79" s="22"/>
      <c r="O79" s="22"/>
      <c r="P79" s="22"/>
      <c r="Q79" s="23"/>
    </row>
    <row r="80" spans="1:17" ht="13.5">
      <c r="A80" s="5" t="s">
        <v>28</v>
      </c>
      <c r="B80" s="23"/>
      <c r="C80" s="22"/>
      <c r="D80" s="23"/>
      <c r="E80" s="22"/>
      <c r="F80" s="23">
        <v>1135</v>
      </c>
      <c r="G80" s="22">
        <v>1135</v>
      </c>
      <c r="H80" s="22"/>
      <c r="I80" s="22"/>
      <c r="J80" s="23"/>
      <c r="K80" s="22"/>
      <c r="L80" s="22"/>
      <c r="M80" s="23"/>
      <c r="N80" s="22"/>
      <c r="O80" s="22"/>
      <c r="P80" s="22"/>
      <c r="Q80" s="23"/>
    </row>
    <row r="81" spans="1:17" ht="13.5">
      <c r="A81" s="5" t="s">
        <v>29</v>
      </c>
      <c r="B81" s="23">
        <v>1166740</v>
      </c>
      <c r="C81" s="22"/>
      <c r="D81" s="23"/>
      <c r="E81" s="22"/>
      <c r="F81" s="23">
        <v>349675</v>
      </c>
      <c r="G81" s="22">
        <v>349699</v>
      </c>
      <c r="H81" s="22"/>
      <c r="I81" s="22"/>
      <c r="J81" s="23">
        <v>600500</v>
      </c>
      <c r="K81" s="22">
        <v>600500</v>
      </c>
      <c r="L81" s="22">
        <v>600500</v>
      </c>
      <c r="M81" s="23"/>
      <c r="N81" s="22"/>
      <c r="O81" s="22"/>
      <c r="P81" s="22"/>
      <c r="Q81" s="23"/>
    </row>
    <row r="82" spans="1:17" ht="13.5">
      <c r="A82" s="5" t="s">
        <v>30</v>
      </c>
      <c r="B82" s="23">
        <v>-75000</v>
      </c>
      <c r="C82" s="22">
        <v>-15000</v>
      </c>
      <c r="D82" s="23">
        <v>-30000</v>
      </c>
      <c r="E82" s="22">
        <v>-15000</v>
      </c>
      <c r="F82" s="23">
        <v>-30000</v>
      </c>
      <c r="G82" s="22">
        <v>-30000</v>
      </c>
      <c r="H82" s="22">
        <v>-15000</v>
      </c>
      <c r="I82" s="22">
        <v>-15000</v>
      </c>
      <c r="J82" s="23">
        <v>-15000</v>
      </c>
      <c r="K82" s="22">
        <v>-15000</v>
      </c>
      <c r="L82" s="22"/>
      <c r="M82" s="23">
        <v>-10000</v>
      </c>
      <c r="N82" s="22">
        <v>-10000</v>
      </c>
      <c r="O82" s="22">
        <v>-10000</v>
      </c>
      <c r="P82" s="22">
        <v>-10000</v>
      </c>
      <c r="Q82" s="23">
        <v>-40000</v>
      </c>
    </row>
    <row r="83" spans="1:17" ht="13.5">
      <c r="A83" s="5" t="s">
        <v>31</v>
      </c>
      <c r="B83" s="23">
        <v>-28839</v>
      </c>
      <c r="C83" s="22">
        <v>-16840</v>
      </c>
      <c r="D83" s="23">
        <v>-28029</v>
      </c>
      <c r="E83" s="22">
        <v>-14396</v>
      </c>
      <c r="F83" s="23">
        <v>-26060</v>
      </c>
      <c r="G83" s="22">
        <v>-18477</v>
      </c>
      <c r="H83" s="22">
        <v>-11219</v>
      </c>
      <c r="I83" s="22"/>
      <c r="J83" s="23"/>
      <c r="K83" s="22"/>
      <c r="L83" s="22">
        <v>-4791</v>
      </c>
      <c r="M83" s="23"/>
      <c r="N83" s="22"/>
      <c r="O83" s="22"/>
      <c r="P83" s="22"/>
      <c r="Q83" s="23"/>
    </row>
    <row r="84" spans="1:17" ht="13.5">
      <c r="A84" s="5" t="s">
        <v>33</v>
      </c>
      <c r="B84" s="23">
        <v>-27</v>
      </c>
      <c r="C84" s="22">
        <v>-9</v>
      </c>
      <c r="D84" s="23">
        <v>-22</v>
      </c>
      <c r="E84" s="22">
        <v>-7</v>
      </c>
      <c r="F84" s="23">
        <v>-11</v>
      </c>
      <c r="G84" s="22">
        <v>-5</v>
      </c>
      <c r="H84" s="22"/>
      <c r="I84" s="22"/>
      <c r="J84" s="23">
        <v>-58</v>
      </c>
      <c r="K84" s="22">
        <v>-30</v>
      </c>
      <c r="L84" s="22">
        <v>-30</v>
      </c>
      <c r="M84" s="23">
        <v>-88</v>
      </c>
      <c r="N84" s="22">
        <v>-88</v>
      </c>
      <c r="O84" s="22"/>
      <c r="P84" s="22"/>
      <c r="Q84" s="23"/>
    </row>
    <row r="85" spans="1:17" ht="13.5">
      <c r="A85" s="5" t="s">
        <v>34</v>
      </c>
      <c r="B85" s="23">
        <v>-77</v>
      </c>
      <c r="C85" s="22">
        <v>-34</v>
      </c>
      <c r="D85" s="23">
        <v>-202</v>
      </c>
      <c r="E85" s="22">
        <v>-130</v>
      </c>
      <c r="F85" s="23">
        <v>-79679</v>
      </c>
      <c r="G85" s="22">
        <v>-79679</v>
      </c>
      <c r="H85" s="22">
        <v>-79679</v>
      </c>
      <c r="I85" s="22">
        <v>-79679</v>
      </c>
      <c r="J85" s="23">
        <v>-111706</v>
      </c>
      <c r="K85" s="22">
        <v>-111706</v>
      </c>
      <c r="L85" s="22">
        <v>-111706</v>
      </c>
      <c r="M85" s="23">
        <v>-111544</v>
      </c>
      <c r="N85" s="22">
        <v>-111544</v>
      </c>
      <c r="O85" s="22">
        <v>-111400</v>
      </c>
      <c r="P85" s="22">
        <v>-111664</v>
      </c>
      <c r="Q85" s="23">
        <v>-37483</v>
      </c>
    </row>
    <row r="86" spans="1:17" ht="13.5">
      <c r="A86" s="5" t="s">
        <v>142</v>
      </c>
      <c r="B86" s="23"/>
      <c r="C86" s="22"/>
      <c r="D86" s="23">
        <v>-194</v>
      </c>
      <c r="E86" s="22"/>
      <c r="F86" s="23">
        <v>388</v>
      </c>
      <c r="G86" s="22"/>
      <c r="H86" s="22"/>
      <c r="I86" s="22">
        <v>-4666</v>
      </c>
      <c r="J86" s="23">
        <v>-13090</v>
      </c>
      <c r="K86" s="22">
        <v>-8801</v>
      </c>
      <c r="L86" s="22"/>
      <c r="M86" s="23">
        <v>-6151</v>
      </c>
      <c r="N86" s="22">
        <v>-1157</v>
      </c>
      <c r="O86" s="22">
        <v>-771</v>
      </c>
      <c r="P86" s="22">
        <v>-385</v>
      </c>
      <c r="Q86" s="23"/>
    </row>
    <row r="87" spans="1:17" ht="14.25" thickBot="1">
      <c r="A87" s="4" t="s">
        <v>35</v>
      </c>
      <c r="B87" s="25">
        <v>-1098871</v>
      </c>
      <c r="C87" s="24">
        <v>-690396</v>
      </c>
      <c r="D87" s="25">
        <v>-773412</v>
      </c>
      <c r="E87" s="24">
        <v>-534019</v>
      </c>
      <c r="F87" s="25">
        <v>-1060642</v>
      </c>
      <c r="G87" s="24">
        <v>-1035118</v>
      </c>
      <c r="H87" s="24">
        <v>-732013</v>
      </c>
      <c r="I87" s="24">
        <v>-121621</v>
      </c>
      <c r="J87" s="25">
        <v>-259162</v>
      </c>
      <c r="K87" s="24">
        <v>-107328</v>
      </c>
      <c r="L87" s="24">
        <v>83013</v>
      </c>
      <c r="M87" s="25">
        <v>457615</v>
      </c>
      <c r="N87" s="24">
        <v>279909</v>
      </c>
      <c r="O87" s="24">
        <v>375827</v>
      </c>
      <c r="P87" s="24">
        <v>633949</v>
      </c>
      <c r="Q87" s="25">
        <v>-1453983</v>
      </c>
    </row>
    <row r="88" spans="1:17" ht="14.25" thickTop="1">
      <c r="A88" s="6" t="s">
        <v>37</v>
      </c>
      <c r="B88" s="23">
        <v>-421480</v>
      </c>
      <c r="C88" s="22">
        <v>-664149</v>
      </c>
      <c r="D88" s="23">
        <v>1177293</v>
      </c>
      <c r="E88" s="22">
        <v>171903</v>
      </c>
      <c r="F88" s="23">
        <v>-140091</v>
      </c>
      <c r="G88" s="22">
        <v>-242749</v>
      </c>
      <c r="H88" s="22">
        <v>-593018</v>
      </c>
      <c r="I88" s="22">
        <v>-167765</v>
      </c>
      <c r="J88" s="23">
        <v>-790929</v>
      </c>
      <c r="K88" s="22">
        <v>-514083</v>
      </c>
      <c r="L88" s="22">
        <v>-936471</v>
      </c>
      <c r="M88" s="23">
        <v>509269</v>
      </c>
      <c r="N88" s="22">
        <v>-66669</v>
      </c>
      <c r="O88" s="22">
        <v>-144436</v>
      </c>
      <c r="P88" s="22">
        <v>-168314</v>
      </c>
      <c r="Q88" s="23">
        <v>50635</v>
      </c>
    </row>
    <row r="89" spans="1:17" ht="13.5">
      <c r="A89" s="6" t="s">
        <v>38</v>
      </c>
      <c r="B89" s="23">
        <v>1788778</v>
      </c>
      <c r="C89" s="22">
        <v>1788778</v>
      </c>
      <c r="D89" s="23">
        <v>611484</v>
      </c>
      <c r="E89" s="22">
        <v>611484</v>
      </c>
      <c r="F89" s="23">
        <v>276844</v>
      </c>
      <c r="G89" s="22">
        <v>276844</v>
      </c>
      <c r="H89" s="22">
        <v>276844</v>
      </c>
      <c r="I89" s="22">
        <v>276844</v>
      </c>
      <c r="J89" s="23">
        <v>969291</v>
      </c>
      <c r="K89" s="22">
        <v>969291</v>
      </c>
      <c r="L89" s="22">
        <v>969291</v>
      </c>
      <c r="M89" s="23">
        <v>460022</v>
      </c>
      <c r="N89" s="22">
        <v>460022</v>
      </c>
      <c r="O89" s="22">
        <v>460022</v>
      </c>
      <c r="P89" s="22">
        <v>460022</v>
      </c>
      <c r="Q89" s="23">
        <v>409387</v>
      </c>
    </row>
    <row r="90" spans="1:17" ht="13.5">
      <c r="A90" s="6" t="s">
        <v>39</v>
      </c>
      <c r="B90" s="23"/>
      <c r="C90" s="22"/>
      <c r="D90" s="23"/>
      <c r="E90" s="22"/>
      <c r="F90" s="23">
        <v>474732</v>
      </c>
      <c r="G90" s="22">
        <v>474732</v>
      </c>
      <c r="H90" s="22">
        <v>474732</v>
      </c>
      <c r="I90" s="22"/>
      <c r="J90" s="23">
        <v>98482</v>
      </c>
      <c r="K90" s="22">
        <v>98482</v>
      </c>
      <c r="L90" s="22">
        <v>98482</v>
      </c>
      <c r="M90" s="23"/>
      <c r="N90" s="22"/>
      <c r="O90" s="22"/>
      <c r="P90" s="22"/>
      <c r="Q90" s="23"/>
    </row>
    <row r="91" spans="1:17" ht="14.25" thickBot="1">
      <c r="A91" s="6" t="s">
        <v>38</v>
      </c>
      <c r="B91" s="23">
        <v>1367297</v>
      </c>
      <c r="C91" s="22">
        <v>1124628</v>
      </c>
      <c r="D91" s="23">
        <v>1788778</v>
      </c>
      <c r="E91" s="22">
        <v>783388</v>
      </c>
      <c r="F91" s="23">
        <v>611484</v>
      </c>
      <c r="G91" s="22">
        <v>508827</v>
      </c>
      <c r="H91" s="22">
        <v>158557</v>
      </c>
      <c r="I91" s="22">
        <v>109078</v>
      </c>
      <c r="J91" s="23">
        <v>276844</v>
      </c>
      <c r="K91" s="22">
        <v>553689</v>
      </c>
      <c r="L91" s="22">
        <v>131302</v>
      </c>
      <c r="M91" s="23">
        <v>969291</v>
      </c>
      <c r="N91" s="22">
        <v>393352</v>
      </c>
      <c r="O91" s="22">
        <v>315585</v>
      </c>
      <c r="P91" s="22">
        <v>291707</v>
      </c>
      <c r="Q91" s="23">
        <v>460022</v>
      </c>
    </row>
    <row r="92" spans="1:17" ht="14.25" thickTop="1">
      <c r="A92" s="7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4" ht="13.5">
      <c r="A94" s="19" t="s">
        <v>210</v>
      </c>
    </row>
    <row r="95" ht="13.5">
      <c r="A95" s="19" t="s">
        <v>211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V8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2" width="17.625" style="0" customWidth="1"/>
  </cols>
  <sheetData>
    <row r="1" ht="14.25" thickBot="1"/>
    <row r="2" spans="1:22" ht="14.25" thickTop="1">
      <c r="A2" s="9" t="s">
        <v>206</v>
      </c>
      <c r="B2" s="13">
        <v>2694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4.25" thickBot="1">
      <c r="A3" s="10" t="s">
        <v>207</v>
      </c>
      <c r="B3" s="1" t="s">
        <v>208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thickTop="1">
      <c r="A4" s="9" t="s">
        <v>93</v>
      </c>
      <c r="B4" s="14" t="str">
        <f>HYPERLINK("http://www.kabupro.jp/mark/20130814/S000EBHZ.htm","四半期報告書")</f>
        <v>四半期報告書</v>
      </c>
      <c r="C4" s="14" t="str">
        <f>HYPERLINK("http://www.kabupro.jp/mark/20130814/S000EBHZ.htm","四半期報告書")</f>
        <v>四半期報告書</v>
      </c>
      <c r="D4" s="14" t="str">
        <f>HYPERLINK("http://www.kabupro.jp/mark/20130214/S000CW9I.htm","四半期報告書")</f>
        <v>四半期報告書</v>
      </c>
      <c r="E4" s="14" t="str">
        <f>HYPERLINK("http://www.kabupro.jp/mark/20121114/S000CBUT.htm","四半期報告書")</f>
        <v>四半期報告書</v>
      </c>
      <c r="F4" s="14" t="str">
        <f>HYPERLINK("http://www.kabupro.jp/mark/20121113/S000CA6U.htm","訂正四半期報告書")</f>
        <v>訂正四半期報告書</v>
      </c>
      <c r="G4" s="14" t="str">
        <f>HYPERLINK("http://www.kabupro.jp/mark/20130704/S000DYO3.htm","訂正有価証券届出書（組織再編成）")</f>
        <v>訂正有価証券届出書（組織再編成）</v>
      </c>
      <c r="H4" s="14" t="str">
        <f>HYPERLINK("http://www.kabupro.jp/mark/20121113/S000CA6W.htm","訂正四半期報告書")</f>
        <v>訂正四半期報告書</v>
      </c>
      <c r="I4" s="14" t="str">
        <f>HYPERLINK("http://www.kabupro.jp/mark/20121113/S000CA6X.htm","訂正四半期報告書")</f>
        <v>訂正四半期報告書</v>
      </c>
      <c r="J4" s="14" t="str">
        <f>HYPERLINK("http://www.kabupro.jp/mark/20121113/S000CA6Y.htm","訂正四半期報告書")</f>
        <v>訂正四半期報告書</v>
      </c>
      <c r="K4" s="14" t="str">
        <f>HYPERLINK("http://www.kabupro.jp/mark/20130606/S000DJ89.htm","有価証券届出書（組織再編成）")</f>
        <v>有価証券届出書（組織再編成）</v>
      </c>
      <c r="L4" s="14" t="str">
        <f>HYPERLINK("http://www.kabupro.jp/mark/20121113/S000CA70.htm","訂正四半期報告書")</f>
        <v>訂正四半期報告書</v>
      </c>
      <c r="M4" s="14" t="str">
        <f>HYPERLINK("http://www.kabupro.jp/mark/20121113/S000CA71.htm","訂正四半期報告書")</f>
        <v>訂正四半期報告書</v>
      </c>
      <c r="N4" s="14" t="str">
        <f>HYPERLINK("http://www.kabupro.jp/mark/20121113/S000CA72.htm","訂正四半期報告書")</f>
        <v>訂正四半期報告書</v>
      </c>
      <c r="O4" s="14" t="str">
        <f>HYPERLINK("http://www.kabupro.jp/mark/20121113/S000CA73.htm","訂正有価証券報告書")</f>
        <v>訂正有価証券報告書</v>
      </c>
      <c r="P4" s="14" t="str">
        <f>HYPERLINK("http://www.kabupro.jp/mark/20121113/S000CA74.htm","訂正四半期報告書")</f>
        <v>訂正四半期報告書</v>
      </c>
      <c r="Q4" s="14" t="str">
        <f>HYPERLINK("http://www.kabupro.jp/mark/20091113/S0004MPN.htm","四半期報告書")</f>
        <v>四半期報告書</v>
      </c>
      <c r="R4" s="14" t="str">
        <f>HYPERLINK("http://www.kabupro.jp/mark/20121113/S000CA74.htm","訂正四半期報告書")</f>
        <v>訂正四半期報告書</v>
      </c>
      <c r="S4" s="14" t="str">
        <f>HYPERLINK("http://www.kabupro.jp/mark/20090213/S0002IPK.htm","四半期報告書")</f>
        <v>四半期報告書</v>
      </c>
      <c r="T4" s="14" t="str">
        <f>HYPERLINK("http://www.kabupro.jp/mark/20081114/S0001VL3.htm","四半期報告書")</f>
        <v>四半期報告書</v>
      </c>
      <c r="U4" s="14" t="str">
        <f>HYPERLINK("http://www.kabupro.jp/mark/20080813/S00015KO.htm","四半期報告書")</f>
        <v>四半期報告書</v>
      </c>
      <c r="V4" s="14" t="str">
        <f>HYPERLINK("http://www.kabupro.jp/mark/20090625/S0003GYB.htm","有価証券報告書")</f>
        <v>有価証券報告書</v>
      </c>
    </row>
    <row r="5" spans="1:22" ht="14.25" thickBot="1">
      <c r="A5" s="10" t="s">
        <v>94</v>
      </c>
      <c r="B5" s="1" t="s">
        <v>100</v>
      </c>
      <c r="C5" s="1" t="s">
        <v>100</v>
      </c>
      <c r="D5" s="1" t="s">
        <v>105</v>
      </c>
      <c r="E5" s="1" t="s">
        <v>107</v>
      </c>
      <c r="F5" s="1" t="s">
        <v>109</v>
      </c>
      <c r="G5" s="1" t="s">
        <v>111</v>
      </c>
      <c r="H5" s="1" t="s">
        <v>109</v>
      </c>
      <c r="I5" s="1" t="s">
        <v>109</v>
      </c>
      <c r="J5" s="1" t="s">
        <v>109</v>
      </c>
      <c r="K5" s="1" t="s">
        <v>116</v>
      </c>
      <c r="L5" s="1" t="s">
        <v>109</v>
      </c>
      <c r="M5" s="1" t="s">
        <v>109</v>
      </c>
      <c r="N5" s="1" t="s">
        <v>109</v>
      </c>
      <c r="O5" s="1" t="s">
        <v>109</v>
      </c>
      <c r="P5" s="1" t="s">
        <v>109</v>
      </c>
      <c r="Q5" s="1" t="s">
        <v>123</v>
      </c>
      <c r="R5" s="1" t="s">
        <v>109</v>
      </c>
      <c r="S5" s="1" t="s">
        <v>126</v>
      </c>
      <c r="T5" s="1" t="s">
        <v>128</v>
      </c>
      <c r="U5" s="1" t="s">
        <v>130</v>
      </c>
      <c r="V5" s="1" t="s">
        <v>132</v>
      </c>
    </row>
    <row r="6" spans="1:22" ht="15" thickBot="1" thickTop="1">
      <c r="A6" s="9" t="s">
        <v>95</v>
      </c>
      <c r="B6" s="17" t="s">
        <v>209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4.25" thickTop="1">
      <c r="A7" s="11" t="s">
        <v>96</v>
      </c>
      <c r="B7" s="13" t="s">
        <v>101</v>
      </c>
      <c r="C7" s="15" t="s">
        <v>103</v>
      </c>
      <c r="D7" s="13" t="s">
        <v>101</v>
      </c>
      <c r="E7" s="13" t="s">
        <v>101</v>
      </c>
      <c r="F7" s="13" t="s">
        <v>101</v>
      </c>
      <c r="G7" s="15" t="s">
        <v>103</v>
      </c>
      <c r="H7" s="13" t="s">
        <v>101</v>
      </c>
      <c r="I7" s="13" t="s">
        <v>101</v>
      </c>
      <c r="J7" s="13" t="s">
        <v>101</v>
      </c>
      <c r="K7" s="15" t="s">
        <v>103</v>
      </c>
      <c r="L7" s="13" t="s">
        <v>101</v>
      </c>
      <c r="M7" s="13" t="s">
        <v>101</v>
      </c>
      <c r="N7" s="13" t="s">
        <v>101</v>
      </c>
      <c r="O7" s="15" t="s">
        <v>103</v>
      </c>
      <c r="P7" s="13" t="s">
        <v>101</v>
      </c>
      <c r="Q7" s="13" t="s">
        <v>101</v>
      </c>
      <c r="R7" s="15" t="s">
        <v>103</v>
      </c>
      <c r="S7" s="13" t="s">
        <v>101</v>
      </c>
      <c r="T7" s="13" t="s">
        <v>101</v>
      </c>
      <c r="U7" s="13" t="s">
        <v>101</v>
      </c>
      <c r="V7" s="15" t="s">
        <v>103</v>
      </c>
    </row>
    <row r="8" spans="1:22" ht="13.5">
      <c r="A8" s="12" t="s">
        <v>97</v>
      </c>
      <c r="B8" s="1"/>
      <c r="C8" s="16"/>
      <c r="D8" s="1"/>
      <c r="E8" s="1"/>
      <c r="F8" s="1"/>
      <c r="G8" s="16"/>
      <c r="H8" s="1"/>
      <c r="I8" s="1"/>
      <c r="J8" s="1"/>
      <c r="K8" s="16"/>
      <c r="L8" s="1"/>
      <c r="M8" s="1"/>
      <c r="N8" s="1"/>
      <c r="O8" s="16"/>
      <c r="P8" s="1"/>
      <c r="Q8" s="1"/>
      <c r="R8" s="16"/>
      <c r="S8" s="1"/>
      <c r="T8" s="1"/>
      <c r="U8" s="1"/>
      <c r="V8" s="16"/>
    </row>
    <row r="9" spans="1:22" ht="13.5">
      <c r="A9" s="12" t="s">
        <v>98</v>
      </c>
      <c r="B9" s="1" t="s">
        <v>102</v>
      </c>
      <c r="C9" s="16" t="s">
        <v>104</v>
      </c>
      <c r="D9" s="1" t="s">
        <v>106</v>
      </c>
      <c r="E9" s="1" t="s">
        <v>108</v>
      </c>
      <c r="F9" s="1" t="s">
        <v>110</v>
      </c>
      <c r="G9" s="16" t="s">
        <v>112</v>
      </c>
      <c r="H9" s="1" t="s">
        <v>113</v>
      </c>
      <c r="I9" s="1" t="s">
        <v>114</v>
      </c>
      <c r="J9" s="1" t="s">
        <v>115</v>
      </c>
      <c r="K9" s="16" t="s">
        <v>117</v>
      </c>
      <c r="L9" s="1" t="s">
        <v>118</v>
      </c>
      <c r="M9" s="1" t="s">
        <v>119</v>
      </c>
      <c r="N9" s="1" t="s">
        <v>120</v>
      </c>
      <c r="O9" s="16" t="s">
        <v>121</v>
      </c>
      <c r="P9" s="1" t="s">
        <v>122</v>
      </c>
      <c r="Q9" s="1" t="s">
        <v>124</v>
      </c>
      <c r="R9" s="16" t="s">
        <v>125</v>
      </c>
      <c r="S9" s="1" t="s">
        <v>127</v>
      </c>
      <c r="T9" s="1" t="s">
        <v>129</v>
      </c>
      <c r="U9" s="1" t="s">
        <v>131</v>
      </c>
      <c r="V9" s="16" t="s">
        <v>133</v>
      </c>
    </row>
    <row r="10" spans="1:22" ht="14.25" thickBot="1">
      <c r="A10" s="12" t="s">
        <v>99</v>
      </c>
      <c r="B10" s="1" t="s">
        <v>135</v>
      </c>
      <c r="C10" s="16" t="s">
        <v>135</v>
      </c>
      <c r="D10" s="1" t="s">
        <v>135</v>
      </c>
      <c r="E10" s="1" t="s">
        <v>135</v>
      </c>
      <c r="F10" s="1" t="s">
        <v>135</v>
      </c>
      <c r="G10" s="16" t="s">
        <v>135</v>
      </c>
      <c r="H10" s="1" t="s">
        <v>135</v>
      </c>
      <c r="I10" s="1" t="s">
        <v>135</v>
      </c>
      <c r="J10" s="1" t="s">
        <v>135</v>
      </c>
      <c r="K10" s="16" t="s">
        <v>135</v>
      </c>
      <c r="L10" s="1" t="s">
        <v>135</v>
      </c>
      <c r="M10" s="1" t="s">
        <v>135</v>
      </c>
      <c r="N10" s="1" t="s">
        <v>135</v>
      </c>
      <c r="O10" s="16" t="s">
        <v>135</v>
      </c>
      <c r="P10" s="1" t="s">
        <v>135</v>
      </c>
      <c r="Q10" s="1" t="s">
        <v>135</v>
      </c>
      <c r="R10" s="16" t="s">
        <v>135</v>
      </c>
      <c r="S10" s="1" t="s">
        <v>135</v>
      </c>
      <c r="T10" s="1" t="s">
        <v>135</v>
      </c>
      <c r="U10" s="1" t="s">
        <v>135</v>
      </c>
      <c r="V10" s="16" t="s">
        <v>135</v>
      </c>
    </row>
    <row r="11" spans="1:22" ht="14.25" thickTop="1">
      <c r="A11" s="8" t="s">
        <v>134</v>
      </c>
      <c r="B11" s="20">
        <v>1235239</v>
      </c>
      <c r="C11" s="21">
        <v>1367297</v>
      </c>
      <c r="D11" s="20">
        <v>1426461</v>
      </c>
      <c r="E11" s="20">
        <v>1124628</v>
      </c>
      <c r="F11" s="20">
        <v>1360270</v>
      </c>
      <c r="G11" s="21">
        <v>1788778</v>
      </c>
      <c r="H11" s="20">
        <v>1635894</v>
      </c>
      <c r="I11" s="20">
        <v>783388</v>
      </c>
      <c r="J11" s="20">
        <v>1062231</v>
      </c>
      <c r="K11" s="21">
        <v>731530</v>
      </c>
      <c r="L11" s="20">
        <v>628827</v>
      </c>
      <c r="M11" s="20">
        <v>278557</v>
      </c>
      <c r="N11" s="20">
        <v>109078</v>
      </c>
      <c r="O11" s="21">
        <v>276844</v>
      </c>
      <c r="P11" s="20">
        <v>553689</v>
      </c>
      <c r="Q11" s="20">
        <v>131302</v>
      </c>
      <c r="R11" s="21">
        <v>969291</v>
      </c>
      <c r="S11" s="20">
        <v>393352</v>
      </c>
      <c r="T11" s="20">
        <v>315585</v>
      </c>
      <c r="U11" s="20">
        <v>291707</v>
      </c>
      <c r="V11" s="21">
        <v>460022</v>
      </c>
    </row>
    <row r="12" spans="1:22" ht="13.5">
      <c r="A12" s="2" t="s">
        <v>136</v>
      </c>
      <c r="B12" s="22">
        <v>159831</v>
      </c>
      <c r="C12" s="23">
        <v>265436</v>
      </c>
      <c r="D12" s="22">
        <v>233948</v>
      </c>
      <c r="E12" s="22">
        <v>205868</v>
      </c>
      <c r="F12" s="22">
        <v>198016</v>
      </c>
      <c r="G12" s="23"/>
      <c r="H12" s="22">
        <v>243803</v>
      </c>
      <c r="I12" s="22">
        <v>204481</v>
      </c>
      <c r="J12" s="22">
        <v>188492</v>
      </c>
      <c r="K12" s="23"/>
      <c r="L12" s="22">
        <v>224483</v>
      </c>
      <c r="M12" s="22">
        <v>256796</v>
      </c>
      <c r="N12" s="22">
        <v>130844</v>
      </c>
      <c r="O12" s="23"/>
      <c r="P12" s="22">
        <v>141166</v>
      </c>
      <c r="Q12" s="22">
        <v>135768</v>
      </c>
      <c r="R12" s="23">
        <v>55346</v>
      </c>
      <c r="S12" s="22">
        <v>112746</v>
      </c>
      <c r="T12" s="22">
        <v>98650</v>
      </c>
      <c r="U12" s="22">
        <v>48851</v>
      </c>
      <c r="V12" s="23"/>
    </row>
    <row r="13" spans="1:22" ht="13.5">
      <c r="A13" s="2" t="s">
        <v>137</v>
      </c>
      <c r="B13" s="22">
        <v>9818</v>
      </c>
      <c r="C13" s="23">
        <v>10142</v>
      </c>
      <c r="D13" s="22">
        <v>11211</v>
      </c>
      <c r="E13" s="22">
        <v>10426</v>
      </c>
      <c r="F13" s="22">
        <v>11406</v>
      </c>
      <c r="G13" s="23">
        <v>10622</v>
      </c>
      <c r="H13" s="22">
        <v>17098</v>
      </c>
      <c r="I13" s="22">
        <v>16844</v>
      </c>
      <c r="J13" s="22">
        <v>17774</v>
      </c>
      <c r="K13" s="23">
        <v>18569</v>
      </c>
      <c r="L13" s="22">
        <v>21941</v>
      </c>
      <c r="M13" s="22">
        <v>22814</v>
      </c>
      <c r="N13" s="22">
        <v>29951</v>
      </c>
      <c r="O13" s="23">
        <v>29244</v>
      </c>
      <c r="P13" s="22">
        <v>34505</v>
      </c>
      <c r="Q13" s="22">
        <v>30698</v>
      </c>
      <c r="R13" s="23">
        <v>17331</v>
      </c>
      <c r="S13" s="22">
        <v>17820</v>
      </c>
      <c r="T13" s="22">
        <v>16834</v>
      </c>
      <c r="U13" s="22">
        <v>9639</v>
      </c>
      <c r="V13" s="23">
        <v>10294</v>
      </c>
    </row>
    <row r="14" spans="1:22" ht="13.5">
      <c r="A14" s="2" t="s">
        <v>141</v>
      </c>
      <c r="B14" s="22">
        <v>102402</v>
      </c>
      <c r="C14" s="23">
        <v>112398</v>
      </c>
      <c r="D14" s="22">
        <v>153394</v>
      </c>
      <c r="E14" s="22">
        <v>114047</v>
      </c>
      <c r="F14" s="22">
        <v>118335</v>
      </c>
      <c r="G14" s="23">
        <v>119477</v>
      </c>
      <c r="H14" s="22">
        <v>160533</v>
      </c>
      <c r="I14" s="22">
        <v>120468</v>
      </c>
      <c r="J14" s="22">
        <v>116839</v>
      </c>
      <c r="K14" s="23">
        <v>111793</v>
      </c>
      <c r="L14" s="22">
        <v>167412</v>
      </c>
      <c r="M14" s="22">
        <v>148423</v>
      </c>
      <c r="N14" s="22">
        <v>143781</v>
      </c>
      <c r="O14" s="23">
        <v>140088</v>
      </c>
      <c r="P14" s="22">
        <v>174662</v>
      </c>
      <c r="Q14" s="22">
        <v>147627</v>
      </c>
      <c r="R14" s="23">
        <v>98145</v>
      </c>
      <c r="S14" s="22">
        <v>143000</v>
      </c>
      <c r="T14" s="22">
        <v>109726</v>
      </c>
      <c r="U14" s="22">
        <v>100186</v>
      </c>
      <c r="V14" s="23"/>
    </row>
    <row r="15" spans="1:22" ht="13.5">
      <c r="A15" s="2" t="s">
        <v>142</v>
      </c>
      <c r="B15" s="22">
        <v>564645</v>
      </c>
      <c r="C15" s="23">
        <v>507690</v>
      </c>
      <c r="D15" s="22">
        <v>595864</v>
      </c>
      <c r="E15" s="22">
        <v>659018</v>
      </c>
      <c r="F15" s="22">
        <v>705748</v>
      </c>
      <c r="G15" s="23">
        <v>104843</v>
      </c>
      <c r="H15" s="22">
        <v>769932</v>
      </c>
      <c r="I15" s="22">
        <v>601392</v>
      </c>
      <c r="J15" s="22">
        <v>635428</v>
      </c>
      <c r="K15" s="23">
        <v>136415</v>
      </c>
      <c r="L15" s="22">
        <v>648026</v>
      </c>
      <c r="M15" s="22">
        <v>666891</v>
      </c>
      <c r="N15" s="22">
        <v>520478</v>
      </c>
      <c r="O15" s="23">
        <v>79706</v>
      </c>
      <c r="P15" s="22">
        <v>510339</v>
      </c>
      <c r="Q15" s="22">
        <v>533354</v>
      </c>
      <c r="R15" s="23">
        <v>562452</v>
      </c>
      <c r="S15" s="22">
        <v>535123</v>
      </c>
      <c r="T15" s="22">
        <v>490655</v>
      </c>
      <c r="U15" s="22">
        <v>487206</v>
      </c>
      <c r="V15" s="23">
        <v>41477</v>
      </c>
    </row>
    <row r="16" spans="1:22" ht="13.5">
      <c r="A16" s="2" t="s">
        <v>143</v>
      </c>
      <c r="B16" s="22">
        <v>-3286</v>
      </c>
      <c r="C16" s="23">
        <v>-4390</v>
      </c>
      <c r="D16" s="22">
        <v>-6908</v>
      </c>
      <c r="E16" s="22">
        <v>-7306</v>
      </c>
      <c r="F16" s="22">
        <v>-11073</v>
      </c>
      <c r="G16" s="23">
        <v>-11558</v>
      </c>
      <c r="H16" s="22">
        <v>-11645</v>
      </c>
      <c r="I16" s="22">
        <v>-9824</v>
      </c>
      <c r="J16" s="22">
        <v>-11169</v>
      </c>
      <c r="K16" s="23">
        <v>-9339</v>
      </c>
      <c r="L16" s="22">
        <v>-6152</v>
      </c>
      <c r="M16" s="22">
        <v>-8350</v>
      </c>
      <c r="N16" s="22">
        <v>-1652</v>
      </c>
      <c r="O16" s="23">
        <v>-1690</v>
      </c>
      <c r="P16" s="22">
        <v>-1788</v>
      </c>
      <c r="Q16" s="22">
        <v>-1751</v>
      </c>
      <c r="R16" s="23">
        <v>-2198</v>
      </c>
      <c r="S16" s="22">
        <v>-15004</v>
      </c>
      <c r="T16" s="22">
        <v>-13173</v>
      </c>
      <c r="U16" s="22">
        <v>-11544</v>
      </c>
      <c r="V16" s="23">
        <v>-11043</v>
      </c>
    </row>
    <row r="17" spans="1:22" ht="13.5">
      <c r="A17" s="2" t="s">
        <v>144</v>
      </c>
      <c r="B17" s="22">
        <v>2068651</v>
      </c>
      <c r="C17" s="23">
        <v>2258574</v>
      </c>
      <c r="D17" s="22">
        <v>2413971</v>
      </c>
      <c r="E17" s="22">
        <v>2106683</v>
      </c>
      <c r="F17" s="22">
        <v>2382704</v>
      </c>
      <c r="G17" s="23">
        <v>2762937</v>
      </c>
      <c r="H17" s="22">
        <v>2815616</v>
      </c>
      <c r="I17" s="22">
        <v>1716750</v>
      </c>
      <c r="J17" s="22">
        <v>2009596</v>
      </c>
      <c r="K17" s="23">
        <v>1573288</v>
      </c>
      <c r="L17" s="22">
        <v>1684539</v>
      </c>
      <c r="M17" s="22">
        <v>1365132</v>
      </c>
      <c r="N17" s="22">
        <v>932483</v>
      </c>
      <c r="O17" s="23">
        <v>1102610</v>
      </c>
      <c r="P17" s="22">
        <v>1412575</v>
      </c>
      <c r="Q17" s="22">
        <v>976999</v>
      </c>
      <c r="R17" s="23">
        <v>1700369</v>
      </c>
      <c r="S17" s="22">
        <v>1187039</v>
      </c>
      <c r="T17" s="22">
        <v>1018279</v>
      </c>
      <c r="U17" s="22">
        <v>926047</v>
      </c>
      <c r="V17" s="23">
        <v>1084567</v>
      </c>
    </row>
    <row r="18" spans="1:22" ht="13.5">
      <c r="A18" s="3" t="s">
        <v>145</v>
      </c>
      <c r="B18" s="22">
        <v>1939607</v>
      </c>
      <c r="C18" s="23">
        <v>1980390</v>
      </c>
      <c r="D18" s="22">
        <v>2098047</v>
      </c>
      <c r="E18" s="22">
        <v>2074135</v>
      </c>
      <c r="F18" s="22">
        <v>2052485</v>
      </c>
      <c r="G18" s="23">
        <v>2089289</v>
      </c>
      <c r="H18" s="22">
        <v>2257718</v>
      </c>
      <c r="I18" s="22">
        <v>2308844</v>
      </c>
      <c r="J18" s="22">
        <v>2364942</v>
      </c>
      <c r="K18" s="23">
        <v>2414810</v>
      </c>
      <c r="L18" s="22">
        <v>3179937</v>
      </c>
      <c r="M18" s="22">
        <v>3283463</v>
      </c>
      <c r="N18" s="22">
        <v>3036473</v>
      </c>
      <c r="O18" s="23">
        <v>2785379</v>
      </c>
      <c r="P18" s="22">
        <v>3313210</v>
      </c>
      <c r="Q18" s="22">
        <v>3363464</v>
      </c>
      <c r="R18" s="23">
        <v>1914388</v>
      </c>
      <c r="S18" s="22">
        <v>2176775</v>
      </c>
      <c r="T18" s="22">
        <v>2185832</v>
      </c>
      <c r="U18" s="22">
        <v>2167372</v>
      </c>
      <c r="V18" s="23">
        <v>2054398</v>
      </c>
    </row>
    <row r="19" spans="1:22" ht="13.5">
      <c r="A19" s="3" t="s">
        <v>146</v>
      </c>
      <c r="B19" s="22"/>
      <c r="C19" s="23"/>
      <c r="D19" s="22"/>
      <c r="E19" s="22"/>
      <c r="F19" s="22"/>
      <c r="G19" s="23">
        <v>122276</v>
      </c>
      <c r="H19" s="22"/>
      <c r="I19" s="22"/>
      <c r="J19" s="22"/>
      <c r="K19" s="23">
        <v>150662</v>
      </c>
      <c r="L19" s="22"/>
      <c r="M19" s="22"/>
      <c r="N19" s="22"/>
      <c r="O19" s="23">
        <v>246927</v>
      </c>
      <c r="P19" s="22"/>
      <c r="Q19" s="22"/>
      <c r="R19" s="23"/>
      <c r="S19" s="22"/>
      <c r="T19" s="22"/>
      <c r="U19" s="22"/>
      <c r="V19" s="23">
        <v>184809</v>
      </c>
    </row>
    <row r="20" spans="1:22" ht="13.5">
      <c r="A20" s="3" t="s">
        <v>147</v>
      </c>
      <c r="B20" s="22"/>
      <c r="C20" s="23"/>
      <c r="D20" s="22"/>
      <c r="E20" s="22"/>
      <c r="F20" s="22"/>
      <c r="G20" s="23">
        <v>15816</v>
      </c>
      <c r="H20" s="22"/>
      <c r="I20" s="22"/>
      <c r="J20" s="22"/>
      <c r="K20" s="23">
        <v>14472</v>
      </c>
      <c r="L20" s="22"/>
      <c r="M20" s="22"/>
      <c r="N20" s="22"/>
      <c r="O20" s="23">
        <v>18612</v>
      </c>
      <c r="P20" s="22"/>
      <c r="Q20" s="22"/>
      <c r="R20" s="23"/>
      <c r="S20" s="22"/>
      <c r="T20" s="22"/>
      <c r="U20" s="22"/>
      <c r="V20" s="23">
        <v>37742</v>
      </c>
    </row>
    <row r="21" spans="1:22" ht="13.5">
      <c r="A21" s="3" t="s">
        <v>148</v>
      </c>
      <c r="B21" s="22"/>
      <c r="C21" s="23"/>
      <c r="D21" s="22"/>
      <c r="E21" s="22"/>
      <c r="F21" s="22"/>
      <c r="G21" s="23">
        <v>1624</v>
      </c>
      <c r="H21" s="22"/>
      <c r="I21" s="22"/>
      <c r="J21" s="22"/>
      <c r="K21" s="23">
        <v>1076</v>
      </c>
      <c r="L21" s="22"/>
      <c r="M21" s="22"/>
      <c r="N21" s="22"/>
      <c r="O21" s="23">
        <v>1279</v>
      </c>
      <c r="P21" s="22"/>
      <c r="Q21" s="22"/>
      <c r="R21" s="23"/>
      <c r="S21" s="22"/>
      <c r="T21" s="22"/>
      <c r="U21" s="22"/>
      <c r="V21" s="23">
        <v>381</v>
      </c>
    </row>
    <row r="22" spans="1:22" ht="13.5">
      <c r="A22" s="3" t="s">
        <v>149</v>
      </c>
      <c r="B22" s="22"/>
      <c r="C22" s="23"/>
      <c r="D22" s="22"/>
      <c r="E22" s="22"/>
      <c r="F22" s="22"/>
      <c r="G22" s="23">
        <v>57636</v>
      </c>
      <c r="H22" s="22"/>
      <c r="I22" s="22"/>
      <c r="J22" s="22"/>
      <c r="K22" s="23">
        <v>68855</v>
      </c>
      <c r="L22" s="22"/>
      <c r="M22" s="22"/>
      <c r="N22" s="22"/>
      <c r="O22" s="23">
        <v>109137</v>
      </c>
      <c r="P22" s="22"/>
      <c r="Q22" s="22"/>
      <c r="R22" s="23"/>
      <c r="S22" s="22"/>
      <c r="T22" s="22"/>
      <c r="U22" s="22"/>
      <c r="V22" s="23">
        <v>170729</v>
      </c>
    </row>
    <row r="23" spans="1:22" ht="13.5">
      <c r="A23" s="3" t="s">
        <v>150</v>
      </c>
      <c r="B23" s="22">
        <v>1937995</v>
      </c>
      <c r="C23" s="23">
        <v>1942825</v>
      </c>
      <c r="D23" s="22">
        <v>2078035</v>
      </c>
      <c r="E23" s="22">
        <v>2078035</v>
      </c>
      <c r="F23" s="22">
        <v>2078035</v>
      </c>
      <c r="G23" s="23">
        <v>2078035</v>
      </c>
      <c r="H23" s="22">
        <v>2158363</v>
      </c>
      <c r="I23" s="22">
        <v>2158363</v>
      </c>
      <c r="J23" s="22">
        <v>2158363</v>
      </c>
      <c r="K23" s="23">
        <v>2158363</v>
      </c>
      <c r="L23" s="22">
        <v>1909965</v>
      </c>
      <c r="M23" s="22">
        <v>1926772</v>
      </c>
      <c r="N23" s="22">
        <v>1926772</v>
      </c>
      <c r="O23" s="23">
        <v>1926772</v>
      </c>
      <c r="P23" s="22">
        <v>1926772</v>
      </c>
      <c r="Q23" s="22">
        <v>1929497</v>
      </c>
      <c r="R23" s="23">
        <v>742401</v>
      </c>
      <c r="S23" s="22"/>
      <c r="T23" s="22"/>
      <c r="U23" s="22"/>
      <c r="V23" s="23">
        <v>665418</v>
      </c>
    </row>
    <row r="24" spans="1:22" ht="13.5">
      <c r="A24" s="3" t="s">
        <v>151</v>
      </c>
      <c r="B24" s="22"/>
      <c r="C24" s="23"/>
      <c r="D24" s="22"/>
      <c r="E24" s="22"/>
      <c r="F24" s="22"/>
      <c r="G24" s="23">
        <v>13784</v>
      </c>
      <c r="H24" s="22"/>
      <c r="I24" s="22"/>
      <c r="J24" s="22"/>
      <c r="K24" s="23">
        <v>20379</v>
      </c>
      <c r="L24" s="22"/>
      <c r="M24" s="22"/>
      <c r="N24" s="22"/>
      <c r="O24" s="23">
        <v>37318</v>
      </c>
      <c r="P24" s="22"/>
      <c r="Q24" s="22"/>
      <c r="R24" s="23"/>
      <c r="S24" s="22"/>
      <c r="T24" s="22"/>
      <c r="U24" s="22"/>
      <c r="V24" s="23"/>
    </row>
    <row r="25" spans="1:22" ht="13.5">
      <c r="A25" s="3" t="s">
        <v>152</v>
      </c>
      <c r="B25" s="22"/>
      <c r="C25" s="23"/>
      <c r="D25" s="22"/>
      <c r="E25" s="22"/>
      <c r="F25" s="22"/>
      <c r="G25" s="23"/>
      <c r="H25" s="22"/>
      <c r="I25" s="22"/>
      <c r="J25" s="22"/>
      <c r="K25" s="23"/>
      <c r="L25" s="22"/>
      <c r="M25" s="22"/>
      <c r="N25" s="22"/>
      <c r="O25" s="23"/>
      <c r="P25" s="22"/>
      <c r="Q25" s="22"/>
      <c r="R25" s="23"/>
      <c r="S25" s="22"/>
      <c r="T25" s="22"/>
      <c r="U25" s="22"/>
      <c r="V25" s="23">
        <v>300</v>
      </c>
    </row>
    <row r="26" spans="1:22" ht="13.5">
      <c r="A26" s="3" t="s">
        <v>153</v>
      </c>
      <c r="B26" s="22">
        <v>229865</v>
      </c>
      <c r="C26" s="23">
        <v>234726</v>
      </c>
      <c r="D26" s="22">
        <v>259755</v>
      </c>
      <c r="E26" s="22">
        <v>243187</v>
      </c>
      <c r="F26" s="22">
        <v>230775</v>
      </c>
      <c r="G26" s="23"/>
      <c r="H26" s="22">
        <v>235452</v>
      </c>
      <c r="I26" s="22">
        <v>245715</v>
      </c>
      <c r="J26" s="22">
        <v>246302</v>
      </c>
      <c r="K26" s="23"/>
      <c r="L26" s="22">
        <v>431834</v>
      </c>
      <c r="M26" s="22">
        <v>467193</v>
      </c>
      <c r="N26" s="22">
        <v>448086</v>
      </c>
      <c r="O26" s="23"/>
      <c r="P26" s="22">
        <v>519835</v>
      </c>
      <c r="Q26" s="22">
        <v>536046</v>
      </c>
      <c r="R26" s="23">
        <v>328520</v>
      </c>
      <c r="S26" s="22">
        <v>1139913</v>
      </c>
      <c r="T26" s="22">
        <v>1148471</v>
      </c>
      <c r="U26" s="22">
        <v>1158166</v>
      </c>
      <c r="V26" s="23"/>
    </row>
    <row r="27" spans="1:22" ht="13.5">
      <c r="A27" s="3" t="s">
        <v>154</v>
      </c>
      <c r="B27" s="22">
        <v>4107468</v>
      </c>
      <c r="C27" s="23">
        <v>4157942</v>
      </c>
      <c r="D27" s="22">
        <v>4435837</v>
      </c>
      <c r="E27" s="22">
        <v>4395358</v>
      </c>
      <c r="F27" s="22">
        <v>4361295</v>
      </c>
      <c r="G27" s="23">
        <v>4378462</v>
      </c>
      <c r="H27" s="22">
        <v>4651535</v>
      </c>
      <c r="I27" s="22">
        <v>4712924</v>
      </c>
      <c r="J27" s="22">
        <v>4769608</v>
      </c>
      <c r="K27" s="23">
        <v>4828620</v>
      </c>
      <c r="L27" s="22">
        <v>5521737</v>
      </c>
      <c r="M27" s="22">
        <v>5677429</v>
      </c>
      <c r="N27" s="22">
        <v>5411332</v>
      </c>
      <c r="O27" s="23">
        <v>5125426</v>
      </c>
      <c r="P27" s="22">
        <v>5759819</v>
      </c>
      <c r="Q27" s="22">
        <v>5829008</v>
      </c>
      <c r="R27" s="23">
        <v>2985310</v>
      </c>
      <c r="S27" s="22">
        <v>3316689</v>
      </c>
      <c r="T27" s="22">
        <v>3334304</v>
      </c>
      <c r="U27" s="22">
        <v>3325539</v>
      </c>
      <c r="V27" s="23">
        <v>3113778</v>
      </c>
    </row>
    <row r="28" spans="1:22" ht="13.5">
      <c r="A28" s="3" t="s">
        <v>155</v>
      </c>
      <c r="B28" s="22">
        <v>191227</v>
      </c>
      <c r="C28" s="23">
        <v>199257</v>
      </c>
      <c r="D28" s="22">
        <v>232584</v>
      </c>
      <c r="E28" s="22">
        <v>242309</v>
      </c>
      <c r="F28" s="22">
        <v>261995</v>
      </c>
      <c r="G28" s="23">
        <v>272077</v>
      </c>
      <c r="H28" s="22">
        <v>327730</v>
      </c>
      <c r="I28" s="22">
        <v>340088</v>
      </c>
      <c r="J28" s="22">
        <v>352447</v>
      </c>
      <c r="K28" s="23">
        <v>364805</v>
      </c>
      <c r="L28" s="22">
        <v>769035</v>
      </c>
      <c r="M28" s="22">
        <v>794003</v>
      </c>
      <c r="N28" s="22">
        <v>818971</v>
      </c>
      <c r="O28" s="23">
        <v>843939</v>
      </c>
      <c r="P28" s="22">
        <v>887717</v>
      </c>
      <c r="Q28" s="22">
        <v>1878635</v>
      </c>
      <c r="R28" s="23">
        <v>80763</v>
      </c>
      <c r="S28" s="22"/>
      <c r="T28" s="22"/>
      <c r="U28" s="22"/>
      <c r="V28" s="23">
        <v>90278</v>
      </c>
    </row>
    <row r="29" spans="1:22" ht="13.5">
      <c r="A29" s="3" t="s">
        <v>156</v>
      </c>
      <c r="B29" s="22"/>
      <c r="C29" s="23"/>
      <c r="D29" s="22"/>
      <c r="E29" s="22"/>
      <c r="F29" s="22"/>
      <c r="G29" s="23">
        <v>26275</v>
      </c>
      <c r="H29" s="22"/>
      <c r="I29" s="22"/>
      <c r="J29" s="22"/>
      <c r="K29" s="23">
        <v>26371</v>
      </c>
      <c r="L29" s="22"/>
      <c r="M29" s="22"/>
      <c r="N29" s="22"/>
      <c r="O29" s="23">
        <v>1057</v>
      </c>
      <c r="P29" s="22"/>
      <c r="Q29" s="22"/>
      <c r="R29" s="23"/>
      <c r="S29" s="22"/>
      <c r="T29" s="22"/>
      <c r="U29" s="22"/>
      <c r="V29" s="23">
        <v>1249</v>
      </c>
    </row>
    <row r="30" spans="1:22" ht="13.5">
      <c r="A30" s="3" t="s">
        <v>157</v>
      </c>
      <c r="B30" s="22"/>
      <c r="C30" s="23"/>
      <c r="D30" s="22"/>
      <c r="E30" s="22"/>
      <c r="F30" s="22"/>
      <c r="G30" s="23">
        <v>8533</v>
      </c>
      <c r="H30" s="22"/>
      <c r="I30" s="22"/>
      <c r="J30" s="22"/>
      <c r="K30" s="23">
        <v>9378</v>
      </c>
      <c r="L30" s="22"/>
      <c r="M30" s="22"/>
      <c r="N30" s="22"/>
      <c r="O30" s="23">
        <v>15852</v>
      </c>
      <c r="P30" s="22"/>
      <c r="Q30" s="22"/>
      <c r="R30" s="23"/>
      <c r="S30" s="22"/>
      <c r="T30" s="22"/>
      <c r="U30" s="22"/>
      <c r="V30" s="23">
        <v>33994</v>
      </c>
    </row>
    <row r="31" spans="1:22" ht="13.5">
      <c r="A31" s="3" t="s">
        <v>158</v>
      </c>
      <c r="B31" s="22">
        <v>64940</v>
      </c>
      <c r="C31" s="23">
        <v>65870</v>
      </c>
      <c r="D31" s="22">
        <v>66367</v>
      </c>
      <c r="E31" s="22">
        <v>64184</v>
      </c>
      <c r="F31" s="22">
        <v>64386</v>
      </c>
      <c r="G31" s="23">
        <v>29740</v>
      </c>
      <c r="H31" s="22">
        <v>66019</v>
      </c>
      <c r="I31" s="22">
        <v>67489</v>
      </c>
      <c r="J31" s="22">
        <v>66167</v>
      </c>
      <c r="K31" s="23">
        <v>30045</v>
      </c>
      <c r="L31" s="22">
        <v>69990</v>
      </c>
      <c r="M31" s="22">
        <v>72270</v>
      </c>
      <c r="N31" s="22">
        <v>40943</v>
      </c>
      <c r="O31" s="23">
        <v>25920</v>
      </c>
      <c r="P31" s="22">
        <v>47961</v>
      </c>
      <c r="Q31" s="22">
        <v>50523</v>
      </c>
      <c r="R31" s="23">
        <v>45981</v>
      </c>
      <c r="S31" s="22"/>
      <c r="T31" s="22"/>
      <c r="U31" s="22"/>
      <c r="V31" s="23">
        <v>19384</v>
      </c>
    </row>
    <row r="32" spans="1:22" ht="13.5">
      <c r="A32" s="3" t="s">
        <v>159</v>
      </c>
      <c r="B32" s="22">
        <v>256168</v>
      </c>
      <c r="C32" s="23">
        <v>265127</v>
      </c>
      <c r="D32" s="22">
        <v>298952</v>
      </c>
      <c r="E32" s="22">
        <v>306494</v>
      </c>
      <c r="F32" s="22">
        <v>326381</v>
      </c>
      <c r="G32" s="23">
        <v>336627</v>
      </c>
      <c r="H32" s="22">
        <v>393749</v>
      </c>
      <c r="I32" s="22">
        <v>407577</v>
      </c>
      <c r="J32" s="22">
        <v>418614</v>
      </c>
      <c r="K32" s="23">
        <v>430601</v>
      </c>
      <c r="L32" s="22">
        <v>839026</v>
      </c>
      <c r="M32" s="22">
        <v>866274</v>
      </c>
      <c r="N32" s="22">
        <v>859915</v>
      </c>
      <c r="O32" s="23">
        <v>886770</v>
      </c>
      <c r="P32" s="22">
        <v>935678</v>
      </c>
      <c r="Q32" s="22">
        <v>1929159</v>
      </c>
      <c r="R32" s="23">
        <v>126744</v>
      </c>
      <c r="S32" s="22">
        <v>141681</v>
      </c>
      <c r="T32" s="22">
        <v>155643</v>
      </c>
      <c r="U32" s="22">
        <v>169604</v>
      </c>
      <c r="V32" s="23">
        <v>144906</v>
      </c>
    </row>
    <row r="33" spans="1:22" ht="13.5">
      <c r="A33" s="3" t="s">
        <v>160</v>
      </c>
      <c r="B33" s="22">
        <v>2757965</v>
      </c>
      <c r="C33" s="23">
        <v>2662010</v>
      </c>
      <c r="D33" s="22">
        <v>2708213</v>
      </c>
      <c r="E33" s="22">
        <v>2826763</v>
      </c>
      <c r="F33" s="22">
        <v>2974513</v>
      </c>
      <c r="G33" s="23"/>
      <c r="H33" s="22">
        <v>3140333</v>
      </c>
      <c r="I33" s="22">
        <v>3309163</v>
      </c>
      <c r="J33" s="22">
        <v>3476627</v>
      </c>
      <c r="K33" s="23"/>
      <c r="L33" s="22">
        <v>3868410</v>
      </c>
      <c r="M33" s="22">
        <v>3946143</v>
      </c>
      <c r="N33" s="22">
        <v>3741352</v>
      </c>
      <c r="O33" s="23"/>
      <c r="P33" s="22">
        <v>3908774</v>
      </c>
      <c r="Q33" s="22">
        <v>3999967</v>
      </c>
      <c r="R33" s="23">
        <v>1927415</v>
      </c>
      <c r="S33" s="22">
        <v>1978250</v>
      </c>
      <c r="T33" s="22">
        <v>1995917</v>
      </c>
      <c r="U33" s="22">
        <v>1984780</v>
      </c>
      <c r="V33" s="23"/>
    </row>
    <row r="34" spans="1:22" ht="13.5">
      <c r="A34" s="3" t="s">
        <v>161</v>
      </c>
      <c r="B34" s="22"/>
      <c r="C34" s="23"/>
      <c r="D34" s="22"/>
      <c r="E34" s="22"/>
      <c r="F34" s="22"/>
      <c r="G34" s="23">
        <v>416</v>
      </c>
      <c r="H34" s="22"/>
      <c r="I34" s="22"/>
      <c r="J34" s="22"/>
      <c r="K34" s="23">
        <v>449</v>
      </c>
      <c r="L34" s="22"/>
      <c r="M34" s="22"/>
      <c r="N34" s="22"/>
      <c r="O34" s="23">
        <v>9001</v>
      </c>
      <c r="P34" s="22"/>
      <c r="Q34" s="22"/>
      <c r="R34" s="23"/>
      <c r="S34" s="22"/>
      <c r="T34" s="22"/>
      <c r="U34" s="22"/>
      <c r="V34" s="23">
        <v>17229</v>
      </c>
    </row>
    <row r="35" spans="1:22" ht="13.5">
      <c r="A35" s="3" t="s">
        <v>162</v>
      </c>
      <c r="B35" s="22"/>
      <c r="C35" s="23"/>
      <c r="D35" s="22"/>
      <c r="E35" s="22"/>
      <c r="F35" s="22"/>
      <c r="G35" s="23">
        <v>15000</v>
      </c>
      <c r="H35" s="22"/>
      <c r="I35" s="22"/>
      <c r="J35" s="22"/>
      <c r="K35" s="23">
        <v>15000</v>
      </c>
      <c r="L35" s="22"/>
      <c r="M35" s="22"/>
      <c r="N35" s="22"/>
      <c r="O35" s="23"/>
      <c r="P35" s="22"/>
      <c r="Q35" s="22"/>
      <c r="R35" s="23"/>
      <c r="S35" s="22">
        <v>1490281</v>
      </c>
      <c r="T35" s="22">
        <v>1490281</v>
      </c>
      <c r="U35" s="22">
        <v>1490281</v>
      </c>
      <c r="V35" s="23">
        <v>1490281</v>
      </c>
    </row>
    <row r="36" spans="1:22" ht="13.5">
      <c r="A36" s="3" t="s">
        <v>163</v>
      </c>
      <c r="B36" s="22"/>
      <c r="C36" s="23"/>
      <c r="D36" s="22"/>
      <c r="E36" s="22"/>
      <c r="F36" s="22"/>
      <c r="G36" s="23">
        <v>4840</v>
      </c>
      <c r="H36" s="22"/>
      <c r="I36" s="22"/>
      <c r="J36" s="22"/>
      <c r="K36" s="23">
        <v>4870</v>
      </c>
      <c r="L36" s="22"/>
      <c r="M36" s="22"/>
      <c r="N36" s="22"/>
      <c r="O36" s="23">
        <v>4870</v>
      </c>
      <c r="P36" s="22"/>
      <c r="Q36" s="22"/>
      <c r="R36" s="23"/>
      <c r="S36" s="22"/>
      <c r="T36" s="22"/>
      <c r="U36" s="22"/>
      <c r="V36" s="23">
        <v>4860</v>
      </c>
    </row>
    <row r="37" spans="1:22" ht="13.5">
      <c r="A37" s="3" t="s">
        <v>164</v>
      </c>
      <c r="B37" s="22"/>
      <c r="C37" s="23"/>
      <c r="D37" s="22"/>
      <c r="E37" s="22"/>
      <c r="F37" s="22"/>
      <c r="G37" s="23"/>
      <c r="H37" s="22"/>
      <c r="I37" s="22"/>
      <c r="J37" s="22"/>
      <c r="K37" s="23">
        <v>20000</v>
      </c>
      <c r="L37" s="22"/>
      <c r="M37" s="22"/>
      <c r="N37" s="22"/>
      <c r="O37" s="23"/>
      <c r="P37" s="22"/>
      <c r="Q37" s="22"/>
      <c r="R37" s="23"/>
      <c r="S37" s="22"/>
      <c r="T37" s="22"/>
      <c r="U37" s="22"/>
      <c r="V37" s="23"/>
    </row>
    <row r="38" spans="1:22" ht="13.5">
      <c r="A38" s="3" t="s">
        <v>165</v>
      </c>
      <c r="B38" s="22"/>
      <c r="C38" s="23"/>
      <c r="D38" s="22"/>
      <c r="E38" s="22"/>
      <c r="F38" s="22"/>
      <c r="G38" s="23">
        <v>20580</v>
      </c>
      <c r="H38" s="22"/>
      <c r="I38" s="22"/>
      <c r="J38" s="22"/>
      <c r="K38" s="23">
        <v>35264</v>
      </c>
      <c r="L38" s="22"/>
      <c r="M38" s="22"/>
      <c r="N38" s="22"/>
      <c r="O38" s="23">
        <v>34883</v>
      </c>
      <c r="P38" s="22"/>
      <c r="Q38" s="22"/>
      <c r="R38" s="23"/>
      <c r="S38" s="22"/>
      <c r="T38" s="22"/>
      <c r="U38" s="22"/>
      <c r="V38" s="23">
        <v>11482</v>
      </c>
    </row>
    <row r="39" spans="1:22" ht="13.5">
      <c r="A39" s="3" t="s">
        <v>166</v>
      </c>
      <c r="B39" s="22"/>
      <c r="C39" s="23"/>
      <c r="D39" s="22"/>
      <c r="E39" s="22"/>
      <c r="F39" s="22"/>
      <c r="G39" s="23"/>
      <c r="H39" s="22"/>
      <c r="I39" s="22"/>
      <c r="J39" s="22"/>
      <c r="K39" s="23"/>
      <c r="L39" s="22"/>
      <c r="M39" s="22"/>
      <c r="N39" s="22"/>
      <c r="O39" s="23"/>
      <c r="P39" s="22"/>
      <c r="Q39" s="22"/>
      <c r="R39" s="23"/>
      <c r="S39" s="22"/>
      <c r="T39" s="22"/>
      <c r="U39" s="22"/>
      <c r="V39" s="23">
        <v>472576</v>
      </c>
    </row>
    <row r="40" spans="1:22" ht="13.5">
      <c r="A40" s="3" t="s">
        <v>167</v>
      </c>
      <c r="B40" s="22"/>
      <c r="C40" s="23"/>
      <c r="D40" s="22"/>
      <c r="E40" s="22"/>
      <c r="F40" s="22"/>
      <c r="G40" s="23">
        <v>133104</v>
      </c>
      <c r="H40" s="22"/>
      <c r="I40" s="22"/>
      <c r="J40" s="22"/>
      <c r="K40" s="23">
        <v>136935</v>
      </c>
      <c r="L40" s="22"/>
      <c r="M40" s="22"/>
      <c r="N40" s="22"/>
      <c r="O40" s="23"/>
      <c r="P40" s="22"/>
      <c r="Q40" s="22"/>
      <c r="R40" s="23"/>
      <c r="S40" s="22"/>
      <c r="T40" s="22"/>
      <c r="U40" s="22"/>
      <c r="V40" s="23"/>
    </row>
    <row r="41" spans="1:22" ht="13.5">
      <c r="A41" s="3" t="s">
        <v>168</v>
      </c>
      <c r="B41" s="22"/>
      <c r="C41" s="23"/>
      <c r="D41" s="22"/>
      <c r="E41" s="22"/>
      <c r="F41" s="22"/>
      <c r="G41" s="23">
        <v>57854</v>
      </c>
      <c r="H41" s="22"/>
      <c r="I41" s="22"/>
      <c r="J41" s="22"/>
      <c r="K41" s="23">
        <v>74052</v>
      </c>
      <c r="L41" s="22"/>
      <c r="M41" s="22"/>
      <c r="N41" s="22"/>
      <c r="O41" s="23">
        <v>89023</v>
      </c>
      <c r="P41" s="22"/>
      <c r="Q41" s="22"/>
      <c r="R41" s="23"/>
      <c r="S41" s="22"/>
      <c r="T41" s="22"/>
      <c r="U41" s="22"/>
      <c r="V41" s="23">
        <v>49679</v>
      </c>
    </row>
    <row r="42" spans="1:22" ht="13.5">
      <c r="A42" s="3" t="s">
        <v>169</v>
      </c>
      <c r="B42" s="22"/>
      <c r="C42" s="23"/>
      <c r="D42" s="22"/>
      <c r="E42" s="22"/>
      <c r="F42" s="22"/>
      <c r="G42" s="23">
        <v>627761</v>
      </c>
      <c r="H42" s="22"/>
      <c r="I42" s="22"/>
      <c r="J42" s="22"/>
      <c r="K42" s="23">
        <v>673783</v>
      </c>
      <c r="L42" s="22"/>
      <c r="M42" s="22"/>
      <c r="N42" s="22"/>
      <c r="O42" s="23">
        <v>848935</v>
      </c>
      <c r="P42" s="22"/>
      <c r="Q42" s="22"/>
      <c r="R42" s="23"/>
      <c r="S42" s="22"/>
      <c r="T42" s="22"/>
      <c r="U42" s="22"/>
      <c r="V42" s="23"/>
    </row>
    <row r="43" spans="1:22" ht="13.5">
      <c r="A43" s="3" t="s">
        <v>170</v>
      </c>
      <c r="B43" s="22"/>
      <c r="C43" s="23"/>
      <c r="D43" s="22"/>
      <c r="E43" s="22"/>
      <c r="F43" s="22"/>
      <c r="G43" s="23"/>
      <c r="H43" s="22"/>
      <c r="I43" s="22"/>
      <c r="J43" s="22"/>
      <c r="K43" s="23"/>
      <c r="L43" s="22"/>
      <c r="M43" s="22"/>
      <c r="N43" s="22"/>
      <c r="O43" s="23">
        <v>202434</v>
      </c>
      <c r="P43" s="22"/>
      <c r="Q43" s="22"/>
      <c r="R43" s="23"/>
      <c r="S43" s="22">
        <v>1660043</v>
      </c>
      <c r="T43" s="22">
        <v>1672350</v>
      </c>
      <c r="U43" s="22">
        <v>1684657</v>
      </c>
      <c r="V43" s="23">
        <v>1825120</v>
      </c>
    </row>
    <row r="44" spans="1:22" ht="13.5">
      <c r="A44" s="3" t="s">
        <v>142</v>
      </c>
      <c r="B44" s="22">
        <v>929765</v>
      </c>
      <c r="C44" s="23">
        <v>845217</v>
      </c>
      <c r="D44" s="22">
        <v>863888</v>
      </c>
      <c r="E44" s="22">
        <v>867127</v>
      </c>
      <c r="F44" s="22">
        <v>911992</v>
      </c>
      <c r="G44" s="23">
        <v>46317</v>
      </c>
      <c r="H44" s="22">
        <v>666912</v>
      </c>
      <c r="I44" s="22">
        <v>998061</v>
      </c>
      <c r="J44" s="22">
        <v>1002096</v>
      </c>
      <c r="K44" s="23">
        <v>61013</v>
      </c>
      <c r="L44" s="22">
        <v>1124621</v>
      </c>
      <c r="M44" s="22">
        <v>1406079</v>
      </c>
      <c r="N44" s="22">
        <v>1109885</v>
      </c>
      <c r="O44" s="23">
        <v>32950</v>
      </c>
      <c r="P44" s="22">
        <v>362249</v>
      </c>
      <c r="Q44" s="22">
        <v>375407</v>
      </c>
      <c r="R44" s="23">
        <v>3447656</v>
      </c>
      <c r="S44" s="22">
        <v>464671</v>
      </c>
      <c r="T44" s="22">
        <v>507743</v>
      </c>
      <c r="U44" s="22">
        <v>549249</v>
      </c>
      <c r="V44" s="23">
        <v>31870</v>
      </c>
    </row>
    <row r="45" spans="1:22" ht="13.5">
      <c r="A45" s="3" t="s">
        <v>143</v>
      </c>
      <c r="B45" s="22">
        <v>-162686</v>
      </c>
      <c r="C45" s="23">
        <v>-163915</v>
      </c>
      <c r="D45" s="22">
        <v>-165160</v>
      </c>
      <c r="E45" s="22">
        <v>-166379</v>
      </c>
      <c r="F45" s="22">
        <v>-167574</v>
      </c>
      <c r="G45" s="23">
        <v>-168765</v>
      </c>
      <c r="H45" s="22">
        <v>-169538</v>
      </c>
      <c r="I45" s="22">
        <v>-170540</v>
      </c>
      <c r="J45" s="22">
        <v>-171541</v>
      </c>
      <c r="K45" s="23">
        <v>-172719</v>
      </c>
      <c r="L45" s="22">
        <v>-173770</v>
      </c>
      <c r="M45" s="22">
        <v>-174653</v>
      </c>
      <c r="N45" s="22">
        <v>-12861</v>
      </c>
      <c r="O45" s="23">
        <v>-12908</v>
      </c>
      <c r="P45" s="22">
        <v>-12745</v>
      </c>
      <c r="Q45" s="22">
        <v>-12966</v>
      </c>
      <c r="R45" s="23">
        <v>-15417</v>
      </c>
      <c r="S45" s="22">
        <v>-32694</v>
      </c>
      <c r="T45" s="22">
        <v>-34579</v>
      </c>
      <c r="U45" s="22">
        <v>-36572</v>
      </c>
      <c r="V45" s="23">
        <v>-38528</v>
      </c>
    </row>
    <row r="46" spans="1:22" ht="13.5">
      <c r="A46" s="3" t="s">
        <v>171</v>
      </c>
      <c r="B46" s="22">
        <v>3525043</v>
      </c>
      <c r="C46" s="23">
        <v>3343312</v>
      </c>
      <c r="D46" s="22">
        <v>3406942</v>
      </c>
      <c r="E46" s="22">
        <v>3527511</v>
      </c>
      <c r="F46" s="22">
        <v>3718931</v>
      </c>
      <c r="G46" s="23">
        <v>3781092</v>
      </c>
      <c r="H46" s="22">
        <v>3637706</v>
      </c>
      <c r="I46" s="22">
        <v>4136684</v>
      </c>
      <c r="J46" s="22">
        <v>4307182</v>
      </c>
      <c r="K46" s="23">
        <v>4538534</v>
      </c>
      <c r="L46" s="22">
        <v>4819262</v>
      </c>
      <c r="M46" s="22">
        <v>5177569</v>
      </c>
      <c r="N46" s="22">
        <v>4838377</v>
      </c>
      <c r="O46" s="23">
        <v>5022150</v>
      </c>
      <c r="P46" s="22">
        <v>4258278</v>
      </c>
      <c r="Q46" s="22">
        <v>4362408</v>
      </c>
      <c r="R46" s="23">
        <v>5359654</v>
      </c>
      <c r="S46" s="22">
        <v>5560553</v>
      </c>
      <c r="T46" s="22">
        <v>5631712</v>
      </c>
      <c r="U46" s="22">
        <v>5672396</v>
      </c>
      <c r="V46" s="23">
        <v>5785271</v>
      </c>
    </row>
    <row r="47" spans="1:22" ht="13.5">
      <c r="A47" s="2" t="s">
        <v>172</v>
      </c>
      <c r="B47" s="22">
        <v>7888680</v>
      </c>
      <c r="C47" s="23">
        <v>7766383</v>
      </c>
      <c r="D47" s="22">
        <v>8141732</v>
      </c>
      <c r="E47" s="22">
        <v>8229364</v>
      </c>
      <c r="F47" s="22">
        <v>8406609</v>
      </c>
      <c r="G47" s="23">
        <v>8496182</v>
      </c>
      <c r="H47" s="22">
        <v>8682991</v>
      </c>
      <c r="I47" s="22">
        <v>9257187</v>
      </c>
      <c r="J47" s="22">
        <v>9495405</v>
      </c>
      <c r="K47" s="23">
        <v>9797756</v>
      </c>
      <c r="L47" s="22">
        <v>11180025</v>
      </c>
      <c r="M47" s="22">
        <v>11721272</v>
      </c>
      <c r="N47" s="22">
        <v>11109624</v>
      </c>
      <c r="O47" s="23">
        <v>11034346</v>
      </c>
      <c r="P47" s="22">
        <v>10953776</v>
      </c>
      <c r="Q47" s="22">
        <v>12120575</v>
      </c>
      <c r="R47" s="23">
        <v>8471709</v>
      </c>
      <c r="S47" s="22">
        <v>9018924</v>
      </c>
      <c r="T47" s="22">
        <v>9121660</v>
      </c>
      <c r="U47" s="22">
        <v>9167540</v>
      </c>
      <c r="V47" s="23">
        <v>9043955</v>
      </c>
    </row>
    <row r="48" spans="1:22" ht="14.25" thickBot="1">
      <c r="A48" s="4" t="s">
        <v>174</v>
      </c>
      <c r="B48" s="24">
        <v>9957331</v>
      </c>
      <c r="C48" s="25">
        <v>10024957</v>
      </c>
      <c r="D48" s="24">
        <v>10555704</v>
      </c>
      <c r="E48" s="24">
        <v>10336048</v>
      </c>
      <c r="F48" s="24">
        <v>10789313</v>
      </c>
      <c r="G48" s="25">
        <v>11259119</v>
      </c>
      <c r="H48" s="24">
        <v>11498608</v>
      </c>
      <c r="I48" s="24">
        <v>10973937</v>
      </c>
      <c r="J48" s="24">
        <v>11505002</v>
      </c>
      <c r="K48" s="25">
        <v>11371044</v>
      </c>
      <c r="L48" s="24">
        <v>12864565</v>
      </c>
      <c r="M48" s="24">
        <v>13086405</v>
      </c>
      <c r="N48" s="24">
        <v>12042107</v>
      </c>
      <c r="O48" s="25">
        <v>12136956</v>
      </c>
      <c r="P48" s="24">
        <v>12366352</v>
      </c>
      <c r="Q48" s="24">
        <v>13097574</v>
      </c>
      <c r="R48" s="25">
        <v>10172078</v>
      </c>
      <c r="S48" s="24">
        <v>10205963</v>
      </c>
      <c r="T48" s="24">
        <v>10139939</v>
      </c>
      <c r="U48" s="24">
        <v>10093588</v>
      </c>
      <c r="V48" s="25">
        <v>10128523</v>
      </c>
    </row>
    <row r="49" spans="1:22" ht="14.25" thickTop="1">
      <c r="A49" s="2" t="s">
        <v>175</v>
      </c>
      <c r="B49" s="22">
        <v>375754</v>
      </c>
      <c r="C49" s="23">
        <v>451315</v>
      </c>
      <c r="D49" s="22">
        <v>577842</v>
      </c>
      <c r="E49" s="22">
        <v>394503</v>
      </c>
      <c r="F49" s="22">
        <v>398161</v>
      </c>
      <c r="G49" s="23">
        <v>464134</v>
      </c>
      <c r="H49" s="22">
        <v>630982</v>
      </c>
      <c r="I49" s="22">
        <v>429099</v>
      </c>
      <c r="J49" s="22">
        <v>424210</v>
      </c>
      <c r="K49" s="23">
        <v>367825</v>
      </c>
      <c r="L49" s="22">
        <v>575581</v>
      </c>
      <c r="M49" s="22">
        <v>581384</v>
      </c>
      <c r="N49" s="22">
        <v>531715</v>
      </c>
      <c r="O49" s="23">
        <v>504385</v>
      </c>
      <c r="P49" s="22">
        <v>691160</v>
      </c>
      <c r="Q49" s="22">
        <v>498672</v>
      </c>
      <c r="R49" s="23">
        <v>421660</v>
      </c>
      <c r="S49" s="22">
        <v>367192</v>
      </c>
      <c r="T49" s="22">
        <v>242642</v>
      </c>
      <c r="U49" s="22">
        <v>202394</v>
      </c>
      <c r="V49" s="23">
        <v>453825</v>
      </c>
    </row>
    <row r="50" spans="1:22" ht="13.5">
      <c r="A50" s="2" t="s">
        <v>176</v>
      </c>
      <c r="B50" s="22"/>
      <c r="C50" s="23"/>
      <c r="D50" s="22">
        <v>341911</v>
      </c>
      <c r="E50" s="22">
        <v>365053</v>
      </c>
      <c r="F50" s="22">
        <v>456555</v>
      </c>
      <c r="G50" s="23">
        <v>596714</v>
      </c>
      <c r="H50" s="22">
        <v>815584</v>
      </c>
      <c r="I50" s="22">
        <v>821601</v>
      </c>
      <c r="J50" s="22">
        <v>843572</v>
      </c>
      <c r="K50" s="23">
        <v>966740</v>
      </c>
      <c r="L50" s="22">
        <v>1976303</v>
      </c>
      <c r="M50" s="22">
        <v>2825496</v>
      </c>
      <c r="N50" s="22">
        <v>2063846</v>
      </c>
      <c r="O50" s="23">
        <v>1033631</v>
      </c>
      <c r="P50" s="22">
        <v>2097509</v>
      </c>
      <c r="Q50" s="22">
        <v>2045750</v>
      </c>
      <c r="R50" s="23">
        <v>1578200</v>
      </c>
      <c r="S50" s="22">
        <v>1782200</v>
      </c>
      <c r="T50" s="22">
        <v>1693200</v>
      </c>
      <c r="U50" s="22">
        <v>1786000</v>
      </c>
      <c r="V50" s="23">
        <v>290000</v>
      </c>
    </row>
    <row r="51" spans="1:22" ht="13.5">
      <c r="A51" s="2" t="s">
        <v>177</v>
      </c>
      <c r="B51" s="22">
        <v>624000</v>
      </c>
      <c r="C51" s="23">
        <v>624000</v>
      </c>
      <c r="D51" s="22"/>
      <c r="E51" s="22"/>
      <c r="F51" s="22"/>
      <c r="G51" s="23"/>
      <c r="H51" s="22"/>
      <c r="I51" s="22"/>
      <c r="J51" s="22"/>
      <c r="K51" s="23"/>
      <c r="L51" s="22"/>
      <c r="M51" s="22"/>
      <c r="N51" s="22"/>
      <c r="O51" s="23"/>
      <c r="P51" s="22"/>
      <c r="Q51" s="22"/>
      <c r="R51" s="23"/>
      <c r="S51" s="22"/>
      <c r="T51" s="22"/>
      <c r="U51" s="22"/>
      <c r="V51" s="23"/>
    </row>
    <row r="52" spans="1:22" ht="13.5">
      <c r="A52" s="2" t="s">
        <v>178</v>
      </c>
      <c r="B52" s="22"/>
      <c r="C52" s="23"/>
      <c r="D52" s="22">
        <v>1093965</v>
      </c>
      <c r="E52" s="22">
        <v>1071367</v>
      </c>
      <c r="F52" s="22">
        <v>1239371</v>
      </c>
      <c r="G52" s="23">
        <v>1287797</v>
      </c>
      <c r="H52" s="22">
        <v>1227733</v>
      </c>
      <c r="I52" s="22">
        <v>1114607</v>
      </c>
      <c r="J52" s="22">
        <v>1317421</v>
      </c>
      <c r="K52" s="23">
        <v>1244740</v>
      </c>
      <c r="L52" s="22"/>
      <c r="M52" s="22"/>
      <c r="N52" s="22"/>
      <c r="O52" s="23">
        <v>1107980</v>
      </c>
      <c r="P52" s="22"/>
      <c r="Q52" s="22"/>
      <c r="R52" s="23"/>
      <c r="S52" s="22"/>
      <c r="T52" s="22"/>
      <c r="U52" s="22"/>
      <c r="V52" s="23">
        <v>844000</v>
      </c>
    </row>
    <row r="53" spans="1:22" ht="13.5">
      <c r="A53" s="2" t="s">
        <v>179</v>
      </c>
      <c r="B53" s="22">
        <v>26202</v>
      </c>
      <c r="C53" s="23">
        <v>100950</v>
      </c>
      <c r="D53" s="22">
        <v>54053</v>
      </c>
      <c r="E53" s="22">
        <v>67633</v>
      </c>
      <c r="F53" s="22">
        <v>35441</v>
      </c>
      <c r="G53" s="23">
        <v>87656</v>
      </c>
      <c r="H53" s="22">
        <v>49989</v>
      </c>
      <c r="I53" s="22">
        <v>72753</v>
      </c>
      <c r="J53" s="22">
        <v>122767</v>
      </c>
      <c r="K53" s="23">
        <v>87328</v>
      </c>
      <c r="L53" s="22">
        <v>47230</v>
      </c>
      <c r="M53" s="22">
        <v>75408</v>
      </c>
      <c r="N53" s="22">
        <v>36324</v>
      </c>
      <c r="O53" s="23">
        <v>73486</v>
      </c>
      <c r="P53" s="22">
        <v>39651</v>
      </c>
      <c r="Q53" s="22">
        <v>75386</v>
      </c>
      <c r="R53" s="23">
        <v>207810</v>
      </c>
      <c r="S53" s="22">
        <v>130783</v>
      </c>
      <c r="T53" s="22">
        <v>183671</v>
      </c>
      <c r="U53" s="22">
        <v>67141</v>
      </c>
      <c r="V53" s="23">
        <v>551663</v>
      </c>
    </row>
    <row r="54" spans="1:22" ht="13.5">
      <c r="A54" s="2" t="s">
        <v>180</v>
      </c>
      <c r="B54" s="22">
        <v>31608</v>
      </c>
      <c r="C54" s="23">
        <v>53919</v>
      </c>
      <c r="D54" s="22">
        <v>30262</v>
      </c>
      <c r="E54" s="22">
        <v>37701</v>
      </c>
      <c r="F54" s="22">
        <v>79742</v>
      </c>
      <c r="G54" s="23"/>
      <c r="H54" s="22">
        <v>97452</v>
      </c>
      <c r="I54" s="22">
        <v>139817</v>
      </c>
      <c r="J54" s="22">
        <v>152506</v>
      </c>
      <c r="K54" s="23"/>
      <c r="L54" s="22">
        <v>90688</v>
      </c>
      <c r="M54" s="22">
        <v>6100</v>
      </c>
      <c r="N54" s="22">
        <v>3040</v>
      </c>
      <c r="O54" s="23"/>
      <c r="P54" s="22">
        <v>43712</v>
      </c>
      <c r="Q54" s="22">
        <v>30792</v>
      </c>
      <c r="R54" s="23">
        <v>47676</v>
      </c>
      <c r="S54" s="22">
        <v>51452</v>
      </c>
      <c r="T54" s="22">
        <v>24247</v>
      </c>
      <c r="U54" s="22">
        <v>62576</v>
      </c>
      <c r="V54" s="23"/>
    </row>
    <row r="55" spans="1:22" ht="13.5">
      <c r="A55" s="2" t="s">
        <v>181</v>
      </c>
      <c r="B55" s="22">
        <v>6364</v>
      </c>
      <c r="C55" s="23"/>
      <c r="D55" s="22">
        <v>7768</v>
      </c>
      <c r="E55" s="22">
        <v>2661</v>
      </c>
      <c r="F55" s="22">
        <v>5348</v>
      </c>
      <c r="G55" s="23">
        <v>7951</v>
      </c>
      <c r="H55" s="22">
        <v>40480</v>
      </c>
      <c r="I55" s="22">
        <v>46392</v>
      </c>
      <c r="J55" s="22">
        <v>22065</v>
      </c>
      <c r="K55" s="23">
        <v>22868</v>
      </c>
      <c r="L55" s="22">
        <v>5219</v>
      </c>
      <c r="M55" s="22">
        <v>3500</v>
      </c>
      <c r="N55" s="22">
        <v>21812</v>
      </c>
      <c r="O55" s="23"/>
      <c r="P55" s="22"/>
      <c r="Q55" s="22"/>
      <c r="R55" s="23"/>
      <c r="S55" s="22"/>
      <c r="T55" s="22"/>
      <c r="U55" s="22"/>
      <c r="V55" s="23"/>
    </row>
    <row r="56" spans="1:22" ht="13.5">
      <c r="A56" s="2" t="s">
        <v>142</v>
      </c>
      <c r="B56" s="22">
        <v>1178709</v>
      </c>
      <c r="C56" s="23">
        <v>1292542</v>
      </c>
      <c r="D56" s="22">
        <v>1278214</v>
      </c>
      <c r="E56" s="22">
        <v>1271714</v>
      </c>
      <c r="F56" s="22">
        <v>1373983</v>
      </c>
      <c r="G56" s="23">
        <v>30817</v>
      </c>
      <c r="H56" s="22">
        <v>1554552</v>
      </c>
      <c r="I56" s="22">
        <v>1279968</v>
      </c>
      <c r="J56" s="22">
        <v>1542658</v>
      </c>
      <c r="K56" s="23">
        <v>46498</v>
      </c>
      <c r="L56" s="22">
        <v>1239926</v>
      </c>
      <c r="M56" s="22">
        <v>1037554</v>
      </c>
      <c r="N56" s="22">
        <v>1055844</v>
      </c>
      <c r="O56" s="23">
        <v>43873</v>
      </c>
      <c r="P56" s="22">
        <v>1232330</v>
      </c>
      <c r="Q56" s="22">
        <v>1147101</v>
      </c>
      <c r="R56" s="23">
        <v>789445</v>
      </c>
      <c r="S56" s="22">
        <v>793491</v>
      </c>
      <c r="T56" s="22">
        <v>811388</v>
      </c>
      <c r="U56" s="22">
        <v>710855</v>
      </c>
      <c r="V56" s="23">
        <v>9633</v>
      </c>
    </row>
    <row r="57" spans="1:22" ht="13.5">
      <c r="A57" s="2" t="s">
        <v>182</v>
      </c>
      <c r="B57" s="22">
        <v>2242640</v>
      </c>
      <c r="C57" s="23">
        <v>2522727</v>
      </c>
      <c r="D57" s="22">
        <v>3384017</v>
      </c>
      <c r="E57" s="22">
        <v>3210634</v>
      </c>
      <c r="F57" s="22">
        <v>3588605</v>
      </c>
      <c r="G57" s="23">
        <v>3959554</v>
      </c>
      <c r="H57" s="22">
        <v>4416773</v>
      </c>
      <c r="I57" s="22">
        <v>3904240</v>
      </c>
      <c r="J57" s="22">
        <v>4425201</v>
      </c>
      <c r="K57" s="23">
        <v>4242377</v>
      </c>
      <c r="L57" s="22">
        <v>3934949</v>
      </c>
      <c r="M57" s="22">
        <v>4529443</v>
      </c>
      <c r="N57" s="22">
        <v>3712583</v>
      </c>
      <c r="O57" s="23">
        <v>3784670</v>
      </c>
      <c r="P57" s="22">
        <v>4104363</v>
      </c>
      <c r="Q57" s="22">
        <v>3797703</v>
      </c>
      <c r="R57" s="23">
        <v>3044793</v>
      </c>
      <c r="S57" s="22">
        <v>3125120</v>
      </c>
      <c r="T57" s="22">
        <v>2955149</v>
      </c>
      <c r="U57" s="22">
        <v>2828969</v>
      </c>
      <c r="V57" s="23">
        <v>2898323</v>
      </c>
    </row>
    <row r="58" spans="1:22" ht="13.5">
      <c r="A58" s="2" t="s">
        <v>183</v>
      </c>
      <c r="B58" s="22"/>
      <c r="C58" s="23"/>
      <c r="D58" s="22">
        <v>15000</v>
      </c>
      <c r="E58" s="22">
        <v>30000</v>
      </c>
      <c r="F58" s="22">
        <v>30000</v>
      </c>
      <c r="G58" s="23">
        <v>45000</v>
      </c>
      <c r="H58" s="22">
        <v>45000</v>
      </c>
      <c r="I58" s="22">
        <v>60000</v>
      </c>
      <c r="J58" s="22">
        <v>60000</v>
      </c>
      <c r="K58" s="23">
        <v>75000</v>
      </c>
      <c r="L58" s="22">
        <v>75000</v>
      </c>
      <c r="M58" s="22">
        <v>90000</v>
      </c>
      <c r="N58" s="22">
        <v>90000</v>
      </c>
      <c r="O58" s="23">
        <v>105000</v>
      </c>
      <c r="P58" s="22">
        <v>105000</v>
      </c>
      <c r="Q58" s="22">
        <v>120000</v>
      </c>
      <c r="R58" s="23"/>
      <c r="S58" s="22"/>
      <c r="T58" s="22"/>
      <c r="U58" s="22"/>
      <c r="V58" s="23"/>
    </row>
    <row r="59" spans="1:22" ht="13.5">
      <c r="A59" s="2" t="s">
        <v>184</v>
      </c>
      <c r="B59" s="22">
        <v>1506976</v>
      </c>
      <c r="C59" s="23">
        <v>1506122</v>
      </c>
      <c r="D59" s="22">
        <v>330000</v>
      </c>
      <c r="E59" s="22">
        <v>330000</v>
      </c>
      <c r="F59" s="22">
        <v>345000</v>
      </c>
      <c r="G59" s="23">
        <v>345000</v>
      </c>
      <c r="H59" s="22">
        <v>400000</v>
      </c>
      <c r="I59" s="22">
        <v>485000</v>
      </c>
      <c r="J59" s="22">
        <v>510000</v>
      </c>
      <c r="K59" s="23">
        <v>545000</v>
      </c>
      <c r="L59" s="22">
        <v>545000</v>
      </c>
      <c r="M59" s="22">
        <v>895000</v>
      </c>
      <c r="N59" s="22">
        <v>895000</v>
      </c>
      <c r="O59" s="23">
        <v>895000</v>
      </c>
      <c r="P59" s="22">
        <v>1530000</v>
      </c>
      <c r="Q59" s="22">
        <v>1635000</v>
      </c>
      <c r="R59" s="23"/>
      <c r="S59" s="22"/>
      <c r="T59" s="22"/>
      <c r="U59" s="22"/>
      <c r="V59" s="23"/>
    </row>
    <row r="60" spans="1:22" ht="13.5">
      <c r="A60" s="2" t="s">
        <v>185</v>
      </c>
      <c r="B60" s="22"/>
      <c r="C60" s="23"/>
      <c r="D60" s="22">
        <v>554608</v>
      </c>
      <c r="E60" s="22">
        <v>690732</v>
      </c>
      <c r="F60" s="22">
        <v>806129</v>
      </c>
      <c r="G60" s="23">
        <v>901155</v>
      </c>
      <c r="H60" s="22">
        <v>1024294</v>
      </c>
      <c r="I60" s="22">
        <v>1159583</v>
      </c>
      <c r="J60" s="22">
        <v>1242682</v>
      </c>
      <c r="K60" s="23">
        <v>1388796</v>
      </c>
      <c r="L60" s="22">
        <v>1642273</v>
      </c>
      <c r="M60" s="22">
        <v>1424756</v>
      </c>
      <c r="N60" s="22">
        <v>1270740</v>
      </c>
      <c r="O60" s="23">
        <v>1215250</v>
      </c>
      <c r="P60" s="22">
        <v>1406870</v>
      </c>
      <c r="Q60" s="22">
        <v>1629960</v>
      </c>
      <c r="R60" s="23">
        <v>1909700</v>
      </c>
      <c r="S60" s="22">
        <v>1523000</v>
      </c>
      <c r="T60" s="22">
        <v>1707300</v>
      </c>
      <c r="U60" s="22">
        <v>1872500</v>
      </c>
      <c r="V60" s="23">
        <v>1768500</v>
      </c>
    </row>
    <row r="61" spans="1:22" ht="13.5">
      <c r="A61" s="2" t="s">
        <v>186</v>
      </c>
      <c r="B61" s="22">
        <v>52767</v>
      </c>
      <c r="C61" s="23">
        <v>52943</v>
      </c>
      <c r="D61" s="22">
        <v>57893</v>
      </c>
      <c r="E61" s="22">
        <v>63155</v>
      </c>
      <c r="F61" s="22">
        <v>66878</v>
      </c>
      <c r="G61" s="23">
        <v>66878</v>
      </c>
      <c r="H61" s="22">
        <v>67229</v>
      </c>
      <c r="I61" s="22">
        <v>69342</v>
      </c>
      <c r="J61" s="22">
        <v>73725</v>
      </c>
      <c r="K61" s="23">
        <v>74114</v>
      </c>
      <c r="L61" s="22">
        <v>76990</v>
      </c>
      <c r="M61" s="22">
        <v>78742</v>
      </c>
      <c r="N61" s="22">
        <v>82099</v>
      </c>
      <c r="O61" s="23">
        <v>85158</v>
      </c>
      <c r="P61" s="22">
        <v>87337</v>
      </c>
      <c r="Q61" s="22">
        <v>89779</v>
      </c>
      <c r="R61" s="23">
        <v>101681</v>
      </c>
      <c r="S61" s="22">
        <v>104155</v>
      </c>
      <c r="T61" s="22">
        <v>111215</v>
      </c>
      <c r="U61" s="22">
        <v>119077</v>
      </c>
      <c r="V61" s="23">
        <v>122055</v>
      </c>
    </row>
    <row r="62" spans="1:22" ht="13.5">
      <c r="A62" s="2" t="s">
        <v>187</v>
      </c>
      <c r="B62" s="22"/>
      <c r="C62" s="23"/>
      <c r="D62" s="22"/>
      <c r="E62" s="22"/>
      <c r="F62" s="22"/>
      <c r="G62" s="23"/>
      <c r="H62" s="22"/>
      <c r="I62" s="22"/>
      <c r="J62" s="22"/>
      <c r="K62" s="23"/>
      <c r="L62" s="22">
        <v>5132</v>
      </c>
      <c r="M62" s="22">
        <v>7696</v>
      </c>
      <c r="N62" s="22">
        <v>10260</v>
      </c>
      <c r="O62" s="23">
        <v>12824</v>
      </c>
      <c r="P62" s="22">
        <v>15388</v>
      </c>
      <c r="Q62" s="22">
        <v>20337</v>
      </c>
      <c r="R62" s="23"/>
      <c r="S62" s="22"/>
      <c r="T62" s="22"/>
      <c r="U62" s="22"/>
      <c r="V62" s="23"/>
    </row>
    <row r="63" spans="1:22" ht="13.5">
      <c r="A63" s="2" t="s">
        <v>188</v>
      </c>
      <c r="B63" s="22">
        <v>532788</v>
      </c>
      <c r="C63" s="23">
        <v>536854</v>
      </c>
      <c r="D63" s="22">
        <v>538377</v>
      </c>
      <c r="E63" s="22">
        <v>534855</v>
      </c>
      <c r="F63" s="22">
        <v>527295</v>
      </c>
      <c r="G63" s="23">
        <v>533858</v>
      </c>
      <c r="H63" s="22">
        <v>538191</v>
      </c>
      <c r="I63" s="22">
        <v>542678</v>
      </c>
      <c r="J63" s="22">
        <v>567895</v>
      </c>
      <c r="K63" s="23">
        <v>595615</v>
      </c>
      <c r="L63" s="22">
        <v>618674</v>
      </c>
      <c r="M63" s="22">
        <v>629297</v>
      </c>
      <c r="N63" s="22">
        <v>588787</v>
      </c>
      <c r="O63" s="23"/>
      <c r="P63" s="22"/>
      <c r="Q63" s="22"/>
      <c r="R63" s="23"/>
      <c r="S63" s="22"/>
      <c r="T63" s="22"/>
      <c r="U63" s="22"/>
      <c r="V63" s="23"/>
    </row>
    <row r="64" spans="1:22" ht="13.5">
      <c r="A64" s="2" t="s">
        <v>142</v>
      </c>
      <c r="B64" s="22">
        <v>527108</v>
      </c>
      <c r="C64" s="23">
        <v>537023</v>
      </c>
      <c r="D64" s="22">
        <v>589642</v>
      </c>
      <c r="E64" s="22">
        <v>606529</v>
      </c>
      <c r="F64" s="22">
        <v>640039</v>
      </c>
      <c r="G64" s="23">
        <v>46721</v>
      </c>
      <c r="H64" s="22">
        <v>700078</v>
      </c>
      <c r="I64" s="22">
        <v>733466</v>
      </c>
      <c r="J64" s="22">
        <v>765295</v>
      </c>
      <c r="K64" s="23">
        <v>80719</v>
      </c>
      <c r="L64" s="22">
        <v>945212</v>
      </c>
      <c r="M64" s="22">
        <v>909600</v>
      </c>
      <c r="N64" s="22">
        <v>590363</v>
      </c>
      <c r="O64" s="23">
        <v>57476</v>
      </c>
      <c r="P64" s="22">
        <v>652499</v>
      </c>
      <c r="Q64" s="22">
        <v>673660</v>
      </c>
      <c r="R64" s="23">
        <v>536279</v>
      </c>
      <c r="S64" s="22">
        <v>603818</v>
      </c>
      <c r="T64" s="22">
        <v>626650</v>
      </c>
      <c r="U64" s="22">
        <v>663484</v>
      </c>
      <c r="V64" s="23">
        <v>10373</v>
      </c>
    </row>
    <row r="65" spans="1:22" ht="13.5">
      <c r="A65" s="2" t="s">
        <v>189</v>
      </c>
      <c r="B65" s="22">
        <v>2619640</v>
      </c>
      <c r="C65" s="23">
        <v>2632944</v>
      </c>
      <c r="D65" s="22">
        <v>2085522</v>
      </c>
      <c r="E65" s="22">
        <v>2255273</v>
      </c>
      <c r="F65" s="22">
        <v>2415342</v>
      </c>
      <c r="G65" s="23">
        <v>2558226</v>
      </c>
      <c r="H65" s="22">
        <v>2774793</v>
      </c>
      <c r="I65" s="22">
        <v>3050070</v>
      </c>
      <c r="J65" s="22">
        <v>3219598</v>
      </c>
      <c r="K65" s="23">
        <v>3481942</v>
      </c>
      <c r="L65" s="22">
        <v>3908281</v>
      </c>
      <c r="M65" s="22">
        <v>4035092</v>
      </c>
      <c r="N65" s="22">
        <v>3527249</v>
      </c>
      <c r="O65" s="23">
        <v>2912239</v>
      </c>
      <c r="P65" s="22">
        <v>3797095</v>
      </c>
      <c r="Q65" s="22">
        <v>4168737</v>
      </c>
      <c r="R65" s="23">
        <v>2547660</v>
      </c>
      <c r="S65" s="22">
        <v>2230974</v>
      </c>
      <c r="T65" s="22">
        <v>2445166</v>
      </c>
      <c r="U65" s="22">
        <v>2655062</v>
      </c>
      <c r="V65" s="23">
        <v>2571153</v>
      </c>
    </row>
    <row r="66" spans="1:22" ht="14.25" thickBot="1">
      <c r="A66" s="4" t="s">
        <v>191</v>
      </c>
      <c r="B66" s="24">
        <v>4862280</v>
      </c>
      <c r="C66" s="25">
        <v>5155672</v>
      </c>
      <c r="D66" s="24">
        <v>5469540</v>
      </c>
      <c r="E66" s="24">
        <v>5465908</v>
      </c>
      <c r="F66" s="24">
        <v>6003948</v>
      </c>
      <c r="G66" s="25">
        <v>6517781</v>
      </c>
      <c r="H66" s="24">
        <v>7191566</v>
      </c>
      <c r="I66" s="24">
        <v>6954311</v>
      </c>
      <c r="J66" s="24">
        <v>7644800</v>
      </c>
      <c r="K66" s="25">
        <v>7724320</v>
      </c>
      <c r="L66" s="24">
        <v>7843231</v>
      </c>
      <c r="M66" s="24">
        <v>8564536</v>
      </c>
      <c r="N66" s="24">
        <v>7239833</v>
      </c>
      <c r="O66" s="25">
        <v>6696910</v>
      </c>
      <c r="P66" s="24">
        <v>7901459</v>
      </c>
      <c r="Q66" s="24">
        <v>7966441</v>
      </c>
      <c r="R66" s="25">
        <v>5592454</v>
      </c>
      <c r="S66" s="24">
        <v>5356094</v>
      </c>
      <c r="T66" s="24">
        <v>5400315</v>
      </c>
      <c r="U66" s="24">
        <v>5484031</v>
      </c>
      <c r="V66" s="25">
        <v>5469477</v>
      </c>
    </row>
    <row r="67" spans="1:22" ht="14.25" thickTop="1">
      <c r="A67" s="2" t="s">
        <v>192</v>
      </c>
      <c r="B67" s="22">
        <v>1785195</v>
      </c>
      <c r="C67" s="23">
        <v>1785195</v>
      </c>
      <c r="D67" s="22">
        <v>1785195</v>
      </c>
      <c r="E67" s="22">
        <v>1785195</v>
      </c>
      <c r="F67" s="22">
        <v>1785195</v>
      </c>
      <c r="G67" s="23">
        <v>1785195</v>
      </c>
      <c r="H67" s="22">
        <v>1707128</v>
      </c>
      <c r="I67" s="22">
        <v>1664628</v>
      </c>
      <c r="J67" s="22">
        <v>1652128</v>
      </c>
      <c r="K67" s="23">
        <v>1634628</v>
      </c>
      <c r="L67" s="22">
        <v>1634628</v>
      </c>
      <c r="M67" s="22">
        <v>1274628</v>
      </c>
      <c r="N67" s="22">
        <v>1274628</v>
      </c>
      <c r="O67" s="23">
        <v>1274628</v>
      </c>
      <c r="P67" s="22">
        <v>957128</v>
      </c>
      <c r="Q67" s="22">
        <v>904628</v>
      </c>
      <c r="R67" s="23">
        <v>897128</v>
      </c>
      <c r="S67" s="22">
        <v>897128</v>
      </c>
      <c r="T67" s="22">
        <v>897128</v>
      </c>
      <c r="U67" s="22">
        <v>897128</v>
      </c>
      <c r="V67" s="23">
        <v>897128</v>
      </c>
    </row>
    <row r="68" spans="1:22" ht="13.5">
      <c r="A68" s="2" t="s">
        <v>194</v>
      </c>
      <c r="B68" s="22">
        <v>2675617</v>
      </c>
      <c r="C68" s="23">
        <v>2675617</v>
      </c>
      <c r="D68" s="22">
        <v>2675617</v>
      </c>
      <c r="E68" s="22">
        <v>2675617</v>
      </c>
      <c r="F68" s="22">
        <v>2675617</v>
      </c>
      <c r="G68" s="23">
        <v>2675617</v>
      </c>
      <c r="H68" s="22">
        <v>2597549</v>
      </c>
      <c r="I68" s="22">
        <v>2555049</v>
      </c>
      <c r="J68" s="22">
        <v>2542549</v>
      </c>
      <c r="K68" s="23">
        <v>2525049</v>
      </c>
      <c r="L68" s="22">
        <v>2525049</v>
      </c>
      <c r="M68" s="22">
        <v>2165049</v>
      </c>
      <c r="N68" s="22">
        <v>2165049</v>
      </c>
      <c r="O68" s="23">
        <v>2165049</v>
      </c>
      <c r="P68" s="22">
        <v>1847549</v>
      </c>
      <c r="Q68" s="22">
        <v>1795049</v>
      </c>
      <c r="R68" s="23">
        <v>960426</v>
      </c>
      <c r="S68" s="22">
        <v>960426</v>
      </c>
      <c r="T68" s="22">
        <v>960426</v>
      </c>
      <c r="U68" s="22">
        <v>960426</v>
      </c>
      <c r="V68" s="23">
        <v>960426</v>
      </c>
    </row>
    <row r="69" spans="1:22" ht="13.5">
      <c r="A69" s="2" t="s">
        <v>195</v>
      </c>
      <c r="B69" s="22">
        <v>634360</v>
      </c>
      <c r="C69" s="23">
        <v>408591</v>
      </c>
      <c r="D69" s="22">
        <v>625458</v>
      </c>
      <c r="E69" s="22">
        <v>409428</v>
      </c>
      <c r="F69" s="22">
        <v>324647</v>
      </c>
      <c r="G69" s="23">
        <v>280617</v>
      </c>
      <c r="H69" s="22">
        <v>1309</v>
      </c>
      <c r="I69" s="22">
        <v>-201109</v>
      </c>
      <c r="J69" s="22">
        <v>-335537</v>
      </c>
      <c r="K69" s="23">
        <v>-514027</v>
      </c>
      <c r="L69" s="22">
        <v>860576</v>
      </c>
      <c r="M69" s="22">
        <v>1083433</v>
      </c>
      <c r="N69" s="22">
        <v>1363408</v>
      </c>
      <c r="O69" s="23">
        <v>2000598</v>
      </c>
      <c r="P69" s="22">
        <v>1660915</v>
      </c>
      <c r="Q69" s="22">
        <v>2431728</v>
      </c>
      <c r="R69" s="23">
        <v>2724875</v>
      </c>
      <c r="S69" s="22">
        <v>2994813</v>
      </c>
      <c r="T69" s="22">
        <v>2883639</v>
      </c>
      <c r="U69" s="22">
        <v>2751478</v>
      </c>
      <c r="V69" s="23">
        <v>2802104</v>
      </c>
    </row>
    <row r="70" spans="1:22" ht="13.5">
      <c r="A70" s="2" t="s">
        <v>196</v>
      </c>
      <c r="B70" s="22">
        <v>-123</v>
      </c>
      <c r="C70" s="23">
        <v>-120</v>
      </c>
      <c r="D70" s="22">
        <v>-107</v>
      </c>
      <c r="E70" s="22">
        <v>-101</v>
      </c>
      <c r="F70" s="22">
        <v>-95</v>
      </c>
      <c r="G70" s="23">
        <v>-92</v>
      </c>
      <c r="H70" s="22">
        <v>-81</v>
      </c>
      <c r="I70" s="22">
        <v>-77</v>
      </c>
      <c r="J70" s="22">
        <v>-74</v>
      </c>
      <c r="K70" s="23">
        <v>-69</v>
      </c>
      <c r="L70" s="22">
        <v>-63</v>
      </c>
      <c r="M70" s="22">
        <v>-58</v>
      </c>
      <c r="N70" s="22">
        <v>-58</v>
      </c>
      <c r="O70" s="23">
        <v>-58</v>
      </c>
      <c r="P70" s="22">
        <v>-30</v>
      </c>
      <c r="Q70" s="22">
        <v>-30</v>
      </c>
      <c r="R70" s="23">
        <v>-2288</v>
      </c>
      <c r="S70" s="22">
        <v>-2288</v>
      </c>
      <c r="T70" s="22">
        <v>-2199</v>
      </c>
      <c r="U70" s="22">
        <v>-2199</v>
      </c>
      <c r="V70" s="23">
        <v>-2199</v>
      </c>
    </row>
    <row r="71" spans="1:22" ht="13.5">
      <c r="A71" s="2" t="s">
        <v>198</v>
      </c>
      <c r="B71" s="22">
        <v>5095050</v>
      </c>
      <c r="C71" s="23">
        <v>4869285</v>
      </c>
      <c r="D71" s="22">
        <v>5086164</v>
      </c>
      <c r="E71" s="22">
        <v>4870140</v>
      </c>
      <c r="F71" s="22">
        <v>4785365</v>
      </c>
      <c r="G71" s="23">
        <v>4741338</v>
      </c>
      <c r="H71" s="22">
        <v>4305906</v>
      </c>
      <c r="I71" s="22">
        <v>4018490</v>
      </c>
      <c r="J71" s="22">
        <v>3859066</v>
      </c>
      <c r="K71" s="23">
        <v>3645580</v>
      </c>
      <c r="L71" s="22">
        <v>5020190</v>
      </c>
      <c r="M71" s="22">
        <v>4523052</v>
      </c>
      <c r="N71" s="22">
        <v>4803028</v>
      </c>
      <c r="O71" s="23">
        <v>5440218</v>
      </c>
      <c r="P71" s="22">
        <v>4465562</v>
      </c>
      <c r="Q71" s="22">
        <v>5131375</v>
      </c>
      <c r="R71" s="23">
        <v>4580141</v>
      </c>
      <c r="S71" s="22">
        <v>4850079</v>
      </c>
      <c r="T71" s="22">
        <v>4738994</v>
      </c>
      <c r="U71" s="22">
        <v>4606833</v>
      </c>
      <c r="V71" s="23">
        <v>4657459</v>
      </c>
    </row>
    <row r="72" spans="1:22" ht="13.5">
      <c r="A72" s="2" t="s">
        <v>199</v>
      </c>
      <c r="B72" s="22"/>
      <c r="C72" s="23"/>
      <c r="D72" s="22"/>
      <c r="E72" s="22"/>
      <c r="F72" s="22"/>
      <c r="G72" s="23"/>
      <c r="H72" s="22"/>
      <c r="I72" s="22"/>
      <c r="J72" s="22"/>
      <c r="K72" s="23">
        <v>7</v>
      </c>
      <c r="L72" s="22">
        <v>7</v>
      </c>
      <c r="M72" s="22">
        <v>-1183</v>
      </c>
      <c r="N72" s="22">
        <v>-753</v>
      </c>
      <c r="O72" s="23">
        <v>-171</v>
      </c>
      <c r="P72" s="22">
        <v>-669</v>
      </c>
      <c r="Q72" s="22">
        <v>-242</v>
      </c>
      <c r="R72" s="23">
        <v>-517</v>
      </c>
      <c r="S72" s="22">
        <v>-210</v>
      </c>
      <c r="T72" s="22">
        <v>628</v>
      </c>
      <c r="U72" s="22">
        <v>2723</v>
      </c>
      <c r="V72" s="23">
        <v>1586</v>
      </c>
    </row>
    <row r="73" spans="1:22" ht="13.5">
      <c r="A73" s="2" t="s">
        <v>201</v>
      </c>
      <c r="B73" s="22"/>
      <c r="C73" s="23"/>
      <c r="D73" s="22"/>
      <c r="E73" s="22"/>
      <c r="F73" s="22"/>
      <c r="G73" s="23"/>
      <c r="H73" s="22"/>
      <c r="I73" s="22"/>
      <c r="J73" s="22"/>
      <c r="K73" s="23">
        <v>7</v>
      </c>
      <c r="L73" s="22">
        <v>7</v>
      </c>
      <c r="M73" s="22">
        <v>-1183</v>
      </c>
      <c r="N73" s="22">
        <v>-753</v>
      </c>
      <c r="O73" s="23">
        <v>-171</v>
      </c>
      <c r="P73" s="22">
        <v>-669</v>
      </c>
      <c r="Q73" s="22">
        <v>-242</v>
      </c>
      <c r="R73" s="23">
        <v>-517</v>
      </c>
      <c r="S73" s="22">
        <v>-210</v>
      </c>
      <c r="T73" s="22">
        <v>628</v>
      </c>
      <c r="U73" s="22">
        <v>2723</v>
      </c>
      <c r="V73" s="23">
        <v>1586</v>
      </c>
    </row>
    <row r="74" spans="1:22" ht="13.5">
      <c r="A74" s="5" t="s">
        <v>202</v>
      </c>
      <c r="B74" s="22"/>
      <c r="C74" s="23"/>
      <c r="D74" s="22"/>
      <c r="E74" s="22"/>
      <c r="F74" s="22"/>
      <c r="G74" s="23"/>
      <c r="H74" s="22">
        <v>1135</v>
      </c>
      <c r="I74" s="22">
        <v>1135</v>
      </c>
      <c r="J74" s="22">
        <v>1135</v>
      </c>
      <c r="K74" s="23">
        <v>1135</v>
      </c>
      <c r="L74" s="22">
        <v>1135</v>
      </c>
      <c r="M74" s="22"/>
      <c r="N74" s="22"/>
      <c r="O74" s="23"/>
      <c r="P74" s="22"/>
      <c r="Q74" s="22"/>
      <c r="R74" s="23"/>
      <c r="S74" s="22"/>
      <c r="T74" s="22"/>
      <c r="U74" s="22"/>
      <c r="V74" s="23"/>
    </row>
    <row r="75" spans="1:22" ht="13.5">
      <c r="A75" s="5" t="s">
        <v>204</v>
      </c>
      <c r="B75" s="22">
        <v>5095050</v>
      </c>
      <c r="C75" s="23">
        <v>4869285</v>
      </c>
      <c r="D75" s="22">
        <v>5086164</v>
      </c>
      <c r="E75" s="22">
        <v>4870140</v>
      </c>
      <c r="F75" s="22">
        <v>4785365</v>
      </c>
      <c r="G75" s="23">
        <v>4741338</v>
      </c>
      <c r="H75" s="22">
        <v>4307041</v>
      </c>
      <c r="I75" s="22">
        <v>4019626</v>
      </c>
      <c r="J75" s="22">
        <v>3860201</v>
      </c>
      <c r="K75" s="23">
        <v>3646723</v>
      </c>
      <c r="L75" s="22">
        <v>5021334</v>
      </c>
      <c r="M75" s="22">
        <v>4521869</v>
      </c>
      <c r="N75" s="22">
        <v>4802274</v>
      </c>
      <c r="O75" s="23">
        <v>5440046</v>
      </c>
      <c r="P75" s="22">
        <v>4464892</v>
      </c>
      <c r="Q75" s="22">
        <v>5131133</v>
      </c>
      <c r="R75" s="23">
        <v>4579624</v>
      </c>
      <c r="S75" s="22">
        <v>4849869</v>
      </c>
      <c r="T75" s="22">
        <v>4739623</v>
      </c>
      <c r="U75" s="22">
        <v>4609557</v>
      </c>
      <c r="V75" s="23">
        <v>4659045</v>
      </c>
    </row>
    <row r="76" spans="1:22" ht="14.25" thickBot="1">
      <c r="A76" s="6" t="s">
        <v>205</v>
      </c>
      <c r="B76" s="22">
        <v>9957331</v>
      </c>
      <c r="C76" s="23">
        <v>10024957</v>
      </c>
      <c r="D76" s="22">
        <v>10555704</v>
      </c>
      <c r="E76" s="22">
        <v>10336048</v>
      </c>
      <c r="F76" s="22">
        <v>10789313</v>
      </c>
      <c r="G76" s="23">
        <v>11259119</v>
      </c>
      <c r="H76" s="22">
        <v>11498608</v>
      </c>
      <c r="I76" s="22">
        <v>10973937</v>
      </c>
      <c r="J76" s="22">
        <v>11505002</v>
      </c>
      <c r="K76" s="23">
        <v>11371044</v>
      </c>
      <c r="L76" s="22">
        <v>12864565</v>
      </c>
      <c r="M76" s="22">
        <v>13086405</v>
      </c>
      <c r="N76" s="22">
        <v>12042107</v>
      </c>
      <c r="O76" s="23">
        <v>12136956</v>
      </c>
      <c r="P76" s="22">
        <v>12366352</v>
      </c>
      <c r="Q76" s="22">
        <v>13097574</v>
      </c>
      <c r="R76" s="23">
        <v>10172078</v>
      </c>
      <c r="S76" s="22">
        <v>10205963</v>
      </c>
      <c r="T76" s="22">
        <v>10139939</v>
      </c>
      <c r="U76" s="22">
        <v>10093588</v>
      </c>
      <c r="V76" s="23">
        <v>10128523</v>
      </c>
    </row>
    <row r="77" spans="1:22" ht="14.25" thickTop="1">
      <c r="A77" s="7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9" ht="13.5">
      <c r="A79" s="19" t="s">
        <v>210</v>
      </c>
    </row>
    <row r="80" ht="13.5">
      <c r="A80" s="19" t="s">
        <v>211</v>
      </c>
    </row>
  </sheetData>
  <mergeCells count="1">
    <mergeCell ref="B6:V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2014-02-14T14:12:49Z</dcterms:created>
  <dcterms:modified xsi:type="dcterms:W3CDTF">2014-02-14T14:12:59Z</dcterms:modified>
  <cp:category/>
  <cp:version/>
  <cp:contentType/>
  <cp:contentStatus/>
</cp:coreProperties>
</file>