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<sst xmlns="http://schemas.openxmlformats.org/spreadsheetml/2006/main" count="699" uniqueCount="254">
  <si>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</si>
  <si>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</si>
  <si>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</si>
  <si>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</si>
  <si>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2008/07/01</t>
  </si>
  <si>
    <t>2007/07/01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</si>
  <si>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</si>
  <si>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</si>
  <si>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</si>
  <si>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</si>
  <si>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</si>
  <si>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</si>
  <si>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</si>
  <si>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販売手数料収入</t>
  </si>
  <si>
    <t>販売手数料収入</t>
  </si>
  <si>
    <t>営業外収益</t>
  </si>
  <si>
    <t>支払手数料</t>
  </si>
  <si>
    <t>社債利息</t>
  </si>
  <si>
    <t>営業外費用</t>
  </si>
  <si>
    <t>経常利益</t>
  </si>
  <si>
    <t>固定資産売却益</t>
  </si>
  <si>
    <t>貸倒引当金戻入額</t>
  </si>
  <si>
    <t>その他</t>
  </si>
  <si>
    <t>特別利益</t>
  </si>
  <si>
    <t>固定資産売却損</t>
  </si>
  <si>
    <t>事業整理損</t>
  </si>
  <si>
    <t>災害による損失</t>
  </si>
  <si>
    <t>特別損失</t>
  </si>
  <si>
    <t>法人税等合計</t>
  </si>
  <si>
    <t>四半期純利益</t>
  </si>
  <si>
    <t>個別・損益計算書</t>
  </si>
  <si>
    <t>2010/02/12</t>
  </si>
  <si>
    <t>2009/12/31</t>
  </si>
  <si>
    <t>2009/11/13</t>
  </si>
  <si>
    <t>2009/09/30</t>
  </si>
  <si>
    <t>2009/05/15</t>
  </si>
  <si>
    <t>2009/03/31</t>
  </si>
  <si>
    <t>2009/02/13</t>
  </si>
  <si>
    <t>2008/12/31</t>
  </si>
  <si>
    <t>2008/11/14</t>
  </si>
  <si>
    <t>2008/09/30</t>
  </si>
  <si>
    <t>たな卸資産</t>
  </si>
  <si>
    <t>その他</t>
  </si>
  <si>
    <t>建物及び構築物</t>
  </si>
  <si>
    <t>のれん</t>
  </si>
  <si>
    <t>敷金</t>
  </si>
  <si>
    <t>その他</t>
  </si>
  <si>
    <t>預り敷金保証金</t>
  </si>
  <si>
    <t>負債</t>
  </si>
  <si>
    <t>資本剰余金</t>
  </si>
  <si>
    <t>株主資本</t>
  </si>
  <si>
    <t>純資産</t>
  </si>
  <si>
    <t>連結・貸借対照表</t>
  </si>
  <si>
    <t>賞与引当金の増減額（△は減少）</t>
  </si>
  <si>
    <t>店舗閉鎖損失引当金の増減額（△は減少）</t>
  </si>
  <si>
    <t>貸倒損失</t>
  </si>
  <si>
    <t>定期預金の預入による支出</t>
  </si>
  <si>
    <t>無形固定資産の売却による収入</t>
  </si>
  <si>
    <t>店舗賃借仮勘定の増加による支出</t>
  </si>
  <si>
    <t>財務活動によるキャッシュ・フロー</t>
  </si>
  <si>
    <t>現金及び現金同等物の増減額（△は減少）</t>
  </si>
  <si>
    <t>連結・キャッシュフロー計算書</t>
  </si>
  <si>
    <t>賃貸用固定資産収入</t>
  </si>
  <si>
    <t>賃貸用固定資産原価</t>
  </si>
  <si>
    <t>敷金返還益</t>
  </si>
  <si>
    <t>役員退職慰労金返還益</t>
  </si>
  <si>
    <t>過年度仕入割戻</t>
  </si>
  <si>
    <t>特別利益</t>
  </si>
  <si>
    <t>たな卸資産評価損</t>
  </si>
  <si>
    <t>本社移転費用</t>
  </si>
  <si>
    <t>法人税、住民税及び事業税</t>
  </si>
  <si>
    <t>法人税等調整額</t>
  </si>
  <si>
    <t>法人税等追徴税額</t>
  </si>
  <si>
    <t>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</si>
  <si>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</si>
  <si>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</si>
  <si>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</si>
  <si>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</si>
  <si>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</si>
  <si>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</si>
  <si>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</si>
  <si>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</si>
  <si>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2014/05/14</t>
  </si>
  <si>
    <t>四半期</t>
  </si>
  <si>
    <t>2014/03/31</t>
  </si>
  <si>
    <t>2014/02/14</t>
  </si>
  <si>
    <t>2013/12/31</t>
  </si>
  <si>
    <t>2013/11/14</t>
  </si>
  <si>
    <t>2013/09/30</t>
  </si>
  <si>
    <t>通期</t>
  </si>
  <si>
    <t>2013/06/30</t>
  </si>
  <si>
    <t>2013/05/14</t>
  </si>
  <si>
    <t>2013/03/31</t>
  </si>
  <si>
    <t>2013/02/14</t>
  </si>
  <si>
    <t>2012/12/31</t>
  </si>
  <si>
    <t>2012/11/14</t>
  </si>
  <si>
    <t>2012/09/30</t>
  </si>
  <si>
    <t>2013/09/27</t>
  </si>
  <si>
    <t>2012/06/30</t>
  </si>
  <si>
    <t>2012/05/14</t>
  </si>
  <si>
    <t>2012/03/31</t>
  </si>
  <si>
    <t>2012/02/14</t>
  </si>
  <si>
    <t>2011/12/31</t>
  </si>
  <si>
    <t>2011/11/14</t>
  </si>
  <si>
    <t>2011/09/30</t>
  </si>
  <si>
    <t>2012/09/28</t>
  </si>
  <si>
    <t>2011/06/30</t>
  </si>
  <si>
    <t>2011/05/13</t>
  </si>
  <si>
    <t>2011/03/31</t>
  </si>
  <si>
    <t>2011/02/14</t>
  </si>
  <si>
    <t>2010/12/31</t>
  </si>
  <si>
    <t>2010/11/12</t>
  </si>
  <si>
    <t>2010/09/30</t>
  </si>
  <si>
    <t>2010/06/30</t>
  </si>
  <si>
    <t>2010/05/14</t>
  </si>
  <si>
    <t>2010/03/31</t>
  </si>
  <si>
    <t>2010/09/29</t>
  </si>
  <si>
    <t>2009/06/30</t>
  </si>
  <si>
    <t>2009/09/28</t>
  </si>
  <si>
    <t>2008/06/30</t>
  </si>
  <si>
    <t>現金及び預金</t>
  </si>
  <si>
    <t>千円</t>
  </si>
  <si>
    <t>受取手形及び営業未収入金</t>
  </si>
  <si>
    <t>売掛金</t>
  </si>
  <si>
    <t>商品及び製品</t>
  </si>
  <si>
    <t>仕掛品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</si>
  <si>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</si>
  <si>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</si>
  <si>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</si>
  <si>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</si>
  <si>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</si>
  <si>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</si>
  <si>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</si>
  <si>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</si>
  <si>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</si>
  <si>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建物及び構築物（純額）</t>
  </si>
  <si>
    <t>構築物</t>
  </si>
  <si>
    <t>構築物（純額）</t>
  </si>
  <si>
    <t>車両運搬具（純額）</t>
  </si>
  <si>
    <t>車両運搬具（純額）</t>
  </si>
  <si>
    <t>車両運搬具</t>
  </si>
  <si>
    <t>工具、器具及び備品</t>
  </si>
  <si>
    <t>工具、器具及び備品（純額）</t>
  </si>
  <si>
    <t>土地</t>
  </si>
  <si>
    <t>建設仮勘定</t>
  </si>
  <si>
    <t>建設仮勘定</t>
  </si>
  <si>
    <t>有形固定資産</t>
  </si>
  <si>
    <t>有形固定資産</t>
  </si>
  <si>
    <t>無形固定資産</t>
  </si>
  <si>
    <t>関係会社株式</t>
  </si>
  <si>
    <t>出資金</t>
  </si>
  <si>
    <t>長期貸付金</t>
  </si>
  <si>
    <t>長期貸付金</t>
  </si>
  <si>
    <t>延滞債権</t>
  </si>
  <si>
    <t>長期前払費用</t>
  </si>
  <si>
    <t>敷金</t>
  </si>
  <si>
    <t>投資その他の資産</t>
  </si>
  <si>
    <t>固定資産</t>
  </si>
  <si>
    <t>株式交付費</t>
  </si>
  <si>
    <t>資産</t>
  </si>
  <si>
    <t>資産</t>
  </si>
  <si>
    <t>支払手形及び買掛金</t>
  </si>
  <si>
    <t>買掛金</t>
  </si>
  <si>
    <t>短期借入金</t>
  </si>
  <si>
    <t>1年内償還予定の社債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</si>
  <si>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</si>
  <si>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</si>
  <si>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</si>
  <si>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</si>
  <si>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</si>
  <si>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</si>
  <si>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</si>
  <si>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</si>
  <si>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引当金</t>
  </si>
  <si>
    <t>資産除去債務</t>
  </si>
  <si>
    <t>流動負債</t>
  </si>
  <si>
    <t>社債</t>
  </si>
  <si>
    <t>長期借入金</t>
  </si>
  <si>
    <t>長期前受収益</t>
  </si>
  <si>
    <t>預り敷金保証金</t>
  </si>
  <si>
    <t>資産除去債務</t>
  </si>
  <si>
    <t>繰延税金負債</t>
  </si>
  <si>
    <t>固定負債</t>
  </si>
  <si>
    <t>負債</t>
  </si>
  <si>
    <t>資本金</t>
  </si>
  <si>
    <t>資本剰余金</t>
  </si>
  <si>
    <t>利益剰余金</t>
  </si>
  <si>
    <t>別途積立金</t>
  </si>
  <si>
    <t>繰越利益剰余金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</si>
  <si>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</si>
  <si>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</si>
  <si>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</si>
  <si>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</si>
  <si>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</si>
  <si>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</si>
  <si>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</si>
  <si>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</si>
  <si>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株式会社ランシステム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</si>
  <si>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</si>
  <si>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</si>
  <si>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</si>
  <si>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</si>
  <si>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2013/07/01</t>
  </si>
  <si>
    <t>2012/07/01</t>
  </si>
  <si>
    <t>2011/07/01</t>
  </si>
  <si>
    <t>2010/07/01</t>
  </si>
  <si>
    <t>2009/07/01</t>
  </si>
  <si>
    <t>税引前四半期純利益</t>
  </si>
  <si>
    <t>減価償却費</t>
  </si>
  <si>
    <t>減損損失</t>
  </si>
  <si>
    <t>のれん償却額</t>
  </si>
  <si>
    <t>引当金の増減額（△は減少）</t>
  </si>
  <si>
    <t>長期貸付金等の地代家賃相殺額</t>
  </si>
  <si>
    <t>貸倒引当金の増減額（△は減少）</t>
  </si>
  <si>
    <t>受取利息及び受取配当金</t>
  </si>
  <si>
    <t>支払利息</t>
  </si>
  <si>
    <t>固定資産売却損益（△は益）</t>
  </si>
  <si>
    <t>賃貸借契約解約益</t>
  </si>
  <si>
    <t>固定資産除却損</t>
  </si>
  <si>
    <t>店舗閉鎖損失</t>
  </si>
  <si>
    <t>資産除去債務戻入益</t>
  </si>
  <si>
    <t>売上債権の増減額（△は増加）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</si>
  <si>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</si>
  <si>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</si>
  <si>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</si>
  <si>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</si>
  <si>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</si>
  <si>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</si>
  <si>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</si>
  <si>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法人税等の支払額</t>
  </si>
  <si>
    <t>法人税等の還付額</t>
  </si>
  <si>
    <t>営業活動によるキャッシュ・フロー</t>
  </si>
  <si>
    <t>定期預金の純増減額（△は増加）</t>
  </si>
  <si>
    <t>有形固定資産の取得による支出</t>
  </si>
  <si>
    <t>有形固定資産の売却による収入</t>
  </si>
  <si>
    <t>無形固定資産の取得による支出</t>
  </si>
  <si>
    <t>貸付けによる支出</t>
  </si>
  <si>
    <t>貸付金の回収による収入</t>
  </si>
  <si>
    <t>敷金の差入による支出</t>
  </si>
  <si>
    <t>敷金の回収による収入</t>
  </si>
  <si>
    <t>長期預り金の受入による収入</t>
  </si>
  <si>
    <t>長期預り金の返還による支出</t>
  </si>
  <si>
    <t>その他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</si>
  <si>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</si>
  <si>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</si>
  <si>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</si>
  <si>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</si>
  <si>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</si>
  <si>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社債の発行による収入</t>
  </si>
  <si>
    <t>社債の償還による支出</t>
  </si>
  <si>
    <t>株式の発行による収入</t>
  </si>
  <si>
    <t>自己株式の取得による支出</t>
  </si>
  <si>
    <t>配当金の支払額</t>
  </si>
  <si>
    <t>配当金の支払額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</si>
</sst>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H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195</v>
      </c>
      <c r="B2" s="14">
        <v>3326</v>
      </c>
      <c r="C2" s="14"/>
      <c r="D2" s="14"/>
      <c r="E2" s="14"/>
      <c r="F2" s="14"/>
      <c r="G2" s="14"/>
      <c r="H2" s="14"/>
    </row>
    <row r="3" spans="1:8" ht="14.25" thickBot="1">
      <c r="A3" s="11" t="s">
        <v>196</v>
      </c>
      <c r="B3" s="1" t="s">
        <v>197</v>
      </c>
      <c r="C3" s="1"/>
      <c r="D3" s="1"/>
      <c r="E3" s="1"/>
      <c r="F3" s="1"/>
      <c r="G3" s="1"/>
      <c r="H3" s="1"/>
    </row>
    <row r="4" spans="1:8" ht="14.25" thickTop="1">
      <c r="A4" s="10" t="s">
        <v>75</v>
      </c>
      <c r="B4" s="15" t="str">
        <f>HYPERLINK("http://www.kabupro.jp/mark/20110214/S0007SSL.htm","四半期報告書")</f>
        <v>四半期報告書</v>
      </c>
      <c r="C4" s="15" t="str">
        <f>HYPERLINK("http://www.kabupro.jp/mark/20101112/S00076Y3.htm","四半期報告書")</f>
        <v>四半期報告書</v>
      </c>
      <c r="D4" s="15" t="str">
        <f>HYPERLINK("http://www.kabupro.jp/mark/20100929/S0006V7N.htm","有価証券報告書")</f>
        <v>有価証券報告書</v>
      </c>
      <c r="E4" s="15" t="str">
        <f>HYPERLINK("http://www.kabupro.jp/mark/20100514/S0005POO.htm","四半期報告書")</f>
        <v>四半期報告書</v>
      </c>
      <c r="F4" s="15" t="str">
        <f>HYPERLINK("http://www.kabupro.jp/mark/20100212/S00057F8.htm","四半期報告書")</f>
        <v>四半期報告書</v>
      </c>
      <c r="G4" s="15" t="str">
        <f>HYPERLINK("http://www.kabupro.jp/mark/20091113/S0004MIT.htm","四半期報告書")</f>
        <v>四半期報告書</v>
      </c>
      <c r="H4" s="15" t="str">
        <f>HYPERLINK("http://www.kabupro.jp/mark/20090928/S00048W7.htm","有価証券報告書")</f>
        <v>有価証券報告書</v>
      </c>
    </row>
    <row r="5" spans="1:8" ht="14.25" thickBot="1">
      <c r="A5" s="11" t="s">
        <v>76</v>
      </c>
      <c r="B5" s="1" t="s">
        <v>109</v>
      </c>
      <c r="C5" s="1" t="s">
        <v>111</v>
      </c>
      <c r="D5" s="1" t="s">
        <v>116</v>
      </c>
      <c r="E5" s="1" t="s">
        <v>114</v>
      </c>
      <c r="F5" s="1" t="s">
        <v>31</v>
      </c>
      <c r="G5" s="1" t="s">
        <v>33</v>
      </c>
      <c r="H5" s="1" t="s">
        <v>118</v>
      </c>
    </row>
    <row r="6" spans="1:8" ht="15" thickBot="1" thickTop="1">
      <c r="A6" s="10" t="s">
        <v>77</v>
      </c>
      <c r="B6" s="18" t="s">
        <v>74</v>
      </c>
      <c r="C6" s="19"/>
      <c r="D6" s="19"/>
      <c r="E6" s="19"/>
      <c r="F6" s="19"/>
      <c r="G6" s="19"/>
      <c r="H6" s="19"/>
    </row>
    <row r="7" spans="1:8" ht="14.25" thickTop="1">
      <c r="A7" s="12" t="s">
        <v>78</v>
      </c>
      <c r="B7" s="14" t="s">
        <v>201</v>
      </c>
      <c r="C7" s="14" t="s">
        <v>201</v>
      </c>
      <c r="D7" s="16" t="s">
        <v>89</v>
      </c>
      <c r="E7" s="14" t="s">
        <v>201</v>
      </c>
      <c r="F7" s="14" t="s">
        <v>201</v>
      </c>
      <c r="G7" s="14" t="s">
        <v>201</v>
      </c>
      <c r="H7" s="16" t="s">
        <v>89</v>
      </c>
    </row>
    <row r="8" spans="1:8" ht="13.5">
      <c r="A8" s="13" t="s">
        <v>79</v>
      </c>
      <c r="B8" s="1" t="s">
        <v>206</v>
      </c>
      <c r="C8" s="1" t="s">
        <v>206</v>
      </c>
      <c r="D8" s="17" t="s">
        <v>4</v>
      </c>
      <c r="E8" s="1" t="s">
        <v>4</v>
      </c>
      <c r="F8" s="1" t="s">
        <v>4</v>
      </c>
      <c r="G8" s="1" t="s">
        <v>4</v>
      </c>
      <c r="H8" s="17" t="s">
        <v>5</v>
      </c>
    </row>
    <row r="9" spans="1:8" ht="13.5">
      <c r="A9" s="13" t="s">
        <v>80</v>
      </c>
      <c r="B9" s="1" t="s">
        <v>32</v>
      </c>
      <c r="C9" s="1" t="s">
        <v>34</v>
      </c>
      <c r="D9" s="17" t="s">
        <v>117</v>
      </c>
      <c r="E9" s="1" t="s">
        <v>36</v>
      </c>
      <c r="F9" s="1" t="s">
        <v>38</v>
      </c>
      <c r="G9" s="1" t="s">
        <v>40</v>
      </c>
      <c r="H9" s="17" t="s">
        <v>119</v>
      </c>
    </row>
    <row r="10" spans="1:8" ht="14.25" thickBot="1">
      <c r="A10" s="13" t="s">
        <v>81</v>
      </c>
      <c r="B10" s="1" t="s">
        <v>121</v>
      </c>
      <c r="C10" s="1" t="s">
        <v>121</v>
      </c>
      <c r="D10" s="17" t="s">
        <v>121</v>
      </c>
      <c r="E10" s="1" t="s">
        <v>121</v>
      </c>
      <c r="F10" s="1" t="s">
        <v>121</v>
      </c>
      <c r="G10" s="1" t="s">
        <v>121</v>
      </c>
      <c r="H10" s="17" t="s">
        <v>121</v>
      </c>
    </row>
    <row r="11" spans="1:8" ht="14.25" thickTop="1">
      <c r="A11" s="30" t="s">
        <v>6</v>
      </c>
      <c r="B11" s="21">
        <v>5371144</v>
      </c>
      <c r="C11" s="21">
        <v>2653461</v>
      </c>
      <c r="D11" s="22">
        <v>10758185</v>
      </c>
      <c r="E11" s="21">
        <v>8355671</v>
      </c>
      <c r="F11" s="21">
        <v>5761210</v>
      </c>
      <c r="G11" s="21">
        <v>2933980</v>
      </c>
      <c r="H11" s="22">
        <v>12964038</v>
      </c>
    </row>
    <row r="12" spans="1:8" ht="13.5">
      <c r="A12" s="7" t="s">
        <v>7</v>
      </c>
      <c r="B12" s="23">
        <v>4389459</v>
      </c>
      <c r="C12" s="23">
        <v>2097432</v>
      </c>
      <c r="D12" s="24">
        <v>8482419</v>
      </c>
      <c r="E12" s="23">
        <v>6476567</v>
      </c>
      <c r="F12" s="23">
        <v>4427041</v>
      </c>
      <c r="G12" s="23">
        <v>2109052</v>
      </c>
      <c r="H12" s="24">
        <v>10367532</v>
      </c>
    </row>
    <row r="13" spans="1:8" ht="13.5">
      <c r="A13" s="7" t="s">
        <v>8</v>
      </c>
      <c r="B13" s="23">
        <v>981685</v>
      </c>
      <c r="C13" s="23">
        <v>556028</v>
      </c>
      <c r="D13" s="24">
        <v>2275766</v>
      </c>
      <c r="E13" s="23">
        <v>1879103</v>
      </c>
      <c r="F13" s="23">
        <v>1334168</v>
      </c>
      <c r="G13" s="23">
        <v>824927</v>
      </c>
      <c r="H13" s="24">
        <v>2596506</v>
      </c>
    </row>
    <row r="14" spans="1:8" ht="13.5">
      <c r="A14" s="7" t="s">
        <v>9</v>
      </c>
      <c r="B14" s="23">
        <v>1002922</v>
      </c>
      <c r="C14" s="23">
        <v>498276</v>
      </c>
      <c r="D14" s="24">
        <v>1935207</v>
      </c>
      <c r="E14" s="23">
        <v>1460778</v>
      </c>
      <c r="F14" s="23">
        <v>998426</v>
      </c>
      <c r="G14" s="23">
        <v>498702</v>
      </c>
      <c r="H14" s="24">
        <v>3101718</v>
      </c>
    </row>
    <row r="15" spans="1:8" ht="14.25" thickBot="1">
      <c r="A15" s="29" t="s">
        <v>10</v>
      </c>
      <c r="B15" s="25">
        <v>-21237</v>
      </c>
      <c r="C15" s="25">
        <v>57751</v>
      </c>
      <c r="D15" s="26">
        <v>340558</v>
      </c>
      <c r="E15" s="25">
        <v>418325</v>
      </c>
      <c r="F15" s="25">
        <v>335741</v>
      </c>
      <c r="G15" s="25">
        <v>326224</v>
      </c>
      <c r="H15" s="26">
        <v>-505212</v>
      </c>
    </row>
    <row r="16" spans="1:8" ht="14.25" thickTop="1">
      <c r="A16" s="6" t="s">
        <v>11</v>
      </c>
      <c r="B16" s="23">
        <v>2340</v>
      </c>
      <c r="C16" s="23">
        <v>1187</v>
      </c>
      <c r="D16" s="24">
        <v>6878</v>
      </c>
      <c r="E16" s="23">
        <v>5174</v>
      </c>
      <c r="F16" s="23">
        <v>3290</v>
      </c>
      <c r="G16" s="23">
        <v>1798</v>
      </c>
      <c r="H16" s="24">
        <v>6757</v>
      </c>
    </row>
    <row r="17" spans="1:8" ht="13.5">
      <c r="A17" s="6" t="s">
        <v>12</v>
      </c>
      <c r="B17" s="23"/>
      <c r="C17" s="23"/>
      <c r="D17" s="24">
        <v>470</v>
      </c>
      <c r="E17" s="23"/>
      <c r="F17" s="23"/>
      <c r="G17" s="23"/>
      <c r="H17" s="24">
        <v>694</v>
      </c>
    </row>
    <row r="18" spans="1:8" ht="13.5">
      <c r="A18" s="6" t="s">
        <v>62</v>
      </c>
      <c r="B18" s="23">
        <v>3900</v>
      </c>
      <c r="C18" s="23">
        <v>2190</v>
      </c>
      <c r="D18" s="24">
        <v>12514</v>
      </c>
      <c r="E18" s="23">
        <v>10324</v>
      </c>
      <c r="F18" s="23">
        <v>8134</v>
      </c>
      <c r="G18" s="23">
        <v>4661</v>
      </c>
      <c r="H18" s="24">
        <v>16860</v>
      </c>
    </row>
    <row r="19" spans="1:8" ht="13.5">
      <c r="A19" s="6" t="s">
        <v>13</v>
      </c>
      <c r="B19" s="23">
        <v>62470</v>
      </c>
      <c r="C19" s="23">
        <v>28348</v>
      </c>
      <c r="D19" s="24">
        <v>136694</v>
      </c>
      <c r="E19" s="23">
        <v>100132</v>
      </c>
      <c r="F19" s="23">
        <v>68396</v>
      </c>
      <c r="G19" s="23">
        <v>32833</v>
      </c>
      <c r="H19" s="24">
        <v>132991</v>
      </c>
    </row>
    <row r="20" spans="1:8" ht="13.5">
      <c r="A20" s="6" t="s">
        <v>129</v>
      </c>
      <c r="B20" s="23">
        <v>1344</v>
      </c>
      <c r="C20" s="23">
        <v>454</v>
      </c>
      <c r="D20" s="24">
        <v>16435</v>
      </c>
      <c r="E20" s="23">
        <v>15637</v>
      </c>
      <c r="F20" s="23">
        <v>15243</v>
      </c>
      <c r="G20" s="23">
        <v>13243</v>
      </c>
      <c r="H20" s="24">
        <v>15634</v>
      </c>
    </row>
    <row r="21" spans="1:8" ht="13.5">
      <c r="A21" s="6" t="s">
        <v>15</v>
      </c>
      <c r="B21" s="23">
        <v>70055</v>
      </c>
      <c r="C21" s="23">
        <v>32180</v>
      </c>
      <c r="D21" s="24">
        <v>172994</v>
      </c>
      <c r="E21" s="23">
        <v>131268</v>
      </c>
      <c r="F21" s="23">
        <v>95063</v>
      </c>
      <c r="G21" s="23">
        <v>52537</v>
      </c>
      <c r="H21" s="24">
        <v>172938</v>
      </c>
    </row>
    <row r="22" spans="1:8" ht="13.5">
      <c r="A22" s="6" t="s">
        <v>215</v>
      </c>
      <c r="B22" s="23">
        <v>40426</v>
      </c>
      <c r="C22" s="23">
        <v>20340</v>
      </c>
      <c r="D22" s="24">
        <v>82234</v>
      </c>
      <c r="E22" s="23">
        <v>63044</v>
      </c>
      <c r="F22" s="23">
        <v>43037</v>
      </c>
      <c r="G22" s="23">
        <v>21841</v>
      </c>
      <c r="H22" s="24">
        <v>94029</v>
      </c>
    </row>
    <row r="23" spans="1:8" ht="13.5">
      <c r="A23" s="6" t="s">
        <v>63</v>
      </c>
      <c r="B23" s="23">
        <v>2926</v>
      </c>
      <c r="C23" s="23">
        <v>1542</v>
      </c>
      <c r="D23" s="24">
        <v>9914</v>
      </c>
      <c r="E23" s="23">
        <v>7980</v>
      </c>
      <c r="F23" s="23">
        <v>6484</v>
      </c>
      <c r="G23" s="23">
        <v>3180</v>
      </c>
      <c r="H23" s="24">
        <v>13352</v>
      </c>
    </row>
    <row r="24" spans="1:8" ht="13.5">
      <c r="A24" s="6" t="s">
        <v>129</v>
      </c>
      <c r="B24" s="23">
        <v>4249</v>
      </c>
      <c r="C24" s="23">
        <v>4234</v>
      </c>
      <c r="D24" s="24">
        <v>2600</v>
      </c>
      <c r="E24" s="23">
        <v>2263</v>
      </c>
      <c r="F24" s="23">
        <v>976</v>
      </c>
      <c r="G24" s="23">
        <v>510</v>
      </c>
      <c r="H24" s="24">
        <v>3932</v>
      </c>
    </row>
    <row r="25" spans="1:8" ht="13.5">
      <c r="A25" s="6" t="s">
        <v>18</v>
      </c>
      <c r="B25" s="23">
        <v>47602</v>
      </c>
      <c r="C25" s="23">
        <v>26116</v>
      </c>
      <c r="D25" s="24">
        <v>94749</v>
      </c>
      <c r="E25" s="23">
        <v>73288</v>
      </c>
      <c r="F25" s="23">
        <v>50498</v>
      </c>
      <c r="G25" s="23">
        <v>25532</v>
      </c>
      <c r="H25" s="24">
        <v>111315</v>
      </c>
    </row>
    <row r="26" spans="1:8" ht="14.25" thickBot="1">
      <c r="A26" s="29" t="s">
        <v>19</v>
      </c>
      <c r="B26" s="25">
        <v>1215</v>
      </c>
      <c r="C26" s="25">
        <v>63815</v>
      </c>
      <c r="D26" s="26">
        <v>418803</v>
      </c>
      <c r="E26" s="25">
        <v>476304</v>
      </c>
      <c r="F26" s="25">
        <v>380306</v>
      </c>
      <c r="G26" s="25">
        <v>353229</v>
      </c>
      <c r="H26" s="26">
        <v>-443588</v>
      </c>
    </row>
    <row r="27" spans="1:8" ht="14.25" thickTop="1">
      <c r="A27" s="6" t="s">
        <v>20</v>
      </c>
      <c r="B27" s="23">
        <v>40687</v>
      </c>
      <c r="C27" s="23">
        <v>362</v>
      </c>
      <c r="D27" s="24">
        <v>63872</v>
      </c>
      <c r="E27" s="23">
        <v>63747</v>
      </c>
      <c r="F27" s="23">
        <v>63130</v>
      </c>
      <c r="G27" s="23">
        <v>59969</v>
      </c>
      <c r="H27" s="24">
        <v>91451</v>
      </c>
    </row>
    <row r="28" spans="1:8" ht="13.5">
      <c r="A28" s="6" t="s">
        <v>64</v>
      </c>
      <c r="B28" s="23"/>
      <c r="C28" s="23"/>
      <c r="D28" s="24"/>
      <c r="E28" s="23">
        <v>6562</v>
      </c>
      <c r="F28" s="23">
        <v>6562</v>
      </c>
      <c r="G28" s="23">
        <v>6562</v>
      </c>
      <c r="H28" s="24"/>
    </row>
    <row r="29" spans="1:8" ht="13.5">
      <c r="A29" s="6" t="s">
        <v>65</v>
      </c>
      <c r="B29" s="23"/>
      <c r="C29" s="23"/>
      <c r="D29" s="24">
        <v>35100</v>
      </c>
      <c r="E29" s="23">
        <v>35100</v>
      </c>
      <c r="F29" s="23">
        <v>35100</v>
      </c>
      <c r="G29" s="23">
        <v>35100</v>
      </c>
      <c r="H29" s="24"/>
    </row>
    <row r="30" spans="1:8" ht="13.5">
      <c r="A30" s="6" t="s">
        <v>21</v>
      </c>
      <c r="B30" s="23">
        <v>5267</v>
      </c>
      <c r="C30" s="23">
        <v>7656</v>
      </c>
      <c r="D30" s="24">
        <v>372</v>
      </c>
      <c r="E30" s="23"/>
      <c r="F30" s="23"/>
      <c r="G30" s="23"/>
      <c r="H30" s="24"/>
    </row>
    <row r="31" spans="1:8" ht="13.5">
      <c r="A31" s="6" t="s">
        <v>66</v>
      </c>
      <c r="B31" s="23"/>
      <c r="C31" s="23"/>
      <c r="D31" s="24">
        <v>46941</v>
      </c>
      <c r="E31" s="23">
        <v>34067</v>
      </c>
      <c r="F31" s="23">
        <v>34067</v>
      </c>
      <c r="G31" s="23">
        <v>34067</v>
      </c>
      <c r="H31" s="24"/>
    </row>
    <row r="32" spans="1:8" ht="13.5">
      <c r="A32" s="6" t="s">
        <v>22</v>
      </c>
      <c r="B32" s="23">
        <v>10384</v>
      </c>
      <c r="C32" s="23">
        <v>659</v>
      </c>
      <c r="D32" s="24">
        <v>332</v>
      </c>
      <c r="E32" s="23">
        <v>16204</v>
      </c>
      <c r="F32" s="23">
        <v>16138</v>
      </c>
      <c r="G32" s="23">
        <v>13409</v>
      </c>
      <c r="H32" s="24">
        <v>8792</v>
      </c>
    </row>
    <row r="33" spans="1:8" ht="13.5">
      <c r="A33" s="6" t="s">
        <v>67</v>
      </c>
      <c r="B33" s="23">
        <v>56339</v>
      </c>
      <c r="C33" s="23">
        <v>8677</v>
      </c>
      <c r="D33" s="24">
        <v>265023</v>
      </c>
      <c r="E33" s="23">
        <v>155681</v>
      </c>
      <c r="F33" s="23">
        <v>154999</v>
      </c>
      <c r="G33" s="23">
        <v>149109</v>
      </c>
      <c r="H33" s="24">
        <v>122370</v>
      </c>
    </row>
    <row r="34" spans="1:8" ht="13.5">
      <c r="A34" s="6" t="s">
        <v>24</v>
      </c>
      <c r="B34" s="23">
        <v>13257</v>
      </c>
      <c r="C34" s="23">
        <v>42</v>
      </c>
      <c r="D34" s="24">
        <v>3044</v>
      </c>
      <c r="E34" s="23">
        <v>2891</v>
      </c>
      <c r="F34" s="23">
        <v>2764</v>
      </c>
      <c r="G34" s="23">
        <v>2760</v>
      </c>
      <c r="H34" s="24">
        <v>2651</v>
      </c>
    </row>
    <row r="35" spans="1:8" ht="13.5">
      <c r="A35" s="6" t="s">
        <v>218</v>
      </c>
      <c r="B35" s="23">
        <v>2530</v>
      </c>
      <c r="C35" s="23">
        <v>299</v>
      </c>
      <c r="D35" s="24">
        <v>17686</v>
      </c>
      <c r="E35" s="23">
        <v>13217</v>
      </c>
      <c r="F35" s="23">
        <v>9124</v>
      </c>
      <c r="G35" s="23">
        <v>2146</v>
      </c>
      <c r="H35" s="24">
        <v>25338</v>
      </c>
    </row>
    <row r="36" spans="1:8" ht="13.5">
      <c r="A36" s="6" t="s">
        <v>219</v>
      </c>
      <c r="B36" s="23">
        <v>723</v>
      </c>
      <c r="C36" s="23">
        <v>545</v>
      </c>
      <c r="D36" s="24">
        <v>97078</v>
      </c>
      <c r="E36" s="23">
        <v>8134</v>
      </c>
      <c r="F36" s="23">
        <v>8134</v>
      </c>
      <c r="G36" s="23">
        <v>4867</v>
      </c>
      <c r="H36" s="24">
        <v>470948</v>
      </c>
    </row>
    <row r="37" spans="1:8" ht="13.5">
      <c r="A37" s="6" t="s">
        <v>209</v>
      </c>
      <c r="B37" s="23">
        <v>9170</v>
      </c>
      <c r="C37" s="23"/>
      <c r="D37" s="24">
        <v>287085</v>
      </c>
      <c r="E37" s="23"/>
      <c r="F37" s="23"/>
      <c r="G37" s="23"/>
      <c r="H37" s="24">
        <v>452554</v>
      </c>
    </row>
    <row r="38" spans="1:8" ht="13.5">
      <c r="A38" s="6" t="s">
        <v>68</v>
      </c>
      <c r="B38" s="23"/>
      <c r="C38" s="23"/>
      <c r="D38" s="24">
        <v>64765</v>
      </c>
      <c r="E38" s="23">
        <v>64765</v>
      </c>
      <c r="F38" s="23">
        <v>64765</v>
      </c>
      <c r="G38" s="23">
        <v>64765</v>
      </c>
      <c r="H38" s="24"/>
    </row>
    <row r="39" spans="1:8" ht="13.5">
      <c r="A39" s="6" t="s">
        <v>69</v>
      </c>
      <c r="B39" s="23"/>
      <c r="C39" s="23"/>
      <c r="D39" s="24">
        <v>3980</v>
      </c>
      <c r="E39" s="23">
        <v>3980</v>
      </c>
      <c r="F39" s="23">
        <v>3980</v>
      </c>
      <c r="G39" s="23"/>
      <c r="H39" s="24"/>
    </row>
    <row r="40" spans="1:8" ht="13.5">
      <c r="A40" s="6" t="s">
        <v>129</v>
      </c>
      <c r="B40" s="23">
        <v>409</v>
      </c>
      <c r="C40" s="23"/>
      <c r="D40" s="24">
        <v>14999</v>
      </c>
      <c r="E40" s="23"/>
      <c r="F40" s="23"/>
      <c r="G40" s="23"/>
      <c r="H40" s="24">
        <v>450</v>
      </c>
    </row>
    <row r="41" spans="1:8" ht="13.5">
      <c r="A41" s="6" t="s">
        <v>27</v>
      </c>
      <c r="B41" s="23">
        <v>26091</v>
      </c>
      <c r="C41" s="23">
        <v>886</v>
      </c>
      <c r="D41" s="24">
        <v>501985</v>
      </c>
      <c r="E41" s="23">
        <v>106334</v>
      </c>
      <c r="F41" s="23">
        <v>88769</v>
      </c>
      <c r="G41" s="23">
        <v>74540</v>
      </c>
      <c r="H41" s="24">
        <v>951942</v>
      </c>
    </row>
    <row r="42" spans="1:8" ht="13.5">
      <c r="A42" s="7" t="s">
        <v>207</v>
      </c>
      <c r="B42" s="23">
        <v>31463</v>
      </c>
      <c r="C42" s="23">
        <v>71606</v>
      </c>
      <c r="D42" s="24">
        <v>181841</v>
      </c>
      <c r="E42" s="23">
        <v>525651</v>
      </c>
      <c r="F42" s="23">
        <v>446536</v>
      </c>
      <c r="G42" s="23">
        <v>427798</v>
      </c>
      <c r="H42" s="24">
        <v>-1273160</v>
      </c>
    </row>
    <row r="43" spans="1:8" ht="13.5">
      <c r="A43" s="7" t="s">
        <v>70</v>
      </c>
      <c r="B43" s="23">
        <v>17646</v>
      </c>
      <c r="C43" s="23">
        <v>8781</v>
      </c>
      <c r="D43" s="24">
        <v>35411</v>
      </c>
      <c r="E43" s="23">
        <v>123698</v>
      </c>
      <c r="F43" s="23">
        <v>87007</v>
      </c>
      <c r="G43" s="23">
        <v>77805</v>
      </c>
      <c r="H43" s="24">
        <v>37803</v>
      </c>
    </row>
    <row r="44" spans="1:8" ht="13.5">
      <c r="A44" s="7" t="s">
        <v>71</v>
      </c>
      <c r="B44" s="23"/>
      <c r="C44" s="23"/>
      <c r="D44" s="24">
        <v>24245</v>
      </c>
      <c r="E44" s="23"/>
      <c r="F44" s="23"/>
      <c r="G44" s="23"/>
      <c r="H44" s="24">
        <v>95109</v>
      </c>
    </row>
    <row r="45" spans="1:8" ht="13.5">
      <c r="A45" s="7" t="s">
        <v>72</v>
      </c>
      <c r="B45" s="23">
        <v>1</v>
      </c>
      <c r="C45" s="23">
        <v>1</v>
      </c>
      <c r="D45" s="24"/>
      <c r="E45" s="23"/>
      <c r="F45" s="23">
        <v>8573</v>
      </c>
      <c r="G45" s="23">
        <v>7392</v>
      </c>
      <c r="H45" s="24"/>
    </row>
    <row r="46" spans="1:8" ht="13.5">
      <c r="A46" s="7" t="s">
        <v>28</v>
      </c>
      <c r="B46" s="23">
        <v>17647</v>
      </c>
      <c r="C46" s="23">
        <v>8783</v>
      </c>
      <c r="D46" s="24">
        <v>69488</v>
      </c>
      <c r="E46" s="23">
        <v>133014</v>
      </c>
      <c r="F46" s="23">
        <v>95580</v>
      </c>
      <c r="G46" s="23">
        <v>85197</v>
      </c>
      <c r="H46" s="24">
        <v>156261</v>
      </c>
    </row>
    <row r="47" spans="1:8" ht="14.25" thickBot="1">
      <c r="A47" s="7" t="s">
        <v>73</v>
      </c>
      <c r="B47" s="23">
        <v>13815</v>
      </c>
      <c r="C47" s="23">
        <v>62823</v>
      </c>
      <c r="D47" s="24">
        <v>112352</v>
      </c>
      <c r="E47" s="23">
        <v>392637</v>
      </c>
      <c r="F47" s="23">
        <v>350955</v>
      </c>
      <c r="G47" s="23">
        <v>342601</v>
      </c>
      <c r="H47" s="24">
        <v>-1429422</v>
      </c>
    </row>
    <row r="48" spans="1:8" ht="14.25" thickTop="1">
      <c r="A48" s="8"/>
      <c r="B48" s="27"/>
      <c r="C48" s="27"/>
      <c r="D48" s="27"/>
      <c r="E48" s="27"/>
      <c r="F48" s="27"/>
      <c r="G48" s="27"/>
      <c r="H48" s="27"/>
    </row>
    <row r="50" ht="13.5">
      <c r="A50" s="20" t="s">
        <v>199</v>
      </c>
    </row>
    <row r="51" ht="13.5">
      <c r="A51" s="20" t="s">
        <v>200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H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195</v>
      </c>
      <c r="B2" s="14">
        <v>3326</v>
      </c>
      <c r="C2" s="14"/>
      <c r="D2" s="14"/>
      <c r="E2" s="14"/>
      <c r="F2" s="14"/>
      <c r="G2" s="14"/>
      <c r="H2" s="14"/>
    </row>
    <row r="3" spans="1:8" ht="14.25" thickBot="1">
      <c r="A3" s="11" t="s">
        <v>196</v>
      </c>
      <c r="B3" s="1" t="s">
        <v>197</v>
      </c>
      <c r="C3" s="1"/>
      <c r="D3" s="1"/>
      <c r="E3" s="1"/>
      <c r="F3" s="1"/>
      <c r="G3" s="1"/>
      <c r="H3" s="1"/>
    </row>
    <row r="4" spans="1:8" ht="14.25" thickTop="1">
      <c r="A4" s="10" t="s">
        <v>75</v>
      </c>
      <c r="B4" s="15" t="str">
        <f>HYPERLINK("http://www.kabupro.jp/mark/20110214/S0007SSL.htm","四半期報告書")</f>
        <v>四半期報告書</v>
      </c>
      <c r="C4" s="15" t="str">
        <f>HYPERLINK("http://www.kabupro.jp/mark/20101112/S00076Y3.htm","四半期報告書")</f>
        <v>四半期報告書</v>
      </c>
      <c r="D4" s="15" t="str">
        <f>HYPERLINK("http://www.kabupro.jp/mark/20100929/S0006V7N.htm","有価証券報告書")</f>
        <v>有価証券報告書</v>
      </c>
      <c r="E4" s="15" t="str">
        <f>HYPERLINK("http://www.kabupro.jp/mark/20100514/S0005POO.htm","四半期報告書")</f>
        <v>四半期報告書</v>
      </c>
      <c r="F4" s="15" t="str">
        <f>HYPERLINK("http://www.kabupro.jp/mark/20100212/S00057F8.htm","四半期報告書")</f>
        <v>四半期報告書</v>
      </c>
      <c r="G4" s="15" t="str">
        <f>HYPERLINK("http://www.kabupro.jp/mark/20091113/S0004MIT.htm","四半期報告書")</f>
        <v>四半期報告書</v>
      </c>
      <c r="H4" s="15" t="str">
        <f>HYPERLINK("http://www.kabupro.jp/mark/20090928/S00048W7.htm","有価証券報告書")</f>
        <v>有価証券報告書</v>
      </c>
    </row>
    <row r="5" spans="1:8" ht="14.25" thickBot="1">
      <c r="A5" s="11" t="s">
        <v>76</v>
      </c>
      <c r="B5" s="1" t="s">
        <v>109</v>
      </c>
      <c r="C5" s="1" t="s">
        <v>111</v>
      </c>
      <c r="D5" s="1" t="s">
        <v>116</v>
      </c>
      <c r="E5" s="1" t="s">
        <v>114</v>
      </c>
      <c r="F5" s="1" t="s">
        <v>31</v>
      </c>
      <c r="G5" s="1" t="s">
        <v>33</v>
      </c>
      <c r="H5" s="1" t="s">
        <v>118</v>
      </c>
    </row>
    <row r="6" spans="1:8" ht="15" thickBot="1" thickTop="1">
      <c r="A6" s="10" t="s">
        <v>77</v>
      </c>
      <c r="B6" s="18" t="s">
        <v>61</v>
      </c>
      <c r="C6" s="19"/>
      <c r="D6" s="19"/>
      <c r="E6" s="19"/>
      <c r="F6" s="19"/>
      <c r="G6" s="19"/>
      <c r="H6" s="19"/>
    </row>
    <row r="7" spans="1:8" ht="14.25" thickTop="1">
      <c r="A7" s="12" t="s">
        <v>78</v>
      </c>
      <c r="B7" s="14" t="s">
        <v>201</v>
      </c>
      <c r="C7" s="14" t="s">
        <v>201</v>
      </c>
      <c r="D7" s="16" t="s">
        <v>89</v>
      </c>
      <c r="E7" s="14" t="s">
        <v>201</v>
      </c>
      <c r="F7" s="14" t="s">
        <v>201</v>
      </c>
      <c r="G7" s="14" t="s">
        <v>201</v>
      </c>
      <c r="H7" s="16" t="s">
        <v>89</v>
      </c>
    </row>
    <row r="8" spans="1:8" ht="13.5">
      <c r="A8" s="13" t="s">
        <v>79</v>
      </c>
      <c r="B8" s="1" t="s">
        <v>206</v>
      </c>
      <c r="C8" s="1" t="s">
        <v>206</v>
      </c>
      <c r="D8" s="17" t="s">
        <v>4</v>
      </c>
      <c r="E8" s="1" t="s">
        <v>4</v>
      </c>
      <c r="F8" s="1" t="s">
        <v>4</v>
      </c>
      <c r="G8" s="1" t="s">
        <v>4</v>
      </c>
      <c r="H8" s="17" t="s">
        <v>5</v>
      </c>
    </row>
    <row r="9" spans="1:8" ht="13.5">
      <c r="A9" s="13" t="s">
        <v>80</v>
      </c>
      <c r="B9" s="1" t="s">
        <v>32</v>
      </c>
      <c r="C9" s="1" t="s">
        <v>34</v>
      </c>
      <c r="D9" s="17" t="s">
        <v>117</v>
      </c>
      <c r="E9" s="1" t="s">
        <v>36</v>
      </c>
      <c r="F9" s="1" t="s">
        <v>38</v>
      </c>
      <c r="G9" s="1" t="s">
        <v>40</v>
      </c>
      <c r="H9" s="17" t="s">
        <v>119</v>
      </c>
    </row>
    <row r="10" spans="1:8" ht="14.25" thickBot="1">
      <c r="A10" s="13" t="s">
        <v>81</v>
      </c>
      <c r="B10" s="1" t="s">
        <v>121</v>
      </c>
      <c r="C10" s="1" t="s">
        <v>121</v>
      </c>
      <c r="D10" s="17" t="s">
        <v>121</v>
      </c>
      <c r="E10" s="1" t="s">
        <v>121</v>
      </c>
      <c r="F10" s="1" t="s">
        <v>121</v>
      </c>
      <c r="G10" s="1" t="s">
        <v>121</v>
      </c>
      <c r="H10" s="17" t="s">
        <v>121</v>
      </c>
    </row>
    <row r="11" spans="1:8" ht="14.25" thickTop="1">
      <c r="A11" s="28" t="s">
        <v>207</v>
      </c>
      <c r="B11" s="21">
        <v>31463</v>
      </c>
      <c r="C11" s="21">
        <v>71606</v>
      </c>
      <c r="D11" s="22">
        <v>181841</v>
      </c>
      <c r="E11" s="21">
        <v>525651</v>
      </c>
      <c r="F11" s="21">
        <v>446536</v>
      </c>
      <c r="G11" s="21">
        <v>427798</v>
      </c>
      <c r="H11" s="22">
        <v>-1273160</v>
      </c>
    </row>
    <row r="12" spans="1:8" ht="13.5">
      <c r="A12" s="6" t="s">
        <v>208</v>
      </c>
      <c r="B12" s="23">
        <v>163429</v>
      </c>
      <c r="C12" s="23">
        <v>75719</v>
      </c>
      <c r="D12" s="24">
        <v>592804</v>
      </c>
      <c r="E12" s="23">
        <v>421534</v>
      </c>
      <c r="F12" s="23">
        <v>271127</v>
      </c>
      <c r="G12" s="23">
        <v>127416</v>
      </c>
      <c r="H12" s="24">
        <v>783198</v>
      </c>
    </row>
    <row r="13" spans="1:8" ht="13.5">
      <c r="A13" s="6" t="s">
        <v>209</v>
      </c>
      <c r="B13" s="23">
        <v>9170</v>
      </c>
      <c r="C13" s="23"/>
      <c r="D13" s="24">
        <v>287085</v>
      </c>
      <c r="E13" s="23"/>
      <c r="F13" s="23"/>
      <c r="G13" s="23"/>
      <c r="H13" s="24">
        <v>452554</v>
      </c>
    </row>
    <row r="14" spans="1:8" ht="13.5">
      <c r="A14" s="6" t="s">
        <v>210</v>
      </c>
      <c r="B14" s="23">
        <v>10628</v>
      </c>
      <c r="C14" s="23">
        <v>4222</v>
      </c>
      <c r="D14" s="24">
        <v>22133</v>
      </c>
      <c r="E14" s="23">
        <v>15535</v>
      </c>
      <c r="F14" s="23">
        <v>10357</v>
      </c>
      <c r="G14" s="23">
        <v>5178</v>
      </c>
      <c r="H14" s="24">
        <v>23028</v>
      </c>
    </row>
    <row r="15" spans="1:8" ht="13.5">
      <c r="A15" s="6" t="s">
        <v>53</v>
      </c>
      <c r="B15" s="23"/>
      <c r="C15" s="23">
        <v>36000</v>
      </c>
      <c r="D15" s="24"/>
      <c r="E15" s="23">
        <v>36600</v>
      </c>
      <c r="F15" s="23"/>
      <c r="G15" s="23">
        <v>33000</v>
      </c>
      <c r="H15" s="24"/>
    </row>
    <row r="16" spans="1:8" ht="13.5">
      <c r="A16" s="6" t="s">
        <v>213</v>
      </c>
      <c r="B16" s="23">
        <v>-5267</v>
      </c>
      <c r="C16" s="23">
        <v>-7656</v>
      </c>
      <c r="D16" s="24">
        <v>17269</v>
      </c>
      <c r="E16" s="23">
        <v>8884</v>
      </c>
      <c r="F16" s="23">
        <v>12143</v>
      </c>
      <c r="G16" s="23">
        <v>5385</v>
      </c>
      <c r="H16" s="24">
        <v>51697</v>
      </c>
    </row>
    <row r="17" spans="1:8" ht="13.5">
      <c r="A17" s="6" t="s">
        <v>54</v>
      </c>
      <c r="B17" s="23">
        <v>-40887</v>
      </c>
      <c r="C17" s="23">
        <v>-18086</v>
      </c>
      <c r="D17" s="24">
        <v>-124520</v>
      </c>
      <c r="E17" s="23">
        <v>-149365</v>
      </c>
      <c r="F17" s="23">
        <v>-147192</v>
      </c>
      <c r="G17" s="23">
        <v>-127656</v>
      </c>
      <c r="H17" s="24"/>
    </row>
    <row r="18" spans="1:8" ht="13.5">
      <c r="A18" s="6" t="s">
        <v>212</v>
      </c>
      <c r="B18" s="23">
        <v>13559</v>
      </c>
      <c r="C18" s="23">
        <v>6750</v>
      </c>
      <c r="D18" s="24">
        <v>27052</v>
      </c>
      <c r="E18" s="23">
        <v>20152</v>
      </c>
      <c r="F18" s="23">
        <v>13476</v>
      </c>
      <c r="G18" s="23">
        <v>6770</v>
      </c>
      <c r="H18" s="24">
        <v>32966</v>
      </c>
    </row>
    <row r="19" spans="1:8" ht="13.5">
      <c r="A19" s="6" t="s">
        <v>55</v>
      </c>
      <c r="B19" s="23"/>
      <c r="C19" s="23"/>
      <c r="D19" s="24"/>
      <c r="E19" s="23"/>
      <c r="F19" s="23"/>
      <c r="G19" s="23"/>
      <c r="H19" s="24">
        <v>7000</v>
      </c>
    </row>
    <row r="20" spans="1:8" ht="13.5">
      <c r="A20" s="6" t="s">
        <v>214</v>
      </c>
      <c r="B20" s="23">
        <v>-2340</v>
      </c>
      <c r="C20" s="23">
        <v>-1187</v>
      </c>
      <c r="D20" s="24">
        <v>-7349</v>
      </c>
      <c r="E20" s="23">
        <v>-5174</v>
      </c>
      <c r="F20" s="23">
        <v>-3290</v>
      </c>
      <c r="G20" s="23">
        <v>-1798</v>
      </c>
      <c r="H20" s="24">
        <v>-7451</v>
      </c>
    </row>
    <row r="21" spans="1:8" ht="13.5">
      <c r="A21" s="6" t="s">
        <v>215</v>
      </c>
      <c r="B21" s="23">
        <v>40426</v>
      </c>
      <c r="C21" s="23">
        <v>20340</v>
      </c>
      <c r="D21" s="24">
        <v>82234</v>
      </c>
      <c r="E21" s="23">
        <v>63044</v>
      </c>
      <c r="F21" s="23">
        <v>43037</v>
      </c>
      <c r="G21" s="23">
        <v>21841</v>
      </c>
      <c r="H21" s="24">
        <v>94029</v>
      </c>
    </row>
    <row r="22" spans="1:8" ht="13.5">
      <c r="A22" s="6" t="s">
        <v>216</v>
      </c>
      <c r="B22" s="23">
        <v>-27429</v>
      </c>
      <c r="C22" s="23">
        <v>-319</v>
      </c>
      <c r="D22" s="24"/>
      <c r="E22" s="23">
        <v>-60855</v>
      </c>
      <c r="F22" s="23">
        <v>-60366</v>
      </c>
      <c r="G22" s="23">
        <v>-57209</v>
      </c>
      <c r="H22" s="24"/>
    </row>
    <row r="23" spans="1:8" ht="13.5">
      <c r="A23" s="6" t="s">
        <v>218</v>
      </c>
      <c r="B23" s="23">
        <v>2530</v>
      </c>
      <c r="C23" s="23">
        <v>299</v>
      </c>
      <c r="D23" s="24">
        <v>17686</v>
      </c>
      <c r="E23" s="23">
        <v>13217</v>
      </c>
      <c r="F23" s="23">
        <v>9124</v>
      </c>
      <c r="G23" s="23">
        <v>2146</v>
      </c>
      <c r="H23" s="24">
        <v>25338</v>
      </c>
    </row>
    <row r="24" spans="1:8" ht="13.5">
      <c r="A24" s="6" t="s">
        <v>219</v>
      </c>
      <c r="B24" s="23">
        <v>723</v>
      </c>
      <c r="C24" s="23">
        <v>545</v>
      </c>
      <c r="D24" s="24">
        <v>34346</v>
      </c>
      <c r="E24" s="23">
        <v>8134</v>
      </c>
      <c r="F24" s="23">
        <v>8134</v>
      </c>
      <c r="G24" s="23">
        <v>4867</v>
      </c>
      <c r="H24" s="24">
        <v>211578</v>
      </c>
    </row>
    <row r="25" spans="1:8" ht="13.5">
      <c r="A25" s="6" t="s">
        <v>221</v>
      </c>
      <c r="B25" s="23">
        <v>-38328</v>
      </c>
      <c r="C25" s="23">
        <v>-8622</v>
      </c>
      <c r="D25" s="24">
        <v>13383</v>
      </c>
      <c r="E25" s="23">
        <v>26921</v>
      </c>
      <c r="F25" s="23">
        <v>-4006</v>
      </c>
      <c r="G25" s="23">
        <v>55580</v>
      </c>
      <c r="H25" s="24">
        <v>-15014</v>
      </c>
    </row>
    <row r="26" spans="1:8" ht="13.5">
      <c r="A26" s="6" t="s">
        <v>223</v>
      </c>
      <c r="B26" s="23">
        <v>-36181</v>
      </c>
      <c r="C26" s="23">
        <v>-14551</v>
      </c>
      <c r="D26" s="24">
        <v>95916</v>
      </c>
      <c r="E26" s="23">
        <v>45986</v>
      </c>
      <c r="F26" s="23">
        <v>24222</v>
      </c>
      <c r="G26" s="23">
        <v>105769</v>
      </c>
      <c r="H26" s="24">
        <v>431301</v>
      </c>
    </row>
    <row r="27" spans="1:8" ht="13.5">
      <c r="A27" s="6" t="s">
        <v>224</v>
      </c>
      <c r="B27" s="23">
        <v>253198</v>
      </c>
      <c r="C27" s="23">
        <v>75402</v>
      </c>
      <c r="D27" s="24">
        <v>-126550</v>
      </c>
      <c r="E27" s="23">
        <v>-110386</v>
      </c>
      <c r="F27" s="23">
        <v>83101</v>
      </c>
      <c r="G27" s="23">
        <v>-63646</v>
      </c>
      <c r="H27" s="24">
        <v>-12254</v>
      </c>
    </row>
    <row r="28" spans="1:8" ht="13.5">
      <c r="A28" s="6" t="s">
        <v>129</v>
      </c>
      <c r="B28" s="23">
        <v>-16296</v>
      </c>
      <c r="C28" s="23">
        <v>-75942</v>
      </c>
      <c r="D28" s="24">
        <v>-48476</v>
      </c>
      <c r="E28" s="23">
        <v>12328</v>
      </c>
      <c r="F28" s="23">
        <v>-14776</v>
      </c>
      <c r="G28" s="23">
        <v>-62533</v>
      </c>
      <c r="H28" s="24">
        <v>-29557</v>
      </c>
    </row>
    <row r="29" spans="1:8" ht="13.5">
      <c r="A29" s="6" t="s">
        <v>225</v>
      </c>
      <c r="B29" s="23">
        <v>358398</v>
      </c>
      <c r="C29" s="23">
        <v>164519</v>
      </c>
      <c r="D29" s="24">
        <v>943626</v>
      </c>
      <c r="E29" s="23">
        <v>872210</v>
      </c>
      <c r="F29" s="23">
        <v>691630</v>
      </c>
      <c r="G29" s="23">
        <v>482909</v>
      </c>
      <c r="H29" s="24">
        <v>686455</v>
      </c>
    </row>
    <row r="30" spans="1:8" ht="13.5">
      <c r="A30" s="6" t="s">
        <v>226</v>
      </c>
      <c r="B30" s="23">
        <v>471</v>
      </c>
      <c r="C30" s="23">
        <v>226</v>
      </c>
      <c r="D30" s="24">
        <v>3153</v>
      </c>
      <c r="E30" s="23">
        <v>1880</v>
      </c>
      <c r="F30" s="23">
        <v>1005</v>
      </c>
      <c r="G30" s="23">
        <v>593</v>
      </c>
      <c r="H30" s="24">
        <v>3093</v>
      </c>
    </row>
    <row r="31" spans="1:8" ht="13.5">
      <c r="A31" s="6" t="s">
        <v>227</v>
      </c>
      <c r="B31" s="23">
        <v>-41897</v>
      </c>
      <c r="C31" s="23">
        <v>-23984</v>
      </c>
      <c r="D31" s="24">
        <v>-83085</v>
      </c>
      <c r="E31" s="23">
        <v>-65541</v>
      </c>
      <c r="F31" s="23">
        <v>-41357</v>
      </c>
      <c r="G31" s="23">
        <v>-24337</v>
      </c>
      <c r="H31" s="24">
        <v>-95669</v>
      </c>
    </row>
    <row r="32" spans="1:8" ht="13.5">
      <c r="A32" s="6" t="s">
        <v>228</v>
      </c>
      <c r="B32" s="23">
        <v>-25991</v>
      </c>
      <c r="C32" s="23">
        <v>-26590</v>
      </c>
      <c r="D32" s="24">
        <v>-11883</v>
      </c>
      <c r="E32" s="23">
        <v>-11340</v>
      </c>
      <c r="F32" s="23">
        <v>-1247</v>
      </c>
      <c r="G32" s="23">
        <v>-16576</v>
      </c>
      <c r="H32" s="24">
        <v>-81527</v>
      </c>
    </row>
    <row r="33" spans="1:8" ht="13.5">
      <c r="A33" s="6" t="s">
        <v>230</v>
      </c>
      <c r="B33" s="23">
        <v>387</v>
      </c>
      <c r="C33" s="23">
        <v>387</v>
      </c>
      <c r="D33" s="24">
        <v>102</v>
      </c>
      <c r="E33" s="23">
        <v>102</v>
      </c>
      <c r="F33" s="23">
        <v>102</v>
      </c>
      <c r="G33" s="23">
        <v>12023</v>
      </c>
      <c r="H33" s="24">
        <v>46399</v>
      </c>
    </row>
    <row r="34" spans="1:8" ht="14.25" thickBot="1">
      <c r="A34" s="5" t="s">
        <v>231</v>
      </c>
      <c r="B34" s="25">
        <v>291368</v>
      </c>
      <c r="C34" s="25">
        <v>114558</v>
      </c>
      <c r="D34" s="26">
        <v>899442</v>
      </c>
      <c r="E34" s="25">
        <v>797312</v>
      </c>
      <c r="F34" s="25">
        <v>650134</v>
      </c>
      <c r="G34" s="25">
        <v>454612</v>
      </c>
      <c r="H34" s="26">
        <v>558751</v>
      </c>
    </row>
    <row r="35" spans="1:8" ht="14.25" thickTop="1">
      <c r="A35" s="6" t="s">
        <v>232</v>
      </c>
      <c r="B35" s="23">
        <v>83000</v>
      </c>
      <c r="C35" s="23">
        <v>72000</v>
      </c>
      <c r="D35" s="24">
        <v>-203626</v>
      </c>
      <c r="E35" s="23"/>
      <c r="F35" s="23">
        <v>-242000</v>
      </c>
      <c r="G35" s="23">
        <v>-184000</v>
      </c>
      <c r="H35" s="24"/>
    </row>
    <row r="36" spans="1:8" ht="13.5">
      <c r="A36" s="6" t="s">
        <v>56</v>
      </c>
      <c r="B36" s="23"/>
      <c r="C36" s="23"/>
      <c r="D36" s="24"/>
      <c r="E36" s="23">
        <v>-235626</v>
      </c>
      <c r="F36" s="23"/>
      <c r="G36" s="23"/>
      <c r="H36" s="24"/>
    </row>
    <row r="37" spans="1:8" ht="13.5">
      <c r="A37" s="6" t="s">
        <v>233</v>
      </c>
      <c r="B37" s="23">
        <v>-146561</v>
      </c>
      <c r="C37" s="23">
        <v>-48281</v>
      </c>
      <c r="D37" s="24">
        <v>-239010</v>
      </c>
      <c r="E37" s="23">
        <v>-231804</v>
      </c>
      <c r="F37" s="23">
        <v>-174799</v>
      </c>
      <c r="G37" s="23">
        <v>-112649</v>
      </c>
      <c r="H37" s="24">
        <v>-642971</v>
      </c>
    </row>
    <row r="38" spans="1:8" ht="13.5">
      <c r="A38" s="6" t="s">
        <v>234</v>
      </c>
      <c r="B38" s="23">
        <v>48844</v>
      </c>
      <c r="C38" s="23">
        <v>365</v>
      </c>
      <c r="D38" s="24">
        <v>285573</v>
      </c>
      <c r="E38" s="23">
        <v>284962</v>
      </c>
      <c r="F38" s="23">
        <v>283036</v>
      </c>
      <c r="G38" s="23">
        <v>256643</v>
      </c>
      <c r="H38" s="24">
        <v>691450</v>
      </c>
    </row>
    <row r="39" spans="1:8" ht="13.5">
      <c r="A39" s="6" t="s">
        <v>235</v>
      </c>
      <c r="B39" s="23">
        <v>-49058</v>
      </c>
      <c r="C39" s="23"/>
      <c r="D39" s="24">
        <v>-200</v>
      </c>
      <c r="E39" s="23">
        <v>-200</v>
      </c>
      <c r="F39" s="23">
        <v>-200</v>
      </c>
      <c r="G39" s="23"/>
      <c r="H39" s="24">
        <v>-42751</v>
      </c>
    </row>
    <row r="40" spans="1:8" ht="13.5">
      <c r="A40" s="6" t="s">
        <v>57</v>
      </c>
      <c r="B40" s="23"/>
      <c r="C40" s="23"/>
      <c r="D40" s="24"/>
      <c r="E40" s="23"/>
      <c r="F40" s="23"/>
      <c r="G40" s="23"/>
      <c r="H40" s="24">
        <v>9650</v>
      </c>
    </row>
    <row r="41" spans="1:8" ht="13.5">
      <c r="A41" s="6" t="s">
        <v>236</v>
      </c>
      <c r="B41" s="23"/>
      <c r="C41" s="23"/>
      <c r="D41" s="24"/>
      <c r="E41" s="23"/>
      <c r="F41" s="23"/>
      <c r="G41" s="23"/>
      <c r="H41" s="24">
        <v>-50000</v>
      </c>
    </row>
    <row r="42" spans="1:8" ht="13.5">
      <c r="A42" s="6" t="s">
        <v>237</v>
      </c>
      <c r="B42" s="23"/>
      <c r="C42" s="23"/>
      <c r="D42" s="24">
        <v>20916</v>
      </c>
      <c r="E42" s="23">
        <v>20916</v>
      </c>
      <c r="F42" s="23">
        <v>20916</v>
      </c>
      <c r="G42" s="23">
        <v>15747</v>
      </c>
      <c r="H42" s="24">
        <v>23574</v>
      </c>
    </row>
    <row r="43" spans="1:8" ht="13.5">
      <c r="A43" s="6" t="s">
        <v>238</v>
      </c>
      <c r="B43" s="23">
        <v>-29251</v>
      </c>
      <c r="C43" s="23">
        <v>-13051</v>
      </c>
      <c r="D43" s="24"/>
      <c r="E43" s="23">
        <v>-785</v>
      </c>
      <c r="F43" s="23">
        <v>-765</v>
      </c>
      <c r="G43" s="23"/>
      <c r="H43" s="24"/>
    </row>
    <row r="44" spans="1:8" ht="13.5">
      <c r="A44" s="6" t="s">
        <v>239</v>
      </c>
      <c r="B44" s="23">
        <v>48615</v>
      </c>
      <c r="C44" s="23">
        <v>8524</v>
      </c>
      <c r="D44" s="24"/>
      <c r="E44" s="23">
        <v>38573</v>
      </c>
      <c r="F44" s="23">
        <v>35573</v>
      </c>
      <c r="G44" s="23">
        <v>18428</v>
      </c>
      <c r="H44" s="24"/>
    </row>
    <row r="45" spans="1:8" ht="13.5">
      <c r="A45" s="6" t="s">
        <v>58</v>
      </c>
      <c r="B45" s="23"/>
      <c r="C45" s="23"/>
      <c r="D45" s="24"/>
      <c r="E45" s="23">
        <v>-5812</v>
      </c>
      <c r="F45" s="23">
        <v>-5812</v>
      </c>
      <c r="G45" s="23">
        <v>-5812</v>
      </c>
      <c r="H45" s="24"/>
    </row>
    <row r="46" spans="1:8" ht="13.5">
      <c r="A46" s="6" t="s">
        <v>240</v>
      </c>
      <c r="B46" s="23">
        <v>250</v>
      </c>
      <c r="C46" s="23">
        <v>150</v>
      </c>
      <c r="D46" s="24">
        <v>52510</v>
      </c>
      <c r="E46" s="23">
        <v>50260</v>
      </c>
      <c r="F46" s="23">
        <v>50110</v>
      </c>
      <c r="G46" s="23">
        <v>41010</v>
      </c>
      <c r="H46" s="24">
        <v>77791</v>
      </c>
    </row>
    <row r="47" spans="1:8" ht="13.5">
      <c r="A47" s="6" t="s">
        <v>241</v>
      </c>
      <c r="B47" s="23">
        <v>-3000</v>
      </c>
      <c r="C47" s="23"/>
      <c r="D47" s="24">
        <v>-20000</v>
      </c>
      <c r="E47" s="23">
        <v>-20000</v>
      </c>
      <c r="F47" s="23">
        <v>-20000</v>
      </c>
      <c r="G47" s="23">
        <v>-20000</v>
      </c>
      <c r="H47" s="24">
        <v>-14204</v>
      </c>
    </row>
    <row r="48" spans="1:8" ht="13.5">
      <c r="A48" s="6" t="s">
        <v>129</v>
      </c>
      <c r="B48" s="23">
        <v>-593</v>
      </c>
      <c r="C48" s="23">
        <v>-285</v>
      </c>
      <c r="D48" s="24">
        <v>-579</v>
      </c>
      <c r="E48" s="23">
        <v>-387</v>
      </c>
      <c r="F48" s="23"/>
      <c r="G48" s="23"/>
      <c r="H48" s="24">
        <v>-31350</v>
      </c>
    </row>
    <row r="49" spans="1:8" ht="14.25" thickBot="1">
      <c r="A49" s="5" t="s">
        <v>243</v>
      </c>
      <c r="B49" s="25">
        <v>-47754</v>
      </c>
      <c r="C49" s="25">
        <v>19421</v>
      </c>
      <c r="D49" s="26">
        <v>-52441</v>
      </c>
      <c r="E49" s="25">
        <v>-99904</v>
      </c>
      <c r="F49" s="25">
        <v>-53941</v>
      </c>
      <c r="G49" s="25">
        <v>9367</v>
      </c>
      <c r="H49" s="26">
        <v>5320</v>
      </c>
    </row>
    <row r="50" spans="1:8" ht="14.25" thickTop="1">
      <c r="A50" s="6" t="s">
        <v>244</v>
      </c>
      <c r="B50" s="23">
        <v>1650000</v>
      </c>
      <c r="C50" s="23">
        <v>1150000</v>
      </c>
      <c r="D50" s="24">
        <v>1800000</v>
      </c>
      <c r="E50" s="23">
        <v>1500000</v>
      </c>
      <c r="F50" s="23">
        <v>1100000</v>
      </c>
      <c r="G50" s="23">
        <v>700000</v>
      </c>
      <c r="H50" s="24">
        <v>2100000</v>
      </c>
    </row>
    <row r="51" spans="1:8" ht="13.5">
      <c r="A51" s="6" t="s">
        <v>245</v>
      </c>
      <c r="B51" s="23">
        <v>-1729169</v>
      </c>
      <c r="C51" s="23">
        <v>-934999</v>
      </c>
      <c r="D51" s="24">
        <v>-1458331</v>
      </c>
      <c r="E51" s="23">
        <v>-1213332</v>
      </c>
      <c r="F51" s="23">
        <v>-950000</v>
      </c>
      <c r="G51" s="23">
        <v>-700000</v>
      </c>
      <c r="H51" s="24">
        <v>-2300000</v>
      </c>
    </row>
    <row r="52" spans="1:8" ht="13.5">
      <c r="A52" s="6" t="s">
        <v>246</v>
      </c>
      <c r="B52" s="23">
        <v>485000</v>
      </c>
      <c r="C52" s="23">
        <v>250000</v>
      </c>
      <c r="D52" s="24">
        <v>400000</v>
      </c>
      <c r="E52" s="23">
        <v>100000</v>
      </c>
      <c r="F52" s="23">
        <v>100000</v>
      </c>
      <c r="G52" s="23"/>
      <c r="H52" s="24">
        <v>920000</v>
      </c>
    </row>
    <row r="53" spans="1:8" ht="13.5">
      <c r="A53" s="6" t="s">
        <v>247</v>
      </c>
      <c r="B53" s="23">
        <v>-395260</v>
      </c>
      <c r="C53" s="23">
        <v>-216362</v>
      </c>
      <c r="D53" s="24">
        <v>-1286277</v>
      </c>
      <c r="E53" s="23">
        <v>-1053885</v>
      </c>
      <c r="F53" s="23">
        <v>-730551</v>
      </c>
      <c r="G53" s="23">
        <v>-511851</v>
      </c>
      <c r="H53" s="24">
        <v>-1437645</v>
      </c>
    </row>
    <row r="54" spans="1:8" ht="13.5">
      <c r="A54" s="6" t="s">
        <v>248</v>
      </c>
      <c r="B54" s="23">
        <v>300000</v>
      </c>
      <c r="C54" s="23"/>
      <c r="D54" s="24"/>
      <c r="E54" s="23"/>
      <c r="F54" s="23"/>
      <c r="G54" s="23"/>
      <c r="H54" s="24"/>
    </row>
    <row r="55" spans="1:8" ht="13.5">
      <c r="A55" s="6" t="s">
        <v>249</v>
      </c>
      <c r="B55" s="23">
        <v>-500000</v>
      </c>
      <c r="C55" s="23">
        <v>-500000</v>
      </c>
      <c r="D55" s="24">
        <v>-200000</v>
      </c>
      <c r="E55" s="23">
        <v>-200000</v>
      </c>
      <c r="F55" s="23"/>
      <c r="G55" s="23"/>
      <c r="H55" s="24"/>
    </row>
    <row r="56" spans="1:8" ht="13.5">
      <c r="A56" s="6" t="s">
        <v>251</v>
      </c>
      <c r="B56" s="23"/>
      <c r="C56" s="23"/>
      <c r="D56" s="24"/>
      <c r="E56" s="23"/>
      <c r="F56" s="23"/>
      <c r="G56" s="23"/>
      <c r="H56" s="24">
        <v>-23969</v>
      </c>
    </row>
    <row r="57" spans="1:8" ht="13.5">
      <c r="A57" s="6" t="s">
        <v>252</v>
      </c>
      <c r="B57" s="23">
        <v>-447</v>
      </c>
      <c r="C57" s="23">
        <v>-40</v>
      </c>
      <c r="D57" s="24">
        <v>-875</v>
      </c>
      <c r="E57" s="23">
        <v>-856</v>
      </c>
      <c r="F57" s="23">
        <v>-748</v>
      </c>
      <c r="G57" s="23">
        <v>-84</v>
      </c>
      <c r="H57" s="24">
        <v>-29491</v>
      </c>
    </row>
    <row r="58" spans="1:8" ht="14.25" thickBot="1">
      <c r="A58" s="5" t="s">
        <v>59</v>
      </c>
      <c r="B58" s="25">
        <v>-189876</v>
      </c>
      <c r="C58" s="25">
        <v>-251401</v>
      </c>
      <c r="D58" s="26">
        <v>-745483</v>
      </c>
      <c r="E58" s="25">
        <v>-868073</v>
      </c>
      <c r="F58" s="25">
        <v>-481299</v>
      </c>
      <c r="G58" s="25">
        <v>-511935</v>
      </c>
      <c r="H58" s="26">
        <v>-771105</v>
      </c>
    </row>
    <row r="59" spans="1:8" ht="14.25" thickTop="1">
      <c r="A59" s="7" t="s">
        <v>60</v>
      </c>
      <c r="B59" s="23">
        <v>53737</v>
      </c>
      <c r="C59" s="23">
        <v>-117420</v>
      </c>
      <c r="D59" s="24">
        <v>101517</v>
      </c>
      <c r="E59" s="23">
        <v>-170665</v>
      </c>
      <c r="F59" s="23">
        <v>114893</v>
      </c>
      <c r="G59" s="23">
        <v>-47955</v>
      </c>
      <c r="H59" s="24">
        <v>-207033</v>
      </c>
    </row>
    <row r="60" spans="1:8" ht="13.5">
      <c r="A60" s="7" t="s">
        <v>2</v>
      </c>
      <c r="B60" s="23">
        <v>646477</v>
      </c>
      <c r="C60" s="23">
        <v>646477</v>
      </c>
      <c r="D60" s="24">
        <v>544960</v>
      </c>
      <c r="E60" s="23">
        <v>544960</v>
      </c>
      <c r="F60" s="23">
        <v>544960</v>
      </c>
      <c r="G60" s="23">
        <v>544960</v>
      </c>
      <c r="H60" s="24">
        <v>751993</v>
      </c>
    </row>
    <row r="61" spans="1:8" ht="14.25" thickBot="1">
      <c r="A61" s="7" t="s">
        <v>2</v>
      </c>
      <c r="B61" s="23">
        <v>700215</v>
      </c>
      <c r="C61" s="23">
        <v>529056</v>
      </c>
      <c r="D61" s="24">
        <v>646477</v>
      </c>
      <c r="E61" s="23">
        <v>374295</v>
      </c>
      <c r="F61" s="23">
        <v>659853</v>
      </c>
      <c r="G61" s="23">
        <v>497005</v>
      </c>
      <c r="H61" s="24">
        <v>544960</v>
      </c>
    </row>
    <row r="62" spans="1:8" ht="14.25" thickTop="1">
      <c r="A62" s="8"/>
      <c r="B62" s="27"/>
      <c r="C62" s="27"/>
      <c r="D62" s="27"/>
      <c r="E62" s="27"/>
      <c r="F62" s="27"/>
      <c r="G62" s="27"/>
      <c r="H62" s="27"/>
    </row>
    <row r="64" ht="13.5">
      <c r="A64" s="20" t="s">
        <v>199</v>
      </c>
    </row>
    <row r="65" ht="13.5">
      <c r="A65" s="20" t="s">
        <v>200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H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195</v>
      </c>
      <c r="B2" s="14">
        <v>3326</v>
      </c>
      <c r="C2" s="14"/>
      <c r="D2" s="14"/>
      <c r="E2" s="14"/>
      <c r="F2" s="14"/>
      <c r="G2" s="14"/>
      <c r="H2" s="14"/>
    </row>
    <row r="3" spans="1:8" ht="14.25" thickBot="1">
      <c r="A3" s="11" t="s">
        <v>196</v>
      </c>
      <c r="B3" s="1" t="s">
        <v>197</v>
      </c>
      <c r="C3" s="1"/>
      <c r="D3" s="1"/>
      <c r="E3" s="1"/>
      <c r="F3" s="1"/>
      <c r="G3" s="1"/>
      <c r="H3" s="1"/>
    </row>
    <row r="4" spans="1:8" ht="14.25" thickTop="1">
      <c r="A4" s="10" t="s">
        <v>75</v>
      </c>
      <c r="B4" s="15" t="str">
        <f>HYPERLINK("http://www.kabupro.jp/mark/20100212/S00057F8.htm","四半期報告書")</f>
        <v>四半期報告書</v>
      </c>
      <c r="C4" s="15" t="str">
        <f>HYPERLINK("http://www.kabupro.jp/mark/20091113/S0004MIT.htm","四半期報告書")</f>
        <v>四半期報告書</v>
      </c>
      <c r="D4" s="15" t="str">
        <f>HYPERLINK("http://www.kabupro.jp/mark/20100929/S0006V7N.htm","有価証券報告書")</f>
        <v>有価証券報告書</v>
      </c>
      <c r="E4" s="15" t="str">
        <f>HYPERLINK("http://www.kabupro.jp/mark/20090515/S00032LB.htm","四半期報告書")</f>
        <v>四半期報告書</v>
      </c>
      <c r="F4" s="15" t="str">
        <f>HYPERLINK("http://www.kabupro.jp/mark/20090213/S0002JNO.htm","四半期報告書")</f>
        <v>四半期報告書</v>
      </c>
      <c r="G4" s="15" t="str">
        <f>HYPERLINK("http://www.kabupro.jp/mark/20081114/S0001TKA.htm","四半期報告書")</f>
        <v>四半期報告書</v>
      </c>
      <c r="H4" s="15" t="str">
        <f>HYPERLINK("http://www.kabupro.jp/mark/20090928/S00048W7.htm","有価証券報告書")</f>
        <v>有価証券報告書</v>
      </c>
    </row>
    <row r="5" spans="1:8" ht="14.25" thickBot="1">
      <c r="A5" s="11" t="s">
        <v>76</v>
      </c>
      <c r="B5" s="1" t="s">
        <v>31</v>
      </c>
      <c r="C5" s="1" t="s">
        <v>33</v>
      </c>
      <c r="D5" s="1" t="s">
        <v>116</v>
      </c>
      <c r="E5" s="1" t="s">
        <v>35</v>
      </c>
      <c r="F5" s="1" t="s">
        <v>37</v>
      </c>
      <c r="G5" s="1" t="s">
        <v>39</v>
      </c>
      <c r="H5" s="1" t="s">
        <v>118</v>
      </c>
    </row>
    <row r="6" spans="1:8" ht="15" thickBot="1" thickTop="1">
      <c r="A6" s="10" t="s">
        <v>77</v>
      </c>
      <c r="B6" s="18" t="s">
        <v>52</v>
      </c>
      <c r="C6" s="19"/>
      <c r="D6" s="19"/>
      <c r="E6" s="19"/>
      <c r="F6" s="19"/>
      <c r="G6" s="19"/>
      <c r="H6" s="19"/>
    </row>
    <row r="7" spans="1:8" ht="14.25" thickTop="1">
      <c r="A7" s="12" t="s">
        <v>78</v>
      </c>
      <c r="B7" s="14" t="s">
        <v>83</v>
      </c>
      <c r="C7" s="14" t="s">
        <v>83</v>
      </c>
      <c r="D7" s="16" t="s">
        <v>89</v>
      </c>
      <c r="E7" s="14" t="s">
        <v>83</v>
      </c>
      <c r="F7" s="14" t="s">
        <v>83</v>
      </c>
      <c r="G7" s="14" t="s">
        <v>83</v>
      </c>
      <c r="H7" s="16" t="s">
        <v>89</v>
      </c>
    </row>
    <row r="8" spans="1:8" ht="13.5">
      <c r="A8" s="13" t="s">
        <v>79</v>
      </c>
      <c r="B8" s="1"/>
      <c r="C8" s="1"/>
      <c r="D8" s="17"/>
      <c r="E8" s="1"/>
      <c r="F8" s="1"/>
      <c r="G8" s="1"/>
      <c r="H8" s="17"/>
    </row>
    <row r="9" spans="1:8" ht="13.5">
      <c r="A9" s="13" t="s">
        <v>80</v>
      </c>
      <c r="B9" s="1" t="s">
        <v>32</v>
      </c>
      <c r="C9" s="1" t="s">
        <v>34</v>
      </c>
      <c r="D9" s="17" t="s">
        <v>117</v>
      </c>
      <c r="E9" s="1" t="s">
        <v>36</v>
      </c>
      <c r="F9" s="1" t="s">
        <v>38</v>
      </c>
      <c r="G9" s="1" t="s">
        <v>40</v>
      </c>
      <c r="H9" s="17" t="s">
        <v>119</v>
      </c>
    </row>
    <row r="10" spans="1:8" ht="14.25" thickBot="1">
      <c r="A10" s="13" t="s">
        <v>81</v>
      </c>
      <c r="B10" s="1" t="s">
        <v>121</v>
      </c>
      <c r="C10" s="1" t="s">
        <v>121</v>
      </c>
      <c r="D10" s="17" t="s">
        <v>121</v>
      </c>
      <c r="E10" s="1" t="s">
        <v>121</v>
      </c>
      <c r="F10" s="1" t="s">
        <v>121</v>
      </c>
      <c r="G10" s="1" t="s">
        <v>121</v>
      </c>
      <c r="H10" s="17" t="s">
        <v>121</v>
      </c>
    </row>
    <row r="11" spans="1:8" ht="14.25" thickTop="1">
      <c r="A11" s="9" t="s">
        <v>120</v>
      </c>
      <c r="B11" s="21">
        <v>1137491</v>
      </c>
      <c r="C11" s="21">
        <v>977332</v>
      </c>
      <c r="D11" s="22">
        <v>1166745</v>
      </c>
      <c r="E11" s="21">
        <v>926586</v>
      </c>
      <c r="F11" s="21">
        <v>1218450</v>
      </c>
      <c r="G11" s="21">
        <v>997529</v>
      </c>
      <c r="H11" s="22">
        <v>861472</v>
      </c>
    </row>
    <row r="12" spans="1:8" ht="13.5">
      <c r="A12" s="2" t="s">
        <v>122</v>
      </c>
      <c r="B12" s="23">
        <v>186560</v>
      </c>
      <c r="C12" s="23">
        <v>159355</v>
      </c>
      <c r="D12" s="24">
        <v>154285</v>
      </c>
      <c r="E12" s="23">
        <v>162582</v>
      </c>
      <c r="F12" s="23">
        <v>198787</v>
      </c>
      <c r="G12" s="23">
        <v>159235</v>
      </c>
      <c r="H12" s="24">
        <v>228087</v>
      </c>
    </row>
    <row r="13" spans="1:8" ht="13.5">
      <c r="A13" s="2" t="s">
        <v>41</v>
      </c>
      <c r="B13" s="23">
        <v>597645</v>
      </c>
      <c r="C13" s="23">
        <v>576016</v>
      </c>
      <c r="D13" s="24">
        <v>561464</v>
      </c>
      <c r="E13" s="23">
        <v>611394</v>
      </c>
      <c r="F13" s="23">
        <v>633158</v>
      </c>
      <c r="G13" s="23">
        <v>551611</v>
      </c>
      <c r="H13" s="24">
        <v>657380</v>
      </c>
    </row>
    <row r="14" spans="1:8" ht="13.5">
      <c r="A14" s="2" t="s">
        <v>128</v>
      </c>
      <c r="B14" s="23"/>
      <c r="C14" s="23"/>
      <c r="D14" s="24"/>
      <c r="E14" s="23">
        <v>24245</v>
      </c>
      <c r="F14" s="23">
        <v>24245</v>
      </c>
      <c r="G14" s="23">
        <v>24245</v>
      </c>
      <c r="H14" s="24">
        <v>24245</v>
      </c>
    </row>
    <row r="15" spans="1:8" ht="13.5">
      <c r="A15" s="2" t="s">
        <v>42</v>
      </c>
      <c r="B15" s="23">
        <v>239480</v>
      </c>
      <c r="C15" s="23">
        <v>239243</v>
      </c>
      <c r="D15" s="24">
        <v>212263</v>
      </c>
      <c r="E15" s="23">
        <v>193249</v>
      </c>
      <c r="F15" s="23">
        <v>227058</v>
      </c>
      <c r="G15" s="23">
        <v>268695</v>
      </c>
      <c r="H15" s="24">
        <v>283270</v>
      </c>
    </row>
    <row r="16" spans="1:8" ht="13.5">
      <c r="A16" s="2" t="s">
        <v>130</v>
      </c>
      <c r="B16" s="23">
        <v>-1406</v>
      </c>
      <c r="C16" s="23">
        <v>-988</v>
      </c>
      <c r="D16" s="24">
        <v>-1057</v>
      </c>
      <c r="E16" s="23">
        <v>-1102</v>
      </c>
      <c r="F16" s="23">
        <v>-1373</v>
      </c>
      <c r="G16" s="23">
        <v>-1016</v>
      </c>
      <c r="H16" s="24">
        <v>-2693</v>
      </c>
    </row>
    <row r="17" spans="1:8" ht="13.5">
      <c r="A17" s="2" t="s">
        <v>131</v>
      </c>
      <c r="B17" s="23">
        <v>2159771</v>
      </c>
      <c r="C17" s="23">
        <v>1950959</v>
      </c>
      <c r="D17" s="24">
        <v>2093702</v>
      </c>
      <c r="E17" s="23">
        <v>1916954</v>
      </c>
      <c r="F17" s="23">
        <v>2300326</v>
      </c>
      <c r="G17" s="23">
        <v>2000300</v>
      </c>
      <c r="H17" s="24">
        <v>2051763</v>
      </c>
    </row>
    <row r="18" spans="1:8" ht="13.5">
      <c r="A18" s="3" t="s">
        <v>135</v>
      </c>
      <c r="B18" s="23">
        <v>853517</v>
      </c>
      <c r="C18" s="23">
        <v>858371</v>
      </c>
      <c r="D18" s="24">
        <v>879395</v>
      </c>
      <c r="E18" s="23">
        <v>1019490</v>
      </c>
      <c r="F18" s="23">
        <v>1055423</v>
      </c>
      <c r="G18" s="23">
        <v>1092609</v>
      </c>
      <c r="H18" s="24">
        <v>1194239</v>
      </c>
    </row>
    <row r="19" spans="1:8" ht="13.5">
      <c r="A19" s="3" t="s">
        <v>43</v>
      </c>
      <c r="B19" s="23"/>
      <c r="C19" s="23"/>
      <c r="D19" s="24">
        <v>2101507</v>
      </c>
      <c r="E19" s="23"/>
      <c r="F19" s="23"/>
      <c r="G19" s="23"/>
      <c r="H19" s="24">
        <v>2289115</v>
      </c>
    </row>
    <row r="20" spans="1:8" ht="13.5">
      <c r="A20" s="4" t="s">
        <v>133</v>
      </c>
      <c r="B20" s="23"/>
      <c r="C20" s="23"/>
      <c r="D20" s="24">
        <v>-1222112</v>
      </c>
      <c r="E20" s="23"/>
      <c r="F20" s="23"/>
      <c r="G20" s="23"/>
      <c r="H20" s="24">
        <v>-1094875</v>
      </c>
    </row>
    <row r="21" spans="1:8" ht="13.5">
      <c r="A21" s="3" t="s">
        <v>138</v>
      </c>
      <c r="B21" s="23">
        <v>280</v>
      </c>
      <c r="C21" s="23">
        <v>339</v>
      </c>
      <c r="D21" s="24">
        <v>398</v>
      </c>
      <c r="E21" s="23">
        <v>547</v>
      </c>
      <c r="F21" s="23">
        <v>697</v>
      </c>
      <c r="G21" s="23">
        <v>847</v>
      </c>
      <c r="H21" s="24">
        <v>997</v>
      </c>
    </row>
    <row r="22" spans="1:8" ht="13.5">
      <c r="A22" s="3" t="s">
        <v>140</v>
      </c>
      <c r="B22" s="23"/>
      <c r="C22" s="23"/>
      <c r="D22" s="24">
        <v>3200</v>
      </c>
      <c r="E22" s="23"/>
      <c r="F22" s="23"/>
      <c r="G22" s="23"/>
      <c r="H22" s="24">
        <v>3200</v>
      </c>
    </row>
    <row r="23" spans="1:8" ht="13.5">
      <c r="A23" s="4" t="s">
        <v>133</v>
      </c>
      <c r="B23" s="23"/>
      <c r="C23" s="23"/>
      <c r="D23" s="24">
        <v>-2801</v>
      </c>
      <c r="E23" s="23"/>
      <c r="F23" s="23"/>
      <c r="G23" s="23"/>
      <c r="H23" s="24">
        <v>-2202</v>
      </c>
    </row>
    <row r="24" spans="1:8" ht="13.5">
      <c r="A24" s="3" t="s">
        <v>142</v>
      </c>
      <c r="B24" s="23">
        <v>378859</v>
      </c>
      <c r="C24" s="23">
        <v>358439</v>
      </c>
      <c r="D24" s="24">
        <v>363140</v>
      </c>
      <c r="E24" s="23">
        <v>539846</v>
      </c>
      <c r="F24" s="23">
        <v>615821</v>
      </c>
      <c r="G24" s="23">
        <v>667588</v>
      </c>
      <c r="H24" s="24">
        <v>653590</v>
      </c>
    </row>
    <row r="25" spans="1:8" ht="13.5">
      <c r="A25" s="3" t="s">
        <v>141</v>
      </c>
      <c r="B25" s="23"/>
      <c r="C25" s="23"/>
      <c r="D25" s="24">
        <v>2271405</v>
      </c>
      <c r="E25" s="23"/>
      <c r="F25" s="23"/>
      <c r="G25" s="23"/>
      <c r="H25" s="24">
        <v>2347423</v>
      </c>
    </row>
    <row r="26" spans="1:8" ht="13.5">
      <c r="A26" s="4" t="s">
        <v>133</v>
      </c>
      <c r="B26" s="23"/>
      <c r="C26" s="23"/>
      <c r="D26" s="24">
        <v>-1908265</v>
      </c>
      <c r="E26" s="23"/>
      <c r="F26" s="23"/>
      <c r="G26" s="23"/>
      <c r="H26" s="24">
        <v>-1693832</v>
      </c>
    </row>
    <row r="27" spans="1:8" ht="13.5">
      <c r="A27" s="3" t="s">
        <v>143</v>
      </c>
      <c r="B27" s="23">
        <v>935803</v>
      </c>
      <c r="C27" s="23">
        <v>935803</v>
      </c>
      <c r="D27" s="24">
        <v>935803</v>
      </c>
      <c r="E27" s="23">
        <v>1049777</v>
      </c>
      <c r="F27" s="23">
        <v>1049777</v>
      </c>
      <c r="G27" s="23">
        <v>1049777</v>
      </c>
      <c r="H27" s="24">
        <v>1178816</v>
      </c>
    </row>
    <row r="28" spans="1:8" ht="13.5">
      <c r="A28" s="3" t="s">
        <v>144</v>
      </c>
      <c r="B28" s="23">
        <v>563</v>
      </c>
      <c r="C28" s="23">
        <v>3297</v>
      </c>
      <c r="D28" s="24">
        <v>563</v>
      </c>
      <c r="E28" s="23">
        <v>1760</v>
      </c>
      <c r="F28" s="23">
        <v>1197</v>
      </c>
      <c r="G28" s="23">
        <v>1197</v>
      </c>
      <c r="H28" s="24"/>
    </row>
    <row r="29" spans="1:8" ht="13.5">
      <c r="A29" s="3" t="s">
        <v>146</v>
      </c>
      <c r="B29" s="23">
        <v>2169024</v>
      </c>
      <c r="C29" s="23">
        <v>2156249</v>
      </c>
      <c r="D29" s="24">
        <v>2179300</v>
      </c>
      <c r="E29" s="23">
        <v>2611422</v>
      </c>
      <c r="F29" s="23">
        <v>2722917</v>
      </c>
      <c r="G29" s="23">
        <v>2812020</v>
      </c>
      <c r="H29" s="24">
        <v>3027644</v>
      </c>
    </row>
    <row r="30" spans="1:8" ht="13.5">
      <c r="A30" s="3" t="s">
        <v>44</v>
      </c>
      <c r="B30" s="23">
        <v>62654</v>
      </c>
      <c r="C30" s="23"/>
      <c r="D30" s="24"/>
      <c r="E30" s="23">
        <v>51945</v>
      </c>
      <c r="F30" s="23">
        <v>57124</v>
      </c>
      <c r="G30" s="23">
        <v>62302</v>
      </c>
      <c r="H30" s="24"/>
    </row>
    <row r="31" spans="1:8" ht="13.5">
      <c r="A31" s="3" t="s">
        <v>129</v>
      </c>
      <c r="B31" s="23">
        <v>53064</v>
      </c>
      <c r="C31" s="23">
        <v>73817</v>
      </c>
      <c r="D31" s="24">
        <v>79174</v>
      </c>
      <c r="E31" s="23">
        <v>51763</v>
      </c>
      <c r="F31" s="23">
        <v>53466</v>
      </c>
      <c r="G31" s="23">
        <v>54962</v>
      </c>
      <c r="H31" s="24">
        <v>124137</v>
      </c>
    </row>
    <row r="32" spans="1:8" ht="13.5">
      <c r="A32" s="3" t="s">
        <v>148</v>
      </c>
      <c r="B32" s="23">
        <v>115718</v>
      </c>
      <c r="C32" s="23">
        <v>73817</v>
      </c>
      <c r="D32" s="24">
        <v>79174</v>
      </c>
      <c r="E32" s="23">
        <v>103708</v>
      </c>
      <c r="F32" s="23">
        <v>110590</v>
      </c>
      <c r="G32" s="23">
        <v>117265</v>
      </c>
      <c r="H32" s="24">
        <v>124137</v>
      </c>
    </row>
    <row r="33" spans="1:8" ht="13.5">
      <c r="A33" s="3" t="s">
        <v>151</v>
      </c>
      <c r="B33" s="23"/>
      <c r="C33" s="23"/>
      <c r="D33" s="24">
        <v>210560</v>
      </c>
      <c r="E33" s="23"/>
      <c r="F33" s="23"/>
      <c r="G33" s="23"/>
      <c r="H33" s="24">
        <v>230568</v>
      </c>
    </row>
    <row r="34" spans="1:8" ht="13.5">
      <c r="A34" s="3" t="s">
        <v>45</v>
      </c>
      <c r="B34" s="23">
        <v>826852</v>
      </c>
      <c r="C34" s="23">
        <v>854544</v>
      </c>
      <c r="D34" s="24">
        <v>850510</v>
      </c>
      <c r="E34" s="23">
        <v>865751</v>
      </c>
      <c r="F34" s="23">
        <v>882568</v>
      </c>
      <c r="G34" s="23">
        <v>899440</v>
      </c>
      <c r="H34" s="24">
        <v>906797</v>
      </c>
    </row>
    <row r="35" spans="1:8" ht="13.5">
      <c r="A35" s="3" t="s">
        <v>46</v>
      </c>
      <c r="B35" s="23">
        <v>647072</v>
      </c>
      <c r="C35" s="23">
        <v>671264</v>
      </c>
      <c r="D35" s="24">
        <v>304779</v>
      </c>
      <c r="E35" s="23">
        <v>730971</v>
      </c>
      <c r="F35" s="23">
        <v>735203</v>
      </c>
      <c r="G35" s="23">
        <v>760597</v>
      </c>
      <c r="H35" s="24">
        <v>236188</v>
      </c>
    </row>
    <row r="36" spans="1:8" ht="13.5">
      <c r="A36" s="3" t="s">
        <v>130</v>
      </c>
      <c r="B36" s="23">
        <v>-30765</v>
      </c>
      <c r="C36" s="23">
        <v>-28794</v>
      </c>
      <c r="D36" s="24">
        <v>-76058</v>
      </c>
      <c r="E36" s="23">
        <v>-67627</v>
      </c>
      <c r="F36" s="23">
        <v>-67965</v>
      </c>
      <c r="G36" s="23">
        <v>-64065</v>
      </c>
      <c r="H36" s="24">
        <v>-57152</v>
      </c>
    </row>
    <row r="37" spans="1:8" ht="13.5">
      <c r="A37" s="3" t="s">
        <v>156</v>
      </c>
      <c r="B37" s="23">
        <v>1443160</v>
      </c>
      <c r="C37" s="23">
        <v>1497014</v>
      </c>
      <c r="D37" s="24">
        <v>1503243</v>
      </c>
      <c r="E37" s="23">
        <v>1529095</v>
      </c>
      <c r="F37" s="23">
        <v>1549806</v>
      </c>
      <c r="G37" s="23">
        <v>1595972</v>
      </c>
      <c r="H37" s="24">
        <v>1561022</v>
      </c>
    </row>
    <row r="38" spans="1:8" ht="13.5">
      <c r="A38" s="2" t="s">
        <v>157</v>
      </c>
      <c r="B38" s="23">
        <v>3727902</v>
      </c>
      <c r="C38" s="23">
        <v>3727082</v>
      </c>
      <c r="D38" s="24">
        <v>3761718</v>
      </c>
      <c r="E38" s="23">
        <v>4244227</v>
      </c>
      <c r="F38" s="23">
        <v>4383314</v>
      </c>
      <c r="G38" s="23">
        <v>4525258</v>
      </c>
      <c r="H38" s="24">
        <v>4712803</v>
      </c>
    </row>
    <row r="39" spans="1:8" ht="14.25" thickBot="1">
      <c r="A39" s="5" t="s">
        <v>159</v>
      </c>
      <c r="B39" s="25">
        <v>5887674</v>
      </c>
      <c r="C39" s="25">
        <v>5678041</v>
      </c>
      <c r="D39" s="26">
        <v>5855420</v>
      </c>
      <c r="E39" s="25">
        <v>6161182</v>
      </c>
      <c r="F39" s="25">
        <v>6683640</v>
      </c>
      <c r="G39" s="25">
        <v>6525558</v>
      </c>
      <c r="H39" s="26">
        <v>6764566</v>
      </c>
    </row>
    <row r="40" spans="1:8" ht="14.25" thickTop="1">
      <c r="A40" s="2" t="s">
        <v>162</v>
      </c>
      <c r="B40" s="23">
        <v>492161</v>
      </c>
      <c r="C40" s="23">
        <v>314365</v>
      </c>
      <c r="D40" s="24">
        <v>238963</v>
      </c>
      <c r="E40" s="23">
        <v>268002</v>
      </c>
      <c r="F40" s="23">
        <v>461489</v>
      </c>
      <c r="G40" s="23">
        <v>314741</v>
      </c>
      <c r="H40" s="24">
        <v>378388</v>
      </c>
    </row>
    <row r="41" spans="1:8" ht="13.5">
      <c r="A41" s="2" t="s">
        <v>163</v>
      </c>
      <c r="B41" s="23">
        <v>912500</v>
      </c>
      <c r="C41" s="23">
        <v>1206670</v>
      </c>
      <c r="D41" s="24">
        <v>991669</v>
      </c>
      <c r="E41" s="23">
        <v>936668</v>
      </c>
      <c r="F41" s="23">
        <v>800000</v>
      </c>
      <c r="G41" s="23">
        <v>650000</v>
      </c>
      <c r="H41" s="24">
        <v>650000</v>
      </c>
    </row>
    <row r="42" spans="1:8" ht="13.5">
      <c r="A42" s="2" t="s">
        <v>165</v>
      </c>
      <c r="B42" s="23">
        <v>634917</v>
      </c>
      <c r="C42" s="23">
        <v>717652</v>
      </c>
      <c r="D42" s="24">
        <v>709823</v>
      </c>
      <c r="E42" s="23">
        <v>761228</v>
      </c>
      <c r="F42" s="23">
        <v>888046</v>
      </c>
      <c r="G42" s="23">
        <v>925948</v>
      </c>
      <c r="H42" s="24">
        <v>1062896</v>
      </c>
    </row>
    <row r="43" spans="1:8" ht="13.5">
      <c r="A43" s="2" t="s">
        <v>164</v>
      </c>
      <c r="B43" s="23">
        <v>66800</v>
      </c>
      <c r="C43" s="23"/>
      <c r="D43" s="24">
        <v>500000</v>
      </c>
      <c r="E43" s="23">
        <v>500000</v>
      </c>
      <c r="F43" s="23">
        <v>700000</v>
      </c>
      <c r="G43" s="23">
        <v>700000</v>
      </c>
      <c r="H43" s="24">
        <v>200000</v>
      </c>
    </row>
    <row r="44" spans="1:8" ht="13.5">
      <c r="A44" s="2" t="s">
        <v>168</v>
      </c>
      <c r="B44" s="23">
        <v>27028</v>
      </c>
      <c r="C44" s="23">
        <v>12694</v>
      </c>
      <c r="D44" s="24">
        <v>44485</v>
      </c>
      <c r="E44" s="23">
        <v>127590</v>
      </c>
      <c r="F44" s="23">
        <v>95888</v>
      </c>
      <c r="G44" s="23">
        <v>77357</v>
      </c>
      <c r="H44" s="24">
        <v>12234</v>
      </c>
    </row>
    <row r="45" spans="1:8" ht="13.5">
      <c r="A45" s="2" t="s">
        <v>173</v>
      </c>
      <c r="B45" s="23">
        <v>19400</v>
      </c>
      <c r="C45" s="23">
        <v>81277</v>
      </c>
      <c r="D45" s="24"/>
      <c r="E45" s="23">
        <v>74806</v>
      </c>
      <c r="F45" s="23">
        <v>40379</v>
      </c>
      <c r="G45" s="23">
        <v>92915</v>
      </c>
      <c r="H45" s="24"/>
    </row>
    <row r="46" spans="1:8" ht="13.5">
      <c r="A46" s="2" t="s">
        <v>42</v>
      </c>
      <c r="B46" s="23">
        <v>508427</v>
      </c>
      <c r="C46" s="23">
        <v>395658</v>
      </c>
      <c r="D46" s="24">
        <v>443987</v>
      </c>
      <c r="E46" s="23">
        <v>396771</v>
      </c>
      <c r="F46" s="23">
        <v>429361</v>
      </c>
      <c r="G46" s="23">
        <v>406685</v>
      </c>
      <c r="H46" s="24">
        <v>466374</v>
      </c>
    </row>
    <row r="47" spans="1:8" ht="13.5">
      <c r="A47" s="2" t="s">
        <v>175</v>
      </c>
      <c r="B47" s="23">
        <v>2661234</v>
      </c>
      <c r="C47" s="23">
        <v>2728318</v>
      </c>
      <c r="D47" s="24">
        <v>2991980</v>
      </c>
      <c r="E47" s="23">
        <v>3065066</v>
      </c>
      <c r="F47" s="23">
        <v>3415164</v>
      </c>
      <c r="G47" s="23">
        <v>3167648</v>
      </c>
      <c r="H47" s="24">
        <v>2957465</v>
      </c>
    </row>
    <row r="48" spans="1:8" ht="13.5">
      <c r="A48" s="2" t="s">
        <v>176</v>
      </c>
      <c r="B48" s="23">
        <v>233200</v>
      </c>
      <c r="C48" s="23"/>
      <c r="D48" s="24"/>
      <c r="E48" s="23"/>
      <c r="F48" s="23"/>
      <c r="G48" s="23"/>
      <c r="H48" s="24">
        <v>500000</v>
      </c>
    </row>
    <row r="49" spans="1:8" ht="13.5">
      <c r="A49" s="2" t="s">
        <v>177</v>
      </c>
      <c r="B49" s="23">
        <v>1692721</v>
      </c>
      <c r="C49" s="23">
        <v>1553884</v>
      </c>
      <c r="D49" s="24">
        <v>1528075</v>
      </c>
      <c r="E49" s="23">
        <v>1409062</v>
      </c>
      <c r="F49" s="23">
        <v>1605578</v>
      </c>
      <c r="G49" s="23">
        <v>1686376</v>
      </c>
      <c r="H49" s="24">
        <v>2061279</v>
      </c>
    </row>
    <row r="50" spans="1:8" ht="13.5">
      <c r="A50" s="2" t="s">
        <v>47</v>
      </c>
      <c r="B50" s="23"/>
      <c r="C50" s="23">
        <v>298171</v>
      </c>
      <c r="D50" s="24">
        <v>300521</v>
      </c>
      <c r="E50" s="23"/>
      <c r="F50" s="23"/>
      <c r="G50" s="23"/>
      <c r="H50" s="24"/>
    </row>
    <row r="51" spans="1:8" ht="13.5">
      <c r="A51" s="2" t="s">
        <v>129</v>
      </c>
      <c r="B51" s="23">
        <v>264760</v>
      </c>
      <c r="C51" s="23">
        <v>12900</v>
      </c>
      <c r="D51" s="24">
        <v>12900</v>
      </c>
      <c r="E51" s="23">
        <v>384825</v>
      </c>
      <c r="F51" s="23">
        <v>402352</v>
      </c>
      <c r="G51" s="23">
        <v>419342</v>
      </c>
      <c r="H51" s="24">
        <v>336231</v>
      </c>
    </row>
    <row r="52" spans="1:8" ht="13.5">
      <c r="A52" s="2" t="s">
        <v>182</v>
      </c>
      <c r="B52" s="23">
        <v>2190681</v>
      </c>
      <c r="C52" s="23">
        <v>1864955</v>
      </c>
      <c r="D52" s="24">
        <v>1841496</v>
      </c>
      <c r="E52" s="23">
        <v>1793887</v>
      </c>
      <c r="F52" s="23">
        <v>2007930</v>
      </c>
      <c r="G52" s="23">
        <v>2105718</v>
      </c>
      <c r="H52" s="24">
        <v>2897510</v>
      </c>
    </row>
    <row r="53" spans="1:8" ht="14.25" thickBot="1">
      <c r="A53" s="5" t="s">
        <v>48</v>
      </c>
      <c r="B53" s="25">
        <v>4851915</v>
      </c>
      <c r="C53" s="25">
        <v>4593274</v>
      </c>
      <c r="D53" s="26">
        <v>4833477</v>
      </c>
      <c r="E53" s="25">
        <v>4858954</v>
      </c>
      <c r="F53" s="25">
        <v>5423094</v>
      </c>
      <c r="G53" s="25">
        <v>5273366</v>
      </c>
      <c r="H53" s="26">
        <v>5854976</v>
      </c>
    </row>
    <row r="54" spans="1:8" ht="14.25" thickTop="1">
      <c r="A54" s="2" t="s">
        <v>184</v>
      </c>
      <c r="B54" s="23">
        <v>753814</v>
      </c>
      <c r="C54" s="23">
        <v>753814</v>
      </c>
      <c r="D54" s="24">
        <v>753814</v>
      </c>
      <c r="E54" s="23">
        <v>753814</v>
      </c>
      <c r="F54" s="23">
        <v>753814</v>
      </c>
      <c r="G54" s="23">
        <v>753814</v>
      </c>
      <c r="H54" s="24">
        <v>753814</v>
      </c>
    </row>
    <row r="55" spans="1:8" ht="13.5">
      <c r="A55" s="2" t="s">
        <v>49</v>
      </c>
      <c r="B55" s="23">
        <v>792059</v>
      </c>
      <c r="C55" s="23">
        <v>792059</v>
      </c>
      <c r="D55" s="24">
        <v>792059</v>
      </c>
      <c r="E55" s="23">
        <v>792059</v>
      </c>
      <c r="F55" s="23">
        <v>792059</v>
      </c>
      <c r="G55" s="23">
        <v>792059</v>
      </c>
      <c r="H55" s="24">
        <v>792059</v>
      </c>
    </row>
    <row r="56" spans="1:8" ht="13.5">
      <c r="A56" s="2" t="s">
        <v>186</v>
      </c>
      <c r="B56" s="23">
        <v>-486145</v>
      </c>
      <c r="C56" s="23">
        <v>-437138</v>
      </c>
      <c r="D56" s="24">
        <v>-499961</v>
      </c>
      <c r="E56" s="23">
        <v>-219676</v>
      </c>
      <c r="F56" s="23">
        <v>-261358</v>
      </c>
      <c r="G56" s="23">
        <v>-269713</v>
      </c>
      <c r="H56" s="24">
        <v>-612314</v>
      </c>
    </row>
    <row r="57" spans="1:8" ht="13.5">
      <c r="A57" s="2" t="s">
        <v>189</v>
      </c>
      <c r="B57" s="23">
        <v>-23969</v>
      </c>
      <c r="C57" s="23">
        <v>-23969</v>
      </c>
      <c r="D57" s="24">
        <v>-23969</v>
      </c>
      <c r="E57" s="23">
        <v>-23969</v>
      </c>
      <c r="F57" s="23">
        <v>-23969</v>
      </c>
      <c r="G57" s="23">
        <v>-23969</v>
      </c>
      <c r="H57" s="24">
        <v>-23969</v>
      </c>
    </row>
    <row r="58" spans="1:8" ht="13.5">
      <c r="A58" s="2" t="s">
        <v>50</v>
      </c>
      <c r="B58" s="23">
        <v>1035759</v>
      </c>
      <c r="C58" s="23">
        <v>1084766</v>
      </c>
      <c r="D58" s="24">
        <v>1021943</v>
      </c>
      <c r="E58" s="23">
        <v>1302228</v>
      </c>
      <c r="F58" s="23">
        <v>1260546</v>
      </c>
      <c r="G58" s="23">
        <v>1252191</v>
      </c>
      <c r="H58" s="24">
        <v>909590</v>
      </c>
    </row>
    <row r="59" spans="1:8" ht="13.5">
      <c r="A59" s="6" t="s">
        <v>51</v>
      </c>
      <c r="B59" s="23">
        <v>1035759</v>
      </c>
      <c r="C59" s="23">
        <v>1084766</v>
      </c>
      <c r="D59" s="24">
        <v>1021943</v>
      </c>
      <c r="E59" s="23">
        <v>1302228</v>
      </c>
      <c r="F59" s="23">
        <v>1260546</v>
      </c>
      <c r="G59" s="23">
        <v>1252191</v>
      </c>
      <c r="H59" s="24">
        <v>909590</v>
      </c>
    </row>
    <row r="60" spans="1:8" ht="14.25" thickBot="1">
      <c r="A60" s="7" t="s">
        <v>194</v>
      </c>
      <c r="B60" s="23">
        <v>5887674</v>
      </c>
      <c r="C60" s="23">
        <v>5678041</v>
      </c>
      <c r="D60" s="24">
        <v>5855420</v>
      </c>
      <c r="E60" s="23">
        <v>6161182</v>
      </c>
      <c r="F60" s="23">
        <v>6683640</v>
      </c>
      <c r="G60" s="23">
        <v>6525558</v>
      </c>
      <c r="H60" s="24">
        <v>6764566</v>
      </c>
    </row>
    <row r="61" spans="1:8" ht="14.25" thickTop="1">
      <c r="A61" s="8"/>
      <c r="B61" s="27"/>
      <c r="C61" s="27"/>
      <c r="D61" s="27"/>
      <c r="E61" s="27"/>
      <c r="F61" s="27"/>
      <c r="G61" s="27"/>
      <c r="H61" s="27"/>
    </row>
    <row r="63" ht="13.5">
      <c r="A63" s="20" t="s">
        <v>199</v>
      </c>
    </row>
    <row r="64" ht="13.5">
      <c r="A64" s="20" t="s">
        <v>200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T4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10" t="s">
        <v>195</v>
      </c>
      <c r="B2" s="14">
        <v>3326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4.25" thickBot="1">
      <c r="A3" s="11" t="s">
        <v>196</v>
      </c>
      <c r="B3" s="1" t="s">
        <v>197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10" t="s">
        <v>75</v>
      </c>
      <c r="B4" s="15" t="str">
        <f>HYPERLINK("http://www.kabupro.jp/mark/20140514/S1001S9P.htm","四半期報告書")</f>
        <v>四半期報告書</v>
      </c>
      <c r="C4" s="15" t="str">
        <f>HYPERLINK("http://www.kabupro.jp/mark/20140214/S1001762.htm","四半期報告書")</f>
        <v>四半期報告書</v>
      </c>
      <c r="D4" s="15" t="str">
        <f>HYPERLINK("http://www.kabupro.jp/mark/20131114/S1000HUM.htm","四半期報告書")</f>
        <v>四半期報告書</v>
      </c>
      <c r="E4" s="15" t="str">
        <f>HYPERLINK("http://www.kabupro.jp/mark/20130927/S10003EQ.htm","有価証券報告書")</f>
        <v>有価証券報告書</v>
      </c>
      <c r="F4" s="15" t="str">
        <f>HYPERLINK("http://www.kabupro.jp/mark/20140514/S1001S9P.htm","四半期報告書")</f>
        <v>四半期報告書</v>
      </c>
      <c r="G4" s="15" t="str">
        <f>HYPERLINK("http://www.kabupro.jp/mark/20140214/S1001762.htm","四半期報告書")</f>
        <v>四半期報告書</v>
      </c>
      <c r="H4" s="15" t="str">
        <f>HYPERLINK("http://www.kabupro.jp/mark/20131114/S1000HUM.htm","四半期報告書")</f>
        <v>四半期報告書</v>
      </c>
      <c r="I4" s="15" t="str">
        <f>HYPERLINK("http://www.kabupro.jp/mark/20130927/S10003EQ.htm","有価証券報告書")</f>
        <v>有価証券報告書</v>
      </c>
      <c r="J4" s="15" t="str">
        <f>HYPERLINK("http://www.kabupro.jp/mark/20130514/S000DD9P.htm","四半期報告書")</f>
        <v>四半期報告書</v>
      </c>
      <c r="K4" s="15" t="str">
        <f>HYPERLINK("http://www.kabupro.jp/mark/20130214/S000CWDK.htm","四半期報告書")</f>
        <v>四半期報告書</v>
      </c>
      <c r="L4" s="15" t="str">
        <f>HYPERLINK("http://www.kabupro.jp/mark/20121114/S000CB7E.htm","四半期報告書")</f>
        <v>四半期報告書</v>
      </c>
      <c r="M4" s="15" t="str">
        <f>HYPERLINK("http://www.kabupro.jp/mark/20120928/S000BZIP.htm","有価証券報告書")</f>
        <v>有価証券報告書</v>
      </c>
      <c r="N4" s="15" t="str">
        <f>HYPERLINK("http://www.kabupro.jp/mark/20120514/S000AU88.htm","四半期報告書")</f>
        <v>四半期報告書</v>
      </c>
      <c r="O4" s="15" t="str">
        <f>HYPERLINK("http://www.kabupro.jp/mark/20120214/S000ACZP.htm","四半期報告書")</f>
        <v>四半期報告書</v>
      </c>
      <c r="P4" s="15" t="str">
        <f>HYPERLINK("http://www.kabupro.jp/mark/20111114/S0009RLC.htm","四半期報告書")</f>
        <v>四半期報告書</v>
      </c>
      <c r="Q4" s="15" t="str">
        <f>HYPERLINK("http://www.kabupro.jp/mark/20110930/S0009FY4.htm","有価証券報告書")</f>
        <v>有価証券報告書</v>
      </c>
      <c r="R4" s="15" t="str">
        <f>HYPERLINK("http://www.kabupro.jp/mark/20110513/S0008AON.htm","四半期報告書")</f>
        <v>四半期報告書</v>
      </c>
      <c r="S4" s="15" t="str">
        <f>HYPERLINK("http://www.kabupro.jp/mark/20100929/S0006V7N.htm","有価証券報告書")</f>
        <v>有価証券報告書</v>
      </c>
      <c r="T4" s="15" t="str">
        <f>HYPERLINK("http://www.kabupro.jp/mark/20090928/S00048W7.htm","有価証券報告書")</f>
        <v>有価証券報告書</v>
      </c>
    </row>
    <row r="5" spans="1:20" ht="14.25" thickBot="1">
      <c r="A5" s="11" t="s">
        <v>76</v>
      </c>
      <c r="B5" s="1" t="s">
        <v>82</v>
      </c>
      <c r="C5" s="1" t="s">
        <v>85</v>
      </c>
      <c r="D5" s="1" t="s">
        <v>87</v>
      </c>
      <c r="E5" s="1" t="s">
        <v>97</v>
      </c>
      <c r="F5" s="1" t="s">
        <v>82</v>
      </c>
      <c r="G5" s="1" t="s">
        <v>85</v>
      </c>
      <c r="H5" s="1" t="s">
        <v>87</v>
      </c>
      <c r="I5" s="1" t="s">
        <v>97</v>
      </c>
      <c r="J5" s="1" t="s">
        <v>91</v>
      </c>
      <c r="K5" s="1" t="s">
        <v>93</v>
      </c>
      <c r="L5" s="1" t="s">
        <v>95</v>
      </c>
      <c r="M5" s="1" t="s">
        <v>105</v>
      </c>
      <c r="N5" s="1" t="s">
        <v>99</v>
      </c>
      <c r="O5" s="1" t="s">
        <v>101</v>
      </c>
      <c r="P5" s="1" t="s">
        <v>103</v>
      </c>
      <c r="Q5" s="1" t="s">
        <v>104</v>
      </c>
      <c r="R5" s="1" t="s">
        <v>107</v>
      </c>
      <c r="S5" s="1" t="s">
        <v>116</v>
      </c>
      <c r="T5" s="1" t="s">
        <v>118</v>
      </c>
    </row>
    <row r="6" spans="1:20" ht="15" thickBot="1" thickTop="1">
      <c r="A6" s="10" t="s">
        <v>77</v>
      </c>
      <c r="B6" s="18" t="s">
        <v>30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thickTop="1">
      <c r="A7" s="12" t="s">
        <v>78</v>
      </c>
      <c r="B7" s="14" t="s">
        <v>201</v>
      </c>
      <c r="C7" s="14" t="s">
        <v>201</v>
      </c>
      <c r="D7" s="14" t="s">
        <v>201</v>
      </c>
      <c r="E7" s="16" t="s">
        <v>89</v>
      </c>
      <c r="F7" s="14" t="s">
        <v>201</v>
      </c>
      <c r="G7" s="14" t="s">
        <v>201</v>
      </c>
      <c r="H7" s="14" t="s">
        <v>201</v>
      </c>
      <c r="I7" s="16" t="s">
        <v>89</v>
      </c>
      <c r="J7" s="14" t="s">
        <v>201</v>
      </c>
      <c r="K7" s="14" t="s">
        <v>201</v>
      </c>
      <c r="L7" s="14" t="s">
        <v>201</v>
      </c>
      <c r="M7" s="16" t="s">
        <v>89</v>
      </c>
      <c r="N7" s="14" t="s">
        <v>201</v>
      </c>
      <c r="O7" s="14" t="s">
        <v>201</v>
      </c>
      <c r="P7" s="14" t="s">
        <v>201</v>
      </c>
      <c r="Q7" s="16" t="s">
        <v>89</v>
      </c>
      <c r="R7" s="14" t="s">
        <v>201</v>
      </c>
      <c r="S7" s="16" t="s">
        <v>89</v>
      </c>
      <c r="T7" s="16" t="s">
        <v>89</v>
      </c>
    </row>
    <row r="8" spans="1:20" ht="13.5">
      <c r="A8" s="13" t="s">
        <v>79</v>
      </c>
      <c r="B8" s="1" t="s">
        <v>202</v>
      </c>
      <c r="C8" s="1" t="s">
        <v>202</v>
      </c>
      <c r="D8" s="1" t="s">
        <v>202</v>
      </c>
      <c r="E8" s="17" t="s">
        <v>203</v>
      </c>
      <c r="F8" s="1" t="s">
        <v>203</v>
      </c>
      <c r="G8" s="1" t="s">
        <v>203</v>
      </c>
      <c r="H8" s="1" t="s">
        <v>203</v>
      </c>
      <c r="I8" s="17" t="s">
        <v>204</v>
      </c>
      <c r="J8" s="1" t="s">
        <v>204</v>
      </c>
      <c r="K8" s="1" t="s">
        <v>204</v>
      </c>
      <c r="L8" s="1" t="s">
        <v>204</v>
      </c>
      <c r="M8" s="17" t="s">
        <v>205</v>
      </c>
      <c r="N8" s="1" t="s">
        <v>205</v>
      </c>
      <c r="O8" s="1" t="s">
        <v>205</v>
      </c>
      <c r="P8" s="1" t="s">
        <v>205</v>
      </c>
      <c r="Q8" s="17" t="s">
        <v>206</v>
      </c>
      <c r="R8" s="1" t="s">
        <v>206</v>
      </c>
      <c r="S8" s="17" t="s">
        <v>4</v>
      </c>
      <c r="T8" s="17" t="s">
        <v>5</v>
      </c>
    </row>
    <row r="9" spans="1:20" ht="13.5">
      <c r="A9" s="13" t="s">
        <v>80</v>
      </c>
      <c r="B9" s="1" t="s">
        <v>84</v>
      </c>
      <c r="C9" s="1" t="s">
        <v>86</v>
      </c>
      <c r="D9" s="1" t="s">
        <v>88</v>
      </c>
      <c r="E9" s="17" t="s">
        <v>90</v>
      </c>
      <c r="F9" s="1" t="s">
        <v>92</v>
      </c>
      <c r="G9" s="1" t="s">
        <v>94</v>
      </c>
      <c r="H9" s="1" t="s">
        <v>96</v>
      </c>
      <c r="I9" s="17" t="s">
        <v>98</v>
      </c>
      <c r="J9" s="1" t="s">
        <v>100</v>
      </c>
      <c r="K9" s="1" t="s">
        <v>102</v>
      </c>
      <c r="L9" s="1" t="s">
        <v>104</v>
      </c>
      <c r="M9" s="17" t="s">
        <v>106</v>
      </c>
      <c r="N9" s="1" t="s">
        <v>108</v>
      </c>
      <c r="O9" s="1" t="s">
        <v>110</v>
      </c>
      <c r="P9" s="1" t="s">
        <v>112</v>
      </c>
      <c r="Q9" s="17" t="s">
        <v>113</v>
      </c>
      <c r="R9" s="1" t="s">
        <v>115</v>
      </c>
      <c r="S9" s="17" t="s">
        <v>117</v>
      </c>
      <c r="T9" s="17" t="s">
        <v>119</v>
      </c>
    </row>
    <row r="10" spans="1:20" ht="14.25" thickBot="1">
      <c r="A10" s="13" t="s">
        <v>81</v>
      </c>
      <c r="B10" s="1" t="s">
        <v>121</v>
      </c>
      <c r="C10" s="1" t="s">
        <v>121</v>
      </c>
      <c r="D10" s="1" t="s">
        <v>121</v>
      </c>
      <c r="E10" s="17" t="s">
        <v>121</v>
      </c>
      <c r="F10" s="1" t="s">
        <v>121</v>
      </c>
      <c r="G10" s="1" t="s">
        <v>121</v>
      </c>
      <c r="H10" s="1" t="s">
        <v>121</v>
      </c>
      <c r="I10" s="17" t="s">
        <v>121</v>
      </c>
      <c r="J10" s="1" t="s">
        <v>121</v>
      </c>
      <c r="K10" s="1" t="s">
        <v>121</v>
      </c>
      <c r="L10" s="1" t="s">
        <v>121</v>
      </c>
      <c r="M10" s="17" t="s">
        <v>121</v>
      </c>
      <c r="N10" s="1" t="s">
        <v>121</v>
      </c>
      <c r="O10" s="1" t="s">
        <v>121</v>
      </c>
      <c r="P10" s="1" t="s">
        <v>121</v>
      </c>
      <c r="Q10" s="17" t="s">
        <v>121</v>
      </c>
      <c r="R10" s="1" t="s">
        <v>121</v>
      </c>
      <c r="S10" s="17" t="s">
        <v>121</v>
      </c>
      <c r="T10" s="17" t="s">
        <v>121</v>
      </c>
    </row>
    <row r="11" spans="1:20" ht="14.25" thickTop="1">
      <c r="A11" s="30" t="s">
        <v>6</v>
      </c>
      <c r="B11" s="21">
        <v>5783670</v>
      </c>
      <c r="C11" s="21">
        <v>3861885</v>
      </c>
      <c r="D11" s="21">
        <v>2000619</v>
      </c>
      <c r="E11" s="22">
        <v>7771476</v>
      </c>
      <c r="F11" s="21">
        <v>5781892</v>
      </c>
      <c r="G11" s="21">
        <v>3870564</v>
      </c>
      <c r="H11" s="21">
        <v>1985432</v>
      </c>
      <c r="I11" s="22">
        <v>7406735</v>
      </c>
      <c r="J11" s="21">
        <v>5482798</v>
      </c>
      <c r="K11" s="21">
        <v>3571480</v>
      </c>
      <c r="L11" s="21">
        <v>1735484</v>
      </c>
      <c r="M11" s="22">
        <v>9175189</v>
      </c>
      <c r="N11" s="21">
        <v>7544543</v>
      </c>
      <c r="O11" s="21">
        <v>5233242</v>
      </c>
      <c r="P11" s="21">
        <v>2614217</v>
      </c>
      <c r="Q11" s="22">
        <v>10030413</v>
      </c>
      <c r="R11" s="21">
        <v>7797210</v>
      </c>
      <c r="S11" s="22">
        <v>10029905</v>
      </c>
      <c r="T11" s="22">
        <v>10967028</v>
      </c>
    </row>
    <row r="12" spans="1:20" ht="13.5">
      <c r="A12" s="7" t="s">
        <v>7</v>
      </c>
      <c r="B12" s="23">
        <v>4887003</v>
      </c>
      <c r="C12" s="23">
        <v>3278537</v>
      </c>
      <c r="D12" s="23">
        <v>1635021</v>
      </c>
      <c r="E12" s="24">
        <v>6397125</v>
      </c>
      <c r="F12" s="23">
        <v>4780465</v>
      </c>
      <c r="G12" s="23">
        <v>3228340</v>
      </c>
      <c r="H12" s="23">
        <v>1610992</v>
      </c>
      <c r="I12" s="24">
        <v>6076215</v>
      </c>
      <c r="J12" s="23">
        <v>4481095</v>
      </c>
      <c r="K12" s="23">
        <v>2954118</v>
      </c>
      <c r="L12" s="23">
        <v>1400206</v>
      </c>
      <c r="M12" s="24">
        <v>7356687</v>
      </c>
      <c r="N12" s="23">
        <v>5960660</v>
      </c>
      <c r="O12" s="23">
        <v>4148277</v>
      </c>
      <c r="P12" s="23">
        <v>1971656</v>
      </c>
      <c r="Q12" s="24">
        <v>8127429</v>
      </c>
      <c r="R12" s="23">
        <v>6341029</v>
      </c>
      <c r="S12" s="24">
        <v>8096097</v>
      </c>
      <c r="T12" s="24">
        <v>9107977</v>
      </c>
    </row>
    <row r="13" spans="1:20" ht="13.5">
      <c r="A13" s="7" t="s">
        <v>8</v>
      </c>
      <c r="B13" s="23">
        <v>896667</v>
      </c>
      <c r="C13" s="23">
        <v>583347</v>
      </c>
      <c r="D13" s="23">
        <v>365597</v>
      </c>
      <c r="E13" s="24">
        <v>1374350</v>
      </c>
      <c r="F13" s="23">
        <v>1001426</v>
      </c>
      <c r="G13" s="23">
        <v>642224</v>
      </c>
      <c r="H13" s="23">
        <v>374439</v>
      </c>
      <c r="I13" s="24">
        <v>1330520</v>
      </c>
      <c r="J13" s="23">
        <v>1001703</v>
      </c>
      <c r="K13" s="23">
        <v>617362</v>
      </c>
      <c r="L13" s="23">
        <v>335277</v>
      </c>
      <c r="M13" s="24">
        <v>1818502</v>
      </c>
      <c r="N13" s="23">
        <v>1583882</v>
      </c>
      <c r="O13" s="23">
        <v>1084965</v>
      </c>
      <c r="P13" s="23">
        <v>642560</v>
      </c>
      <c r="Q13" s="24">
        <v>1902983</v>
      </c>
      <c r="R13" s="23">
        <v>1456181</v>
      </c>
      <c r="S13" s="24">
        <v>1933807</v>
      </c>
      <c r="T13" s="24">
        <v>1859050</v>
      </c>
    </row>
    <row r="14" spans="1:20" ht="13.5">
      <c r="A14" s="7" t="s">
        <v>9</v>
      </c>
      <c r="B14" s="23">
        <v>689439</v>
      </c>
      <c r="C14" s="23">
        <v>451677</v>
      </c>
      <c r="D14" s="23">
        <v>234938</v>
      </c>
      <c r="E14" s="24">
        <v>994576</v>
      </c>
      <c r="F14" s="23">
        <v>751249</v>
      </c>
      <c r="G14" s="23">
        <v>499405</v>
      </c>
      <c r="H14" s="23">
        <v>262421</v>
      </c>
      <c r="I14" s="24">
        <v>990117</v>
      </c>
      <c r="J14" s="23">
        <v>749637</v>
      </c>
      <c r="K14" s="23">
        <v>502894</v>
      </c>
      <c r="L14" s="23">
        <v>247667</v>
      </c>
      <c r="M14" s="24">
        <v>1411458</v>
      </c>
      <c r="N14" s="23">
        <v>1160490</v>
      </c>
      <c r="O14" s="23">
        <v>802860</v>
      </c>
      <c r="P14" s="23">
        <v>405057</v>
      </c>
      <c r="Q14" s="24">
        <v>1801264</v>
      </c>
      <c r="R14" s="23">
        <v>1436297</v>
      </c>
      <c r="S14" s="24">
        <v>1897209</v>
      </c>
      <c r="T14" s="24">
        <v>2281557</v>
      </c>
    </row>
    <row r="15" spans="1:20" ht="14.25" thickBot="1">
      <c r="A15" s="29" t="s">
        <v>10</v>
      </c>
      <c r="B15" s="25">
        <v>207227</v>
      </c>
      <c r="C15" s="25">
        <v>131670</v>
      </c>
      <c r="D15" s="25">
        <v>130659</v>
      </c>
      <c r="E15" s="26">
        <v>379774</v>
      </c>
      <c r="F15" s="25">
        <v>250177</v>
      </c>
      <c r="G15" s="25">
        <v>142818</v>
      </c>
      <c r="H15" s="25">
        <v>112017</v>
      </c>
      <c r="I15" s="26">
        <v>340403</v>
      </c>
      <c r="J15" s="25">
        <v>252066</v>
      </c>
      <c r="K15" s="25">
        <v>114467</v>
      </c>
      <c r="L15" s="25">
        <v>87610</v>
      </c>
      <c r="M15" s="26">
        <v>407043</v>
      </c>
      <c r="N15" s="25">
        <v>423392</v>
      </c>
      <c r="O15" s="25">
        <v>282104</v>
      </c>
      <c r="P15" s="25">
        <v>237503</v>
      </c>
      <c r="Q15" s="26">
        <v>101719</v>
      </c>
      <c r="R15" s="25">
        <v>19883</v>
      </c>
      <c r="S15" s="26">
        <v>36598</v>
      </c>
      <c r="T15" s="26">
        <v>-422506</v>
      </c>
    </row>
    <row r="16" spans="1:20" ht="14.25" thickTop="1">
      <c r="A16" s="6" t="s">
        <v>11</v>
      </c>
      <c r="B16" s="23">
        <v>1944</v>
      </c>
      <c r="C16" s="23">
        <v>1284</v>
      </c>
      <c r="D16" s="23">
        <v>712</v>
      </c>
      <c r="E16" s="24">
        <v>4556</v>
      </c>
      <c r="F16" s="23">
        <v>3384</v>
      </c>
      <c r="G16" s="23">
        <v>2012</v>
      </c>
      <c r="H16" s="23">
        <v>875</v>
      </c>
      <c r="I16" s="24">
        <v>3758</v>
      </c>
      <c r="J16" s="23">
        <v>3004</v>
      </c>
      <c r="K16" s="23">
        <v>2054</v>
      </c>
      <c r="L16" s="23">
        <v>1088</v>
      </c>
      <c r="M16" s="24">
        <v>4811</v>
      </c>
      <c r="N16" s="23">
        <v>2977</v>
      </c>
      <c r="O16" s="23">
        <v>1972</v>
      </c>
      <c r="P16" s="23">
        <v>1050</v>
      </c>
      <c r="Q16" s="24">
        <v>5892</v>
      </c>
      <c r="R16" s="23">
        <v>4085</v>
      </c>
      <c r="S16" s="24">
        <v>6533</v>
      </c>
      <c r="T16" s="24">
        <v>6344</v>
      </c>
    </row>
    <row r="17" spans="1:20" ht="13.5">
      <c r="A17" s="6" t="s">
        <v>12</v>
      </c>
      <c r="B17" s="23"/>
      <c r="C17" s="23"/>
      <c r="D17" s="23"/>
      <c r="E17" s="24">
        <v>2</v>
      </c>
      <c r="F17" s="23"/>
      <c r="G17" s="23"/>
      <c r="H17" s="23"/>
      <c r="I17" s="24">
        <v>28</v>
      </c>
      <c r="J17" s="23"/>
      <c r="K17" s="23"/>
      <c r="L17" s="23"/>
      <c r="M17" s="24">
        <v>17</v>
      </c>
      <c r="N17" s="23"/>
      <c r="O17" s="23"/>
      <c r="P17" s="23"/>
      <c r="Q17" s="24">
        <v>2</v>
      </c>
      <c r="R17" s="23"/>
      <c r="S17" s="24">
        <v>470</v>
      </c>
      <c r="T17" s="24">
        <v>567</v>
      </c>
    </row>
    <row r="18" spans="1:20" ht="13.5">
      <c r="A18" s="6" t="s">
        <v>14</v>
      </c>
      <c r="B18" s="23">
        <v>59651</v>
      </c>
      <c r="C18" s="23">
        <v>40996</v>
      </c>
      <c r="D18" s="23">
        <v>20522</v>
      </c>
      <c r="E18" s="24">
        <v>80019</v>
      </c>
      <c r="F18" s="23">
        <v>59902</v>
      </c>
      <c r="G18" s="23">
        <v>41583</v>
      </c>
      <c r="H18" s="23">
        <v>20029</v>
      </c>
      <c r="I18" s="24">
        <v>101950</v>
      </c>
      <c r="J18" s="23">
        <v>79251</v>
      </c>
      <c r="K18" s="23">
        <v>52071</v>
      </c>
      <c r="L18" s="23">
        <v>25586</v>
      </c>
      <c r="M18" s="24">
        <v>98572</v>
      </c>
      <c r="N18" s="23">
        <v>65992</v>
      </c>
      <c r="O18" s="23">
        <v>47761</v>
      </c>
      <c r="P18" s="23">
        <v>23322</v>
      </c>
      <c r="Q18" s="24">
        <v>122010</v>
      </c>
      <c r="R18" s="23">
        <v>96552</v>
      </c>
      <c r="S18" s="24">
        <v>136024</v>
      </c>
      <c r="T18" s="24">
        <v>130075</v>
      </c>
    </row>
    <row r="19" spans="1:20" ht="13.5">
      <c r="A19" s="6" t="s">
        <v>242</v>
      </c>
      <c r="B19" s="23">
        <v>4206</v>
      </c>
      <c r="C19" s="23">
        <v>1434</v>
      </c>
      <c r="D19" s="23">
        <v>615</v>
      </c>
      <c r="E19" s="24">
        <v>5838</v>
      </c>
      <c r="F19" s="23">
        <v>3721</v>
      </c>
      <c r="G19" s="23">
        <v>2070</v>
      </c>
      <c r="H19" s="23">
        <v>144</v>
      </c>
      <c r="I19" s="24">
        <v>7053</v>
      </c>
      <c r="J19" s="23">
        <v>4911</v>
      </c>
      <c r="K19" s="23">
        <v>1003</v>
      </c>
      <c r="L19" s="23">
        <v>1014</v>
      </c>
      <c r="M19" s="24">
        <v>4636</v>
      </c>
      <c r="N19" s="23">
        <v>2525</v>
      </c>
      <c r="O19" s="23">
        <v>2058</v>
      </c>
      <c r="P19" s="23">
        <v>1983</v>
      </c>
      <c r="Q19" s="24">
        <v>2029</v>
      </c>
      <c r="R19" s="23">
        <v>1462</v>
      </c>
      <c r="S19" s="24">
        <v>2543</v>
      </c>
      <c r="T19" s="24">
        <v>13975</v>
      </c>
    </row>
    <row r="20" spans="1:20" ht="13.5">
      <c r="A20" s="6" t="s">
        <v>15</v>
      </c>
      <c r="B20" s="23">
        <v>65802</v>
      </c>
      <c r="C20" s="23">
        <v>43715</v>
      </c>
      <c r="D20" s="23">
        <v>21850</v>
      </c>
      <c r="E20" s="24">
        <v>90416</v>
      </c>
      <c r="F20" s="23">
        <v>67008</v>
      </c>
      <c r="G20" s="23">
        <v>45666</v>
      </c>
      <c r="H20" s="23">
        <v>21049</v>
      </c>
      <c r="I20" s="24">
        <v>112791</v>
      </c>
      <c r="J20" s="23">
        <v>87167</v>
      </c>
      <c r="K20" s="23">
        <v>55130</v>
      </c>
      <c r="L20" s="23">
        <v>27689</v>
      </c>
      <c r="M20" s="24">
        <v>108038</v>
      </c>
      <c r="N20" s="23">
        <v>71496</v>
      </c>
      <c r="O20" s="23">
        <v>51792</v>
      </c>
      <c r="P20" s="23">
        <v>26356</v>
      </c>
      <c r="Q20" s="24">
        <v>133834</v>
      </c>
      <c r="R20" s="23">
        <v>106000</v>
      </c>
      <c r="S20" s="24">
        <v>158086</v>
      </c>
      <c r="T20" s="24">
        <v>167823</v>
      </c>
    </row>
    <row r="21" spans="1:20" ht="13.5">
      <c r="A21" s="6" t="s">
        <v>215</v>
      </c>
      <c r="B21" s="23">
        <v>18700</v>
      </c>
      <c r="C21" s="23">
        <v>12974</v>
      </c>
      <c r="D21" s="23">
        <v>6788</v>
      </c>
      <c r="E21" s="24">
        <v>30660</v>
      </c>
      <c r="F21" s="23">
        <v>24219</v>
      </c>
      <c r="G21" s="23">
        <v>16829</v>
      </c>
      <c r="H21" s="23">
        <v>8641</v>
      </c>
      <c r="I21" s="24">
        <v>39605</v>
      </c>
      <c r="J21" s="23">
        <v>31732</v>
      </c>
      <c r="K21" s="23">
        <v>21553</v>
      </c>
      <c r="L21" s="23">
        <v>10507</v>
      </c>
      <c r="M21" s="24">
        <v>54921</v>
      </c>
      <c r="N21" s="23">
        <v>46194</v>
      </c>
      <c r="O21" s="23">
        <v>32686</v>
      </c>
      <c r="P21" s="23">
        <v>17108</v>
      </c>
      <c r="Q21" s="24">
        <v>62379</v>
      </c>
      <c r="R21" s="23">
        <v>44831</v>
      </c>
      <c r="S21" s="24">
        <v>42618</v>
      </c>
      <c r="T21" s="24">
        <v>41692</v>
      </c>
    </row>
    <row r="22" spans="1:20" ht="13.5">
      <c r="A22" s="6" t="s">
        <v>158</v>
      </c>
      <c r="B22" s="23"/>
      <c r="C22" s="23"/>
      <c r="D22" s="23"/>
      <c r="E22" s="24">
        <v>1935</v>
      </c>
      <c r="F22" s="23">
        <v>1935</v>
      </c>
      <c r="G22" s="23"/>
      <c r="H22" s="23"/>
      <c r="I22" s="24"/>
      <c r="J22" s="23"/>
      <c r="K22" s="23"/>
      <c r="L22" s="23"/>
      <c r="M22" s="24"/>
      <c r="N22" s="23"/>
      <c r="O22" s="23"/>
      <c r="P22" s="23"/>
      <c r="Q22" s="24"/>
      <c r="R22" s="23"/>
      <c r="S22" s="24"/>
      <c r="T22" s="24"/>
    </row>
    <row r="23" spans="1:20" ht="13.5">
      <c r="A23" s="6" t="s">
        <v>16</v>
      </c>
      <c r="B23" s="23"/>
      <c r="C23" s="23"/>
      <c r="D23" s="23"/>
      <c r="E23" s="24">
        <v>11354</v>
      </c>
      <c r="F23" s="23">
        <v>11354</v>
      </c>
      <c r="G23" s="23"/>
      <c r="H23" s="23"/>
      <c r="I23" s="24"/>
      <c r="J23" s="23"/>
      <c r="K23" s="23"/>
      <c r="L23" s="23"/>
      <c r="M23" s="24"/>
      <c r="N23" s="23"/>
      <c r="O23" s="23"/>
      <c r="P23" s="23"/>
      <c r="Q23" s="24"/>
      <c r="R23" s="23"/>
      <c r="S23" s="24"/>
      <c r="T23" s="24"/>
    </row>
    <row r="24" spans="1:20" ht="13.5">
      <c r="A24" s="6" t="s">
        <v>17</v>
      </c>
      <c r="B24" s="23"/>
      <c r="C24" s="23"/>
      <c r="D24" s="23"/>
      <c r="E24" s="24">
        <v>724</v>
      </c>
      <c r="F24" s="23"/>
      <c r="G24" s="23"/>
      <c r="H24" s="23"/>
      <c r="I24" s="24">
        <v>1497</v>
      </c>
      <c r="J24" s="23"/>
      <c r="K24" s="23"/>
      <c r="L24" s="23"/>
      <c r="M24" s="24">
        <v>1971</v>
      </c>
      <c r="N24" s="23"/>
      <c r="O24" s="23"/>
      <c r="P24" s="23"/>
      <c r="Q24" s="24">
        <v>2824</v>
      </c>
      <c r="R24" s="23"/>
      <c r="S24" s="24">
        <v>9741</v>
      </c>
      <c r="T24" s="24">
        <v>10411</v>
      </c>
    </row>
    <row r="25" spans="1:20" ht="13.5">
      <c r="A25" s="6" t="s">
        <v>242</v>
      </c>
      <c r="B25" s="23">
        <v>2414</v>
      </c>
      <c r="C25" s="23">
        <v>378</v>
      </c>
      <c r="D25" s="23">
        <v>250</v>
      </c>
      <c r="E25" s="24">
        <v>5434</v>
      </c>
      <c r="F25" s="23">
        <v>1955</v>
      </c>
      <c r="G25" s="23">
        <v>1274</v>
      </c>
      <c r="H25" s="23">
        <v>605</v>
      </c>
      <c r="I25" s="24">
        <v>2487</v>
      </c>
      <c r="J25" s="23">
        <v>1926</v>
      </c>
      <c r="K25" s="23">
        <v>1325</v>
      </c>
      <c r="L25" s="23">
        <v>667</v>
      </c>
      <c r="M25" s="24">
        <v>3016</v>
      </c>
      <c r="N25" s="23">
        <v>6454</v>
      </c>
      <c r="O25" s="23">
        <v>1539</v>
      </c>
      <c r="P25" s="23">
        <v>828</v>
      </c>
      <c r="Q25" s="24">
        <v>5636</v>
      </c>
      <c r="R25" s="23">
        <v>4939</v>
      </c>
      <c r="S25" s="24">
        <v>2600</v>
      </c>
      <c r="T25" s="24">
        <v>3932</v>
      </c>
    </row>
    <row r="26" spans="1:20" ht="13.5">
      <c r="A26" s="6" t="s">
        <v>18</v>
      </c>
      <c r="B26" s="23">
        <v>21114</v>
      </c>
      <c r="C26" s="23">
        <v>13353</v>
      </c>
      <c r="D26" s="23">
        <v>7039</v>
      </c>
      <c r="E26" s="24">
        <v>50108</v>
      </c>
      <c r="F26" s="23">
        <v>39464</v>
      </c>
      <c r="G26" s="23">
        <v>18103</v>
      </c>
      <c r="H26" s="23">
        <v>9246</v>
      </c>
      <c r="I26" s="24">
        <v>43590</v>
      </c>
      <c r="J26" s="23">
        <v>33659</v>
      </c>
      <c r="K26" s="23">
        <v>22879</v>
      </c>
      <c r="L26" s="23">
        <v>11174</v>
      </c>
      <c r="M26" s="24">
        <v>59908</v>
      </c>
      <c r="N26" s="23">
        <v>52648</v>
      </c>
      <c r="O26" s="23">
        <v>34225</v>
      </c>
      <c r="P26" s="23">
        <v>17937</v>
      </c>
      <c r="Q26" s="24">
        <v>73767</v>
      </c>
      <c r="R26" s="23">
        <v>59363</v>
      </c>
      <c r="S26" s="24">
        <v>64875</v>
      </c>
      <c r="T26" s="24">
        <v>69389</v>
      </c>
    </row>
    <row r="27" spans="1:20" ht="14.25" thickBot="1">
      <c r="A27" s="29" t="s">
        <v>19</v>
      </c>
      <c r="B27" s="25">
        <v>251915</v>
      </c>
      <c r="C27" s="25">
        <v>162032</v>
      </c>
      <c r="D27" s="25">
        <v>145471</v>
      </c>
      <c r="E27" s="26">
        <v>420082</v>
      </c>
      <c r="F27" s="25">
        <v>277721</v>
      </c>
      <c r="G27" s="25">
        <v>170381</v>
      </c>
      <c r="H27" s="25">
        <v>123819</v>
      </c>
      <c r="I27" s="26">
        <v>409604</v>
      </c>
      <c r="J27" s="25">
        <v>305574</v>
      </c>
      <c r="K27" s="25">
        <v>146718</v>
      </c>
      <c r="L27" s="25">
        <v>104125</v>
      </c>
      <c r="M27" s="26">
        <v>455173</v>
      </c>
      <c r="N27" s="25">
        <v>442240</v>
      </c>
      <c r="O27" s="25">
        <v>299672</v>
      </c>
      <c r="P27" s="25">
        <v>245922</v>
      </c>
      <c r="Q27" s="26">
        <v>161786</v>
      </c>
      <c r="R27" s="25">
        <v>66520</v>
      </c>
      <c r="S27" s="26">
        <v>129809</v>
      </c>
      <c r="T27" s="26">
        <v>-324072</v>
      </c>
    </row>
    <row r="28" spans="1:20" ht="14.25" thickTop="1">
      <c r="A28" s="6" t="s">
        <v>20</v>
      </c>
      <c r="B28" s="23">
        <v>3093</v>
      </c>
      <c r="C28" s="23">
        <v>2106</v>
      </c>
      <c r="D28" s="23">
        <v>398</v>
      </c>
      <c r="E28" s="24">
        <v>12861</v>
      </c>
      <c r="F28" s="23">
        <v>4683</v>
      </c>
      <c r="G28" s="23">
        <v>2237</v>
      </c>
      <c r="H28" s="23">
        <v>737</v>
      </c>
      <c r="I28" s="24">
        <v>2682</v>
      </c>
      <c r="J28" s="23">
        <v>137</v>
      </c>
      <c r="K28" s="23">
        <v>137</v>
      </c>
      <c r="L28" s="23"/>
      <c r="M28" s="24">
        <v>1242</v>
      </c>
      <c r="N28" s="23">
        <v>1017</v>
      </c>
      <c r="O28" s="23">
        <v>977</v>
      </c>
      <c r="P28" s="23">
        <v>500</v>
      </c>
      <c r="Q28" s="24">
        <v>42053</v>
      </c>
      <c r="R28" s="23">
        <v>41133</v>
      </c>
      <c r="S28" s="24">
        <v>12742</v>
      </c>
      <c r="T28" s="24">
        <v>83452</v>
      </c>
    </row>
    <row r="29" spans="1:20" ht="13.5">
      <c r="A29" s="6" t="s">
        <v>220</v>
      </c>
      <c r="B29" s="23">
        <v>7090</v>
      </c>
      <c r="C29" s="23">
        <v>5586</v>
      </c>
      <c r="D29" s="23">
        <v>5586</v>
      </c>
      <c r="E29" s="24"/>
      <c r="F29" s="23"/>
      <c r="G29" s="23"/>
      <c r="H29" s="23"/>
      <c r="I29" s="24"/>
      <c r="J29" s="23"/>
      <c r="K29" s="23"/>
      <c r="L29" s="23"/>
      <c r="M29" s="24"/>
      <c r="N29" s="23"/>
      <c r="O29" s="23"/>
      <c r="P29" s="23"/>
      <c r="Q29" s="24"/>
      <c r="R29" s="23"/>
      <c r="S29" s="24"/>
      <c r="T29" s="24"/>
    </row>
    <row r="30" spans="1:20" ht="13.5">
      <c r="A30" s="6" t="s">
        <v>21</v>
      </c>
      <c r="B30" s="23"/>
      <c r="C30" s="23"/>
      <c r="D30" s="23"/>
      <c r="E30" s="24"/>
      <c r="F30" s="23"/>
      <c r="G30" s="23"/>
      <c r="H30" s="23"/>
      <c r="I30" s="24"/>
      <c r="J30" s="23"/>
      <c r="K30" s="23"/>
      <c r="L30" s="23"/>
      <c r="M30" s="24"/>
      <c r="N30" s="23"/>
      <c r="O30" s="23"/>
      <c r="P30" s="23">
        <v>1503</v>
      </c>
      <c r="Q30" s="24"/>
      <c r="R30" s="23">
        <v>8798</v>
      </c>
      <c r="S30" s="24">
        <v>29706</v>
      </c>
      <c r="T30" s="24"/>
    </row>
    <row r="31" spans="1:20" ht="13.5">
      <c r="A31" s="6" t="s">
        <v>217</v>
      </c>
      <c r="B31" s="23"/>
      <c r="C31" s="23"/>
      <c r="D31" s="23"/>
      <c r="E31" s="24">
        <v>13017</v>
      </c>
      <c r="F31" s="23">
        <v>13017</v>
      </c>
      <c r="G31" s="23">
        <v>13017</v>
      </c>
      <c r="H31" s="23">
        <v>13017</v>
      </c>
      <c r="I31" s="24"/>
      <c r="J31" s="23"/>
      <c r="K31" s="23"/>
      <c r="L31" s="23"/>
      <c r="M31" s="24"/>
      <c r="N31" s="23"/>
      <c r="O31" s="23"/>
      <c r="P31" s="23"/>
      <c r="Q31" s="24"/>
      <c r="R31" s="23"/>
      <c r="S31" s="24"/>
      <c r="T31" s="24"/>
    </row>
    <row r="32" spans="1:20" ht="13.5">
      <c r="A32" s="6" t="s">
        <v>22</v>
      </c>
      <c r="B32" s="23"/>
      <c r="C32" s="23"/>
      <c r="D32" s="23"/>
      <c r="E32" s="24"/>
      <c r="F32" s="23"/>
      <c r="G32" s="23"/>
      <c r="H32" s="23"/>
      <c r="I32" s="24"/>
      <c r="J32" s="23"/>
      <c r="K32" s="23"/>
      <c r="L32" s="23"/>
      <c r="M32" s="24"/>
      <c r="N32" s="23"/>
      <c r="O32" s="23"/>
      <c r="P32" s="23"/>
      <c r="Q32" s="24">
        <v>2974</v>
      </c>
      <c r="R32" s="23">
        <v>10160</v>
      </c>
      <c r="S32" s="24">
        <v>332</v>
      </c>
      <c r="T32" s="24"/>
    </row>
    <row r="33" spans="1:20" ht="13.5">
      <c r="A33" s="6" t="s">
        <v>23</v>
      </c>
      <c r="B33" s="23">
        <v>10183</v>
      </c>
      <c r="C33" s="23">
        <v>7692</v>
      </c>
      <c r="D33" s="23">
        <v>5984</v>
      </c>
      <c r="E33" s="24">
        <v>25879</v>
      </c>
      <c r="F33" s="23">
        <v>17700</v>
      </c>
      <c r="G33" s="23">
        <v>15254</v>
      </c>
      <c r="H33" s="23">
        <v>13755</v>
      </c>
      <c r="I33" s="24">
        <v>2682</v>
      </c>
      <c r="J33" s="23">
        <v>137</v>
      </c>
      <c r="K33" s="23">
        <v>137</v>
      </c>
      <c r="L33" s="23"/>
      <c r="M33" s="24">
        <v>73917</v>
      </c>
      <c r="N33" s="23">
        <v>61121</v>
      </c>
      <c r="O33" s="23">
        <v>977</v>
      </c>
      <c r="P33" s="23">
        <v>2003</v>
      </c>
      <c r="Q33" s="24">
        <v>96688</v>
      </c>
      <c r="R33" s="23">
        <v>101302</v>
      </c>
      <c r="S33" s="24">
        <v>498093</v>
      </c>
      <c r="T33" s="24">
        <v>83452</v>
      </c>
    </row>
    <row r="34" spans="1:20" ht="13.5">
      <c r="A34" s="6" t="s">
        <v>24</v>
      </c>
      <c r="B34" s="23">
        <v>898</v>
      </c>
      <c r="C34" s="23">
        <v>651</v>
      </c>
      <c r="D34" s="23">
        <v>425</v>
      </c>
      <c r="E34" s="24">
        <v>45361</v>
      </c>
      <c r="F34" s="23">
        <v>45361</v>
      </c>
      <c r="G34" s="23">
        <v>45361</v>
      </c>
      <c r="H34" s="23">
        <v>10</v>
      </c>
      <c r="I34" s="24"/>
      <c r="J34" s="23"/>
      <c r="K34" s="23"/>
      <c r="L34" s="23"/>
      <c r="M34" s="24">
        <v>839</v>
      </c>
      <c r="N34" s="23">
        <v>835</v>
      </c>
      <c r="O34" s="23">
        <v>813</v>
      </c>
      <c r="P34" s="23">
        <v>124</v>
      </c>
      <c r="Q34" s="24">
        <v>13512</v>
      </c>
      <c r="R34" s="23">
        <v>13512</v>
      </c>
      <c r="S34" s="24">
        <v>380</v>
      </c>
      <c r="T34" s="24">
        <v>220</v>
      </c>
    </row>
    <row r="35" spans="1:20" ht="13.5">
      <c r="A35" s="6" t="s">
        <v>218</v>
      </c>
      <c r="B35" s="23">
        <v>1796</v>
      </c>
      <c r="C35" s="23">
        <v>1553</v>
      </c>
      <c r="D35" s="23">
        <v>1216</v>
      </c>
      <c r="E35" s="24">
        <v>3668</v>
      </c>
      <c r="F35" s="23">
        <v>3014</v>
      </c>
      <c r="G35" s="23">
        <v>1597</v>
      </c>
      <c r="H35" s="23">
        <v>1394</v>
      </c>
      <c r="I35" s="24">
        <v>2360</v>
      </c>
      <c r="J35" s="23">
        <v>1203</v>
      </c>
      <c r="K35" s="23">
        <v>1116</v>
      </c>
      <c r="L35" s="23">
        <v>508</v>
      </c>
      <c r="M35" s="24">
        <v>2039</v>
      </c>
      <c r="N35" s="23">
        <v>2761</v>
      </c>
      <c r="O35" s="23">
        <v>2383</v>
      </c>
      <c r="P35" s="23">
        <v>1253</v>
      </c>
      <c r="Q35" s="24">
        <v>4941</v>
      </c>
      <c r="R35" s="23">
        <v>5484</v>
      </c>
      <c r="S35" s="24">
        <v>17686</v>
      </c>
      <c r="T35" s="24">
        <v>25338</v>
      </c>
    </row>
    <row r="36" spans="1:20" ht="13.5">
      <c r="A36" s="6" t="s">
        <v>219</v>
      </c>
      <c r="B36" s="23">
        <v>42257</v>
      </c>
      <c r="C36" s="23">
        <v>41382</v>
      </c>
      <c r="D36" s="23">
        <v>39025</v>
      </c>
      <c r="E36" s="24">
        <v>12202</v>
      </c>
      <c r="F36" s="23">
        <v>7270</v>
      </c>
      <c r="G36" s="23">
        <v>7270</v>
      </c>
      <c r="H36" s="23"/>
      <c r="I36" s="24"/>
      <c r="J36" s="23"/>
      <c r="K36" s="23"/>
      <c r="L36" s="23"/>
      <c r="M36" s="24">
        <v>16376</v>
      </c>
      <c r="N36" s="23">
        <v>11289</v>
      </c>
      <c r="O36" s="23">
        <v>1390</v>
      </c>
      <c r="P36" s="23"/>
      <c r="Q36" s="24">
        <v>723</v>
      </c>
      <c r="R36" s="23">
        <v>723</v>
      </c>
      <c r="S36" s="24">
        <v>56552</v>
      </c>
      <c r="T36" s="24">
        <v>20269</v>
      </c>
    </row>
    <row r="37" spans="1:20" ht="13.5">
      <c r="A37" s="6" t="s">
        <v>25</v>
      </c>
      <c r="B37" s="23"/>
      <c r="C37" s="23"/>
      <c r="D37" s="23"/>
      <c r="E37" s="24">
        <v>19171</v>
      </c>
      <c r="F37" s="23">
        <v>19171</v>
      </c>
      <c r="G37" s="23"/>
      <c r="H37" s="23"/>
      <c r="I37" s="24"/>
      <c r="J37" s="23"/>
      <c r="K37" s="23"/>
      <c r="L37" s="23"/>
      <c r="M37" s="24"/>
      <c r="N37" s="23"/>
      <c r="O37" s="23"/>
      <c r="P37" s="23"/>
      <c r="Q37" s="24"/>
      <c r="R37" s="23"/>
      <c r="S37" s="24"/>
      <c r="T37" s="24"/>
    </row>
    <row r="38" spans="1:20" ht="13.5">
      <c r="A38" s="6" t="s">
        <v>209</v>
      </c>
      <c r="B38" s="23">
        <v>36333</v>
      </c>
      <c r="C38" s="23">
        <v>1549</v>
      </c>
      <c r="D38" s="23"/>
      <c r="E38" s="24">
        <v>32208</v>
      </c>
      <c r="F38" s="23">
        <v>18442</v>
      </c>
      <c r="G38" s="23">
        <v>18442</v>
      </c>
      <c r="H38" s="23"/>
      <c r="I38" s="24">
        <v>41241</v>
      </c>
      <c r="J38" s="23">
        <v>11790</v>
      </c>
      <c r="K38" s="23">
        <v>11886</v>
      </c>
      <c r="L38" s="23"/>
      <c r="M38" s="24">
        <v>70719</v>
      </c>
      <c r="N38" s="23">
        <v>45311</v>
      </c>
      <c r="O38" s="23">
        <v>45311</v>
      </c>
      <c r="P38" s="23">
        <v>39088</v>
      </c>
      <c r="Q38" s="24">
        <v>174752</v>
      </c>
      <c r="R38" s="23">
        <v>9170</v>
      </c>
      <c r="S38" s="24">
        <v>287085</v>
      </c>
      <c r="T38" s="24">
        <v>326529</v>
      </c>
    </row>
    <row r="39" spans="1:20" ht="13.5">
      <c r="A39" s="6" t="s">
        <v>26</v>
      </c>
      <c r="B39" s="23"/>
      <c r="C39" s="23"/>
      <c r="D39" s="23"/>
      <c r="E39" s="24"/>
      <c r="F39" s="23"/>
      <c r="G39" s="23"/>
      <c r="H39" s="23"/>
      <c r="I39" s="24"/>
      <c r="J39" s="23"/>
      <c r="K39" s="23"/>
      <c r="L39" s="23"/>
      <c r="M39" s="24">
        <v>17981</v>
      </c>
      <c r="N39" s="23">
        <v>11013</v>
      </c>
      <c r="O39" s="23"/>
      <c r="P39" s="23"/>
      <c r="Q39" s="24"/>
      <c r="R39" s="23"/>
      <c r="S39" s="24"/>
      <c r="T39" s="24"/>
    </row>
    <row r="40" spans="1:20" ht="13.5">
      <c r="A40" s="6" t="s">
        <v>129</v>
      </c>
      <c r="B40" s="23">
        <v>5290</v>
      </c>
      <c r="C40" s="23"/>
      <c r="D40" s="23"/>
      <c r="E40" s="24"/>
      <c r="F40" s="23"/>
      <c r="G40" s="23"/>
      <c r="H40" s="23"/>
      <c r="I40" s="24"/>
      <c r="J40" s="23"/>
      <c r="K40" s="23"/>
      <c r="L40" s="23"/>
      <c r="M40" s="24"/>
      <c r="N40" s="23"/>
      <c r="O40" s="23"/>
      <c r="P40" s="23"/>
      <c r="Q40" s="24">
        <v>323</v>
      </c>
      <c r="R40" s="23">
        <v>323</v>
      </c>
      <c r="S40" s="24">
        <v>14999</v>
      </c>
      <c r="T40" s="24"/>
    </row>
    <row r="41" spans="1:20" ht="13.5">
      <c r="A41" s="6" t="s">
        <v>27</v>
      </c>
      <c r="B41" s="23">
        <v>86576</v>
      </c>
      <c r="C41" s="23">
        <v>45136</v>
      </c>
      <c r="D41" s="23">
        <v>40666</v>
      </c>
      <c r="E41" s="24">
        <v>112613</v>
      </c>
      <c r="F41" s="23">
        <v>93261</v>
      </c>
      <c r="G41" s="23">
        <v>72672</v>
      </c>
      <c r="H41" s="23">
        <v>1404</v>
      </c>
      <c r="I41" s="24">
        <v>74950</v>
      </c>
      <c r="J41" s="23">
        <v>12993</v>
      </c>
      <c r="K41" s="23">
        <v>13002</v>
      </c>
      <c r="L41" s="23">
        <v>508</v>
      </c>
      <c r="M41" s="24">
        <v>193232</v>
      </c>
      <c r="N41" s="23">
        <v>155172</v>
      </c>
      <c r="O41" s="23">
        <v>112107</v>
      </c>
      <c r="P41" s="23">
        <v>102674</v>
      </c>
      <c r="Q41" s="24">
        <v>194254</v>
      </c>
      <c r="R41" s="23">
        <v>29215</v>
      </c>
      <c r="S41" s="24">
        <v>445450</v>
      </c>
      <c r="T41" s="24">
        <v>1020358</v>
      </c>
    </row>
    <row r="42" spans="1:20" ht="13.5">
      <c r="A42" s="7" t="s">
        <v>207</v>
      </c>
      <c r="B42" s="23">
        <v>175522</v>
      </c>
      <c r="C42" s="23">
        <v>124588</v>
      </c>
      <c r="D42" s="23">
        <v>110789</v>
      </c>
      <c r="E42" s="24">
        <v>333347</v>
      </c>
      <c r="F42" s="23">
        <v>202160</v>
      </c>
      <c r="G42" s="23">
        <v>112962</v>
      </c>
      <c r="H42" s="23">
        <v>136170</v>
      </c>
      <c r="I42" s="24">
        <v>337336</v>
      </c>
      <c r="J42" s="23">
        <v>292718</v>
      </c>
      <c r="K42" s="23">
        <v>133853</v>
      </c>
      <c r="L42" s="23">
        <v>103616</v>
      </c>
      <c r="M42" s="24">
        <v>335858</v>
      </c>
      <c r="N42" s="23">
        <v>348188</v>
      </c>
      <c r="O42" s="23">
        <v>188542</v>
      </c>
      <c r="P42" s="23">
        <v>145251</v>
      </c>
      <c r="Q42" s="24">
        <v>64219</v>
      </c>
      <c r="R42" s="23">
        <v>138607</v>
      </c>
      <c r="S42" s="24">
        <v>182452</v>
      </c>
      <c r="T42" s="24">
        <v>-1260978</v>
      </c>
    </row>
    <row r="43" spans="1:20" ht="13.5">
      <c r="A43" s="7" t="s">
        <v>28</v>
      </c>
      <c r="B43" s="23">
        <v>105208</v>
      </c>
      <c r="C43" s="23">
        <v>70682</v>
      </c>
      <c r="D43" s="23">
        <v>56016</v>
      </c>
      <c r="E43" s="24">
        <v>150390</v>
      </c>
      <c r="F43" s="23">
        <v>110232</v>
      </c>
      <c r="G43" s="23">
        <v>64909</v>
      </c>
      <c r="H43" s="23">
        <v>63818</v>
      </c>
      <c r="I43" s="24">
        <v>175531</v>
      </c>
      <c r="J43" s="23">
        <v>147665</v>
      </c>
      <c r="K43" s="23">
        <v>73740</v>
      </c>
      <c r="L43" s="23">
        <v>57824</v>
      </c>
      <c r="M43" s="24">
        <v>141583</v>
      </c>
      <c r="N43" s="23">
        <v>76190</v>
      </c>
      <c r="O43" s="23">
        <v>55754</v>
      </c>
      <c r="P43" s="23">
        <v>46555</v>
      </c>
      <c r="Q43" s="24">
        <v>-58146</v>
      </c>
      <c r="R43" s="23">
        <v>26618</v>
      </c>
      <c r="S43" s="24">
        <v>68990</v>
      </c>
      <c r="T43" s="24">
        <v>142724</v>
      </c>
    </row>
    <row r="44" spans="1:20" ht="14.25" thickBot="1">
      <c r="A44" s="7" t="s">
        <v>29</v>
      </c>
      <c r="B44" s="23">
        <v>70313</v>
      </c>
      <c r="C44" s="23">
        <v>53906</v>
      </c>
      <c r="D44" s="23">
        <v>54772</v>
      </c>
      <c r="E44" s="24">
        <v>182957</v>
      </c>
      <c r="F44" s="23">
        <v>91928</v>
      </c>
      <c r="G44" s="23">
        <v>48053</v>
      </c>
      <c r="H44" s="23">
        <v>72352</v>
      </c>
      <c r="I44" s="24">
        <v>161804</v>
      </c>
      <c r="J44" s="23">
        <v>145052</v>
      </c>
      <c r="K44" s="23">
        <v>60112</v>
      </c>
      <c r="L44" s="23">
        <v>45792</v>
      </c>
      <c r="M44" s="24">
        <v>194274</v>
      </c>
      <c r="N44" s="23">
        <v>271997</v>
      </c>
      <c r="O44" s="23">
        <v>132787</v>
      </c>
      <c r="P44" s="23">
        <v>98695</v>
      </c>
      <c r="Q44" s="24">
        <v>122366</v>
      </c>
      <c r="R44" s="23">
        <v>111988</v>
      </c>
      <c r="S44" s="24">
        <v>113461</v>
      </c>
      <c r="T44" s="24">
        <v>-1403703</v>
      </c>
    </row>
    <row r="45" spans="1:20" ht="14.25" thickTop="1">
      <c r="A45" s="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7" ht="13.5">
      <c r="A47" s="20" t="s">
        <v>199</v>
      </c>
    </row>
    <row r="48" ht="13.5">
      <c r="A48" s="20" t="s">
        <v>200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L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2" width="17.625" style="0" customWidth="1"/>
  </cols>
  <sheetData>
    <row r="1" ht="14.25" thickBot="1"/>
    <row r="2" spans="1:12" ht="14.25" thickTop="1">
      <c r="A2" s="10" t="s">
        <v>195</v>
      </c>
      <c r="B2" s="14">
        <v>3326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 thickBot="1">
      <c r="A3" s="11" t="s">
        <v>196</v>
      </c>
      <c r="B3" s="1" t="s">
        <v>197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thickTop="1">
      <c r="A4" s="10" t="s">
        <v>75</v>
      </c>
      <c r="B4" s="15" t="str">
        <f>HYPERLINK("http://www.kabupro.jp/mark/20140214/S1001762.htm","四半期報告書")</f>
        <v>四半期報告書</v>
      </c>
      <c r="C4" s="15" t="str">
        <f>HYPERLINK("http://www.kabupro.jp/mark/20130927/S10003EQ.htm","有価証券報告書")</f>
        <v>有価証券報告書</v>
      </c>
      <c r="D4" s="15" t="str">
        <f>HYPERLINK("http://www.kabupro.jp/mark/20140214/S1001762.htm","四半期報告書")</f>
        <v>四半期報告書</v>
      </c>
      <c r="E4" s="15" t="str">
        <f>HYPERLINK("http://www.kabupro.jp/mark/20130927/S10003EQ.htm","有価証券報告書")</f>
        <v>有価証券報告書</v>
      </c>
      <c r="F4" s="15" t="str">
        <f>HYPERLINK("http://www.kabupro.jp/mark/20130214/S000CWDK.htm","四半期報告書")</f>
        <v>四半期報告書</v>
      </c>
      <c r="G4" s="15" t="str">
        <f>HYPERLINK("http://www.kabupro.jp/mark/20120928/S000BZIP.htm","有価証券報告書")</f>
        <v>有価証券報告書</v>
      </c>
      <c r="H4" s="15" t="str">
        <f>HYPERLINK("http://www.kabupro.jp/mark/20110513/S0008AON.htm","四半期報告書")</f>
        <v>四半期報告書</v>
      </c>
      <c r="I4" s="15" t="str">
        <f>HYPERLINK("http://www.kabupro.jp/mark/20120214/S000ACZP.htm","四半期報告書")</f>
        <v>四半期報告書</v>
      </c>
      <c r="J4" s="15" t="str">
        <f>HYPERLINK("http://www.kabupro.jp/mark/20101112/S00076Y3.htm","四半期報告書")</f>
        <v>四半期報告書</v>
      </c>
      <c r="K4" s="15" t="str">
        <f>HYPERLINK("http://www.kabupro.jp/mark/20110930/S0009FY4.htm","有価証券報告書")</f>
        <v>有価証券報告書</v>
      </c>
      <c r="L4" s="15" t="str">
        <f>HYPERLINK("http://www.kabupro.jp/mark/20110513/S0008AON.htm","四半期報告書")</f>
        <v>四半期報告書</v>
      </c>
    </row>
    <row r="5" spans="1:12" ht="14.25" thickBot="1">
      <c r="A5" s="11" t="s">
        <v>76</v>
      </c>
      <c r="B5" s="1" t="s">
        <v>85</v>
      </c>
      <c r="C5" s="1" t="s">
        <v>97</v>
      </c>
      <c r="D5" s="1" t="s">
        <v>85</v>
      </c>
      <c r="E5" s="1" t="s">
        <v>97</v>
      </c>
      <c r="F5" s="1" t="s">
        <v>93</v>
      </c>
      <c r="G5" s="1" t="s">
        <v>105</v>
      </c>
      <c r="H5" s="1" t="s">
        <v>107</v>
      </c>
      <c r="I5" s="1" t="s">
        <v>101</v>
      </c>
      <c r="J5" s="1" t="s">
        <v>111</v>
      </c>
      <c r="K5" s="1" t="s">
        <v>104</v>
      </c>
      <c r="L5" s="1" t="s">
        <v>107</v>
      </c>
    </row>
    <row r="6" spans="1:12" ht="15" thickBot="1" thickTop="1">
      <c r="A6" s="10" t="s">
        <v>77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4.25" thickTop="1">
      <c r="A7" s="12" t="s">
        <v>78</v>
      </c>
      <c r="B7" s="14" t="s">
        <v>201</v>
      </c>
      <c r="C7" s="16" t="s">
        <v>89</v>
      </c>
      <c r="D7" s="14" t="s">
        <v>201</v>
      </c>
      <c r="E7" s="16" t="s">
        <v>89</v>
      </c>
      <c r="F7" s="14" t="s">
        <v>201</v>
      </c>
      <c r="G7" s="16" t="s">
        <v>89</v>
      </c>
      <c r="H7" s="14" t="s">
        <v>201</v>
      </c>
      <c r="I7" s="14" t="s">
        <v>201</v>
      </c>
      <c r="J7" s="14" t="s">
        <v>201</v>
      </c>
      <c r="K7" s="16" t="s">
        <v>89</v>
      </c>
      <c r="L7" s="14" t="s">
        <v>201</v>
      </c>
    </row>
    <row r="8" spans="1:12" ht="13.5">
      <c r="A8" s="13" t="s">
        <v>79</v>
      </c>
      <c r="B8" s="1" t="s">
        <v>202</v>
      </c>
      <c r="C8" s="17" t="s">
        <v>203</v>
      </c>
      <c r="D8" s="1" t="s">
        <v>203</v>
      </c>
      <c r="E8" s="17" t="s">
        <v>204</v>
      </c>
      <c r="F8" s="1" t="s">
        <v>204</v>
      </c>
      <c r="G8" s="17" t="s">
        <v>205</v>
      </c>
      <c r="H8" s="1" t="s">
        <v>205</v>
      </c>
      <c r="I8" s="1" t="s">
        <v>205</v>
      </c>
      <c r="J8" s="1" t="s">
        <v>205</v>
      </c>
      <c r="K8" s="17" t="s">
        <v>206</v>
      </c>
      <c r="L8" s="1" t="s">
        <v>206</v>
      </c>
    </row>
    <row r="9" spans="1:12" ht="13.5">
      <c r="A9" s="13" t="s">
        <v>80</v>
      </c>
      <c r="B9" s="1" t="s">
        <v>86</v>
      </c>
      <c r="C9" s="17" t="s">
        <v>90</v>
      </c>
      <c r="D9" s="1" t="s">
        <v>94</v>
      </c>
      <c r="E9" s="17" t="s">
        <v>98</v>
      </c>
      <c r="F9" s="1" t="s">
        <v>102</v>
      </c>
      <c r="G9" s="17" t="s">
        <v>106</v>
      </c>
      <c r="H9" s="1" t="s">
        <v>108</v>
      </c>
      <c r="I9" s="1" t="s">
        <v>110</v>
      </c>
      <c r="J9" s="1" t="s">
        <v>112</v>
      </c>
      <c r="K9" s="17" t="s">
        <v>113</v>
      </c>
      <c r="L9" s="1" t="s">
        <v>115</v>
      </c>
    </row>
    <row r="10" spans="1:12" ht="14.25" thickBot="1">
      <c r="A10" s="13" t="s">
        <v>81</v>
      </c>
      <c r="B10" s="1" t="s">
        <v>121</v>
      </c>
      <c r="C10" s="17" t="s">
        <v>121</v>
      </c>
      <c r="D10" s="1" t="s">
        <v>121</v>
      </c>
      <c r="E10" s="17" t="s">
        <v>121</v>
      </c>
      <c r="F10" s="1" t="s">
        <v>121</v>
      </c>
      <c r="G10" s="17" t="s">
        <v>121</v>
      </c>
      <c r="H10" s="1" t="s">
        <v>121</v>
      </c>
      <c r="I10" s="1" t="s">
        <v>121</v>
      </c>
      <c r="J10" s="1" t="s">
        <v>121</v>
      </c>
      <c r="K10" s="17" t="s">
        <v>121</v>
      </c>
      <c r="L10" s="1" t="s">
        <v>121</v>
      </c>
    </row>
    <row r="11" spans="1:12" ht="14.25" thickTop="1">
      <c r="A11" s="28" t="s">
        <v>207</v>
      </c>
      <c r="B11" s="21">
        <v>124588</v>
      </c>
      <c r="C11" s="22">
        <v>333347</v>
      </c>
      <c r="D11" s="21">
        <v>112962</v>
      </c>
      <c r="E11" s="22">
        <v>337336</v>
      </c>
      <c r="F11" s="21">
        <v>133853</v>
      </c>
      <c r="G11" s="22">
        <v>335858</v>
      </c>
      <c r="H11" s="21">
        <v>348188</v>
      </c>
      <c r="I11" s="21">
        <v>188542</v>
      </c>
      <c r="J11" s="21">
        <v>145251</v>
      </c>
      <c r="K11" s="22">
        <v>64219</v>
      </c>
      <c r="L11" s="21">
        <v>138607</v>
      </c>
    </row>
    <row r="12" spans="1:12" ht="13.5">
      <c r="A12" s="6" t="s">
        <v>208</v>
      </c>
      <c r="B12" s="23">
        <v>157395</v>
      </c>
      <c r="C12" s="24">
        <v>338186</v>
      </c>
      <c r="D12" s="23">
        <v>156317</v>
      </c>
      <c r="E12" s="24">
        <v>316276</v>
      </c>
      <c r="F12" s="23">
        <v>144051</v>
      </c>
      <c r="G12" s="24">
        <v>284521</v>
      </c>
      <c r="H12" s="23">
        <v>207375</v>
      </c>
      <c r="I12" s="23">
        <v>135939</v>
      </c>
      <c r="J12" s="23">
        <v>65501</v>
      </c>
      <c r="K12" s="24">
        <v>349990</v>
      </c>
      <c r="L12" s="23">
        <v>252874</v>
      </c>
    </row>
    <row r="13" spans="1:12" ht="13.5">
      <c r="A13" s="6" t="s">
        <v>209</v>
      </c>
      <c r="B13" s="23">
        <v>1549</v>
      </c>
      <c r="C13" s="24">
        <v>32208</v>
      </c>
      <c r="D13" s="23">
        <v>18442</v>
      </c>
      <c r="E13" s="24">
        <v>41241</v>
      </c>
      <c r="F13" s="23">
        <v>11886</v>
      </c>
      <c r="G13" s="24">
        <v>70719</v>
      </c>
      <c r="H13" s="23">
        <v>45311</v>
      </c>
      <c r="I13" s="23">
        <v>45311</v>
      </c>
      <c r="J13" s="23">
        <v>39088</v>
      </c>
      <c r="K13" s="24">
        <v>174752</v>
      </c>
      <c r="L13" s="23">
        <v>9170</v>
      </c>
    </row>
    <row r="14" spans="1:12" ht="13.5">
      <c r="A14" s="6" t="s">
        <v>210</v>
      </c>
      <c r="B14" s="23">
        <v>5473</v>
      </c>
      <c r="C14" s="24">
        <v>8976</v>
      </c>
      <c r="D14" s="23">
        <v>4413</v>
      </c>
      <c r="E14" s="24">
        <v>8732</v>
      </c>
      <c r="F14" s="23">
        <v>4366</v>
      </c>
      <c r="G14" s="24">
        <v>8732</v>
      </c>
      <c r="H14" s="23">
        <v>6549</v>
      </c>
      <c r="I14" s="23">
        <v>4366</v>
      </c>
      <c r="J14" s="23">
        <v>2183</v>
      </c>
      <c r="K14" s="24">
        <v>23439</v>
      </c>
      <c r="L14" s="23">
        <v>17033</v>
      </c>
    </row>
    <row r="15" spans="1:12" ht="13.5">
      <c r="A15" s="6" t="s">
        <v>211</v>
      </c>
      <c r="B15" s="23">
        <v>2526</v>
      </c>
      <c r="C15" s="24"/>
      <c r="D15" s="23">
        <v>12243</v>
      </c>
      <c r="E15" s="24"/>
      <c r="F15" s="23">
        <v>3158</v>
      </c>
      <c r="G15" s="24"/>
      <c r="H15" s="23"/>
      <c r="I15" s="23">
        <v>3267</v>
      </c>
      <c r="J15" s="23">
        <v>15896</v>
      </c>
      <c r="K15" s="24"/>
      <c r="L15" s="23"/>
    </row>
    <row r="16" spans="1:12" ht="13.5">
      <c r="A16" s="6" t="s">
        <v>212</v>
      </c>
      <c r="B16" s="23">
        <v>11725</v>
      </c>
      <c r="C16" s="24">
        <v>25695</v>
      </c>
      <c r="D16" s="23">
        <v>13373</v>
      </c>
      <c r="E16" s="24">
        <v>26595</v>
      </c>
      <c r="F16" s="23">
        <v>13126</v>
      </c>
      <c r="G16" s="24">
        <v>27208</v>
      </c>
      <c r="H16" s="23">
        <v>20555</v>
      </c>
      <c r="I16" s="23">
        <v>13816</v>
      </c>
      <c r="J16" s="23">
        <v>6908</v>
      </c>
      <c r="K16" s="24">
        <v>26505</v>
      </c>
      <c r="L16" s="23">
        <v>19536</v>
      </c>
    </row>
    <row r="17" spans="1:12" ht="13.5">
      <c r="A17" s="6" t="s">
        <v>213</v>
      </c>
      <c r="B17" s="23"/>
      <c r="C17" s="24">
        <v>21700</v>
      </c>
      <c r="D17" s="23"/>
      <c r="E17" s="24">
        <v>-5515</v>
      </c>
      <c r="F17" s="23"/>
      <c r="G17" s="24">
        <v>-2936</v>
      </c>
      <c r="H17" s="23">
        <v>7161</v>
      </c>
      <c r="I17" s="23"/>
      <c r="J17" s="23"/>
      <c r="K17" s="24">
        <v>-24096</v>
      </c>
      <c r="L17" s="23">
        <v>-41409</v>
      </c>
    </row>
    <row r="18" spans="1:12" ht="13.5">
      <c r="A18" s="6" t="s">
        <v>214</v>
      </c>
      <c r="B18" s="23">
        <v>-1284</v>
      </c>
      <c r="C18" s="24">
        <v>-4558</v>
      </c>
      <c r="D18" s="23">
        <v>-2012</v>
      </c>
      <c r="E18" s="24">
        <v>-3787</v>
      </c>
      <c r="F18" s="23">
        <v>-2081</v>
      </c>
      <c r="G18" s="24">
        <v>-4829</v>
      </c>
      <c r="H18" s="23">
        <v>-2977</v>
      </c>
      <c r="I18" s="23">
        <v>-1987</v>
      </c>
      <c r="J18" s="23">
        <v>-1065</v>
      </c>
      <c r="K18" s="24">
        <v>-5894</v>
      </c>
      <c r="L18" s="23">
        <v>-4085</v>
      </c>
    </row>
    <row r="19" spans="1:12" ht="13.5">
      <c r="A19" s="6" t="s">
        <v>215</v>
      </c>
      <c r="B19" s="23">
        <v>12974</v>
      </c>
      <c r="C19" s="24">
        <v>31384</v>
      </c>
      <c r="D19" s="23">
        <v>16829</v>
      </c>
      <c r="E19" s="24">
        <v>41102</v>
      </c>
      <c r="F19" s="23">
        <v>21553</v>
      </c>
      <c r="G19" s="24">
        <v>56892</v>
      </c>
      <c r="H19" s="23">
        <v>46194</v>
      </c>
      <c r="I19" s="23">
        <v>32686</v>
      </c>
      <c r="J19" s="23">
        <v>17108</v>
      </c>
      <c r="K19" s="24">
        <v>65203</v>
      </c>
      <c r="L19" s="23">
        <v>44831</v>
      </c>
    </row>
    <row r="20" spans="1:12" ht="13.5">
      <c r="A20" s="6" t="s">
        <v>216</v>
      </c>
      <c r="B20" s="23">
        <v>-1454</v>
      </c>
      <c r="C20" s="24">
        <v>32499</v>
      </c>
      <c r="D20" s="23">
        <v>43124</v>
      </c>
      <c r="E20" s="24">
        <v>-2682</v>
      </c>
      <c r="F20" s="23">
        <v>-137</v>
      </c>
      <c r="G20" s="24">
        <v>-402</v>
      </c>
      <c r="H20" s="23">
        <v>-182</v>
      </c>
      <c r="I20" s="23">
        <v>-163</v>
      </c>
      <c r="J20" s="23">
        <v>-375</v>
      </c>
      <c r="K20" s="24">
        <v>-28540</v>
      </c>
      <c r="L20" s="23">
        <v>-27620</v>
      </c>
    </row>
    <row r="21" spans="1:12" ht="13.5">
      <c r="A21" s="6" t="s">
        <v>217</v>
      </c>
      <c r="B21" s="23"/>
      <c r="C21" s="24"/>
      <c r="D21" s="23">
        <v>-13017</v>
      </c>
      <c r="E21" s="24"/>
      <c r="F21" s="23"/>
      <c r="G21" s="24"/>
      <c r="H21" s="23"/>
      <c r="I21" s="23"/>
      <c r="J21" s="23"/>
      <c r="K21" s="24"/>
      <c r="L21" s="23"/>
    </row>
    <row r="22" spans="1:12" ht="13.5">
      <c r="A22" s="6" t="s">
        <v>218</v>
      </c>
      <c r="B22" s="23">
        <v>1553</v>
      </c>
      <c r="C22" s="24">
        <v>3668</v>
      </c>
      <c r="D22" s="23">
        <v>1597</v>
      </c>
      <c r="E22" s="24">
        <v>2360</v>
      </c>
      <c r="F22" s="23">
        <v>1116</v>
      </c>
      <c r="G22" s="24">
        <v>2039</v>
      </c>
      <c r="H22" s="23">
        <v>2761</v>
      </c>
      <c r="I22" s="23">
        <v>2383</v>
      </c>
      <c r="J22" s="23">
        <v>1253</v>
      </c>
      <c r="K22" s="24">
        <v>4941</v>
      </c>
      <c r="L22" s="23">
        <v>5484</v>
      </c>
    </row>
    <row r="23" spans="1:12" ht="13.5">
      <c r="A23" s="6" t="s">
        <v>219</v>
      </c>
      <c r="B23" s="23">
        <v>41382</v>
      </c>
      <c r="C23" s="24">
        <v>12202</v>
      </c>
      <c r="D23" s="23">
        <v>7270</v>
      </c>
      <c r="E23" s="24"/>
      <c r="F23" s="23"/>
      <c r="G23" s="24">
        <v>16376</v>
      </c>
      <c r="H23" s="23">
        <v>11289</v>
      </c>
      <c r="I23" s="23"/>
      <c r="J23" s="23"/>
      <c r="K23" s="24">
        <v>723</v>
      </c>
      <c r="L23" s="23">
        <v>723</v>
      </c>
    </row>
    <row r="24" spans="1:12" ht="13.5">
      <c r="A24" s="6" t="s">
        <v>220</v>
      </c>
      <c r="B24" s="23">
        <v>-5586</v>
      </c>
      <c r="C24" s="24"/>
      <c r="D24" s="23"/>
      <c r="E24" s="24"/>
      <c r="F24" s="23"/>
      <c r="G24" s="24"/>
      <c r="H24" s="23"/>
      <c r="I24" s="23"/>
      <c r="J24" s="23"/>
      <c r="K24" s="24"/>
      <c r="L24" s="23"/>
    </row>
    <row r="25" spans="1:12" ht="13.5">
      <c r="A25" s="6" t="s">
        <v>222</v>
      </c>
      <c r="B25" s="23">
        <v>14808</v>
      </c>
      <c r="C25" s="24">
        <v>77327</v>
      </c>
      <c r="D25" s="23">
        <v>29630</v>
      </c>
      <c r="E25" s="24">
        <v>-103231</v>
      </c>
      <c r="F25" s="23">
        <v>-55460</v>
      </c>
      <c r="G25" s="24">
        <v>43459</v>
      </c>
      <c r="H25" s="23">
        <v>-7477</v>
      </c>
      <c r="I25" s="23">
        <v>-41134</v>
      </c>
      <c r="J25" s="23">
        <v>-26955</v>
      </c>
      <c r="K25" s="24">
        <v>-46137</v>
      </c>
      <c r="L25" s="23">
        <v>-49276</v>
      </c>
    </row>
    <row r="26" spans="1:12" ht="13.5">
      <c r="A26" s="6" t="s">
        <v>223</v>
      </c>
      <c r="B26" s="23">
        <v>-45907</v>
      </c>
      <c r="C26" s="24">
        <v>67564</v>
      </c>
      <c r="D26" s="23">
        <v>31768</v>
      </c>
      <c r="E26" s="24">
        <v>-26773</v>
      </c>
      <c r="F26" s="23">
        <v>-17798</v>
      </c>
      <c r="G26" s="24">
        <v>72286</v>
      </c>
      <c r="H26" s="23">
        <v>38792</v>
      </c>
      <c r="I26" s="23">
        <v>-23980</v>
      </c>
      <c r="J26" s="23">
        <v>-12282</v>
      </c>
      <c r="K26" s="24">
        <v>67643</v>
      </c>
      <c r="L26" s="23">
        <v>10745</v>
      </c>
    </row>
    <row r="27" spans="1:12" ht="13.5">
      <c r="A27" s="6" t="s">
        <v>224</v>
      </c>
      <c r="B27" s="23">
        <v>-24123</v>
      </c>
      <c r="C27" s="24">
        <v>19078</v>
      </c>
      <c r="D27" s="23">
        <v>5605</v>
      </c>
      <c r="E27" s="24">
        <v>-14155</v>
      </c>
      <c r="F27" s="23">
        <v>-20532</v>
      </c>
      <c r="G27" s="24">
        <v>-27829</v>
      </c>
      <c r="H27" s="23">
        <v>-21986</v>
      </c>
      <c r="I27" s="23">
        <v>92914</v>
      </c>
      <c r="J27" s="23">
        <v>40271</v>
      </c>
      <c r="K27" s="24">
        <v>-19349</v>
      </c>
      <c r="L27" s="23">
        <v>44563</v>
      </c>
    </row>
    <row r="28" spans="1:12" ht="13.5">
      <c r="A28" s="6" t="s">
        <v>129</v>
      </c>
      <c r="B28" s="23">
        <v>50699</v>
      </c>
      <c r="C28" s="24"/>
      <c r="D28" s="23">
        <v>11133</v>
      </c>
      <c r="E28" s="24"/>
      <c r="F28" s="23">
        <v>-58463</v>
      </c>
      <c r="G28" s="24"/>
      <c r="H28" s="23">
        <v>-52353</v>
      </c>
      <c r="I28" s="23">
        <v>74934</v>
      </c>
      <c r="J28" s="23">
        <v>-7218</v>
      </c>
      <c r="K28" s="24">
        <v>-2651</v>
      </c>
      <c r="L28" s="23">
        <v>-52061</v>
      </c>
    </row>
    <row r="29" spans="1:12" ht="13.5">
      <c r="A29" s="6" t="s">
        <v>225</v>
      </c>
      <c r="B29" s="23">
        <v>346321</v>
      </c>
      <c r="C29" s="24">
        <v>1018552</v>
      </c>
      <c r="D29" s="23">
        <v>449684</v>
      </c>
      <c r="E29" s="24">
        <v>604492</v>
      </c>
      <c r="F29" s="23">
        <v>178638</v>
      </c>
      <c r="G29" s="24">
        <v>893234</v>
      </c>
      <c r="H29" s="23">
        <v>692973</v>
      </c>
      <c r="I29" s="23">
        <v>589104</v>
      </c>
      <c r="J29" s="23">
        <v>347773</v>
      </c>
      <c r="K29" s="24">
        <v>479620</v>
      </c>
      <c r="L29" s="23">
        <v>328345</v>
      </c>
    </row>
    <row r="30" spans="1:12" ht="13.5">
      <c r="A30" s="6" t="s">
        <v>226</v>
      </c>
      <c r="B30" s="23">
        <v>125</v>
      </c>
      <c r="C30" s="24">
        <v>1716</v>
      </c>
      <c r="D30" s="23">
        <v>156</v>
      </c>
      <c r="E30" s="24">
        <v>359</v>
      </c>
      <c r="F30" s="23">
        <v>174</v>
      </c>
      <c r="G30" s="24">
        <v>1363</v>
      </c>
      <c r="H30" s="23">
        <v>372</v>
      </c>
      <c r="I30" s="23">
        <v>266</v>
      </c>
      <c r="J30" s="23">
        <v>180</v>
      </c>
      <c r="K30" s="24">
        <v>2262</v>
      </c>
      <c r="L30" s="23">
        <v>1334</v>
      </c>
    </row>
    <row r="31" spans="1:12" ht="13.5">
      <c r="A31" s="6" t="s">
        <v>227</v>
      </c>
      <c r="B31" s="23">
        <v>-13186</v>
      </c>
      <c r="C31" s="24">
        <v>-31177</v>
      </c>
      <c r="D31" s="23">
        <v>-16902</v>
      </c>
      <c r="E31" s="24">
        <v>-38986</v>
      </c>
      <c r="F31" s="23">
        <v>-23324</v>
      </c>
      <c r="G31" s="24">
        <v>-53579</v>
      </c>
      <c r="H31" s="23">
        <v>-43185</v>
      </c>
      <c r="I31" s="23">
        <v>-28591</v>
      </c>
      <c r="J31" s="23">
        <v>-18684</v>
      </c>
      <c r="K31" s="24">
        <v>-68772</v>
      </c>
      <c r="L31" s="23">
        <v>-49727</v>
      </c>
    </row>
    <row r="32" spans="1:12" ht="13.5">
      <c r="A32" s="6" t="s">
        <v>229</v>
      </c>
      <c r="B32" s="23">
        <v>-57340</v>
      </c>
      <c r="C32" s="24">
        <v>-314997</v>
      </c>
      <c r="D32" s="23">
        <v>-201049</v>
      </c>
      <c r="E32" s="24">
        <v>-67299</v>
      </c>
      <c r="F32" s="23">
        <v>-39607</v>
      </c>
      <c r="G32" s="24">
        <v>-36334</v>
      </c>
      <c r="H32" s="23">
        <v>-45329</v>
      </c>
      <c r="I32" s="23">
        <v>-36334</v>
      </c>
      <c r="J32" s="23">
        <v>-32086</v>
      </c>
      <c r="K32" s="24">
        <v>-34742</v>
      </c>
      <c r="L32" s="23">
        <v>-34925</v>
      </c>
    </row>
    <row r="33" spans="1:12" ht="13.5">
      <c r="A33" s="6" t="s">
        <v>230</v>
      </c>
      <c r="B33" s="23"/>
      <c r="C33" s="24"/>
      <c r="D33" s="23"/>
      <c r="E33" s="24"/>
      <c r="F33" s="23"/>
      <c r="G33" s="24">
        <v>4416</v>
      </c>
      <c r="H33" s="23">
        <v>4427</v>
      </c>
      <c r="I33" s="23">
        <v>4427</v>
      </c>
      <c r="J33" s="23">
        <v>4222</v>
      </c>
      <c r="K33" s="24">
        <v>387</v>
      </c>
      <c r="L33" s="23">
        <v>387</v>
      </c>
    </row>
    <row r="34" spans="1:12" ht="14.25" thickBot="1">
      <c r="A34" s="5" t="s">
        <v>231</v>
      </c>
      <c r="B34" s="25">
        <v>275919</v>
      </c>
      <c r="C34" s="26">
        <v>674094</v>
      </c>
      <c r="D34" s="25">
        <v>231889</v>
      </c>
      <c r="E34" s="26">
        <v>498566</v>
      </c>
      <c r="F34" s="25">
        <v>115880</v>
      </c>
      <c r="G34" s="26">
        <v>809100</v>
      </c>
      <c r="H34" s="25">
        <v>609258</v>
      </c>
      <c r="I34" s="25">
        <v>528871</v>
      </c>
      <c r="J34" s="25">
        <v>301405</v>
      </c>
      <c r="K34" s="26">
        <v>378754</v>
      </c>
      <c r="L34" s="25">
        <v>245413</v>
      </c>
    </row>
    <row r="35" spans="1:12" ht="14.25" thickTop="1">
      <c r="A35" s="6" t="s">
        <v>232</v>
      </c>
      <c r="B35" s="23"/>
      <c r="C35" s="24">
        <v>228043</v>
      </c>
      <c r="D35" s="23">
        <v>158016</v>
      </c>
      <c r="E35" s="24">
        <v>-2000</v>
      </c>
      <c r="F35" s="23">
        <v>10000</v>
      </c>
      <c r="G35" s="24">
        <v>19199</v>
      </c>
      <c r="H35" s="23">
        <v>-2005</v>
      </c>
      <c r="I35" s="23">
        <v>6994</v>
      </c>
      <c r="J35" s="23">
        <v>12008</v>
      </c>
      <c r="K35" s="24">
        <v>-5000</v>
      </c>
      <c r="L35" s="23">
        <v>4000</v>
      </c>
    </row>
    <row r="36" spans="1:12" ht="13.5">
      <c r="A36" s="6" t="s">
        <v>233</v>
      </c>
      <c r="B36" s="23">
        <v>-367728</v>
      </c>
      <c r="C36" s="24">
        <v>-357329</v>
      </c>
      <c r="D36" s="23">
        <v>-241171</v>
      </c>
      <c r="E36" s="24">
        <v>-335445</v>
      </c>
      <c r="F36" s="23">
        <v>-250382</v>
      </c>
      <c r="G36" s="24">
        <v>-245192</v>
      </c>
      <c r="H36" s="23">
        <v>-178560</v>
      </c>
      <c r="I36" s="23">
        <v>-134994</v>
      </c>
      <c r="J36" s="23">
        <v>-41245</v>
      </c>
      <c r="K36" s="24">
        <v>-207672</v>
      </c>
      <c r="L36" s="23">
        <v>-194727</v>
      </c>
    </row>
    <row r="37" spans="1:12" ht="13.5">
      <c r="A37" s="6" t="s">
        <v>234</v>
      </c>
      <c r="B37" s="23">
        <v>3269</v>
      </c>
      <c r="C37" s="24">
        <v>124842</v>
      </c>
      <c r="D37" s="23">
        <v>100429</v>
      </c>
      <c r="E37" s="24">
        <v>15750</v>
      </c>
      <c r="F37" s="23">
        <v>189</v>
      </c>
      <c r="G37" s="24">
        <v>17025</v>
      </c>
      <c r="H37" s="23">
        <v>12057</v>
      </c>
      <c r="I37" s="23">
        <v>12057</v>
      </c>
      <c r="J37" s="23">
        <v>577</v>
      </c>
      <c r="K37" s="24">
        <v>50166</v>
      </c>
      <c r="L37" s="23">
        <v>49599</v>
      </c>
    </row>
    <row r="38" spans="1:12" ht="13.5">
      <c r="A38" s="6" t="s">
        <v>235</v>
      </c>
      <c r="B38" s="23">
        <v>-43282</v>
      </c>
      <c r="C38" s="24">
        <v>-39944</v>
      </c>
      <c r="D38" s="23">
        <v>-19842</v>
      </c>
      <c r="E38" s="24">
        <v>-55476</v>
      </c>
      <c r="F38" s="23">
        <v>-7788</v>
      </c>
      <c r="G38" s="24">
        <v>-38856</v>
      </c>
      <c r="H38" s="23">
        <v>-4286</v>
      </c>
      <c r="I38" s="23">
        <v>-4286</v>
      </c>
      <c r="J38" s="23">
        <v>-397</v>
      </c>
      <c r="K38" s="24">
        <v>-49859</v>
      </c>
      <c r="L38" s="23">
        <v>-49058</v>
      </c>
    </row>
    <row r="39" spans="1:12" ht="13.5">
      <c r="A39" s="6"/>
      <c r="B39" s="23"/>
      <c r="C39" s="24">
        <v>-26482</v>
      </c>
      <c r="D39" s="23">
        <v>-10201</v>
      </c>
      <c r="E39" s="24"/>
      <c r="F39" s="23"/>
      <c r="G39" s="24"/>
      <c r="H39" s="23"/>
      <c r="I39" s="23"/>
      <c r="J39" s="23"/>
      <c r="K39" s="24"/>
      <c r="L39" s="23"/>
    </row>
    <row r="40" spans="1:12" ht="13.5">
      <c r="A40" s="6" t="s">
        <v>236</v>
      </c>
      <c r="B40" s="23">
        <v>-200</v>
      </c>
      <c r="C40" s="24">
        <v>-80790</v>
      </c>
      <c r="D40" s="23">
        <v>-80500</v>
      </c>
      <c r="E40" s="24"/>
      <c r="F40" s="23"/>
      <c r="G40" s="24">
        <v>-2350</v>
      </c>
      <c r="H40" s="23">
        <v>-1100</v>
      </c>
      <c r="I40" s="23">
        <v>-1100</v>
      </c>
      <c r="J40" s="23">
        <v>-1100</v>
      </c>
      <c r="K40" s="24">
        <v>-64550</v>
      </c>
      <c r="L40" s="23">
        <v>-60000</v>
      </c>
    </row>
    <row r="41" spans="1:12" ht="13.5">
      <c r="A41" s="6" t="s">
        <v>237</v>
      </c>
      <c r="B41" s="23">
        <v>487</v>
      </c>
      <c r="C41" s="24">
        <v>80787</v>
      </c>
      <c r="D41" s="23">
        <v>350</v>
      </c>
      <c r="E41" s="24">
        <v>1613</v>
      </c>
      <c r="F41" s="23">
        <v>1007</v>
      </c>
      <c r="G41" s="24">
        <v>4134</v>
      </c>
      <c r="H41" s="23">
        <v>3041</v>
      </c>
      <c r="I41" s="23">
        <v>1826</v>
      </c>
      <c r="J41" s="23">
        <v>876</v>
      </c>
      <c r="K41" s="24">
        <v>112</v>
      </c>
      <c r="L41" s="23"/>
    </row>
    <row r="42" spans="1:12" ht="13.5">
      <c r="A42" s="6" t="s">
        <v>238</v>
      </c>
      <c r="B42" s="23">
        <v>-42437</v>
      </c>
      <c r="C42" s="24">
        <v>-28915</v>
      </c>
      <c r="D42" s="23">
        <v>-23515</v>
      </c>
      <c r="E42" s="24">
        <v>-115690</v>
      </c>
      <c r="F42" s="23">
        <v>-100690</v>
      </c>
      <c r="G42" s="24">
        <v>-28558</v>
      </c>
      <c r="H42" s="23">
        <v>-21378</v>
      </c>
      <c r="I42" s="23">
        <v>-3578</v>
      </c>
      <c r="J42" s="23"/>
      <c r="K42" s="24">
        <v>-39259</v>
      </c>
      <c r="L42" s="23">
        <v>-36259</v>
      </c>
    </row>
    <row r="43" spans="1:12" ht="13.5">
      <c r="A43" s="6" t="s">
        <v>239</v>
      </c>
      <c r="B43" s="23">
        <v>65</v>
      </c>
      <c r="C43" s="24">
        <v>52568</v>
      </c>
      <c r="D43" s="23">
        <v>48666</v>
      </c>
      <c r="E43" s="24"/>
      <c r="F43" s="23"/>
      <c r="G43" s="24">
        <v>100789</v>
      </c>
      <c r="H43" s="23">
        <v>90337</v>
      </c>
      <c r="I43" s="23">
        <v>37507</v>
      </c>
      <c r="J43" s="23">
        <v>15000</v>
      </c>
      <c r="K43" s="24">
        <v>57050</v>
      </c>
      <c r="L43" s="23">
        <v>50735</v>
      </c>
    </row>
    <row r="44" spans="1:12" ht="13.5">
      <c r="A44" s="6" t="s">
        <v>240</v>
      </c>
      <c r="B44" s="23">
        <v>100</v>
      </c>
      <c r="C44" s="24">
        <v>19809</v>
      </c>
      <c r="D44" s="23">
        <v>1200</v>
      </c>
      <c r="E44" s="24">
        <v>7911</v>
      </c>
      <c r="F44" s="23">
        <v>300</v>
      </c>
      <c r="G44" s="24">
        <v>10620</v>
      </c>
      <c r="H44" s="23">
        <v>3450</v>
      </c>
      <c r="I44" s="23">
        <v>3250</v>
      </c>
      <c r="J44" s="23">
        <v>3150</v>
      </c>
      <c r="K44" s="24">
        <v>1850</v>
      </c>
      <c r="L44" s="23">
        <v>1850</v>
      </c>
    </row>
    <row r="45" spans="1:12" ht="13.5">
      <c r="A45" s="6" t="s">
        <v>241</v>
      </c>
      <c r="B45" s="23"/>
      <c r="C45" s="24">
        <v>-16800</v>
      </c>
      <c r="D45" s="23">
        <v>-10800</v>
      </c>
      <c r="E45" s="24">
        <v>-11896</v>
      </c>
      <c r="F45" s="23">
        <v>-11896</v>
      </c>
      <c r="G45" s="24">
        <v>-3700</v>
      </c>
      <c r="H45" s="23">
        <v>-3700</v>
      </c>
      <c r="I45" s="23">
        <v>-3700</v>
      </c>
      <c r="J45" s="23">
        <v>-3700</v>
      </c>
      <c r="K45" s="24">
        <v>-3000</v>
      </c>
      <c r="L45" s="23">
        <v>-3000</v>
      </c>
    </row>
    <row r="46" spans="1:12" ht="13.5">
      <c r="A46" s="6" t="s">
        <v>242</v>
      </c>
      <c r="B46" s="23"/>
      <c r="C46" s="24">
        <v>-610</v>
      </c>
      <c r="D46" s="23">
        <v>-600</v>
      </c>
      <c r="E46" s="24">
        <v>-1218</v>
      </c>
      <c r="F46" s="23">
        <v>7432</v>
      </c>
      <c r="G46" s="24">
        <v>-1823</v>
      </c>
      <c r="H46" s="23">
        <v>-922</v>
      </c>
      <c r="I46" s="23">
        <v>-606</v>
      </c>
      <c r="J46" s="23">
        <v>-317</v>
      </c>
      <c r="K46" s="24">
        <v>-1181</v>
      </c>
      <c r="L46" s="23">
        <v>-880</v>
      </c>
    </row>
    <row r="47" spans="1:12" ht="14.25" thickBot="1">
      <c r="A47" s="5" t="s">
        <v>243</v>
      </c>
      <c r="B47" s="25">
        <v>-449726</v>
      </c>
      <c r="C47" s="26">
        <v>-38629</v>
      </c>
      <c r="D47" s="25">
        <v>-77966</v>
      </c>
      <c r="E47" s="26">
        <v>-485873</v>
      </c>
      <c r="F47" s="25">
        <v>-351828</v>
      </c>
      <c r="G47" s="26">
        <v>231534</v>
      </c>
      <c r="H47" s="25">
        <v>172383</v>
      </c>
      <c r="I47" s="25">
        <v>-86630</v>
      </c>
      <c r="J47" s="25">
        <v>-15147</v>
      </c>
      <c r="K47" s="26">
        <v>-261344</v>
      </c>
      <c r="L47" s="25">
        <v>-237740</v>
      </c>
    </row>
    <row r="48" spans="1:12" ht="14.25" thickTop="1">
      <c r="A48" s="6" t="s">
        <v>244</v>
      </c>
      <c r="B48" s="23">
        <v>500000</v>
      </c>
      <c r="C48" s="24">
        <v>1200000</v>
      </c>
      <c r="D48" s="23">
        <v>700000</v>
      </c>
      <c r="E48" s="24">
        <v>1500000</v>
      </c>
      <c r="F48" s="23">
        <v>450000</v>
      </c>
      <c r="G48" s="24">
        <v>1250000</v>
      </c>
      <c r="H48" s="23">
        <v>950000</v>
      </c>
      <c r="I48" s="23">
        <v>750000</v>
      </c>
      <c r="J48" s="23">
        <v>400000</v>
      </c>
      <c r="K48" s="24">
        <v>2200000</v>
      </c>
      <c r="L48" s="23">
        <v>1900000</v>
      </c>
    </row>
    <row r="49" spans="1:12" ht="13.5">
      <c r="A49" s="6" t="s">
        <v>245</v>
      </c>
      <c r="B49" s="23">
        <v>-500000</v>
      </c>
      <c r="C49" s="24">
        <v>-1200000</v>
      </c>
      <c r="D49" s="23">
        <v>-700000</v>
      </c>
      <c r="E49" s="24">
        <v>-1550000</v>
      </c>
      <c r="F49" s="23">
        <v>-450000</v>
      </c>
      <c r="G49" s="24">
        <v>-1717500</v>
      </c>
      <c r="H49" s="23">
        <v>-1367500</v>
      </c>
      <c r="I49" s="23">
        <v>-1115000</v>
      </c>
      <c r="J49" s="23">
        <v>-495000</v>
      </c>
      <c r="K49" s="24">
        <v>-2424169</v>
      </c>
      <c r="L49" s="23">
        <v>-2029169</v>
      </c>
    </row>
    <row r="50" spans="1:12" ht="13.5">
      <c r="A50" s="6" t="s">
        <v>246</v>
      </c>
      <c r="B50" s="23">
        <v>300000</v>
      </c>
      <c r="C50" s="24">
        <v>700000</v>
      </c>
      <c r="D50" s="23">
        <v>500000</v>
      </c>
      <c r="E50" s="24">
        <v>800000</v>
      </c>
      <c r="F50" s="23">
        <v>800000</v>
      </c>
      <c r="G50" s="24">
        <v>800000</v>
      </c>
      <c r="H50" s="23">
        <v>800000</v>
      </c>
      <c r="I50" s="23">
        <v>450000</v>
      </c>
      <c r="J50" s="23">
        <v>450000</v>
      </c>
      <c r="K50" s="24">
        <v>735000</v>
      </c>
      <c r="L50" s="23">
        <v>635000</v>
      </c>
    </row>
    <row r="51" spans="1:12" ht="13.5">
      <c r="A51" s="6" t="s">
        <v>247</v>
      </c>
      <c r="B51" s="23">
        <v>-362027</v>
      </c>
      <c r="C51" s="24">
        <v>-688371</v>
      </c>
      <c r="D51" s="23">
        <v>-389083</v>
      </c>
      <c r="E51" s="24">
        <v>-683829</v>
      </c>
      <c r="F51" s="23">
        <v>-339649</v>
      </c>
      <c r="G51" s="24">
        <v>-1153832</v>
      </c>
      <c r="H51" s="23">
        <v>-974659</v>
      </c>
      <c r="I51" s="23">
        <v>-362696</v>
      </c>
      <c r="J51" s="23">
        <v>-191875</v>
      </c>
      <c r="K51" s="24">
        <v>-736532</v>
      </c>
      <c r="L51" s="23">
        <v>-529454</v>
      </c>
    </row>
    <row r="52" spans="1:12" ht="13.5">
      <c r="A52" s="6" t="s">
        <v>248</v>
      </c>
      <c r="B52" s="23"/>
      <c r="C52" s="24"/>
      <c r="D52" s="23"/>
      <c r="E52" s="24"/>
      <c r="F52" s="23"/>
      <c r="G52" s="24">
        <v>100000</v>
      </c>
      <c r="H52" s="23">
        <v>100000</v>
      </c>
      <c r="I52" s="23">
        <v>100000</v>
      </c>
      <c r="J52" s="23">
        <v>100000</v>
      </c>
      <c r="K52" s="24">
        <v>300000</v>
      </c>
      <c r="L52" s="23">
        <v>300000</v>
      </c>
    </row>
    <row r="53" spans="1:12" ht="13.5">
      <c r="A53" s="6" t="s">
        <v>249</v>
      </c>
      <c r="B53" s="23">
        <v>-10000</v>
      </c>
      <c r="C53" s="24">
        <v>-153000</v>
      </c>
      <c r="D53" s="23">
        <v>-143000</v>
      </c>
      <c r="E53" s="24">
        <v>-86800</v>
      </c>
      <c r="F53" s="23">
        <v>-43400</v>
      </c>
      <c r="G53" s="24">
        <v>-76800</v>
      </c>
      <c r="H53" s="23">
        <v>-43400</v>
      </c>
      <c r="I53" s="23">
        <v>-33400</v>
      </c>
      <c r="J53" s="23"/>
      <c r="K53" s="24">
        <v>-533400</v>
      </c>
      <c r="L53" s="23">
        <v>-500000</v>
      </c>
    </row>
    <row r="54" spans="1:12" ht="13.5">
      <c r="A54" s="6" t="s">
        <v>250</v>
      </c>
      <c r="B54" s="23"/>
      <c r="C54" s="24">
        <v>99000</v>
      </c>
      <c r="D54" s="23"/>
      <c r="E54" s="24"/>
      <c r="F54" s="23"/>
      <c r="G54" s="24"/>
      <c r="H54" s="23"/>
      <c r="I54" s="23"/>
      <c r="J54" s="23"/>
      <c r="K54" s="24"/>
      <c r="L54" s="23"/>
    </row>
    <row r="55" spans="1:12" ht="13.5">
      <c r="A55" s="6" t="s">
        <v>253</v>
      </c>
      <c r="B55" s="23"/>
      <c r="C55" s="24"/>
      <c r="D55" s="23"/>
      <c r="E55" s="24"/>
      <c r="F55" s="23"/>
      <c r="G55" s="24"/>
      <c r="H55" s="23"/>
      <c r="I55" s="23"/>
      <c r="J55" s="23"/>
      <c r="K55" s="24"/>
      <c r="L55" s="23">
        <v>-485</v>
      </c>
    </row>
    <row r="56" spans="1:12" ht="13.5">
      <c r="A56" s="6" t="s">
        <v>129</v>
      </c>
      <c r="B56" s="23"/>
      <c r="C56" s="24"/>
      <c r="D56" s="23"/>
      <c r="E56" s="24"/>
      <c r="F56" s="23"/>
      <c r="G56" s="24">
        <v>-8</v>
      </c>
      <c r="H56" s="23">
        <v>-8</v>
      </c>
      <c r="I56" s="23">
        <v>-8</v>
      </c>
      <c r="J56" s="23">
        <v>-8</v>
      </c>
      <c r="K56" s="24">
        <v>-466</v>
      </c>
      <c r="L56" s="23"/>
    </row>
    <row r="57" spans="1:12" ht="14.25" thickBot="1">
      <c r="A57" s="5" t="s">
        <v>0</v>
      </c>
      <c r="B57" s="25">
        <v>-72027</v>
      </c>
      <c r="C57" s="26">
        <v>-42371</v>
      </c>
      <c r="D57" s="25">
        <v>-32083</v>
      </c>
      <c r="E57" s="26">
        <v>-20629</v>
      </c>
      <c r="F57" s="25">
        <v>416951</v>
      </c>
      <c r="G57" s="26">
        <v>-798140</v>
      </c>
      <c r="H57" s="25">
        <v>-535567</v>
      </c>
      <c r="I57" s="25">
        <v>-211104</v>
      </c>
      <c r="J57" s="25">
        <v>263116</v>
      </c>
      <c r="K57" s="26">
        <v>-459567</v>
      </c>
      <c r="L57" s="25">
        <v>-224108</v>
      </c>
    </row>
    <row r="58" spans="1:12" ht="14.25" thickTop="1">
      <c r="A58" s="7" t="s">
        <v>1</v>
      </c>
      <c r="B58" s="23">
        <v>-245833</v>
      </c>
      <c r="C58" s="24">
        <v>593093</v>
      </c>
      <c r="D58" s="23">
        <v>121839</v>
      </c>
      <c r="E58" s="24">
        <v>-7935</v>
      </c>
      <c r="F58" s="23">
        <v>181002</v>
      </c>
      <c r="G58" s="24">
        <v>242495</v>
      </c>
      <c r="H58" s="23">
        <v>246074</v>
      </c>
      <c r="I58" s="23">
        <v>231136</v>
      </c>
      <c r="J58" s="23">
        <v>549374</v>
      </c>
      <c r="K58" s="24">
        <v>-342156</v>
      </c>
      <c r="L58" s="23">
        <v>-216434</v>
      </c>
    </row>
    <row r="59" spans="1:12" ht="13.5">
      <c r="A59" s="7" t="s">
        <v>2</v>
      </c>
      <c r="B59" s="23">
        <v>1129606</v>
      </c>
      <c r="C59" s="24">
        <v>536513</v>
      </c>
      <c r="D59" s="23">
        <v>536513</v>
      </c>
      <c r="E59" s="24">
        <v>544448</v>
      </c>
      <c r="F59" s="23">
        <v>544448</v>
      </c>
      <c r="G59" s="24">
        <v>301953</v>
      </c>
      <c r="H59" s="23">
        <v>301953</v>
      </c>
      <c r="I59" s="23">
        <v>301953</v>
      </c>
      <c r="J59" s="23">
        <v>301953</v>
      </c>
      <c r="K59" s="24">
        <v>632774</v>
      </c>
      <c r="L59" s="23">
        <v>632774</v>
      </c>
    </row>
    <row r="60" spans="1:12" ht="14.25" thickBot="1">
      <c r="A60" s="7" t="s">
        <v>2</v>
      </c>
      <c r="B60" s="23">
        <v>883773</v>
      </c>
      <c r="C60" s="24">
        <v>1129606</v>
      </c>
      <c r="D60" s="23">
        <v>658352</v>
      </c>
      <c r="E60" s="24">
        <v>536513</v>
      </c>
      <c r="F60" s="23">
        <v>725451</v>
      </c>
      <c r="G60" s="24">
        <v>544448</v>
      </c>
      <c r="H60" s="23">
        <v>548028</v>
      </c>
      <c r="I60" s="23">
        <v>533090</v>
      </c>
      <c r="J60" s="23">
        <v>851328</v>
      </c>
      <c r="K60" s="24">
        <v>301953</v>
      </c>
      <c r="L60" s="23">
        <v>427675</v>
      </c>
    </row>
    <row r="61" spans="1:12" ht="14.25" thickTop="1">
      <c r="A61" s="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3" ht="13.5">
      <c r="A63" s="20" t="s">
        <v>199</v>
      </c>
    </row>
    <row r="64" ht="13.5">
      <c r="A64" s="20" t="s">
        <v>200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T9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10" t="s">
        <v>195</v>
      </c>
      <c r="B2" s="14">
        <v>3326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4.25" thickBot="1">
      <c r="A3" s="11" t="s">
        <v>196</v>
      </c>
      <c r="B3" s="1" t="s">
        <v>197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10" t="s">
        <v>75</v>
      </c>
      <c r="B4" s="15" t="str">
        <f>HYPERLINK("http://www.kabupro.jp/mark/20140514/S1001S9P.htm","四半期報告書")</f>
        <v>四半期報告書</v>
      </c>
      <c r="C4" s="15" t="str">
        <f>HYPERLINK("http://www.kabupro.jp/mark/20140214/S1001762.htm","四半期報告書")</f>
        <v>四半期報告書</v>
      </c>
      <c r="D4" s="15" t="str">
        <f>HYPERLINK("http://www.kabupro.jp/mark/20131114/S1000HUM.htm","四半期報告書")</f>
        <v>四半期報告書</v>
      </c>
      <c r="E4" s="15" t="str">
        <f>HYPERLINK("http://www.kabupro.jp/mark/20140514/S1001S9P.htm","四半期報告書")</f>
        <v>四半期報告書</v>
      </c>
      <c r="F4" s="15" t="str">
        <f>HYPERLINK("http://www.kabupro.jp/mark/20130514/S000DD9P.htm","四半期報告書")</f>
        <v>四半期報告書</v>
      </c>
      <c r="G4" s="15" t="str">
        <f>HYPERLINK("http://www.kabupro.jp/mark/20130214/S000CWDK.htm","四半期報告書")</f>
        <v>四半期報告書</v>
      </c>
      <c r="H4" s="15" t="str">
        <f>HYPERLINK("http://www.kabupro.jp/mark/20121114/S000CB7E.htm","四半期報告書")</f>
        <v>四半期報告書</v>
      </c>
      <c r="I4" s="15" t="str">
        <f>HYPERLINK("http://www.kabupro.jp/mark/20130927/S10003EQ.htm","有価証券報告書")</f>
        <v>有価証券報告書</v>
      </c>
      <c r="J4" s="15" t="str">
        <f>HYPERLINK("http://www.kabupro.jp/mark/20120514/S000AU88.htm","四半期報告書")</f>
        <v>四半期報告書</v>
      </c>
      <c r="K4" s="15" t="str">
        <f>HYPERLINK("http://www.kabupro.jp/mark/20120214/S000ACZP.htm","四半期報告書")</f>
        <v>四半期報告書</v>
      </c>
      <c r="L4" s="15" t="str">
        <f>HYPERLINK("http://www.kabupro.jp/mark/20111114/S0009RLC.htm","四半期報告書")</f>
        <v>四半期報告書</v>
      </c>
      <c r="M4" s="15" t="str">
        <f>HYPERLINK("http://www.kabupro.jp/mark/20120928/S000BZIP.htm","有価証券報告書")</f>
        <v>有価証券報告書</v>
      </c>
      <c r="N4" s="15" t="str">
        <f>HYPERLINK("http://www.kabupro.jp/mark/20110513/S0008AON.htm","四半期報告書")</f>
        <v>四半期報告書</v>
      </c>
      <c r="O4" s="15" t="str">
        <f>HYPERLINK("http://www.kabupro.jp/mark/20110214/S0007SSL.htm","四半期報告書")</f>
        <v>四半期報告書</v>
      </c>
      <c r="P4" s="15" t="str">
        <f>HYPERLINK("http://www.kabupro.jp/mark/20101112/S00076Y3.htm","四半期報告書")</f>
        <v>四半期報告書</v>
      </c>
      <c r="Q4" s="15" t="str">
        <f>HYPERLINK("http://www.kabupro.jp/mark/20110930/S0009FY4.htm","有価証券報告書")</f>
        <v>有価証券報告書</v>
      </c>
      <c r="R4" s="15" t="str">
        <f>HYPERLINK("http://www.kabupro.jp/mark/20100514/S0005POO.htm","四半期報告書")</f>
        <v>四半期報告書</v>
      </c>
      <c r="S4" s="15" t="str">
        <f>HYPERLINK("http://www.kabupro.jp/mark/20100929/S0006V7N.htm","有価証券報告書")</f>
        <v>有価証券報告書</v>
      </c>
      <c r="T4" s="15" t="str">
        <f>HYPERLINK("http://www.kabupro.jp/mark/20090928/S00048W7.htm","有価証券報告書")</f>
        <v>有価証券報告書</v>
      </c>
    </row>
    <row r="5" spans="1:20" ht="14.25" thickBot="1">
      <c r="A5" s="11" t="s">
        <v>76</v>
      </c>
      <c r="B5" s="1" t="s">
        <v>82</v>
      </c>
      <c r="C5" s="1" t="s">
        <v>85</v>
      </c>
      <c r="D5" s="1" t="s">
        <v>87</v>
      </c>
      <c r="E5" s="1" t="s">
        <v>82</v>
      </c>
      <c r="F5" s="1" t="s">
        <v>91</v>
      </c>
      <c r="G5" s="1" t="s">
        <v>93</v>
      </c>
      <c r="H5" s="1" t="s">
        <v>95</v>
      </c>
      <c r="I5" s="1" t="s">
        <v>97</v>
      </c>
      <c r="J5" s="1" t="s">
        <v>99</v>
      </c>
      <c r="K5" s="1" t="s">
        <v>101</v>
      </c>
      <c r="L5" s="1" t="s">
        <v>103</v>
      </c>
      <c r="M5" s="1" t="s">
        <v>105</v>
      </c>
      <c r="N5" s="1" t="s">
        <v>107</v>
      </c>
      <c r="O5" s="1" t="s">
        <v>109</v>
      </c>
      <c r="P5" s="1" t="s">
        <v>111</v>
      </c>
      <c r="Q5" s="1" t="s">
        <v>104</v>
      </c>
      <c r="R5" s="1" t="s">
        <v>114</v>
      </c>
      <c r="S5" s="1" t="s">
        <v>116</v>
      </c>
      <c r="T5" s="1" t="s">
        <v>118</v>
      </c>
    </row>
    <row r="6" spans="1:20" ht="15" thickBot="1" thickTop="1">
      <c r="A6" s="10" t="s">
        <v>77</v>
      </c>
      <c r="B6" s="18" t="s">
        <v>198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thickTop="1">
      <c r="A7" s="12" t="s">
        <v>78</v>
      </c>
      <c r="B7" s="14" t="s">
        <v>83</v>
      </c>
      <c r="C7" s="14" t="s">
        <v>83</v>
      </c>
      <c r="D7" s="14" t="s">
        <v>83</v>
      </c>
      <c r="E7" s="16" t="s">
        <v>89</v>
      </c>
      <c r="F7" s="14" t="s">
        <v>83</v>
      </c>
      <c r="G7" s="14" t="s">
        <v>83</v>
      </c>
      <c r="H7" s="14" t="s">
        <v>83</v>
      </c>
      <c r="I7" s="16" t="s">
        <v>89</v>
      </c>
      <c r="J7" s="14" t="s">
        <v>83</v>
      </c>
      <c r="K7" s="14" t="s">
        <v>83</v>
      </c>
      <c r="L7" s="14" t="s">
        <v>83</v>
      </c>
      <c r="M7" s="16" t="s">
        <v>89</v>
      </c>
      <c r="N7" s="14" t="s">
        <v>83</v>
      </c>
      <c r="O7" s="14" t="s">
        <v>83</v>
      </c>
      <c r="P7" s="14" t="s">
        <v>83</v>
      </c>
      <c r="Q7" s="16" t="s">
        <v>89</v>
      </c>
      <c r="R7" s="14" t="s">
        <v>83</v>
      </c>
      <c r="S7" s="16" t="s">
        <v>89</v>
      </c>
      <c r="T7" s="16" t="s">
        <v>89</v>
      </c>
    </row>
    <row r="8" spans="1:20" ht="13.5">
      <c r="A8" s="13" t="s">
        <v>79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7"/>
      <c r="T8" s="17"/>
    </row>
    <row r="9" spans="1:20" ht="13.5">
      <c r="A9" s="13" t="s">
        <v>80</v>
      </c>
      <c r="B9" s="1" t="s">
        <v>84</v>
      </c>
      <c r="C9" s="1" t="s">
        <v>86</v>
      </c>
      <c r="D9" s="1" t="s">
        <v>88</v>
      </c>
      <c r="E9" s="17" t="s">
        <v>90</v>
      </c>
      <c r="F9" s="1" t="s">
        <v>92</v>
      </c>
      <c r="G9" s="1" t="s">
        <v>94</v>
      </c>
      <c r="H9" s="1" t="s">
        <v>96</v>
      </c>
      <c r="I9" s="17" t="s">
        <v>98</v>
      </c>
      <c r="J9" s="1" t="s">
        <v>100</v>
      </c>
      <c r="K9" s="1" t="s">
        <v>102</v>
      </c>
      <c r="L9" s="1" t="s">
        <v>104</v>
      </c>
      <c r="M9" s="17" t="s">
        <v>106</v>
      </c>
      <c r="N9" s="1" t="s">
        <v>108</v>
      </c>
      <c r="O9" s="1" t="s">
        <v>110</v>
      </c>
      <c r="P9" s="1" t="s">
        <v>112</v>
      </c>
      <c r="Q9" s="17" t="s">
        <v>113</v>
      </c>
      <c r="R9" s="1" t="s">
        <v>115</v>
      </c>
      <c r="S9" s="17" t="s">
        <v>117</v>
      </c>
      <c r="T9" s="17" t="s">
        <v>119</v>
      </c>
    </row>
    <row r="10" spans="1:20" ht="14.25" thickBot="1">
      <c r="A10" s="13" t="s">
        <v>81</v>
      </c>
      <c r="B10" s="1" t="s">
        <v>121</v>
      </c>
      <c r="C10" s="1" t="s">
        <v>121</v>
      </c>
      <c r="D10" s="1" t="s">
        <v>121</v>
      </c>
      <c r="E10" s="17" t="s">
        <v>121</v>
      </c>
      <c r="F10" s="1" t="s">
        <v>121</v>
      </c>
      <c r="G10" s="1" t="s">
        <v>121</v>
      </c>
      <c r="H10" s="1" t="s">
        <v>121</v>
      </c>
      <c r="I10" s="17" t="s">
        <v>121</v>
      </c>
      <c r="J10" s="1" t="s">
        <v>121</v>
      </c>
      <c r="K10" s="1" t="s">
        <v>121</v>
      </c>
      <c r="L10" s="1" t="s">
        <v>121</v>
      </c>
      <c r="M10" s="17" t="s">
        <v>121</v>
      </c>
      <c r="N10" s="1" t="s">
        <v>121</v>
      </c>
      <c r="O10" s="1" t="s">
        <v>121</v>
      </c>
      <c r="P10" s="1" t="s">
        <v>121</v>
      </c>
      <c r="Q10" s="17" t="s">
        <v>121</v>
      </c>
      <c r="R10" s="1" t="s">
        <v>121</v>
      </c>
      <c r="S10" s="17" t="s">
        <v>121</v>
      </c>
      <c r="T10" s="17" t="s">
        <v>121</v>
      </c>
    </row>
    <row r="11" spans="1:20" ht="14.25" thickTop="1">
      <c r="A11" s="9" t="s">
        <v>120</v>
      </c>
      <c r="B11" s="21">
        <v>925019</v>
      </c>
      <c r="C11" s="21">
        <v>1163881</v>
      </c>
      <c r="D11" s="21">
        <v>1289530</v>
      </c>
      <c r="E11" s="22">
        <v>1409714</v>
      </c>
      <c r="F11" s="21">
        <v>1197766</v>
      </c>
      <c r="G11" s="21">
        <v>1008480</v>
      </c>
      <c r="H11" s="21">
        <v>1257029</v>
      </c>
      <c r="I11" s="22">
        <v>1044653</v>
      </c>
      <c r="J11" s="21">
        <v>1500394</v>
      </c>
      <c r="K11" s="21">
        <v>1221582</v>
      </c>
      <c r="L11" s="21">
        <v>1414520</v>
      </c>
      <c r="M11" s="22">
        <v>1050572</v>
      </c>
      <c r="N11" s="21">
        <v>1075350</v>
      </c>
      <c r="O11" s="21">
        <v>1051394</v>
      </c>
      <c r="P11" s="21">
        <v>1364619</v>
      </c>
      <c r="Q11" s="22">
        <v>827249</v>
      </c>
      <c r="R11" s="21">
        <v>943955</v>
      </c>
      <c r="S11" s="22">
        <v>1153041</v>
      </c>
      <c r="T11" s="22">
        <v>762836</v>
      </c>
    </row>
    <row r="12" spans="1:20" ht="13.5">
      <c r="A12" s="2" t="s">
        <v>122</v>
      </c>
      <c r="B12" s="23"/>
      <c r="C12" s="23"/>
      <c r="D12" s="23"/>
      <c r="E12" s="24"/>
      <c r="F12" s="23"/>
      <c r="G12" s="23"/>
      <c r="H12" s="23"/>
      <c r="I12" s="24"/>
      <c r="J12" s="23"/>
      <c r="K12" s="23"/>
      <c r="L12" s="23"/>
      <c r="M12" s="24"/>
      <c r="N12" s="23"/>
      <c r="O12" s="23"/>
      <c r="P12" s="23"/>
      <c r="Q12" s="24"/>
      <c r="R12" s="23">
        <v>204445</v>
      </c>
      <c r="S12" s="24"/>
      <c r="T12" s="24"/>
    </row>
    <row r="13" spans="1:20" ht="13.5">
      <c r="A13" s="2" t="s">
        <v>123</v>
      </c>
      <c r="B13" s="23">
        <v>178513</v>
      </c>
      <c r="C13" s="23">
        <v>168943</v>
      </c>
      <c r="D13" s="23">
        <v>160670</v>
      </c>
      <c r="E13" s="24">
        <v>183751</v>
      </c>
      <c r="F13" s="23">
        <v>211330</v>
      </c>
      <c r="G13" s="23">
        <v>231448</v>
      </c>
      <c r="H13" s="23">
        <v>254534</v>
      </c>
      <c r="I13" s="24">
        <v>261078</v>
      </c>
      <c r="J13" s="23">
        <v>211885</v>
      </c>
      <c r="K13" s="23">
        <v>213307</v>
      </c>
      <c r="L13" s="23">
        <v>165864</v>
      </c>
      <c r="M13" s="24">
        <v>157847</v>
      </c>
      <c r="N13" s="23">
        <v>204184</v>
      </c>
      <c r="O13" s="23">
        <v>242440</v>
      </c>
      <c r="P13" s="23">
        <v>228262</v>
      </c>
      <c r="Q13" s="24">
        <v>201306</v>
      </c>
      <c r="R13" s="23"/>
      <c r="S13" s="24">
        <v>155169</v>
      </c>
      <c r="T13" s="24">
        <v>218032</v>
      </c>
    </row>
    <row r="14" spans="1:20" ht="13.5">
      <c r="A14" s="2" t="s">
        <v>124</v>
      </c>
      <c r="B14" s="23">
        <v>262148</v>
      </c>
      <c r="C14" s="23">
        <v>143518</v>
      </c>
      <c r="D14" s="23">
        <v>134474</v>
      </c>
      <c r="E14" s="24">
        <v>108521</v>
      </c>
      <c r="F14" s="23">
        <v>127592</v>
      </c>
      <c r="G14" s="23">
        <v>153707</v>
      </c>
      <c r="H14" s="23">
        <v>153950</v>
      </c>
      <c r="I14" s="24">
        <v>187019</v>
      </c>
      <c r="J14" s="23">
        <v>182240</v>
      </c>
      <c r="K14" s="23">
        <v>177076</v>
      </c>
      <c r="L14" s="23">
        <v>173457</v>
      </c>
      <c r="M14" s="24">
        <v>178229</v>
      </c>
      <c r="N14" s="23">
        <v>69865</v>
      </c>
      <c r="O14" s="23">
        <v>393713</v>
      </c>
      <c r="P14" s="23">
        <v>382591</v>
      </c>
      <c r="Q14" s="24">
        <v>371034</v>
      </c>
      <c r="R14" s="23">
        <v>426723</v>
      </c>
      <c r="S14" s="24">
        <v>422719</v>
      </c>
      <c r="T14" s="24"/>
    </row>
    <row r="15" spans="1:20" ht="13.5">
      <c r="A15" s="2" t="s">
        <v>125</v>
      </c>
      <c r="B15" s="23"/>
      <c r="C15" s="23"/>
      <c r="D15" s="23"/>
      <c r="E15" s="24"/>
      <c r="F15" s="23">
        <v>1601</v>
      </c>
      <c r="G15" s="23">
        <v>3202</v>
      </c>
      <c r="H15" s="23">
        <v>4803</v>
      </c>
      <c r="I15" s="24">
        <v>6404</v>
      </c>
      <c r="J15" s="23">
        <v>8005</v>
      </c>
      <c r="K15" s="23">
        <v>9606</v>
      </c>
      <c r="L15" s="23">
        <v>11207</v>
      </c>
      <c r="M15" s="24"/>
      <c r="N15" s="23"/>
      <c r="O15" s="23"/>
      <c r="P15" s="23"/>
      <c r="Q15" s="24"/>
      <c r="R15" s="23"/>
      <c r="S15" s="24"/>
      <c r="T15" s="24"/>
    </row>
    <row r="16" spans="1:20" ht="13.5">
      <c r="A16" s="2" t="s">
        <v>126</v>
      </c>
      <c r="B16" s="23">
        <v>56600</v>
      </c>
      <c r="C16" s="23">
        <v>58754</v>
      </c>
      <c r="D16" s="23">
        <v>36129</v>
      </c>
      <c r="E16" s="24">
        <v>47844</v>
      </c>
      <c r="F16" s="23">
        <v>50988</v>
      </c>
      <c r="G16" s="23">
        <v>35252</v>
      </c>
      <c r="H16" s="23">
        <v>25035</v>
      </c>
      <c r="I16" s="24">
        <v>30506</v>
      </c>
      <c r="J16" s="23">
        <v>22470</v>
      </c>
      <c r="K16" s="23">
        <v>28272</v>
      </c>
      <c r="L16" s="23">
        <v>21913</v>
      </c>
      <c r="M16" s="24">
        <v>18926</v>
      </c>
      <c r="N16" s="23">
        <v>160785</v>
      </c>
      <c r="O16" s="23">
        <v>124088</v>
      </c>
      <c r="P16" s="23">
        <v>123512</v>
      </c>
      <c r="Q16" s="24">
        <v>122786</v>
      </c>
      <c r="R16" s="23">
        <v>123995</v>
      </c>
      <c r="S16" s="24">
        <v>138745</v>
      </c>
      <c r="T16" s="24"/>
    </row>
    <row r="17" spans="1:20" ht="13.5">
      <c r="A17" s="2" t="s">
        <v>127</v>
      </c>
      <c r="B17" s="23"/>
      <c r="C17" s="23"/>
      <c r="D17" s="23"/>
      <c r="E17" s="24"/>
      <c r="F17" s="23"/>
      <c r="G17" s="23"/>
      <c r="H17" s="23"/>
      <c r="I17" s="24">
        <v>196662</v>
      </c>
      <c r="J17" s="23"/>
      <c r="K17" s="23"/>
      <c r="L17" s="23"/>
      <c r="M17" s="24">
        <v>164235</v>
      </c>
      <c r="N17" s="23"/>
      <c r="O17" s="23"/>
      <c r="P17" s="23"/>
      <c r="Q17" s="24">
        <v>188944</v>
      </c>
      <c r="R17" s="23"/>
      <c r="S17" s="24">
        <v>160725</v>
      </c>
      <c r="T17" s="24">
        <v>173420</v>
      </c>
    </row>
    <row r="18" spans="1:20" ht="13.5">
      <c r="A18" s="2" t="s">
        <v>128</v>
      </c>
      <c r="B18" s="23"/>
      <c r="C18" s="23"/>
      <c r="D18" s="23"/>
      <c r="E18" s="24"/>
      <c r="F18" s="23"/>
      <c r="G18" s="23"/>
      <c r="H18" s="23"/>
      <c r="I18" s="24">
        <v>47039</v>
      </c>
      <c r="J18" s="23"/>
      <c r="K18" s="23"/>
      <c r="L18" s="23"/>
      <c r="M18" s="24">
        <v>34071</v>
      </c>
      <c r="N18" s="23">
        <v>90130</v>
      </c>
      <c r="O18" s="23">
        <v>90130</v>
      </c>
      <c r="P18" s="23">
        <v>90130</v>
      </c>
      <c r="Q18" s="24">
        <v>90130</v>
      </c>
      <c r="R18" s="23"/>
      <c r="S18" s="24"/>
      <c r="T18" s="24">
        <v>24245</v>
      </c>
    </row>
    <row r="19" spans="1:20" ht="13.5">
      <c r="A19" s="2" t="s">
        <v>129</v>
      </c>
      <c r="B19" s="23">
        <v>251763</v>
      </c>
      <c r="C19" s="23">
        <v>269866</v>
      </c>
      <c r="D19" s="23">
        <v>294055</v>
      </c>
      <c r="E19" s="24">
        <v>265746</v>
      </c>
      <c r="F19" s="23">
        <v>345344</v>
      </c>
      <c r="G19" s="23">
        <v>350877</v>
      </c>
      <c r="H19" s="23">
        <v>301957</v>
      </c>
      <c r="I19" s="24">
        <v>52964</v>
      </c>
      <c r="J19" s="23">
        <v>257910</v>
      </c>
      <c r="K19" s="23">
        <v>282481</v>
      </c>
      <c r="L19" s="23">
        <v>291942</v>
      </c>
      <c r="M19" s="24">
        <v>68667</v>
      </c>
      <c r="N19" s="23">
        <v>248560</v>
      </c>
      <c r="O19" s="23">
        <v>182321</v>
      </c>
      <c r="P19" s="23">
        <v>192320</v>
      </c>
      <c r="Q19" s="24">
        <v>31077</v>
      </c>
      <c r="R19" s="23">
        <v>187655</v>
      </c>
      <c r="S19" s="24">
        <v>14998</v>
      </c>
      <c r="T19" s="24">
        <v>57318</v>
      </c>
    </row>
    <row r="20" spans="1:20" ht="13.5">
      <c r="A20" s="2" t="s">
        <v>130</v>
      </c>
      <c r="B20" s="23">
        <v>-3023</v>
      </c>
      <c r="C20" s="23">
        <v>-2915</v>
      </c>
      <c r="D20" s="23">
        <v>-2803</v>
      </c>
      <c r="E20" s="24">
        <v>-3069</v>
      </c>
      <c r="F20" s="23">
        <v>-13361</v>
      </c>
      <c r="G20" s="23">
        <v>-14341</v>
      </c>
      <c r="H20" s="23">
        <v>-11725</v>
      </c>
      <c r="I20" s="24">
        <v>-12046</v>
      </c>
      <c r="J20" s="23">
        <v>-10812</v>
      </c>
      <c r="K20" s="23">
        <v>-12544</v>
      </c>
      <c r="L20" s="23">
        <v>-10875</v>
      </c>
      <c r="M20" s="24">
        <v>-10041</v>
      </c>
      <c r="N20" s="23">
        <v>-13287</v>
      </c>
      <c r="O20" s="23">
        <v>-10985</v>
      </c>
      <c r="P20" s="23">
        <v>-10376</v>
      </c>
      <c r="Q20" s="24">
        <v>-9699</v>
      </c>
      <c r="R20" s="23">
        <v>-1391</v>
      </c>
      <c r="S20" s="24">
        <v>-1057</v>
      </c>
      <c r="T20" s="24">
        <v>-1871</v>
      </c>
    </row>
    <row r="21" spans="1:20" ht="13.5">
      <c r="A21" s="2" t="s">
        <v>131</v>
      </c>
      <c r="B21" s="23">
        <v>1671022</v>
      </c>
      <c r="C21" s="23">
        <v>1802047</v>
      </c>
      <c r="D21" s="23">
        <v>1912056</v>
      </c>
      <c r="E21" s="24">
        <v>2012507</v>
      </c>
      <c r="F21" s="23">
        <v>1921262</v>
      </c>
      <c r="G21" s="23">
        <v>1768627</v>
      </c>
      <c r="H21" s="23">
        <v>1985583</v>
      </c>
      <c r="I21" s="24">
        <v>1814282</v>
      </c>
      <c r="J21" s="23">
        <v>2172094</v>
      </c>
      <c r="K21" s="23">
        <v>1919781</v>
      </c>
      <c r="L21" s="23">
        <v>2068031</v>
      </c>
      <c r="M21" s="24">
        <v>1662509</v>
      </c>
      <c r="N21" s="23">
        <v>1835589</v>
      </c>
      <c r="O21" s="23">
        <v>2073103</v>
      </c>
      <c r="P21" s="23">
        <v>2371060</v>
      </c>
      <c r="Q21" s="24">
        <v>1822830</v>
      </c>
      <c r="R21" s="23">
        <v>1885385</v>
      </c>
      <c r="S21" s="24">
        <v>2045342</v>
      </c>
      <c r="T21" s="24">
        <v>1898508</v>
      </c>
    </row>
    <row r="22" spans="1:20" ht="13.5">
      <c r="A22" s="3" t="s">
        <v>132</v>
      </c>
      <c r="B22" s="23"/>
      <c r="C22" s="23"/>
      <c r="D22" s="23"/>
      <c r="E22" s="24"/>
      <c r="F22" s="23"/>
      <c r="G22" s="23"/>
      <c r="H22" s="23"/>
      <c r="I22" s="24">
        <v>2378919</v>
      </c>
      <c r="J22" s="23"/>
      <c r="K22" s="23"/>
      <c r="L22" s="23"/>
      <c r="M22" s="24">
        <v>2173863</v>
      </c>
      <c r="N22" s="23"/>
      <c r="O22" s="23"/>
      <c r="P22" s="23"/>
      <c r="Q22" s="24">
        <v>2107731</v>
      </c>
      <c r="R22" s="23"/>
      <c r="S22" s="24">
        <v>1831144</v>
      </c>
      <c r="T22" s="24">
        <v>1893574</v>
      </c>
    </row>
    <row r="23" spans="1:20" ht="13.5">
      <c r="A23" s="4" t="s">
        <v>133</v>
      </c>
      <c r="B23" s="23"/>
      <c r="C23" s="23"/>
      <c r="D23" s="23"/>
      <c r="E23" s="24"/>
      <c r="F23" s="23"/>
      <c r="G23" s="23"/>
      <c r="H23" s="23"/>
      <c r="I23" s="24">
        <v>-1467484</v>
      </c>
      <c r="J23" s="23"/>
      <c r="K23" s="23"/>
      <c r="L23" s="23"/>
      <c r="M23" s="24">
        <v>-1311618</v>
      </c>
      <c r="N23" s="23"/>
      <c r="O23" s="23"/>
      <c r="P23" s="23"/>
      <c r="Q23" s="24">
        <v>-1295753</v>
      </c>
      <c r="R23" s="23"/>
      <c r="S23" s="24">
        <v>-1146707</v>
      </c>
      <c r="T23" s="24">
        <v>-996976</v>
      </c>
    </row>
    <row r="24" spans="1:20" ht="13.5">
      <c r="A24" s="4" t="s">
        <v>134</v>
      </c>
      <c r="B24" s="23"/>
      <c r="C24" s="23"/>
      <c r="D24" s="23"/>
      <c r="E24" s="24"/>
      <c r="F24" s="23"/>
      <c r="G24" s="23"/>
      <c r="H24" s="23"/>
      <c r="I24" s="24">
        <v>911434</v>
      </c>
      <c r="J24" s="23"/>
      <c r="K24" s="23"/>
      <c r="L24" s="23"/>
      <c r="M24" s="24">
        <v>862244</v>
      </c>
      <c r="N24" s="23"/>
      <c r="O24" s="23"/>
      <c r="P24" s="23"/>
      <c r="Q24" s="24">
        <v>811978</v>
      </c>
      <c r="R24" s="23"/>
      <c r="S24" s="24">
        <v>684436</v>
      </c>
      <c r="T24" s="24">
        <v>896597</v>
      </c>
    </row>
    <row r="25" spans="1:20" ht="13.5">
      <c r="A25" s="3" t="s">
        <v>135</v>
      </c>
      <c r="B25" s="23">
        <v>1038587</v>
      </c>
      <c r="C25" s="23">
        <v>1024191</v>
      </c>
      <c r="D25" s="23">
        <v>949742</v>
      </c>
      <c r="E25" s="24">
        <v>926228</v>
      </c>
      <c r="F25" s="23">
        <v>987059</v>
      </c>
      <c r="G25" s="23">
        <v>940341</v>
      </c>
      <c r="H25" s="23">
        <v>948180</v>
      </c>
      <c r="I25" s="24"/>
      <c r="J25" s="23">
        <v>961853</v>
      </c>
      <c r="K25" s="23">
        <v>988577</v>
      </c>
      <c r="L25" s="23">
        <v>1004945</v>
      </c>
      <c r="M25" s="24"/>
      <c r="N25" s="23">
        <v>884138</v>
      </c>
      <c r="O25" s="23">
        <v>894586</v>
      </c>
      <c r="P25" s="23">
        <v>881859</v>
      </c>
      <c r="Q25" s="24"/>
      <c r="R25" s="23">
        <v>869241</v>
      </c>
      <c r="S25" s="24"/>
      <c r="T25" s="24"/>
    </row>
    <row r="26" spans="1:20" ht="13.5">
      <c r="A26" s="3" t="s">
        <v>136</v>
      </c>
      <c r="B26" s="23"/>
      <c r="C26" s="23"/>
      <c r="D26" s="23"/>
      <c r="E26" s="24"/>
      <c r="F26" s="23"/>
      <c r="G26" s="23"/>
      <c r="H26" s="23"/>
      <c r="I26" s="24">
        <v>71588</v>
      </c>
      <c r="J26" s="23"/>
      <c r="K26" s="23"/>
      <c r="L26" s="23"/>
      <c r="M26" s="24">
        <v>70926</v>
      </c>
      <c r="N26" s="23"/>
      <c r="O26" s="23"/>
      <c r="P26" s="23"/>
      <c r="Q26" s="24">
        <v>76021</v>
      </c>
      <c r="R26" s="23"/>
      <c r="S26" s="24">
        <v>53942</v>
      </c>
      <c r="T26" s="24">
        <v>56118</v>
      </c>
    </row>
    <row r="27" spans="1:20" ht="13.5">
      <c r="A27" s="4" t="s">
        <v>133</v>
      </c>
      <c r="B27" s="23"/>
      <c r="C27" s="23"/>
      <c r="D27" s="23"/>
      <c r="E27" s="24"/>
      <c r="F27" s="23"/>
      <c r="G27" s="23"/>
      <c r="H27" s="23"/>
      <c r="I27" s="24">
        <v>-61146</v>
      </c>
      <c r="J27" s="23"/>
      <c r="K27" s="23"/>
      <c r="L27" s="23"/>
      <c r="M27" s="24">
        <v>-58320</v>
      </c>
      <c r="N27" s="23"/>
      <c r="O27" s="23"/>
      <c r="P27" s="23"/>
      <c r="Q27" s="24">
        <v>-64542</v>
      </c>
      <c r="R27" s="23"/>
      <c r="S27" s="24">
        <v>-44062</v>
      </c>
      <c r="T27" s="24">
        <v>-42433</v>
      </c>
    </row>
    <row r="28" spans="1:20" ht="13.5">
      <c r="A28" s="4" t="s">
        <v>137</v>
      </c>
      <c r="B28" s="23"/>
      <c r="C28" s="23"/>
      <c r="D28" s="23"/>
      <c r="E28" s="24"/>
      <c r="F28" s="23"/>
      <c r="G28" s="23"/>
      <c r="H28" s="23"/>
      <c r="I28" s="24">
        <v>10442</v>
      </c>
      <c r="J28" s="23"/>
      <c r="K28" s="23"/>
      <c r="L28" s="23"/>
      <c r="M28" s="24">
        <v>12606</v>
      </c>
      <c r="N28" s="23"/>
      <c r="O28" s="23"/>
      <c r="P28" s="23"/>
      <c r="Q28" s="24">
        <v>11479</v>
      </c>
      <c r="R28" s="23"/>
      <c r="S28" s="24">
        <v>9879</v>
      </c>
      <c r="T28" s="24">
        <v>13684</v>
      </c>
    </row>
    <row r="29" spans="1:20" ht="13.5">
      <c r="A29" s="3" t="s">
        <v>139</v>
      </c>
      <c r="B29" s="23"/>
      <c r="C29" s="23"/>
      <c r="D29" s="23"/>
      <c r="E29" s="24"/>
      <c r="F29" s="23"/>
      <c r="G29" s="23"/>
      <c r="H29" s="23"/>
      <c r="I29" s="24">
        <v>0</v>
      </c>
      <c r="J29" s="23">
        <v>4</v>
      </c>
      <c r="K29" s="23">
        <v>8</v>
      </c>
      <c r="L29" s="23">
        <v>12</v>
      </c>
      <c r="M29" s="24">
        <v>16</v>
      </c>
      <c r="N29" s="23">
        <v>52</v>
      </c>
      <c r="O29" s="23">
        <v>89</v>
      </c>
      <c r="P29" s="23">
        <v>126</v>
      </c>
      <c r="Q29" s="24">
        <v>163</v>
      </c>
      <c r="R29" s="23">
        <v>221</v>
      </c>
      <c r="S29" s="24">
        <v>398</v>
      </c>
      <c r="T29" s="24">
        <v>997</v>
      </c>
    </row>
    <row r="30" spans="1:20" ht="13.5">
      <c r="A30" s="3" t="s">
        <v>140</v>
      </c>
      <c r="B30" s="23"/>
      <c r="C30" s="23"/>
      <c r="D30" s="23"/>
      <c r="E30" s="24"/>
      <c r="F30" s="23"/>
      <c r="G30" s="23"/>
      <c r="H30" s="23"/>
      <c r="I30" s="24">
        <v>3200</v>
      </c>
      <c r="J30" s="23"/>
      <c r="K30" s="23"/>
      <c r="L30" s="23"/>
      <c r="M30" s="24">
        <v>3200</v>
      </c>
      <c r="N30" s="23"/>
      <c r="O30" s="23"/>
      <c r="P30" s="23"/>
      <c r="Q30" s="24">
        <v>3200</v>
      </c>
      <c r="R30" s="23"/>
      <c r="S30" s="24">
        <v>3200</v>
      </c>
      <c r="T30" s="24">
        <v>3200</v>
      </c>
    </row>
    <row r="31" spans="1:20" ht="13.5">
      <c r="A31" s="4" t="s">
        <v>133</v>
      </c>
      <c r="B31" s="23"/>
      <c r="C31" s="23"/>
      <c r="D31" s="23"/>
      <c r="E31" s="24"/>
      <c r="F31" s="23"/>
      <c r="G31" s="23"/>
      <c r="H31" s="23"/>
      <c r="I31" s="24">
        <v>-3199</v>
      </c>
      <c r="J31" s="23"/>
      <c r="K31" s="23"/>
      <c r="L31" s="23"/>
      <c r="M31" s="24">
        <v>-3183</v>
      </c>
      <c r="N31" s="23"/>
      <c r="O31" s="23"/>
      <c r="P31" s="23"/>
      <c r="Q31" s="24">
        <v>-3036</v>
      </c>
      <c r="R31" s="23"/>
      <c r="S31" s="24">
        <v>-2801</v>
      </c>
      <c r="T31" s="24">
        <v>-2202</v>
      </c>
    </row>
    <row r="32" spans="1:20" ht="13.5">
      <c r="A32" s="3" t="s">
        <v>141</v>
      </c>
      <c r="B32" s="23"/>
      <c r="C32" s="23"/>
      <c r="D32" s="23"/>
      <c r="E32" s="24"/>
      <c r="F32" s="23"/>
      <c r="G32" s="23"/>
      <c r="H32" s="23"/>
      <c r="I32" s="24">
        <v>1601856</v>
      </c>
      <c r="J32" s="23"/>
      <c r="K32" s="23"/>
      <c r="L32" s="23"/>
      <c r="M32" s="24">
        <v>1548170</v>
      </c>
      <c r="N32" s="23"/>
      <c r="O32" s="23"/>
      <c r="P32" s="23"/>
      <c r="Q32" s="24">
        <v>1994283</v>
      </c>
      <c r="R32" s="23"/>
      <c r="S32" s="24">
        <v>2265279</v>
      </c>
      <c r="T32" s="24">
        <v>2312913</v>
      </c>
    </row>
    <row r="33" spans="1:20" ht="13.5">
      <c r="A33" s="4" t="s">
        <v>133</v>
      </c>
      <c r="B33" s="23"/>
      <c r="C33" s="23"/>
      <c r="D33" s="23"/>
      <c r="E33" s="24"/>
      <c r="F33" s="23"/>
      <c r="G33" s="23"/>
      <c r="H33" s="23"/>
      <c r="I33" s="24">
        <v>-1408206</v>
      </c>
      <c r="J33" s="23"/>
      <c r="K33" s="23"/>
      <c r="L33" s="23"/>
      <c r="M33" s="24">
        <v>-1339180</v>
      </c>
      <c r="N33" s="23"/>
      <c r="O33" s="23"/>
      <c r="P33" s="23"/>
      <c r="Q33" s="24">
        <v>-1715038</v>
      </c>
      <c r="R33" s="23"/>
      <c r="S33" s="24">
        <v>-1903031</v>
      </c>
      <c r="T33" s="24">
        <v>-1666940</v>
      </c>
    </row>
    <row r="34" spans="1:20" ht="13.5">
      <c r="A34" s="3" t="s">
        <v>142</v>
      </c>
      <c r="B34" s="23">
        <v>314513</v>
      </c>
      <c r="C34" s="23">
        <v>305872</v>
      </c>
      <c r="D34" s="23">
        <v>248073</v>
      </c>
      <c r="E34" s="24">
        <v>196228</v>
      </c>
      <c r="F34" s="23">
        <v>235679</v>
      </c>
      <c r="G34" s="23">
        <v>244807</v>
      </c>
      <c r="H34" s="23">
        <v>266436</v>
      </c>
      <c r="I34" s="24">
        <v>193650</v>
      </c>
      <c r="J34" s="23">
        <v>213153</v>
      </c>
      <c r="K34" s="23">
        <v>231021</v>
      </c>
      <c r="L34" s="23">
        <v>249438</v>
      </c>
      <c r="M34" s="24">
        <v>208989</v>
      </c>
      <c r="N34" s="23">
        <v>233501</v>
      </c>
      <c r="O34" s="23">
        <v>262717</v>
      </c>
      <c r="P34" s="23">
        <v>272686</v>
      </c>
      <c r="Q34" s="24">
        <v>279244</v>
      </c>
      <c r="R34" s="23">
        <v>330543</v>
      </c>
      <c r="S34" s="24">
        <v>362247</v>
      </c>
      <c r="T34" s="24">
        <v>645972</v>
      </c>
    </row>
    <row r="35" spans="1:20" ht="13.5">
      <c r="A35" s="3" t="s">
        <v>143</v>
      </c>
      <c r="B35" s="23">
        <v>795678</v>
      </c>
      <c r="C35" s="23">
        <v>795678</v>
      </c>
      <c r="D35" s="23">
        <v>795678</v>
      </c>
      <c r="E35" s="24">
        <v>795678</v>
      </c>
      <c r="F35" s="23">
        <v>795678</v>
      </c>
      <c r="G35" s="23">
        <v>795678</v>
      </c>
      <c r="H35" s="23">
        <v>919678</v>
      </c>
      <c r="I35" s="24">
        <v>935178</v>
      </c>
      <c r="J35" s="23">
        <v>947294</v>
      </c>
      <c r="K35" s="23">
        <v>947294</v>
      </c>
      <c r="L35" s="23">
        <v>947294</v>
      </c>
      <c r="M35" s="24">
        <v>947294</v>
      </c>
      <c r="N35" s="23">
        <v>972703</v>
      </c>
      <c r="O35" s="23">
        <v>972703</v>
      </c>
      <c r="P35" s="23">
        <v>972703</v>
      </c>
      <c r="Q35" s="24">
        <v>972703</v>
      </c>
      <c r="R35" s="23">
        <v>1097705</v>
      </c>
      <c r="S35" s="24">
        <v>219335</v>
      </c>
      <c r="T35" s="24">
        <v>333310</v>
      </c>
    </row>
    <row r="36" spans="1:20" ht="13.5">
      <c r="A36" s="3" t="s">
        <v>145</v>
      </c>
      <c r="B36" s="23"/>
      <c r="C36" s="23">
        <v>16753</v>
      </c>
      <c r="D36" s="23"/>
      <c r="E36" s="24"/>
      <c r="F36" s="23"/>
      <c r="G36" s="23">
        <v>20580</v>
      </c>
      <c r="H36" s="23"/>
      <c r="I36" s="24"/>
      <c r="J36" s="23"/>
      <c r="K36" s="23"/>
      <c r="L36" s="23"/>
      <c r="M36" s="24">
        <v>22698</v>
      </c>
      <c r="N36" s="23"/>
      <c r="O36" s="23"/>
      <c r="P36" s="23"/>
      <c r="Q36" s="24"/>
      <c r="R36" s="23">
        <v>563</v>
      </c>
      <c r="S36" s="24">
        <v>563</v>
      </c>
      <c r="T36" s="24"/>
    </row>
    <row r="37" spans="1:20" ht="13.5">
      <c r="A37" s="3" t="s">
        <v>147</v>
      </c>
      <c r="B37" s="23">
        <v>2148780</v>
      </c>
      <c r="C37" s="23">
        <v>2142495</v>
      </c>
      <c r="D37" s="23">
        <v>1993494</v>
      </c>
      <c r="E37" s="24">
        <v>1918135</v>
      </c>
      <c r="F37" s="23">
        <v>2018418</v>
      </c>
      <c r="G37" s="23">
        <v>2001406</v>
      </c>
      <c r="H37" s="23">
        <v>2134295</v>
      </c>
      <c r="I37" s="24">
        <v>2050705</v>
      </c>
      <c r="J37" s="23">
        <v>2122306</v>
      </c>
      <c r="K37" s="23">
        <v>2166901</v>
      </c>
      <c r="L37" s="23">
        <v>2201691</v>
      </c>
      <c r="M37" s="24">
        <v>2053849</v>
      </c>
      <c r="N37" s="23">
        <v>2090395</v>
      </c>
      <c r="O37" s="23">
        <v>2130096</v>
      </c>
      <c r="P37" s="23">
        <v>2127375</v>
      </c>
      <c r="Q37" s="24">
        <v>2075568</v>
      </c>
      <c r="R37" s="23">
        <v>2298275</v>
      </c>
      <c r="S37" s="24">
        <v>1276861</v>
      </c>
      <c r="T37" s="24">
        <v>1890562</v>
      </c>
    </row>
    <row r="38" spans="1:20" ht="13.5">
      <c r="A38" s="2" t="s">
        <v>148</v>
      </c>
      <c r="B38" s="23">
        <v>172836</v>
      </c>
      <c r="C38" s="23">
        <v>131039</v>
      </c>
      <c r="D38" s="23">
        <v>116591</v>
      </c>
      <c r="E38" s="24">
        <v>106777</v>
      </c>
      <c r="F38" s="23">
        <v>100070</v>
      </c>
      <c r="G38" s="23">
        <v>103160</v>
      </c>
      <c r="H38" s="23">
        <v>101026</v>
      </c>
      <c r="I38" s="24">
        <v>101396</v>
      </c>
      <c r="J38" s="23">
        <v>76949</v>
      </c>
      <c r="K38" s="23">
        <v>68832</v>
      </c>
      <c r="L38" s="23">
        <v>66531</v>
      </c>
      <c r="M38" s="24">
        <v>69955</v>
      </c>
      <c r="N38" s="23">
        <v>40625</v>
      </c>
      <c r="O38" s="23">
        <v>45954</v>
      </c>
      <c r="P38" s="23">
        <v>45692</v>
      </c>
      <c r="Q38" s="24">
        <v>75921</v>
      </c>
      <c r="R38" s="23">
        <v>107798</v>
      </c>
      <c r="S38" s="24">
        <v>51913</v>
      </c>
      <c r="T38" s="24">
        <v>96876</v>
      </c>
    </row>
    <row r="39" spans="1:20" ht="13.5">
      <c r="A39" s="3" t="s">
        <v>149</v>
      </c>
      <c r="B39" s="23"/>
      <c r="C39" s="23"/>
      <c r="D39" s="23"/>
      <c r="E39" s="24"/>
      <c r="F39" s="23"/>
      <c r="G39" s="23"/>
      <c r="H39" s="23"/>
      <c r="I39" s="24"/>
      <c r="J39" s="23"/>
      <c r="K39" s="23"/>
      <c r="L39" s="23"/>
      <c r="M39" s="24"/>
      <c r="N39" s="23"/>
      <c r="O39" s="23"/>
      <c r="P39" s="23"/>
      <c r="Q39" s="24"/>
      <c r="R39" s="23"/>
      <c r="S39" s="24">
        <v>0</v>
      </c>
      <c r="T39" s="24">
        <v>0</v>
      </c>
    </row>
    <row r="40" spans="1:20" ht="13.5">
      <c r="A40" s="3" t="s">
        <v>150</v>
      </c>
      <c r="B40" s="23"/>
      <c r="C40" s="23"/>
      <c r="D40" s="23"/>
      <c r="E40" s="24"/>
      <c r="F40" s="23"/>
      <c r="G40" s="23"/>
      <c r="H40" s="23"/>
      <c r="I40" s="24"/>
      <c r="J40" s="23"/>
      <c r="K40" s="23"/>
      <c r="L40" s="23"/>
      <c r="M40" s="24">
        <v>186</v>
      </c>
      <c r="N40" s="23"/>
      <c r="O40" s="23"/>
      <c r="P40" s="23"/>
      <c r="Q40" s="24">
        <v>186</v>
      </c>
      <c r="R40" s="23"/>
      <c r="S40" s="24">
        <v>176</v>
      </c>
      <c r="T40" s="24">
        <v>176</v>
      </c>
    </row>
    <row r="41" spans="1:20" ht="13.5">
      <c r="A41" s="3" t="s">
        <v>152</v>
      </c>
      <c r="B41" s="23"/>
      <c r="C41" s="23"/>
      <c r="D41" s="23"/>
      <c r="E41" s="24"/>
      <c r="F41" s="23"/>
      <c r="G41" s="23"/>
      <c r="H41" s="23"/>
      <c r="I41" s="24">
        <v>166607</v>
      </c>
      <c r="J41" s="23"/>
      <c r="K41" s="23"/>
      <c r="L41" s="23"/>
      <c r="M41" s="24">
        <v>180989</v>
      </c>
      <c r="N41" s="23"/>
      <c r="O41" s="23"/>
      <c r="P41" s="23"/>
      <c r="Q41" s="24">
        <v>197505</v>
      </c>
      <c r="R41" s="23"/>
      <c r="S41" s="24">
        <v>200309</v>
      </c>
      <c r="T41" s="24">
        <v>212798</v>
      </c>
    </row>
    <row r="42" spans="1:20" ht="13.5">
      <c r="A42" s="3" t="s">
        <v>153</v>
      </c>
      <c r="B42" s="23"/>
      <c r="C42" s="23"/>
      <c r="D42" s="23"/>
      <c r="E42" s="24"/>
      <c r="F42" s="23"/>
      <c r="G42" s="23"/>
      <c r="H42" s="23"/>
      <c r="I42" s="24">
        <v>26779</v>
      </c>
      <c r="J42" s="23"/>
      <c r="K42" s="23"/>
      <c r="L42" s="23"/>
      <c r="M42" s="24">
        <v>32906</v>
      </c>
      <c r="N42" s="23"/>
      <c r="O42" s="23"/>
      <c r="P42" s="23"/>
      <c r="Q42" s="24">
        <v>43015</v>
      </c>
      <c r="R42" s="23"/>
      <c r="S42" s="24">
        <v>106705</v>
      </c>
      <c r="T42" s="24">
        <v>131895</v>
      </c>
    </row>
    <row r="43" spans="1:20" ht="13.5">
      <c r="A43" s="3" t="s">
        <v>154</v>
      </c>
      <c r="B43" s="23"/>
      <c r="C43" s="23"/>
      <c r="D43" s="23"/>
      <c r="E43" s="24"/>
      <c r="F43" s="23"/>
      <c r="G43" s="23"/>
      <c r="H43" s="23"/>
      <c r="I43" s="24">
        <v>31246</v>
      </c>
      <c r="J43" s="23"/>
      <c r="K43" s="23"/>
      <c r="L43" s="23"/>
      <c r="M43" s="24">
        <v>31127</v>
      </c>
      <c r="N43" s="23"/>
      <c r="O43" s="23"/>
      <c r="P43" s="23"/>
      <c r="Q43" s="24">
        <v>34383</v>
      </c>
      <c r="R43" s="23"/>
      <c r="S43" s="24">
        <v>36377</v>
      </c>
      <c r="T43" s="24">
        <v>41616</v>
      </c>
    </row>
    <row r="44" spans="1:20" ht="13.5">
      <c r="A44" s="3" t="s">
        <v>155</v>
      </c>
      <c r="B44" s="23">
        <v>908524</v>
      </c>
      <c r="C44" s="23">
        <v>887711</v>
      </c>
      <c r="D44" s="23">
        <v>874767</v>
      </c>
      <c r="E44" s="24">
        <v>846020</v>
      </c>
      <c r="F44" s="23">
        <v>843961</v>
      </c>
      <c r="G44" s="23">
        <v>855203</v>
      </c>
      <c r="H44" s="23">
        <v>861539</v>
      </c>
      <c r="I44" s="24">
        <v>868381</v>
      </c>
      <c r="J44" s="23">
        <v>853939</v>
      </c>
      <c r="K44" s="23">
        <v>854496</v>
      </c>
      <c r="L44" s="23">
        <v>855561</v>
      </c>
      <c r="M44" s="24">
        <v>754921</v>
      </c>
      <c r="N44" s="23">
        <v>758466</v>
      </c>
      <c r="O44" s="23">
        <v>797639</v>
      </c>
      <c r="P44" s="23">
        <v>817060</v>
      </c>
      <c r="Q44" s="24">
        <v>830752</v>
      </c>
      <c r="R44" s="23">
        <v>831249</v>
      </c>
      <c r="S44" s="24">
        <v>782712</v>
      </c>
      <c r="T44" s="24">
        <v>815217</v>
      </c>
    </row>
    <row r="45" spans="1:20" ht="13.5">
      <c r="A45" s="3" t="s">
        <v>128</v>
      </c>
      <c r="B45" s="23"/>
      <c r="C45" s="23"/>
      <c r="D45" s="23"/>
      <c r="E45" s="24"/>
      <c r="F45" s="23"/>
      <c r="G45" s="23"/>
      <c r="H45" s="23"/>
      <c r="I45" s="24">
        <v>3243</v>
      </c>
      <c r="J45" s="23"/>
      <c r="K45" s="23"/>
      <c r="L45" s="23"/>
      <c r="M45" s="24"/>
      <c r="N45" s="23"/>
      <c r="O45" s="23"/>
      <c r="P45" s="23"/>
      <c r="Q45" s="24"/>
      <c r="R45" s="23"/>
      <c r="S45" s="24"/>
      <c r="T45" s="24"/>
    </row>
    <row r="46" spans="1:20" ht="13.5">
      <c r="A46" s="3" t="s">
        <v>129</v>
      </c>
      <c r="B46" s="23">
        <v>198631</v>
      </c>
      <c r="C46" s="23">
        <v>231250</v>
      </c>
      <c r="D46" s="23">
        <v>239167</v>
      </c>
      <c r="E46" s="24">
        <v>240353</v>
      </c>
      <c r="F46" s="23">
        <v>230829</v>
      </c>
      <c r="G46" s="23">
        <v>249257</v>
      </c>
      <c r="H46" s="23">
        <v>248668</v>
      </c>
      <c r="I46" s="24">
        <v>19070</v>
      </c>
      <c r="J46" s="23">
        <v>253712</v>
      </c>
      <c r="K46" s="23">
        <v>257246</v>
      </c>
      <c r="L46" s="23">
        <v>268969</v>
      </c>
      <c r="M46" s="24">
        <v>12445</v>
      </c>
      <c r="N46" s="23">
        <v>415180</v>
      </c>
      <c r="O46" s="23">
        <v>422207</v>
      </c>
      <c r="P46" s="23">
        <v>427767</v>
      </c>
      <c r="Q46" s="24">
        <v>13770</v>
      </c>
      <c r="R46" s="23">
        <v>433986</v>
      </c>
      <c r="S46" s="24">
        <v>14906</v>
      </c>
      <c r="T46" s="24">
        <v>17012</v>
      </c>
    </row>
    <row r="47" spans="1:20" ht="13.5">
      <c r="A47" s="3" t="s">
        <v>130</v>
      </c>
      <c r="B47" s="23">
        <v>-60828</v>
      </c>
      <c r="C47" s="23">
        <v>-63385</v>
      </c>
      <c r="D47" s="23">
        <v>-65843</v>
      </c>
      <c r="E47" s="24">
        <v>-63149</v>
      </c>
      <c r="F47" s="23">
        <v>-51314</v>
      </c>
      <c r="G47" s="23">
        <v>-42420</v>
      </c>
      <c r="H47" s="23">
        <v>-39518</v>
      </c>
      <c r="I47" s="24">
        <v>-32471</v>
      </c>
      <c r="J47" s="23">
        <v>-36667</v>
      </c>
      <c r="K47" s="23">
        <v>-37917</v>
      </c>
      <c r="L47" s="23">
        <v>-38321</v>
      </c>
      <c r="M47" s="24">
        <v>-39992</v>
      </c>
      <c r="N47" s="23">
        <v>-46843</v>
      </c>
      <c r="O47" s="23">
        <v>-45252</v>
      </c>
      <c r="P47" s="23">
        <v>-41090</v>
      </c>
      <c r="Q47" s="24">
        <v>-43269</v>
      </c>
      <c r="R47" s="23">
        <v>-33865</v>
      </c>
      <c r="S47" s="24">
        <v>-75608</v>
      </c>
      <c r="T47" s="24">
        <v>-107152</v>
      </c>
    </row>
    <row r="48" spans="1:20" ht="13.5">
      <c r="A48" s="3" t="s">
        <v>156</v>
      </c>
      <c r="B48" s="23">
        <v>1046327</v>
      </c>
      <c r="C48" s="23">
        <v>1055576</v>
      </c>
      <c r="D48" s="23">
        <v>1048091</v>
      </c>
      <c r="E48" s="24">
        <v>1023225</v>
      </c>
      <c r="F48" s="23">
        <v>1023476</v>
      </c>
      <c r="G48" s="23">
        <v>1062040</v>
      </c>
      <c r="H48" s="23">
        <v>1070688</v>
      </c>
      <c r="I48" s="24">
        <v>1082857</v>
      </c>
      <c r="J48" s="23">
        <v>1070984</v>
      </c>
      <c r="K48" s="23">
        <v>1073825</v>
      </c>
      <c r="L48" s="23">
        <v>1086209</v>
      </c>
      <c r="M48" s="24">
        <v>989971</v>
      </c>
      <c r="N48" s="23">
        <v>1126803</v>
      </c>
      <c r="O48" s="23">
        <v>1174594</v>
      </c>
      <c r="P48" s="23">
        <v>1203737</v>
      </c>
      <c r="Q48" s="24">
        <v>1217925</v>
      </c>
      <c r="R48" s="23">
        <v>1231370</v>
      </c>
      <c r="S48" s="24">
        <v>1422455</v>
      </c>
      <c r="T48" s="24">
        <v>1449416</v>
      </c>
    </row>
    <row r="49" spans="1:20" ht="13.5">
      <c r="A49" s="2" t="s">
        <v>157</v>
      </c>
      <c r="B49" s="23">
        <v>3367943</v>
      </c>
      <c r="C49" s="23">
        <v>3329111</v>
      </c>
      <c r="D49" s="23">
        <v>3158177</v>
      </c>
      <c r="E49" s="24">
        <v>3048138</v>
      </c>
      <c r="F49" s="23">
        <v>3141965</v>
      </c>
      <c r="G49" s="23">
        <v>3166607</v>
      </c>
      <c r="H49" s="23">
        <v>3306011</v>
      </c>
      <c r="I49" s="24">
        <v>3234959</v>
      </c>
      <c r="J49" s="23">
        <v>3270239</v>
      </c>
      <c r="K49" s="23">
        <v>3309558</v>
      </c>
      <c r="L49" s="23">
        <v>3354432</v>
      </c>
      <c r="M49" s="24">
        <v>3113776</v>
      </c>
      <c r="N49" s="23">
        <v>3257824</v>
      </c>
      <c r="O49" s="23">
        <v>3350645</v>
      </c>
      <c r="P49" s="23">
        <v>3376805</v>
      </c>
      <c r="Q49" s="24">
        <v>3369415</v>
      </c>
      <c r="R49" s="23">
        <v>3637444</v>
      </c>
      <c r="S49" s="24">
        <v>2751231</v>
      </c>
      <c r="T49" s="24">
        <v>3436855</v>
      </c>
    </row>
    <row r="50" spans="1:20" ht="14.25" thickBot="1">
      <c r="A50" s="5" t="s">
        <v>160</v>
      </c>
      <c r="B50" s="25">
        <v>5038966</v>
      </c>
      <c r="C50" s="25">
        <v>5131159</v>
      </c>
      <c r="D50" s="25">
        <v>5070234</v>
      </c>
      <c r="E50" s="26">
        <v>5060646</v>
      </c>
      <c r="F50" s="25">
        <v>5063228</v>
      </c>
      <c r="G50" s="25">
        <v>4935234</v>
      </c>
      <c r="H50" s="25">
        <v>5291594</v>
      </c>
      <c r="I50" s="26">
        <v>5049241</v>
      </c>
      <c r="J50" s="25">
        <v>5442334</v>
      </c>
      <c r="K50" s="25">
        <v>5229340</v>
      </c>
      <c r="L50" s="25">
        <v>5422464</v>
      </c>
      <c r="M50" s="26">
        <v>4776285</v>
      </c>
      <c r="N50" s="25">
        <v>5093413</v>
      </c>
      <c r="O50" s="25">
        <v>5423749</v>
      </c>
      <c r="P50" s="25">
        <v>5747865</v>
      </c>
      <c r="Q50" s="26">
        <v>5192245</v>
      </c>
      <c r="R50" s="25">
        <v>5522829</v>
      </c>
      <c r="S50" s="26">
        <v>4796573</v>
      </c>
      <c r="T50" s="26">
        <v>5335364</v>
      </c>
    </row>
    <row r="51" spans="1:20" ht="14.25" thickTop="1">
      <c r="A51" s="2" t="s">
        <v>161</v>
      </c>
      <c r="B51" s="23"/>
      <c r="C51" s="23"/>
      <c r="D51" s="23"/>
      <c r="E51" s="24"/>
      <c r="F51" s="23"/>
      <c r="G51" s="23"/>
      <c r="H51" s="23"/>
      <c r="I51" s="24"/>
      <c r="J51" s="23"/>
      <c r="K51" s="23"/>
      <c r="L51" s="23"/>
      <c r="M51" s="24"/>
      <c r="N51" s="23"/>
      <c r="O51" s="23"/>
      <c r="P51" s="23"/>
      <c r="Q51" s="24"/>
      <c r="R51" s="23">
        <v>283542</v>
      </c>
      <c r="S51" s="24"/>
      <c r="T51" s="24"/>
    </row>
    <row r="52" spans="1:20" ht="13.5">
      <c r="A52" s="2" t="s">
        <v>162</v>
      </c>
      <c r="B52" s="23">
        <v>261629</v>
      </c>
      <c r="C52" s="23">
        <v>172599</v>
      </c>
      <c r="D52" s="23">
        <v>145765</v>
      </c>
      <c r="E52" s="24">
        <v>196723</v>
      </c>
      <c r="F52" s="23">
        <v>178649</v>
      </c>
      <c r="G52" s="23">
        <v>183250</v>
      </c>
      <c r="H52" s="23">
        <v>145506</v>
      </c>
      <c r="I52" s="24">
        <v>177644</v>
      </c>
      <c r="J52" s="23">
        <v>175887</v>
      </c>
      <c r="K52" s="23">
        <v>171268</v>
      </c>
      <c r="L52" s="23">
        <v>148861</v>
      </c>
      <c r="M52" s="24">
        <v>191800</v>
      </c>
      <c r="N52" s="23">
        <v>197642</v>
      </c>
      <c r="O52" s="23">
        <v>312543</v>
      </c>
      <c r="P52" s="23">
        <v>259900</v>
      </c>
      <c r="Q52" s="24">
        <v>219629</v>
      </c>
      <c r="R52" s="23"/>
      <c r="S52" s="24">
        <v>238979</v>
      </c>
      <c r="T52" s="24">
        <v>351913</v>
      </c>
    </row>
    <row r="53" spans="1:20" ht="13.5">
      <c r="A53" s="2" t="s">
        <v>163</v>
      </c>
      <c r="B53" s="23">
        <v>250000</v>
      </c>
      <c r="C53" s="23">
        <v>250000</v>
      </c>
      <c r="D53" s="23">
        <v>250000</v>
      </c>
      <c r="E53" s="24">
        <v>250000</v>
      </c>
      <c r="F53" s="23">
        <v>250000</v>
      </c>
      <c r="G53" s="23">
        <v>250000</v>
      </c>
      <c r="H53" s="23">
        <v>250000</v>
      </c>
      <c r="I53" s="24">
        <v>250000</v>
      </c>
      <c r="J53" s="23">
        <v>550000</v>
      </c>
      <c r="K53" s="23">
        <v>300000</v>
      </c>
      <c r="L53" s="23">
        <v>300000</v>
      </c>
      <c r="M53" s="24">
        <v>300000</v>
      </c>
      <c r="N53" s="23">
        <v>350000</v>
      </c>
      <c r="O53" s="23">
        <v>402500</v>
      </c>
      <c r="P53" s="23">
        <v>672500</v>
      </c>
      <c r="Q53" s="24">
        <v>767500</v>
      </c>
      <c r="R53" s="23">
        <v>862500</v>
      </c>
      <c r="S53" s="24">
        <v>991669</v>
      </c>
      <c r="T53" s="24">
        <v>650000</v>
      </c>
    </row>
    <row r="54" spans="1:20" ht="13.5">
      <c r="A54" s="2" t="s">
        <v>164</v>
      </c>
      <c r="B54" s="23">
        <v>20000</v>
      </c>
      <c r="C54" s="23">
        <v>20000</v>
      </c>
      <c r="D54" s="23">
        <v>20000</v>
      </c>
      <c r="E54" s="24">
        <v>20000</v>
      </c>
      <c r="F54" s="23">
        <v>20000</v>
      </c>
      <c r="G54" s="23">
        <v>20000</v>
      </c>
      <c r="H54" s="23">
        <v>153000</v>
      </c>
      <c r="I54" s="24">
        <v>153000</v>
      </c>
      <c r="J54" s="23">
        <v>186400</v>
      </c>
      <c r="K54" s="23">
        <v>186400</v>
      </c>
      <c r="L54" s="23">
        <v>86800</v>
      </c>
      <c r="M54" s="24">
        <v>86800</v>
      </c>
      <c r="N54" s="23">
        <v>86800</v>
      </c>
      <c r="O54" s="23">
        <v>53400</v>
      </c>
      <c r="P54" s="23">
        <v>86800</v>
      </c>
      <c r="Q54" s="24">
        <v>66800</v>
      </c>
      <c r="R54" s="23">
        <v>66800</v>
      </c>
      <c r="S54" s="24">
        <v>500000</v>
      </c>
      <c r="T54" s="24">
        <v>200000</v>
      </c>
    </row>
    <row r="55" spans="1:20" ht="13.5">
      <c r="A55" s="2" t="s">
        <v>165</v>
      </c>
      <c r="B55" s="23">
        <v>501074</v>
      </c>
      <c r="C55" s="23">
        <v>506054</v>
      </c>
      <c r="D55" s="23">
        <v>511291</v>
      </c>
      <c r="E55" s="24">
        <v>538029</v>
      </c>
      <c r="F55" s="23">
        <v>546113</v>
      </c>
      <c r="G55" s="23">
        <v>541762</v>
      </c>
      <c r="H55" s="23">
        <v>631106</v>
      </c>
      <c r="I55" s="24">
        <v>601247</v>
      </c>
      <c r="J55" s="23">
        <v>662875</v>
      </c>
      <c r="K55" s="23">
        <v>694833</v>
      </c>
      <c r="L55" s="23">
        <v>695282</v>
      </c>
      <c r="M55" s="24">
        <v>624988</v>
      </c>
      <c r="N55" s="23">
        <v>642378</v>
      </c>
      <c r="O55" s="23">
        <v>749304</v>
      </c>
      <c r="P55" s="23">
        <v>775592</v>
      </c>
      <c r="Q55" s="24">
        <v>719290</v>
      </c>
      <c r="R55" s="23">
        <v>726870</v>
      </c>
      <c r="S55" s="24">
        <v>497755</v>
      </c>
      <c r="T55" s="24">
        <v>760848</v>
      </c>
    </row>
    <row r="56" spans="1:20" ht="13.5">
      <c r="A56" s="2" t="s">
        <v>166</v>
      </c>
      <c r="B56" s="23"/>
      <c r="C56" s="23"/>
      <c r="D56" s="23"/>
      <c r="E56" s="24"/>
      <c r="F56" s="23"/>
      <c r="G56" s="23"/>
      <c r="H56" s="23"/>
      <c r="I56" s="24">
        <v>114842</v>
      </c>
      <c r="J56" s="23"/>
      <c r="K56" s="23"/>
      <c r="L56" s="23"/>
      <c r="M56" s="24">
        <v>144607</v>
      </c>
      <c r="N56" s="23"/>
      <c r="O56" s="23"/>
      <c r="P56" s="23"/>
      <c r="Q56" s="24">
        <v>95511</v>
      </c>
      <c r="R56" s="23"/>
      <c r="S56" s="24">
        <v>77041</v>
      </c>
      <c r="T56" s="24">
        <v>68990</v>
      </c>
    </row>
    <row r="57" spans="1:20" ht="13.5">
      <c r="A57" s="2" t="s">
        <v>167</v>
      </c>
      <c r="B57" s="23"/>
      <c r="C57" s="23"/>
      <c r="D57" s="23"/>
      <c r="E57" s="24"/>
      <c r="F57" s="23"/>
      <c r="G57" s="23"/>
      <c r="H57" s="23"/>
      <c r="I57" s="24">
        <v>102233</v>
      </c>
      <c r="J57" s="23"/>
      <c r="K57" s="23"/>
      <c r="L57" s="23"/>
      <c r="M57" s="24">
        <v>84608</v>
      </c>
      <c r="N57" s="23"/>
      <c r="O57" s="23"/>
      <c r="P57" s="23"/>
      <c r="Q57" s="24">
        <v>100654</v>
      </c>
      <c r="R57" s="23"/>
      <c r="S57" s="24">
        <v>113328</v>
      </c>
      <c r="T57" s="24">
        <v>138017</v>
      </c>
    </row>
    <row r="58" spans="1:20" ht="13.5">
      <c r="A58" s="2" t="s">
        <v>168</v>
      </c>
      <c r="B58" s="23">
        <v>36558</v>
      </c>
      <c r="C58" s="23">
        <v>80143</v>
      </c>
      <c r="D58" s="23">
        <v>65341</v>
      </c>
      <c r="E58" s="24">
        <v>58800</v>
      </c>
      <c r="F58" s="23">
        <v>15803</v>
      </c>
      <c r="G58" s="23">
        <v>79911</v>
      </c>
      <c r="H58" s="23">
        <v>94966</v>
      </c>
      <c r="I58" s="24">
        <v>226472</v>
      </c>
      <c r="J58" s="23">
        <v>133684</v>
      </c>
      <c r="K58" s="23">
        <v>81766</v>
      </c>
      <c r="L58" s="23">
        <v>55229</v>
      </c>
      <c r="M58" s="24">
        <v>74999</v>
      </c>
      <c r="N58" s="23">
        <v>43299</v>
      </c>
      <c r="O58" s="23">
        <v>28979</v>
      </c>
      <c r="P58" s="23">
        <v>18922</v>
      </c>
      <c r="Q58" s="24">
        <v>44881</v>
      </c>
      <c r="R58" s="23">
        <v>30690</v>
      </c>
      <c r="S58" s="24">
        <v>44032</v>
      </c>
      <c r="T58" s="24">
        <v>12234</v>
      </c>
    </row>
    <row r="59" spans="1:20" ht="13.5">
      <c r="A59" s="2" t="s">
        <v>169</v>
      </c>
      <c r="B59" s="23"/>
      <c r="C59" s="23"/>
      <c r="D59" s="23"/>
      <c r="E59" s="24"/>
      <c r="F59" s="23"/>
      <c r="G59" s="23"/>
      <c r="H59" s="23"/>
      <c r="I59" s="24">
        <v>14452</v>
      </c>
      <c r="J59" s="23"/>
      <c r="K59" s="23"/>
      <c r="L59" s="23"/>
      <c r="M59" s="24">
        <v>31528</v>
      </c>
      <c r="N59" s="23"/>
      <c r="O59" s="23"/>
      <c r="P59" s="23"/>
      <c r="Q59" s="24">
        <v>13112</v>
      </c>
      <c r="R59" s="23"/>
      <c r="S59" s="24">
        <v>33430</v>
      </c>
      <c r="T59" s="24">
        <v>36689</v>
      </c>
    </row>
    <row r="60" spans="1:20" ht="13.5">
      <c r="A60" s="2" t="s">
        <v>170</v>
      </c>
      <c r="B60" s="23"/>
      <c r="C60" s="23"/>
      <c r="D60" s="23"/>
      <c r="E60" s="24"/>
      <c r="F60" s="23"/>
      <c r="G60" s="23"/>
      <c r="H60" s="23"/>
      <c r="I60" s="24">
        <v>2008</v>
      </c>
      <c r="J60" s="23"/>
      <c r="K60" s="23"/>
      <c r="L60" s="23"/>
      <c r="M60" s="24">
        <v>1170</v>
      </c>
      <c r="N60" s="23"/>
      <c r="O60" s="23"/>
      <c r="P60" s="23"/>
      <c r="Q60" s="24">
        <v>6781</v>
      </c>
      <c r="R60" s="23"/>
      <c r="S60" s="24">
        <v>5865</v>
      </c>
      <c r="T60" s="24">
        <v>15654</v>
      </c>
    </row>
    <row r="61" spans="1:20" ht="13.5">
      <c r="A61" s="2" t="s">
        <v>171</v>
      </c>
      <c r="B61" s="23"/>
      <c r="C61" s="23"/>
      <c r="D61" s="23"/>
      <c r="E61" s="24"/>
      <c r="F61" s="23"/>
      <c r="G61" s="23"/>
      <c r="H61" s="23"/>
      <c r="I61" s="24">
        <v>18905</v>
      </c>
      <c r="J61" s="23"/>
      <c r="K61" s="23"/>
      <c r="L61" s="23"/>
      <c r="M61" s="24">
        <v>15945</v>
      </c>
      <c r="N61" s="23"/>
      <c r="O61" s="23"/>
      <c r="P61" s="23"/>
      <c r="Q61" s="24">
        <v>7812</v>
      </c>
      <c r="R61" s="23"/>
      <c r="S61" s="24">
        <v>19768</v>
      </c>
      <c r="T61" s="24">
        <v>17258</v>
      </c>
    </row>
    <row r="62" spans="1:20" ht="13.5">
      <c r="A62" s="2" t="s">
        <v>172</v>
      </c>
      <c r="B62" s="23"/>
      <c r="C62" s="23"/>
      <c r="D62" s="23"/>
      <c r="E62" s="24"/>
      <c r="F62" s="23"/>
      <c r="G62" s="23"/>
      <c r="H62" s="23"/>
      <c r="I62" s="24">
        <v>69598</v>
      </c>
      <c r="J62" s="23"/>
      <c r="K62" s="23"/>
      <c r="L62" s="23"/>
      <c r="M62" s="24">
        <v>74297</v>
      </c>
      <c r="N62" s="23"/>
      <c r="O62" s="23"/>
      <c r="P62" s="23"/>
      <c r="Q62" s="24">
        <v>114862</v>
      </c>
      <c r="R62" s="23"/>
      <c r="S62" s="24">
        <v>139544</v>
      </c>
      <c r="T62" s="24">
        <v>100444</v>
      </c>
    </row>
    <row r="63" spans="1:20" ht="13.5">
      <c r="A63" s="2" t="s">
        <v>173</v>
      </c>
      <c r="B63" s="23">
        <v>18000</v>
      </c>
      <c r="C63" s="23">
        <v>36827</v>
      </c>
      <c r="D63" s="23">
        <v>52382</v>
      </c>
      <c r="E63" s="24"/>
      <c r="F63" s="23">
        <v>18000</v>
      </c>
      <c r="G63" s="23">
        <v>31347</v>
      </c>
      <c r="H63" s="23">
        <v>49347</v>
      </c>
      <c r="I63" s="24"/>
      <c r="J63" s="23">
        <v>17400</v>
      </c>
      <c r="K63" s="23">
        <v>2728</v>
      </c>
      <c r="L63" s="23">
        <v>17400</v>
      </c>
      <c r="M63" s="24"/>
      <c r="N63" s="23">
        <v>17400</v>
      </c>
      <c r="O63" s="23"/>
      <c r="P63" s="23">
        <v>17400</v>
      </c>
      <c r="Q63" s="24"/>
      <c r="R63" s="23">
        <v>53900</v>
      </c>
      <c r="S63" s="24"/>
      <c r="T63" s="24"/>
    </row>
    <row r="64" spans="1:20" ht="13.5">
      <c r="A64" s="2" t="s">
        <v>174</v>
      </c>
      <c r="B64" s="23">
        <v>7818</v>
      </c>
      <c r="C64" s="23">
        <v>10572</v>
      </c>
      <c r="D64" s="23">
        <v>9953</v>
      </c>
      <c r="E64" s="24">
        <v>11448</v>
      </c>
      <c r="F64" s="23"/>
      <c r="G64" s="23">
        <v>15523</v>
      </c>
      <c r="H64" s="23">
        <v>8400</v>
      </c>
      <c r="I64" s="24">
        <v>9650</v>
      </c>
      <c r="J64" s="23"/>
      <c r="K64" s="23"/>
      <c r="L64" s="23"/>
      <c r="M64" s="24"/>
      <c r="N64" s="23"/>
      <c r="O64" s="23"/>
      <c r="P64" s="23"/>
      <c r="Q64" s="24"/>
      <c r="R64" s="23"/>
      <c r="S64" s="24"/>
      <c r="T64" s="24"/>
    </row>
    <row r="65" spans="1:20" ht="13.5">
      <c r="A65" s="2" t="s">
        <v>129</v>
      </c>
      <c r="B65" s="23">
        <v>352168</v>
      </c>
      <c r="C65" s="23">
        <v>430401</v>
      </c>
      <c r="D65" s="23">
        <v>386647</v>
      </c>
      <c r="E65" s="24">
        <v>372802</v>
      </c>
      <c r="F65" s="23">
        <v>389315</v>
      </c>
      <c r="G65" s="23">
        <v>335727</v>
      </c>
      <c r="H65" s="23">
        <v>342760</v>
      </c>
      <c r="I65" s="24">
        <v>1802</v>
      </c>
      <c r="J65" s="23">
        <v>305826</v>
      </c>
      <c r="K65" s="23">
        <v>320371</v>
      </c>
      <c r="L65" s="23">
        <v>339424</v>
      </c>
      <c r="M65" s="24">
        <v>2031</v>
      </c>
      <c r="N65" s="23">
        <v>342071</v>
      </c>
      <c r="O65" s="23">
        <v>398308</v>
      </c>
      <c r="P65" s="23">
        <v>328142</v>
      </c>
      <c r="Q65" s="24">
        <v>1453</v>
      </c>
      <c r="R65" s="23">
        <v>348599</v>
      </c>
      <c r="S65" s="24">
        <v>16568</v>
      </c>
      <c r="T65" s="24">
        <v>355</v>
      </c>
    </row>
    <row r="66" spans="1:20" ht="13.5">
      <c r="A66" s="2" t="s">
        <v>175</v>
      </c>
      <c r="B66" s="23">
        <v>1447249</v>
      </c>
      <c r="C66" s="23">
        <v>1506598</v>
      </c>
      <c r="D66" s="23">
        <v>1441382</v>
      </c>
      <c r="E66" s="24">
        <v>1447802</v>
      </c>
      <c r="F66" s="23">
        <v>1417881</v>
      </c>
      <c r="G66" s="23">
        <v>1457523</v>
      </c>
      <c r="H66" s="23">
        <v>1675086</v>
      </c>
      <c r="I66" s="24">
        <v>1773205</v>
      </c>
      <c r="J66" s="23">
        <v>2032072</v>
      </c>
      <c r="K66" s="23">
        <v>1757368</v>
      </c>
      <c r="L66" s="23">
        <v>1642998</v>
      </c>
      <c r="M66" s="24">
        <v>1632777</v>
      </c>
      <c r="N66" s="23">
        <v>1679591</v>
      </c>
      <c r="O66" s="23">
        <v>1945035</v>
      </c>
      <c r="P66" s="23">
        <v>2159258</v>
      </c>
      <c r="Q66" s="24">
        <v>2166790</v>
      </c>
      <c r="R66" s="23">
        <v>2372903</v>
      </c>
      <c r="S66" s="24">
        <v>2926900</v>
      </c>
      <c r="T66" s="24">
        <v>2352406</v>
      </c>
    </row>
    <row r="67" spans="1:20" ht="13.5">
      <c r="A67" s="2" t="s">
        <v>176</v>
      </c>
      <c r="B67" s="23">
        <v>10000</v>
      </c>
      <c r="C67" s="23">
        <v>20000</v>
      </c>
      <c r="D67" s="23">
        <v>20000</v>
      </c>
      <c r="E67" s="24">
        <v>30000</v>
      </c>
      <c r="F67" s="23">
        <v>30000</v>
      </c>
      <c r="G67" s="23">
        <v>40000</v>
      </c>
      <c r="H67" s="23">
        <v>40000</v>
      </c>
      <c r="I67" s="24">
        <v>50000</v>
      </c>
      <c r="J67" s="23">
        <v>50000</v>
      </c>
      <c r="K67" s="23">
        <v>60000</v>
      </c>
      <c r="L67" s="23">
        <v>193000</v>
      </c>
      <c r="M67" s="24">
        <v>203000</v>
      </c>
      <c r="N67" s="23">
        <v>236400</v>
      </c>
      <c r="O67" s="23">
        <v>279800</v>
      </c>
      <c r="P67" s="23">
        <v>279800</v>
      </c>
      <c r="Q67" s="24">
        <v>199800</v>
      </c>
      <c r="R67" s="23">
        <v>233200</v>
      </c>
      <c r="S67" s="24"/>
      <c r="T67" s="24">
        <v>500000</v>
      </c>
    </row>
    <row r="68" spans="1:20" ht="13.5">
      <c r="A68" s="2" t="s">
        <v>177</v>
      </c>
      <c r="B68" s="23">
        <v>1294717</v>
      </c>
      <c r="C68" s="23">
        <v>1342313</v>
      </c>
      <c r="D68" s="23">
        <v>1339595</v>
      </c>
      <c r="E68" s="24">
        <v>1372365</v>
      </c>
      <c r="F68" s="23">
        <v>1502139</v>
      </c>
      <c r="G68" s="23">
        <v>1467920</v>
      </c>
      <c r="H68" s="23">
        <v>1566235</v>
      </c>
      <c r="I68" s="24">
        <v>1297518</v>
      </c>
      <c r="J68" s="23">
        <v>1407780</v>
      </c>
      <c r="K68" s="23">
        <v>1548111</v>
      </c>
      <c r="L68" s="23">
        <v>1716728</v>
      </c>
      <c r="M68" s="24">
        <v>1157606</v>
      </c>
      <c r="N68" s="23">
        <v>1319389</v>
      </c>
      <c r="O68" s="23">
        <v>1474426</v>
      </c>
      <c r="P68" s="23">
        <v>1618959</v>
      </c>
      <c r="Q68" s="24">
        <v>1417136</v>
      </c>
      <c r="R68" s="23">
        <v>1516634</v>
      </c>
      <c r="S68" s="24">
        <v>704758</v>
      </c>
      <c r="T68" s="24">
        <v>831634</v>
      </c>
    </row>
    <row r="69" spans="1:20" ht="13.5">
      <c r="A69" s="2" t="s">
        <v>178</v>
      </c>
      <c r="B69" s="23"/>
      <c r="C69" s="23"/>
      <c r="D69" s="23"/>
      <c r="E69" s="24"/>
      <c r="F69" s="23"/>
      <c r="G69" s="23"/>
      <c r="H69" s="23"/>
      <c r="I69" s="24">
        <v>25587</v>
      </c>
      <c r="J69" s="23"/>
      <c r="K69" s="23"/>
      <c r="L69" s="23"/>
      <c r="M69" s="24">
        <v>30063</v>
      </c>
      <c r="N69" s="23"/>
      <c r="O69" s="23"/>
      <c r="P69" s="23"/>
      <c r="Q69" s="24"/>
      <c r="R69" s="23"/>
      <c r="S69" s="24"/>
      <c r="T69" s="24"/>
    </row>
    <row r="70" spans="1:20" ht="13.5">
      <c r="A70" s="2" t="s">
        <v>179</v>
      </c>
      <c r="B70" s="23"/>
      <c r="C70" s="23"/>
      <c r="D70" s="23"/>
      <c r="E70" s="24"/>
      <c r="F70" s="23"/>
      <c r="G70" s="23"/>
      <c r="H70" s="23"/>
      <c r="I70" s="24">
        <v>244811</v>
      </c>
      <c r="J70" s="23"/>
      <c r="K70" s="23"/>
      <c r="L70" s="23"/>
      <c r="M70" s="24">
        <v>252880</v>
      </c>
      <c r="N70" s="23"/>
      <c r="O70" s="23"/>
      <c r="P70" s="23"/>
      <c r="Q70" s="24">
        <v>264210</v>
      </c>
      <c r="R70" s="23"/>
      <c r="S70" s="24">
        <v>130071</v>
      </c>
      <c r="T70" s="24">
        <v>125241</v>
      </c>
    </row>
    <row r="71" spans="1:20" ht="13.5">
      <c r="A71" s="2" t="s">
        <v>180</v>
      </c>
      <c r="B71" s="23">
        <v>178273</v>
      </c>
      <c r="C71" s="23">
        <v>164843</v>
      </c>
      <c r="D71" s="23">
        <v>163585</v>
      </c>
      <c r="E71" s="24">
        <v>160480</v>
      </c>
      <c r="F71" s="23">
        <v>167821</v>
      </c>
      <c r="G71" s="23">
        <v>167052</v>
      </c>
      <c r="H71" s="23">
        <v>170521</v>
      </c>
      <c r="I71" s="24">
        <v>159873</v>
      </c>
      <c r="J71" s="23">
        <v>162833</v>
      </c>
      <c r="K71" s="23">
        <v>162106</v>
      </c>
      <c r="L71" s="23">
        <v>161380</v>
      </c>
      <c r="M71" s="24">
        <v>146782</v>
      </c>
      <c r="N71" s="23">
        <v>148171</v>
      </c>
      <c r="O71" s="23">
        <v>151776</v>
      </c>
      <c r="P71" s="23">
        <v>151131</v>
      </c>
      <c r="Q71" s="24"/>
      <c r="R71" s="23"/>
      <c r="S71" s="24"/>
      <c r="T71" s="24"/>
    </row>
    <row r="72" spans="1:20" ht="13.5">
      <c r="A72" s="2" t="s">
        <v>181</v>
      </c>
      <c r="B72" s="23"/>
      <c r="C72" s="23"/>
      <c r="D72" s="23"/>
      <c r="E72" s="24"/>
      <c r="F72" s="23"/>
      <c r="G72" s="23"/>
      <c r="H72" s="23"/>
      <c r="I72" s="24"/>
      <c r="J72" s="23"/>
      <c r="K72" s="23"/>
      <c r="L72" s="23"/>
      <c r="M72" s="24">
        <v>16987</v>
      </c>
      <c r="N72" s="23"/>
      <c r="O72" s="23"/>
      <c r="P72" s="23"/>
      <c r="Q72" s="24"/>
      <c r="R72" s="23"/>
      <c r="S72" s="24"/>
      <c r="T72" s="24"/>
    </row>
    <row r="73" spans="1:20" ht="13.5">
      <c r="A73" s="2" t="s">
        <v>129</v>
      </c>
      <c r="B73" s="23">
        <v>257851</v>
      </c>
      <c r="C73" s="23">
        <v>263164</v>
      </c>
      <c r="D73" s="23">
        <v>270602</v>
      </c>
      <c r="E73" s="24">
        <v>269764</v>
      </c>
      <c r="F73" s="23">
        <v>255233</v>
      </c>
      <c r="G73" s="23">
        <v>256736</v>
      </c>
      <c r="H73" s="23">
        <v>269341</v>
      </c>
      <c r="I73" s="24"/>
      <c r="J73" s="23">
        <v>280260</v>
      </c>
      <c r="K73" s="23">
        <v>278244</v>
      </c>
      <c r="L73" s="23">
        <v>299683</v>
      </c>
      <c r="M73" s="24"/>
      <c r="N73" s="23">
        <v>294268</v>
      </c>
      <c r="O73" s="23">
        <v>295550</v>
      </c>
      <c r="P73" s="23">
        <v>295663</v>
      </c>
      <c r="Q73" s="24"/>
      <c r="R73" s="23">
        <v>266160</v>
      </c>
      <c r="S73" s="24"/>
      <c r="T73" s="24"/>
    </row>
    <row r="74" spans="1:20" ht="13.5">
      <c r="A74" s="2" t="s">
        <v>182</v>
      </c>
      <c r="B74" s="23">
        <v>1740842</v>
      </c>
      <c r="C74" s="23">
        <v>1790321</v>
      </c>
      <c r="D74" s="23">
        <v>1793783</v>
      </c>
      <c r="E74" s="24">
        <v>1832610</v>
      </c>
      <c r="F74" s="23">
        <v>1955194</v>
      </c>
      <c r="G74" s="23">
        <v>1931709</v>
      </c>
      <c r="H74" s="23">
        <v>2046097</v>
      </c>
      <c r="I74" s="24">
        <v>1777790</v>
      </c>
      <c r="J74" s="23">
        <v>1900873</v>
      </c>
      <c r="K74" s="23">
        <v>2048462</v>
      </c>
      <c r="L74" s="23">
        <v>2370792</v>
      </c>
      <c r="M74" s="24">
        <v>1807319</v>
      </c>
      <c r="N74" s="23">
        <v>1998229</v>
      </c>
      <c r="O74" s="23">
        <v>2201553</v>
      </c>
      <c r="P74" s="23">
        <v>2345553</v>
      </c>
      <c r="Q74" s="24">
        <v>1881146</v>
      </c>
      <c r="R74" s="23">
        <v>2015994</v>
      </c>
      <c r="S74" s="24">
        <v>847729</v>
      </c>
      <c r="T74" s="24">
        <v>2074475</v>
      </c>
    </row>
    <row r="75" spans="1:20" ht="14.25" thickBot="1">
      <c r="A75" s="5" t="s">
        <v>183</v>
      </c>
      <c r="B75" s="25">
        <v>3188092</v>
      </c>
      <c r="C75" s="25">
        <v>3296919</v>
      </c>
      <c r="D75" s="25">
        <v>3235165</v>
      </c>
      <c r="E75" s="26">
        <v>3280413</v>
      </c>
      <c r="F75" s="25">
        <v>3373075</v>
      </c>
      <c r="G75" s="25">
        <v>3389232</v>
      </c>
      <c r="H75" s="25">
        <v>3721183</v>
      </c>
      <c r="I75" s="26">
        <v>3550996</v>
      </c>
      <c r="J75" s="25">
        <v>3932946</v>
      </c>
      <c r="K75" s="25">
        <v>3805831</v>
      </c>
      <c r="L75" s="25">
        <v>4013790</v>
      </c>
      <c r="M75" s="26">
        <v>3440096</v>
      </c>
      <c r="N75" s="25">
        <v>3677820</v>
      </c>
      <c r="O75" s="25">
        <v>4146588</v>
      </c>
      <c r="P75" s="25">
        <v>4504811</v>
      </c>
      <c r="Q75" s="26">
        <v>4047936</v>
      </c>
      <c r="R75" s="25">
        <v>4388897</v>
      </c>
      <c r="S75" s="26">
        <v>3774630</v>
      </c>
      <c r="T75" s="26">
        <v>4426882</v>
      </c>
    </row>
    <row r="76" spans="1:20" ht="14.25" thickTop="1">
      <c r="A76" s="2" t="s">
        <v>184</v>
      </c>
      <c r="B76" s="23">
        <v>803314</v>
      </c>
      <c r="C76" s="23">
        <v>803314</v>
      </c>
      <c r="D76" s="23">
        <v>803314</v>
      </c>
      <c r="E76" s="24">
        <v>803314</v>
      </c>
      <c r="F76" s="23">
        <v>803314</v>
      </c>
      <c r="G76" s="23">
        <v>753814</v>
      </c>
      <c r="H76" s="23">
        <v>753814</v>
      </c>
      <c r="I76" s="24">
        <v>753814</v>
      </c>
      <c r="J76" s="23">
        <v>753814</v>
      </c>
      <c r="K76" s="23">
        <v>753814</v>
      </c>
      <c r="L76" s="23">
        <v>753814</v>
      </c>
      <c r="M76" s="24">
        <v>753814</v>
      </c>
      <c r="N76" s="23">
        <v>753814</v>
      </c>
      <c r="O76" s="23">
        <v>753814</v>
      </c>
      <c r="P76" s="23">
        <v>753814</v>
      </c>
      <c r="Q76" s="24">
        <v>753814</v>
      </c>
      <c r="R76" s="23">
        <v>753814</v>
      </c>
      <c r="S76" s="24">
        <v>753814</v>
      </c>
      <c r="T76" s="24">
        <v>753814</v>
      </c>
    </row>
    <row r="77" spans="1:20" ht="13.5">
      <c r="A77" s="2" t="s">
        <v>185</v>
      </c>
      <c r="B77" s="23">
        <v>841559</v>
      </c>
      <c r="C77" s="23">
        <v>841559</v>
      </c>
      <c r="D77" s="23">
        <v>841559</v>
      </c>
      <c r="E77" s="24">
        <v>841559</v>
      </c>
      <c r="F77" s="23">
        <v>841559</v>
      </c>
      <c r="G77" s="23">
        <v>792059</v>
      </c>
      <c r="H77" s="23">
        <v>792059</v>
      </c>
      <c r="I77" s="24">
        <v>792059</v>
      </c>
      <c r="J77" s="23">
        <v>792059</v>
      </c>
      <c r="K77" s="23">
        <v>792059</v>
      </c>
      <c r="L77" s="23">
        <v>792059</v>
      </c>
      <c r="M77" s="24">
        <v>792059</v>
      </c>
      <c r="N77" s="23">
        <v>792059</v>
      </c>
      <c r="O77" s="23">
        <v>792059</v>
      </c>
      <c r="P77" s="23">
        <v>792059</v>
      </c>
      <c r="Q77" s="24">
        <v>792059</v>
      </c>
      <c r="R77" s="23">
        <v>792059</v>
      </c>
      <c r="S77" s="24">
        <v>792059</v>
      </c>
      <c r="T77" s="24">
        <v>792059</v>
      </c>
    </row>
    <row r="78" spans="1:20" ht="13.5">
      <c r="A78" s="2" t="s">
        <v>186</v>
      </c>
      <c r="B78" s="23">
        <v>229307</v>
      </c>
      <c r="C78" s="23">
        <v>212900</v>
      </c>
      <c r="D78" s="23">
        <v>213766</v>
      </c>
      <c r="E78" s="24">
        <v>158993</v>
      </c>
      <c r="F78" s="23">
        <v>67964</v>
      </c>
      <c r="G78" s="23">
        <v>24089</v>
      </c>
      <c r="H78" s="23">
        <v>48388</v>
      </c>
      <c r="I78" s="24">
        <v>-23963</v>
      </c>
      <c r="J78" s="23">
        <v>-13430</v>
      </c>
      <c r="K78" s="23">
        <v>-98370</v>
      </c>
      <c r="L78" s="23">
        <v>-112690</v>
      </c>
      <c r="M78" s="24">
        <v>-185768</v>
      </c>
      <c r="N78" s="23">
        <v>-105597</v>
      </c>
      <c r="O78" s="23">
        <v>-244807</v>
      </c>
      <c r="P78" s="23">
        <v>-278899</v>
      </c>
      <c r="Q78" s="24">
        <v>-377594</v>
      </c>
      <c r="R78" s="23">
        <v>-387972</v>
      </c>
      <c r="S78" s="24">
        <v>-499961</v>
      </c>
      <c r="T78" s="24">
        <v>-613423</v>
      </c>
    </row>
    <row r="79" spans="1:20" ht="13.5">
      <c r="A79" s="4" t="s">
        <v>187</v>
      </c>
      <c r="B79" s="23"/>
      <c r="C79" s="23"/>
      <c r="D79" s="23"/>
      <c r="E79" s="24"/>
      <c r="F79" s="23"/>
      <c r="G79" s="23"/>
      <c r="H79" s="23"/>
      <c r="I79" s="24">
        <v>300000</v>
      </c>
      <c r="J79" s="23"/>
      <c r="K79" s="23"/>
      <c r="L79" s="23"/>
      <c r="M79" s="24">
        <v>300000</v>
      </c>
      <c r="N79" s="23"/>
      <c r="O79" s="23"/>
      <c r="P79" s="23"/>
      <c r="Q79" s="24">
        <v>300000</v>
      </c>
      <c r="R79" s="23"/>
      <c r="S79" s="24">
        <v>300000</v>
      </c>
      <c r="T79" s="24">
        <v>300000</v>
      </c>
    </row>
    <row r="80" spans="1:20" ht="13.5">
      <c r="A80" s="4" t="s">
        <v>188</v>
      </c>
      <c r="B80" s="23"/>
      <c r="C80" s="23"/>
      <c r="D80" s="23"/>
      <c r="E80" s="24"/>
      <c r="F80" s="23"/>
      <c r="G80" s="23"/>
      <c r="H80" s="23"/>
      <c r="I80" s="24">
        <v>-331614</v>
      </c>
      <c r="J80" s="23"/>
      <c r="K80" s="23"/>
      <c r="L80" s="23"/>
      <c r="M80" s="24">
        <v>-493419</v>
      </c>
      <c r="N80" s="23"/>
      <c r="O80" s="23"/>
      <c r="P80" s="23"/>
      <c r="Q80" s="24">
        <v>-685245</v>
      </c>
      <c r="R80" s="23"/>
      <c r="S80" s="24">
        <v>-807612</v>
      </c>
      <c r="T80" s="24">
        <v>-921073</v>
      </c>
    </row>
    <row r="81" spans="1:20" ht="13.5">
      <c r="A81" s="2" t="s">
        <v>189</v>
      </c>
      <c r="B81" s="23">
        <v>-23969</v>
      </c>
      <c r="C81" s="23">
        <v>-23969</v>
      </c>
      <c r="D81" s="23">
        <v>-23969</v>
      </c>
      <c r="E81" s="24">
        <v>-23969</v>
      </c>
      <c r="F81" s="23">
        <v>-23969</v>
      </c>
      <c r="G81" s="23">
        <v>-23969</v>
      </c>
      <c r="H81" s="23">
        <v>-23969</v>
      </c>
      <c r="I81" s="24">
        <v>-23969</v>
      </c>
      <c r="J81" s="23">
        <v>-23969</v>
      </c>
      <c r="K81" s="23">
        <v>-23969</v>
      </c>
      <c r="L81" s="23">
        <v>-23969</v>
      </c>
      <c r="M81" s="24">
        <v>-23969</v>
      </c>
      <c r="N81" s="23">
        <v>-23969</v>
      </c>
      <c r="O81" s="23">
        <v>-23969</v>
      </c>
      <c r="P81" s="23">
        <v>-23969</v>
      </c>
      <c r="Q81" s="24">
        <v>-23969</v>
      </c>
      <c r="R81" s="23">
        <v>-23969</v>
      </c>
      <c r="S81" s="24">
        <v>-23969</v>
      </c>
      <c r="T81" s="24">
        <v>-23969</v>
      </c>
    </row>
    <row r="82" spans="1:20" ht="13.5">
      <c r="A82" s="2" t="s">
        <v>190</v>
      </c>
      <c r="B82" s="23">
        <v>1850212</v>
      </c>
      <c r="C82" s="23">
        <v>1833804</v>
      </c>
      <c r="D82" s="23">
        <v>1834671</v>
      </c>
      <c r="E82" s="24">
        <v>1779898</v>
      </c>
      <c r="F82" s="23">
        <v>1688869</v>
      </c>
      <c r="G82" s="23">
        <v>1545994</v>
      </c>
      <c r="H82" s="23">
        <v>1570292</v>
      </c>
      <c r="I82" s="24">
        <v>1497940</v>
      </c>
      <c r="J82" s="23">
        <v>1508474</v>
      </c>
      <c r="K82" s="23">
        <v>1423534</v>
      </c>
      <c r="L82" s="23">
        <v>1409214</v>
      </c>
      <c r="M82" s="24">
        <v>1336136</v>
      </c>
      <c r="N82" s="23">
        <v>1416307</v>
      </c>
      <c r="O82" s="23">
        <v>1277097</v>
      </c>
      <c r="P82" s="23">
        <v>1243005</v>
      </c>
      <c r="Q82" s="24">
        <v>1144309</v>
      </c>
      <c r="R82" s="23">
        <v>1133932</v>
      </c>
      <c r="S82" s="24">
        <v>1021943</v>
      </c>
      <c r="T82" s="24">
        <v>908481</v>
      </c>
    </row>
    <row r="83" spans="1:20" ht="13.5">
      <c r="A83" s="2" t="s">
        <v>191</v>
      </c>
      <c r="B83" s="23">
        <v>661</v>
      </c>
      <c r="C83" s="23">
        <v>434</v>
      </c>
      <c r="D83" s="23">
        <v>397</v>
      </c>
      <c r="E83" s="24">
        <v>334</v>
      </c>
      <c r="F83" s="23">
        <v>1283</v>
      </c>
      <c r="G83" s="23">
        <v>7</v>
      </c>
      <c r="H83" s="23">
        <v>117</v>
      </c>
      <c r="I83" s="24">
        <v>304</v>
      </c>
      <c r="J83" s="23">
        <v>913</v>
      </c>
      <c r="K83" s="23">
        <v>-25</v>
      </c>
      <c r="L83" s="23">
        <v>-541</v>
      </c>
      <c r="M83" s="24">
        <v>53</v>
      </c>
      <c r="N83" s="23">
        <v>-714</v>
      </c>
      <c r="O83" s="23">
        <v>62</v>
      </c>
      <c r="P83" s="23">
        <v>48</v>
      </c>
      <c r="Q83" s="24"/>
      <c r="R83" s="23"/>
      <c r="S83" s="24"/>
      <c r="T83" s="24"/>
    </row>
    <row r="84" spans="1:20" ht="13.5">
      <c r="A84" s="2" t="s">
        <v>192</v>
      </c>
      <c r="B84" s="23">
        <v>661</v>
      </c>
      <c r="C84" s="23">
        <v>434</v>
      </c>
      <c r="D84" s="23">
        <v>397</v>
      </c>
      <c r="E84" s="24">
        <v>334</v>
      </c>
      <c r="F84" s="23">
        <v>1283</v>
      </c>
      <c r="G84" s="23">
        <v>7</v>
      </c>
      <c r="H84" s="23">
        <v>117</v>
      </c>
      <c r="I84" s="24">
        <v>304</v>
      </c>
      <c r="J84" s="23">
        <v>913</v>
      </c>
      <c r="K84" s="23">
        <v>-25</v>
      </c>
      <c r="L84" s="23">
        <v>-541</v>
      </c>
      <c r="M84" s="24">
        <v>53</v>
      </c>
      <c r="N84" s="23">
        <v>-714</v>
      </c>
      <c r="O84" s="23">
        <v>62</v>
      </c>
      <c r="P84" s="23">
        <v>48</v>
      </c>
      <c r="Q84" s="24"/>
      <c r="R84" s="23"/>
      <c r="S84" s="24"/>
      <c r="T84" s="24"/>
    </row>
    <row r="85" spans="1:20" ht="13.5">
      <c r="A85" s="6" t="s">
        <v>193</v>
      </c>
      <c r="B85" s="23">
        <v>1850873</v>
      </c>
      <c r="C85" s="23">
        <v>1834239</v>
      </c>
      <c r="D85" s="23">
        <v>1835068</v>
      </c>
      <c r="E85" s="24">
        <v>1780233</v>
      </c>
      <c r="F85" s="23">
        <v>1690152</v>
      </c>
      <c r="G85" s="23">
        <v>1546002</v>
      </c>
      <c r="H85" s="23">
        <v>1570410</v>
      </c>
      <c r="I85" s="24">
        <v>1498245</v>
      </c>
      <c r="J85" s="23">
        <v>1509387</v>
      </c>
      <c r="K85" s="23">
        <v>1423509</v>
      </c>
      <c r="L85" s="23">
        <v>1408673</v>
      </c>
      <c r="M85" s="24">
        <v>1336189</v>
      </c>
      <c r="N85" s="23">
        <v>1415592</v>
      </c>
      <c r="O85" s="23">
        <v>1277160</v>
      </c>
      <c r="P85" s="23">
        <v>1243053</v>
      </c>
      <c r="Q85" s="24">
        <v>1144309</v>
      </c>
      <c r="R85" s="23">
        <v>1133932</v>
      </c>
      <c r="S85" s="24">
        <v>1021943</v>
      </c>
      <c r="T85" s="24">
        <v>908481</v>
      </c>
    </row>
    <row r="86" spans="1:20" ht="14.25" thickBot="1">
      <c r="A86" s="7" t="s">
        <v>194</v>
      </c>
      <c r="B86" s="23">
        <v>5038966</v>
      </c>
      <c r="C86" s="23">
        <v>5131159</v>
      </c>
      <c r="D86" s="23">
        <v>5070234</v>
      </c>
      <c r="E86" s="24">
        <v>5060646</v>
      </c>
      <c r="F86" s="23">
        <v>5063228</v>
      </c>
      <c r="G86" s="23">
        <v>4935234</v>
      </c>
      <c r="H86" s="23">
        <v>5291594</v>
      </c>
      <c r="I86" s="24">
        <v>5049241</v>
      </c>
      <c r="J86" s="23">
        <v>5442334</v>
      </c>
      <c r="K86" s="23">
        <v>5229340</v>
      </c>
      <c r="L86" s="23">
        <v>5422464</v>
      </c>
      <c r="M86" s="24">
        <v>4776285</v>
      </c>
      <c r="N86" s="23">
        <v>5093413</v>
      </c>
      <c r="O86" s="23">
        <v>5423749</v>
      </c>
      <c r="P86" s="23">
        <v>5747865</v>
      </c>
      <c r="Q86" s="24">
        <v>5192245</v>
      </c>
      <c r="R86" s="23">
        <v>5522829</v>
      </c>
      <c r="S86" s="24">
        <v>4796573</v>
      </c>
      <c r="T86" s="24">
        <v>5335364</v>
      </c>
    </row>
    <row r="87" spans="1:20" ht="14.25" thickTop="1">
      <c r="A87" s="8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9" ht="13.5">
      <c r="A89" s="20" t="s">
        <v>199</v>
      </c>
    </row>
    <row r="90" ht="13.5">
      <c r="A90" s="20" t="s">
        <v>200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2014-05-14T05:21:43Z</dcterms:created>
  <dcterms:modified xsi:type="dcterms:W3CDTF">2014-05-14T05:22:15Z</dcterms:modified>
  <cp:category/>
  <cp:version/>
  <cp:contentType/>
  <cp:contentStatus/>
</cp:coreProperties>
</file>