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</sheets>
  <definedNames/>
  <calcPr fullCalcOnLoad="1"/>
</workbook>
</file>

<file path=xl/sharedStrings.xml><?xml version="1.0" encoding="utf-8"?>
<sst xmlns="http://schemas.openxmlformats.org/spreadsheetml/2006/main" count="764" uniqueCount="298">
  <si>
    <t>少数株主損益調整前四半期純利益</t>
  </si>
  <si>
    <t>連結・損益計算書</t>
  </si>
  <si>
    <t>関係会社貸倒引当金繰入額</t>
  </si>
  <si>
    <t>関係会社貸倒引当金繰入額</t>
  </si>
  <si>
    <t>訴訟関連費用</t>
  </si>
  <si>
    <t>営業外費用</t>
  </si>
  <si>
    <t>経常利益</t>
  </si>
  <si>
    <t>過年度消費税等</t>
  </si>
  <si>
    <t>新株予約権戻入益</t>
  </si>
  <si>
    <t>子会社清算益</t>
  </si>
  <si>
    <t>負ののれん発生益</t>
  </si>
  <si>
    <t>損害賠償金</t>
  </si>
  <si>
    <t>特別利益</t>
  </si>
  <si>
    <t>特別利益</t>
  </si>
  <si>
    <t>商品評価損</t>
  </si>
  <si>
    <t>商品廃棄損</t>
  </si>
  <si>
    <t>関係会社株式評価損</t>
  </si>
  <si>
    <t>関係会社整理損</t>
  </si>
  <si>
    <t>規制対応費用</t>
  </si>
  <si>
    <t>規制対応費用</t>
  </si>
  <si>
    <t>過年度消費税等</t>
  </si>
  <si>
    <t>本社移転費用引当金繰入額</t>
  </si>
  <si>
    <t>倉庫移転費用引当金繰入額</t>
  </si>
  <si>
    <t>システム移行費用引当金繰入額</t>
  </si>
  <si>
    <t>特別損失</t>
  </si>
  <si>
    <t>法人税、住民税及び事業税</t>
  </si>
  <si>
    <t>過年度法人税等戻入額</t>
  </si>
  <si>
    <t>法人税等調整額</t>
  </si>
  <si>
    <t>法人税等合計</t>
  </si>
  <si>
    <t>四半期純利益</t>
  </si>
  <si>
    <t>個別・損益計算書</t>
  </si>
  <si>
    <t>2013/11/08</t>
  </si>
  <si>
    <t>2013/09/30</t>
  </si>
  <si>
    <t>2013/02/13</t>
  </si>
  <si>
    <t>2012/12/31</t>
  </si>
  <si>
    <t>2012/11/09</t>
  </si>
  <si>
    <t>2012/09/30</t>
  </si>
  <si>
    <t>2012/08/10</t>
  </si>
  <si>
    <t>2012/06/30</t>
  </si>
  <si>
    <t>2012/02/13</t>
  </si>
  <si>
    <t>2011/12/31</t>
  </si>
  <si>
    <t>2011/11/11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</si>
  <si>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</si>
  <si>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</si>
  <si>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</si>
  <si>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</si>
  <si>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</si>
  <si>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</si>
  <si>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</si>
  <si>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2010/08/13</t>
  </si>
  <si>
    <t>2010/06/30</t>
  </si>
  <si>
    <t>2009/12/31</t>
  </si>
  <si>
    <t>2009/09/30</t>
  </si>
  <si>
    <t>2009/06/30</t>
  </si>
  <si>
    <t>現金及び預金</t>
  </si>
  <si>
    <t>建物及び構築物</t>
  </si>
  <si>
    <t>建物及び構築物（純額）</t>
  </si>
  <si>
    <t>機械装置及び運搬具</t>
  </si>
  <si>
    <t>機械装置及び運搬具（純額）</t>
  </si>
  <si>
    <t>賞与引当金</t>
  </si>
  <si>
    <t>資本金</t>
  </si>
  <si>
    <t>為替換算調整勘定</t>
  </si>
  <si>
    <t>連結・貸借対照表</t>
  </si>
  <si>
    <t>2013/04/01</t>
  </si>
  <si>
    <t>賞与引当金の増減額（△は減少）</t>
  </si>
  <si>
    <t>ポイント引当金の増減額（△は減少）</t>
  </si>
  <si>
    <t>本社移転費用引当金の増減額（△は減少）</t>
  </si>
  <si>
    <t>倉庫移転費用引当金の増減額（△は減少）</t>
  </si>
  <si>
    <t>システム移行費用引当金の増減額（△は減少）</t>
  </si>
  <si>
    <t>持分法による投資損益（△は益）</t>
  </si>
  <si>
    <t>株式報酬費用</t>
  </si>
  <si>
    <t>訴訟関連損失</t>
  </si>
  <si>
    <t>関係会社株式評価損</t>
  </si>
  <si>
    <t>前渡金の増減額（△は増加）</t>
  </si>
  <si>
    <t>訴訟関連損失の支払額</t>
  </si>
  <si>
    <t>法人税等の還付額</t>
  </si>
  <si>
    <t>関係会社出資金の払込による支出</t>
  </si>
  <si>
    <t>連結の範囲の変更を伴う子会社株式の取得による収入</t>
  </si>
  <si>
    <t>長期借入れによる収入</t>
  </si>
  <si>
    <t>社債の償還による支出</t>
  </si>
  <si>
    <t>ファイナンス・リース債務の返済による支出</t>
  </si>
  <si>
    <t>財務活動によるキャッシュ・フロー</t>
  </si>
  <si>
    <t>連結・キャッシュフロー計算書</t>
  </si>
  <si>
    <t>売上原価</t>
  </si>
  <si>
    <t>持分法による投資損失</t>
  </si>
  <si>
    <t>為替差損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</si>
  <si>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</si>
  <si>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</si>
  <si>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</si>
  <si>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</si>
  <si>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</si>
  <si>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</si>
  <si>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</si>
  <si>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</si>
  <si>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</si>
  <si>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</si>
  <si>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</si>
  <si>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2012/06/27</t>
  </si>
  <si>
    <t>2011/03/31</t>
  </si>
  <si>
    <t>2011/06/24</t>
  </si>
  <si>
    <t>2010/03/31</t>
  </si>
  <si>
    <t>2010/06/23</t>
  </si>
  <si>
    <t>2009/03/31</t>
  </si>
  <si>
    <t>2009/02/13</t>
  </si>
  <si>
    <t>四半期</t>
  </si>
  <si>
    <t>2008/12/31</t>
  </si>
  <si>
    <t>2008/11/14</t>
  </si>
  <si>
    <t>2008/09/30</t>
  </si>
  <si>
    <t>2008/08/14</t>
  </si>
  <si>
    <t>2008/06/30</t>
  </si>
  <si>
    <t>2009/06/23</t>
  </si>
  <si>
    <t>2008/03/31</t>
  </si>
  <si>
    <t>現金及び預金</t>
  </si>
  <si>
    <t>千円</t>
  </si>
  <si>
    <t>売掛金</t>
  </si>
  <si>
    <t>売掛金</t>
  </si>
  <si>
    <t>商品</t>
  </si>
  <si>
    <t>商品</t>
  </si>
  <si>
    <t>仕掛品</t>
  </si>
  <si>
    <t>貯蔵品</t>
  </si>
  <si>
    <t>前渡金</t>
  </si>
  <si>
    <t>前払費用</t>
  </si>
  <si>
    <t>未収入金</t>
  </si>
  <si>
    <t>立替金</t>
  </si>
  <si>
    <t>その他</t>
  </si>
  <si>
    <t>貸倒引当金</t>
  </si>
  <si>
    <t>流動資産</t>
  </si>
  <si>
    <t>建物</t>
  </si>
  <si>
    <t>減価償却累計額</t>
  </si>
  <si>
    <t>減損損失累計額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</si>
  <si>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</si>
  <si>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</si>
  <si>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</si>
  <si>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</si>
  <si>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</si>
  <si>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</si>
  <si>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</si>
  <si>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</si>
  <si>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</si>
  <si>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リース資産</t>
  </si>
  <si>
    <t>リース資産</t>
  </si>
  <si>
    <t>建設仮勘定</t>
  </si>
  <si>
    <t>有形固定資産</t>
  </si>
  <si>
    <t>有形固定資産</t>
  </si>
  <si>
    <t>電話加入権</t>
  </si>
  <si>
    <t>商標権</t>
  </si>
  <si>
    <t>ソフトウエア</t>
  </si>
  <si>
    <t>ソフトウエア</t>
  </si>
  <si>
    <t>ソフトウエア仮勘定</t>
  </si>
  <si>
    <t>無形固定資産</t>
  </si>
  <si>
    <t>投資有価証券</t>
  </si>
  <si>
    <t>関係会社株式</t>
  </si>
  <si>
    <t>関係会社出資金</t>
  </si>
  <si>
    <t>従業員に対する長期貸付金</t>
  </si>
  <si>
    <t>関係会社長期貸付金</t>
  </si>
  <si>
    <t>長期前払費用</t>
  </si>
  <si>
    <t>差入保証金</t>
  </si>
  <si>
    <t>その他</t>
  </si>
  <si>
    <t>投資その他の資産</t>
  </si>
  <si>
    <t>固定資産</t>
  </si>
  <si>
    <t>株式交付費</t>
  </si>
  <si>
    <t>資産</t>
  </si>
  <si>
    <t>資産</t>
  </si>
  <si>
    <t>買掛金</t>
  </si>
  <si>
    <t>短期借入金</t>
  </si>
  <si>
    <t>1年内償還予定の社債</t>
  </si>
  <si>
    <t>1年内返済予定の長期借入金</t>
  </si>
  <si>
    <t>リース債務</t>
  </si>
  <si>
    <t>未払金</t>
  </si>
  <si>
    <t>未払費用</t>
  </si>
  <si>
    <t>未払法人税等</t>
  </si>
  <si>
    <t>前受金</t>
  </si>
  <si>
    <t>預り金</t>
  </si>
  <si>
    <t>ポイント引当金</t>
  </si>
  <si>
    <t>ポイント引当金</t>
  </si>
  <si>
    <t>本社移転費用引当金</t>
  </si>
  <si>
    <t>倉庫移転費用引当金</t>
  </si>
  <si>
    <t>システム移行費用引当金</t>
  </si>
  <si>
    <t>引当金</t>
  </si>
  <si>
    <t>資産除去債務</t>
  </si>
  <si>
    <t>資産除去債務</t>
  </si>
  <si>
    <t>その他</t>
  </si>
  <si>
    <t>流動負債</t>
  </si>
  <si>
    <t>社債</t>
  </si>
  <si>
    <t>長期借入金</t>
  </si>
  <si>
    <t>リース債務</t>
  </si>
  <si>
    <t>繰延税金負債</t>
  </si>
  <si>
    <t>その他</t>
  </si>
  <si>
    <t>固定負債</t>
  </si>
  <si>
    <t>負債</t>
  </si>
  <si>
    <t>負債</t>
  </si>
  <si>
    <t>資本金</t>
  </si>
  <si>
    <t>資本準備金</t>
  </si>
  <si>
    <t>資本剰余金</t>
  </si>
  <si>
    <t>資本剰余金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</si>
  <si>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</si>
  <si>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</si>
  <si>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</si>
  <si>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</si>
  <si>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</si>
  <si>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</si>
  <si>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</si>
  <si>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</si>
  <si>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</si>
  <si>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</si>
  <si>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</si>
  <si>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</si>
  <si>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</si>
  <si>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</si>
  <si>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ケンコーコム株式会社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</si>
  <si>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</si>
  <si>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</si>
  <si>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</si>
  <si>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2008/04/01</t>
  </si>
  <si>
    <t>2010/02/12</t>
  </si>
  <si>
    <t>累積四半期</t>
  </si>
  <si>
    <t>2009/11/13</t>
  </si>
  <si>
    <t>2009/08/14</t>
  </si>
  <si>
    <t>2007/04/01</t>
  </si>
  <si>
    <t>税引前四半期純利益</t>
  </si>
  <si>
    <t>減価償却費</t>
  </si>
  <si>
    <t>減損損失</t>
  </si>
  <si>
    <t>貸倒引当金の増減額（△は減少）</t>
  </si>
  <si>
    <t>貸倒引当金の増減額（△は減少）</t>
  </si>
  <si>
    <t>受取利息及び受取配当金</t>
  </si>
  <si>
    <t>支払利息</t>
  </si>
  <si>
    <t>株式報酬費用</t>
  </si>
  <si>
    <t>保険差益</t>
  </si>
  <si>
    <t>固定資産除却損</t>
  </si>
  <si>
    <t>固定資産臨時償却費</t>
  </si>
  <si>
    <t>売上債権の増減額（△は増加）</t>
  </si>
  <si>
    <t>売上債権の増減額（△は増加）</t>
  </si>
  <si>
    <t>たな卸資産の増減額（△は増加）</t>
  </si>
  <si>
    <t>仕入債務の増減額（△は減少）</t>
  </si>
  <si>
    <t>前払費用の増減額（△は増加）</t>
  </si>
  <si>
    <t>未収入金の増減額（△は増加）</t>
  </si>
  <si>
    <t>未払金の増減額（△は減少）</t>
  </si>
  <si>
    <t>未払費用の増減額（△は減少）</t>
  </si>
  <si>
    <t>未払消費税等の増減額（△は減少）</t>
  </si>
  <si>
    <t>小計</t>
  </si>
  <si>
    <t>利息及び配当金の受取額</t>
  </si>
  <si>
    <t>保険金の受取額</t>
  </si>
  <si>
    <t>利息の支払額</t>
  </si>
  <si>
    <t>法人税等の支払額</t>
  </si>
  <si>
    <t>法人税等の支払額</t>
  </si>
  <si>
    <t>営業活動によるキャッシュ・フロー</t>
  </si>
  <si>
    <t>有形固定資産の取得による支出</t>
  </si>
  <si>
    <t>有形固定資産の取得による支出</t>
  </si>
  <si>
    <t>無形固定資産の取得による支出</t>
  </si>
  <si>
    <t>関係会社株式の取得による支出</t>
  </si>
  <si>
    <t>差入敷金保証金の支払による支出</t>
  </si>
  <si>
    <t>差入敷金保証金の戻入による収入</t>
  </si>
  <si>
    <t>投資有価証券の取得による支出</t>
  </si>
  <si>
    <t>投資有価証券の取得による支出</t>
  </si>
  <si>
    <t>投資有価証券の売却による収入</t>
  </si>
  <si>
    <t>貸付けによる支出</t>
  </si>
  <si>
    <t>貸付けによる支出</t>
  </si>
  <si>
    <t>その他</t>
  </si>
  <si>
    <t>投資活動によるキャッシュ・フロー</t>
  </si>
  <si>
    <t>短期借入れによる収入</t>
  </si>
  <si>
    <t>短期借入金の返済による支出</t>
  </si>
  <si>
    <t>長期借入金の返済による支出</t>
  </si>
  <si>
    <t>長期借入金の返済による支出</t>
  </si>
  <si>
    <t>社債の償還による支出</t>
  </si>
  <si>
    <t>株式の発行による収入</t>
  </si>
  <si>
    <t>リース債務の返済による支出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</si>
  <si>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</si>
  <si>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</si>
  <si>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</si>
  <si>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現金及び現金同等物の増減額（△は減少）</t>
  </si>
  <si>
    <t>現金及び現金同等物の残高</t>
  </si>
  <si>
    <t>個別・キャッシュフロー計算書</t>
  </si>
  <si>
    <t>2012/04/01</t>
  </si>
  <si>
    <t>2011/04/01</t>
  </si>
  <si>
    <t>2010/04/01</t>
  </si>
  <si>
    <t>2009/04/01</t>
  </si>
  <si>
    <t>売上高</t>
  </si>
  <si>
    <t>商品期首たな卸高</t>
  </si>
  <si>
    <t>当期商品仕入高</t>
  </si>
  <si>
    <t>合計</t>
  </si>
  <si>
    <t>他勘定振替高</t>
  </si>
  <si>
    <t>商品期末たな卸高</t>
  </si>
  <si>
    <t>その他売上原価</t>
  </si>
  <si>
    <t>商品売上原価合計</t>
  </si>
  <si>
    <t>売上総利益</t>
  </si>
  <si>
    <t>販売費・一般管理費</t>
  </si>
  <si>
    <t>営業利益</t>
  </si>
  <si>
    <t>受取利息</t>
  </si>
  <si>
    <t>破損商品等弁償金</t>
  </si>
  <si>
    <t>債務償却益</t>
  </si>
  <si>
    <t>償却債権取立益</t>
  </si>
  <si>
    <t>講演料収入</t>
  </si>
  <si>
    <t>受取配当金</t>
  </si>
  <si>
    <t>受取配当金</t>
  </si>
  <si>
    <t>債務勘定整理益</t>
  </si>
  <si>
    <t>為替差益</t>
  </si>
  <si>
    <t>営業外収益</t>
  </si>
  <si>
    <t>社債利息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</si>
</sst>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R52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8" width="17.83203125" style="0" customWidth="1"/>
  </cols>
  <sheetData>
    <row r="1" ht="12" thickBot="1"/>
    <row r="2" spans="1:18" ht="12" thickTop="1">
      <c r="A2" s="10" t="s">
        <v>207</v>
      </c>
      <c r="B2" s="14">
        <v>3325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" thickBot="1">
      <c r="A3" s="11" t="s">
        <v>208</v>
      </c>
      <c r="B3" s="1" t="s">
        <v>209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thickTop="1">
      <c r="A4" s="10" t="s">
        <v>86</v>
      </c>
      <c r="B4" s="15" t="str">
        <f>HYPERLINK("http://www.kabupro.jp/mark/20131108/S1000DJB.htm","四半期報告書")</f>
        <v>四半期報告書</v>
      </c>
      <c r="C4" s="15" t="str">
        <f>HYPERLINK("http://www.kabupro.jp/mark/20130626/S000DTAF.htm","有価証券報告書")</f>
        <v>有価証券報告書</v>
      </c>
      <c r="D4" s="15" t="str">
        <f>HYPERLINK("http://www.kabupro.jp/mark/20130213/S000CUVT.htm","四半期報告書")</f>
        <v>四半期報告書</v>
      </c>
      <c r="E4" s="15" t="str">
        <f>HYPERLINK("http://www.kabupro.jp/mark/20131108/S1000DJB.htm","四半期報告書")</f>
        <v>四半期報告書</v>
      </c>
      <c r="F4" s="15" t="str">
        <f>HYPERLINK("http://www.kabupro.jp/mark/20120810/S000BO90.htm","四半期報告書")</f>
        <v>四半期報告書</v>
      </c>
      <c r="G4" s="15" t="str">
        <f>HYPERLINK("http://www.kabupro.jp/mark/20130626/S000DTAF.htm","有価証券報告書")</f>
        <v>有価証券報告書</v>
      </c>
      <c r="H4" s="15" t="str">
        <f>HYPERLINK("http://www.kabupro.jp/mark/20130213/S000CUVT.htm","四半期報告書")</f>
        <v>四半期報告書</v>
      </c>
      <c r="I4" s="15" t="str">
        <f>HYPERLINK("http://www.kabupro.jp/mark/20121109/S000C7Q1.htm","四半期報告書")</f>
        <v>四半期報告書</v>
      </c>
      <c r="J4" s="15" t="str">
        <f>HYPERLINK("http://www.kabupro.jp/mark/20120810/S000BO90.htm","四半期報告書")</f>
        <v>四半期報告書</v>
      </c>
      <c r="K4" s="15" t="str">
        <f>HYPERLINK("http://www.kabupro.jp/mark/20120627/S000B7TL.htm","有価証券報告書")</f>
        <v>有価証券報告書</v>
      </c>
      <c r="L4" s="15" t="str">
        <f>HYPERLINK("http://www.kabupro.jp/mark/20120213/S000AB6S.htm","四半期報告書")</f>
        <v>四半期報告書</v>
      </c>
      <c r="M4" s="15" t="str">
        <f>HYPERLINK("http://www.kabupro.jp/mark/20111111/S0009O0V.htm","四半期報告書")</f>
        <v>四半期報告書</v>
      </c>
      <c r="N4" s="15" t="str">
        <f>HYPERLINK("http://www.kabupro.jp/mark/20110812/S00096W9.htm","四半期報告書")</f>
        <v>四半期報告書</v>
      </c>
      <c r="O4" s="15" t="str">
        <f>HYPERLINK("http://www.kabupro.jp/mark/20110624/S0008M30.htm","有価証券報告書")</f>
        <v>有価証券報告書</v>
      </c>
      <c r="P4" s="15" t="str">
        <f>HYPERLINK("http://www.kabupro.jp/mark/20110214/S0007SVY.htm","四半期報告書")</f>
        <v>四半期報告書</v>
      </c>
      <c r="Q4" s="15" t="str">
        <f>HYPERLINK("http://www.kabupro.jp/mark/20101112/S00076JV.htm","四半期報告書")</f>
        <v>四半期報告書</v>
      </c>
      <c r="R4" s="15" t="str">
        <f>HYPERLINK("http://www.kabupro.jp/mark/20100813/S0006N92.htm","四半期報告書")</f>
        <v>四半期報告書</v>
      </c>
    </row>
    <row r="5" spans="1:18" ht="12" thickBot="1">
      <c r="A5" s="11" t="s">
        <v>87</v>
      </c>
      <c r="B5" s="1" t="s">
        <v>31</v>
      </c>
      <c r="C5" s="1" t="s">
        <v>93</v>
      </c>
      <c r="D5" s="1" t="s">
        <v>33</v>
      </c>
      <c r="E5" s="1" t="s">
        <v>31</v>
      </c>
      <c r="F5" s="1" t="s">
        <v>37</v>
      </c>
      <c r="G5" s="1" t="s">
        <v>93</v>
      </c>
      <c r="H5" s="1" t="s">
        <v>33</v>
      </c>
      <c r="I5" s="1" t="s">
        <v>35</v>
      </c>
      <c r="J5" s="1" t="s">
        <v>37</v>
      </c>
      <c r="K5" s="1" t="s">
        <v>97</v>
      </c>
      <c r="L5" s="1" t="s">
        <v>39</v>
      </c>
      <c r="M5" s="1" t="s">
        <v>41</v>
      </c>
      <c r="N5" s="1" t="s">
        <v>43</v>
      </c>
      <c r="O5" s="1" t="s">
        <v>99</v>
      </c>
      <c r="P5" s="1" t="s">
        <v>45</v>
      </c>
      <c r="Q5" s="1" t="s">
        <v>47</v>
      </c>
      <c r="R5" s="1" t="s">
        <v>49</v>
      </c>
    </row>
    <row r="6" spans="1:18" ht="12.75" thickBot="1" thickTop="1">
      <c r="A6" s="10" t="s">
        <v>88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2" thickTop="1">
      <c r="A7" s="12" t="s">
        <v>89</v>
      </c>
      <c r="B7" s="14" t="s">
        <v>215</v>
      </c>
      <c r="C7" s="16" t="s">
        <v>94</v>
      </c>
      <c r="D7" s="14" t="s">
        <v>215</v>
      </c>
      <c r="E7" s="14" t="s">
        <v>215</v>
      </c>
      <c r="F7" s="14" t="s">
        <v>215</v>
      </c>
      <c r="G7" s="16" t="s">
        <v>94</v>
      </c>
      <c r="H7" s="14" t="s">
        <v>215</v>
      </c>
      <c r="I7" s="14" t="s">
        <v>215</v>
      </c>
      <c r="J7" s="14" t="s">
        <v>215</v>
      </c>
      <c r="K7" s="16" t="s">
        <v>94</v>
      </c>
      <c r="L7" s="14" t="s">
        <v>215</v>
      </c>
      <c r="M7" s="14" t="s">
        <v>215</v>
      </c>
      <c r="N7" s="14" t="s">
        <v>215</v>
      </c>
      <c r="O7" s="16" t="s">
        <v>94</v>
      </c>
      <c r="P7" s="14" t="s">
        <v>215</v>
      </c>
      <c r="Q7" s="14" t="s">
        <v>215</v>
      </c>
      <c r="R7" s="14" t="s">
        <v>215</v>
      </c>
    </row>
    <row r="8" spans="1:18" ht="11.25">
      <c r="A8" s="13" t="s">
        <v>90</v>
      </c>
      <c r="B8" s="1" t="s">
        <v>63</v>
      </c>
      <c r="C8" s="17" t="s">
        <v>272</v>
      </c>
      <c r="D8" s="1" t="s">
        <v>272</v>
      </c>
      <c r="E8" s="1" t="s">
        <v>272</v>
      </c>
      <c r="F8" s="1" t="s">
        <v>272</v>
      </c>
      <c r="G8" s="17" t="s">
        <v>273</v>
      </c>
      <c r="H8" s="1" t="s">
        <v>273</v>
      </c>
      <c r="I8" s="1" t="s">
        <v>273</v>
      </c>
      <c r="J8" s="1" t="s">
        <v>273</v>
      </c>
      <c r="K8" s="17" t="s">
        <v>274</v>
      </c>
      <c r="L8" s="1" t="s">
        <v>274</v>
      </c>
      <c r="M8" s="1" t="s">
        <v>274</v>
      </c>
      <c r="N8" s="1" t="s">
        <v>274</v>
      </c>
      <c r="O8" s="17" t="s">
        <v>275</v>
      </c>
      <c r="P8" s="1" t="s">
        <v>275</v>
      </c>
      <c r="Q8" s="1" t="s">
        <v>275</v>
      </c>
      <c r="R8" s="1" t="s">
        <v>275</v>
      </c>
    </row>
    <row r="9" spans="1:18" ht="11.25">
      <c r="A9" s="13" t="s">
        <v>91</v>
      </c>
      <c r="B9" s="1" t="s">
        <v>32</v>
      </c>
      <c r="C9" s="17" t="s">
        <v>95</v>
      </c>
      <c r="D9" s="1" t="s">
        <v>34</v>
      </c>
      <c r="E9" s="1" t="s">
        <v>36</v>
      </c>
      <c r="F9" s="1" t="s">
        <v>38</v>
      </c>
      <c r="G9" s="17" t="s">
        <v>96</v>
      </c>
      <c r="H9" s="1" t="s">
        <v>40</v>
      </c>
      <c r="I9" s="1" t="s">
        <v>42</v>
      </c>
      <c r="J9" s="1" t="s">
        <v>44</v>
      </c>
      <c r="K9" s="17" t="s">
        <v>98</v>
      </c>
      <c r="L9" s="1" t="s">
        <v>46</v>
      </c>
      <c r="M9" s="1" t="s">
        <v>48</v>
      </c>
      <c r="N9" s="1" t="s">
        <v>50</v>
      </c>
      <c r="O9" s="17" t="s">
        <v>100</v>
      </c>
      <c r="P9" s="1" t="s">
        <v>51</v>
      </c>
      <c r="Q9" s="1" t="s">
        <v>52</v>
      </c>
      <c r="R9" s="1" t="s">
        <v>53</v>
      </c>
    </row>
    <row r="10" spans="1:18" ht="12" thickBot="1">
      <c r="A10" s="13" t="s">
        <v>92</v>
      </c>
      <c r="B10" s="1" t="s">
        <v>113</v>
      </c>
      <c r="C10" s="17" t="s">
        <v>113</v>
      </c>
      <c r="D10" s="1" t="s">
        <v>113</v>
      </c>
      <c r="E10" s="1" t="s">
        <v>113</v>
      </c>
      <c r="F10" s="1" t="s">
        <v>113</v>
      </c>
      <c r="G10" s="17" t="s">
        <v>113</v>
      </c>
      <c r="H10" s="1" t="s">
        <v>113</v>
      </c>
      <c r="I10" s="1" t="s">
        <v>113</v>
      </c>
      <c r="J10" s="1" t="s">
        <v>113</v>
      </c>
      <c r="K10" s="17" t="s">
        <v>113</v>
      </c>
      <c r="L10" s="1" t="s">
        <v>113</v>
      </c>
      <c r="M10" s="1" t="s">
        <v>113</v>
      </c>
      <c r="N10" s="1" t="s">
        <v>113</v>
      </c>
      <c r="O10" s="17" t="s">
        <v>113</v>
      </c>
      <c r="P10" s="1" t="s">
        <v>113</v>
      </c>
      <c r="Q10" s="1" t="s">
        <v>113</v>
      </c>
      <c r="R10" s="1" t="s">
        <v>113</v>
      </c>
    </row>
    <row r="11" spans="1:18" ht="12" thickTop="1">
      <c r="A11" s="30" t="s">
        <v>276</v>
      </c>
      <c r="B11" s="22">
        <v>9496806</v>
      </c>
      <c r="C11" s="21">
        <v>17902263</v>
      </c>
      <c r="D11" s="22">
        <v>13136127</v>
      </c>
      <c r="E11" s="22">
        <v>8757760</v>
      </c>
      <c r="F11" s="22">
        <v>4357272</v>
      </c>
      <c r="G11" s="21">
        <v>17167779</v>
      </c>
      <c r="H11" s="22">
        <v>12701118</v>
      </c>
      <c r="I11" s="22">
        <v>8483916</v>
      </c>
      <c r="J11" s="22">
        <v>3972927</v>
      </c>
      <c r="K11" s="21">
        <v>13178554</v>
      </c>
      <c r="L11" s="22">
        <v>9721355</v>
      </c>
      <c r="M11" s="22">
        <v>6356483</v>
      </c>
      <c r="N11" s="22">
        <v>3169132</v>
      </c>
      <c r="O11" s="21">
        <v>12508439</v>
      </c>
      <c r="P11" s="22">
        <v>9557395</v>
      </c>
      <c r="Q11" s="22">
        <v>6415443</v>
      </c>
      <c r="R11" s="22">
        <v>3190340</v>
      </c>
    </row>
    <row r="12" spans="1:18" ht="11.25">
      <c r="A12" s="7" t="s">
        <v>83</v>
      </c>
      <c r="B12" s="24">
        <v>6340732</v>
      </c>
      <c r="C12" s="23">
        <v>11938081</v>
      </c>
      <c r="D12" s="24">
        <v>8749018</v>
      </c>
      <c r="E12" s="24">
        <v>5819328</v>
      </c>
      <c r="F12" s="24">
        <v>2894488</v>
      </c>
      <c r="G12" s="23">
        <v>11648092</v>
      </c>
      <c r="H12" s="24">
        <v>8673627</v>
      </c>
      <c r="I12" s="24">
        <v>5831550</v>
      </c>
      <c r="J12" s="24">
        <v>2643668</v>
      </c>
      <c r="K12" s="23">
        <v>8967204</v>
      </c>
      <c r="L12" s="24">
        <v>6584135</v>
      </c>
      <c r="M12" s="24">
        <v>4277033</v>
      </c>
      <c r="N12" s="24">
        <v>2140067</v>
      </c>
      <c r="O12" s="23">
        <v>8440892</v>
      </c>
      <c r="P12" s="24">
        <v>6472071</v>
      </c>
      <c r="Q12" s="24">
        <v>4310368</v>
      </c>
      <c r="R12" s="24">
        <v>2141960</v>
      </c>
    </row>
    <row r="13" spans="1:18" ht="11.25">
      <c r="A13" s="7" t="s">
        <v>284</v>
      </c>
      <c r="B13" s="24">
        <v>3156073</v>
      </c>
      <c r="C13" s="23">
        <v>5964182</v>
      </c>
      <c r="D13" s="24">
        <v>4387108</v>
      </c>
      <c r="E13" s="24">
        <v>2938431</v>
      </c>
      <c r="F13" s="24">
        <v>1462784</v>
      </c>
      <c r="G13" s="23">
        <v>5519687</v>
      </c>
      <c r="H13" s="24">
        <v>4027491</v>
      </c>
      <c r="I13" s="24">
        <v>2652365</v>
      </c>
      <c r="J13" s="24">
        <v>1329259</v>
      </c>
      <c r="K13" s="23">
        <v>4211350</v>
      </c>
      <c r="L13" s="24">
        <v>3137220</v>
      </c>
      <c r="M13" s="24">
        <v>2079450</v>
      </c>
      <c r="N13" s="24">
        <v>1029064</v>
      </c>
      <c r="O13" s="23">
        <v>4067547</v>
      </c>
      <c r="P13" s="24">
        <v>3085324</v>
      </c>
      <c r="Q13" s="24">
        <v>2105074</v>
      </c>
      <c r="R13" s="24">
        <v>1048380</v>
      </c>
    </row>
    <row r="14" spans="1:18" ht="11.25">
      <c r="A14" s="7" t="s">
        <v>285</v>
      </c>
      <c r="B14" s="24">
        <v>3112150</v>
      </c>
      <c r="C14" s="23">
        <v>6096823</v>
      </c>
      <c r="D14" s="24">
        <v>4465226</v>
      </c>
      <c r="E14" s="24">
        <v>2955496</v>
      </c>
      <c r="F14" s="24">
        <v>1458238</v>
      </c>
      <c r="G14" s="23">
        <v>6039300</v>
      </c>
      <c r="H14" s="24">
        <v>4527475</v>
      </c>
      <c r="I14" s="24">
        <v>3087186</v>
      </c>
      <c r="J14" s="24">
        <v>1390698</v>
      </c>
      <c r="K14" s="23">
        <v>4455404</v>
      </c>
      <c r="L14" s="24">
        <v>3290241</v>
      </c>
      <c r="M14" s="24">
        <v>2166036</v>
      </c>
      <c r="N14" s="24">
        <v>1077656</v>
      </c>
      <c r="O14" s="23">
        <v>3965391</v>
      </c>
      <c r="P14" s="24">
        <v>2952327</v>
      </c>
      <c r="Q14" s="24">
        <v>1976167</v>
      </c>
      <c r="R14" s="24">
        <v>971945</v>
      </c>
    </row>
    <row r="15" spans="1:18" ht="12" thickBot="1">
      <c r="A15" s="29" t="s">
        <v>286</v>
      </c>
      <c r="B15" s="26">
        <v>43922</v>
      </c>
      <c r="C15" s="25">
        <v>-132640</v>
      </c>
      <c r="D15" s="26">
        <v>-78118</v>
      </c>
      <c r="E15" s="26">
        <v>-17065</v>
      </c>
      <c r="F15" s="26">
        <v>4546</v>
      </c>
      <c r="G15" s="25">
        <v>-519613</v>
      </c>
      <c r="H15" s="26">
        <v>-499984</v>
      </c>
      <c r="I15" s="26">
        <v>-434820</v>
      </c>
      <c r="J15" s="26">
        <v>-61439</v>
      </c>
      <c r="K15" s="25">
        <v>-244054</v>
      </c>
      <c r="L15" s="26">
        <v>-153021</v>
      </c>
      <c r="M15" s="26">
        <v>-86586</v>
      </c>
      <c r="N15" s="26">
        <v>-48592</v>
      </c>
      <c r="O15" s="25">
        <v>102155</v>
      </c>
      <c r="P15" s="26">
        <v>132996</v>
      </c>
      <c r="Q15" s="26">
        <v>128907</v>
      </c>
      <c r="R15" s="26">
        <v>76435</v>
      </c>
    </row>
    <row r="16" spans="1:18" ht="12" thickTop="1">
      <c r="A16" s="6" t="s">
        <v>287</v>
      </c>
      <c r="B16" s="24">
        <v>367</v>
      </c>
      <c r="C16" s="23">
        <v>328</v>
      </c>
      <c r="D16" s="24">
        <v>127</v>
      </c>
      <c r="E16" s="24">
        <v>125</v>
      </c>
      <c r="F16" s="24">
        <v>6</v>
      </c>
      <c r="G16" s="23">
        <v>178</v>
      </c>
      <c r="H16" s="24">
        <v>102</v>
      </c>
      <c r="I16" s="24">
        <v>112</v>
      </c>
      <c r="J16" s="24">
        <v>12</v>
      </c>
      <c r="K16" s="23">
        <v>475</v>
      </c>
      <c r="L16" s="24">
        <v>303</v>
      </c>
      <c r="M16" s="24">
        <v>258</v>
      </c>
      <c r="N16" s="24">
        <v>0</v>
      </c>
      <c r="O16" s="23">
        <v>863</v>
      </c>
      <c r="P16" s="24">
        <v>283</v>
      </c>
      <c r="Q16" s="24">
        <v>214</v>
      </c>
      <c r="R16" s="24">
        <v>8</v>
      </c>
    </row>
    <row r="17" spans="1:18" ht="11.25">
      <c r="A17" s="6" t="s">
        <v>292</v>
      </c>
      <c r="B17" s="24"/>
      <c r="C17" s="23">
        <v>132</v>
      </c>
      <c r="D17" s="24"/>
      <c r="E17" s="24"/>
      <c r="F17" s="24"/>
      <c r="G17" s="23">
        <v>108</v>
      </c>
      <c r="H17" s="24"/>
      <c r="I17" s="24"/>
      <c r="J17" s="24"/>
      <c r="K17" s="23">
        <v>108</v>
      </c>
      <c r="L17" s="24">
        <v>108</v>
      </c>
      <c r="M17" s="24">
        <v>60</v>
      </c>
      <c r="N17" s="24">
        <v>60</v>
      </c>
      <c r="O17" s="23"/>
      <c r="P17" s="24">
        <v>108</v>
      </c>
      <c r="Q17" s="24">
        <v>60</v>
      </c>
      <c r="R17" s="24">
        <v>60</v>
      </c>
    </row>
    <row r="18" spans="1:18" ht="11.25">
      <c r="A18" s="6" t="s">
        <v>288</v>
      </c>
      <c r="B18" s="24">
        <v>10684</v>
      </c>
      <c r="C18" s="23"/>
      <c r="D18" s="24">
        <v>8422</v>
      </c>
      <c r="E18" s="24">
        <v>5190</v>
      </c>
      <c r="F18" s="24">
        <v>2605</v>
      </c>
      <c r="G18" s="23"/>
      <c r="H18" s="24">
        <v>7540</v>
      </c>
      <c r="I18" s="24">
        <v>5322</v>
      </c>
      <c r="J18" s="24">
        <v>2296</v>
      </c>
      <c r="K18" s="23"/>
      <c r="L18" s="24">
        <v>4375</v>
      </c>
      <c r="M18" s="24">
        <v>2979</v>
      </c>
      <c r="N18" s="24">
        <v>1332</v>
      </c>
      <c r="O18" s="23"/>
      <c r="P18" s="24"/>
      <c r="Q18" s="24">
        <v>2561</v>
      </c>
      <c r="R18" s="24">
        <v>1157</v>
      </c>
    </row>
    <row r="19" spans="1:18" ht="11.25">
      <c r="A19" s="6" t="s">
        <v>295</v>
      </c>
      <c r="B19" s="24">
        <v>983</v>
      </c>
      <c r="C19" s="23">
        <v>4747</v>
      </c>
      <c r="D19" s="24"/>
      <c r="E19" s="24">
        <v>1086</v>
      </c>
      <c r="F19" s="24"/>
      <c r="G19" s="23"/>
      <c r="H19" s="24"/>
      <c r="I19" s="24"/>
      <c r="J19" s="24"/>
      <c r="K19" s="23"/>
      <c r="L19" s="24"/>
      <c r="M19" s="24"/>
      <c r="N19" s="24"/>
      <c r="O19" s="23"/>
      <c r="P19" s="24"/>
      <c r="Q19" s="24"/>
      <c r="R19" s="24"/>
    </row>
    <row r="20" spans="1:18" ht="11.25">
      <c r="A20" s="6" t="s">
        <v>124</v>
      </c>
      <c r="B20" s="24">
        <v>2399</v>
      </c>
      <c r="C20" s="23">
        <v>6051</v>
      </c>
      <c r="D20" s="24">
        <v>3622</v>
      </c>
      <c r="E20" s="24">
        <v>2818</v>
      </c>
      <c r="F20" s="24">
        <v>573</v>
      </c>
      <c r="G20" s="23">
        <v>3842</v>
      </c>
      <c r="H20" s="24">
        <v>3080</v>
      </c>
      <c r="I20" s="24">
        <v>2736</v>
      </c>
      <c r="J20" s="24">
        <v>1560</v>
      </c>
      <c r="K20" s="23">
        <v>2106</v>
      </c>
      <c r="L20" s="24">
        <v>1722</v>
      </c>
      <c r="M20" s="24">
        <v>1031</v>
      </c>
      <c r="N20" s="24">
        <v>550</v>
      </c>
      <c r="O20" s="23">
        <v>2737</v>
      </c>
      <c r="P20" s="24">
        <v>3129</v>
      </c>
      <c r="Q20" s="24">
        <v>1276</v>
      </c>
      <c r="R20" s="24">
        <v>1039</v>
      </c>
    </row>
    <row r="21" spans="1:18" ht="11.25">
      <c r="A21" s="6" t="s">
        <v>296</v>
      </c>
      <c r="B21" s="24">
        <v>14435</v>
      </c>
      <c r="C21" s="23">
        <v>22682</v>
      </c>
      <c r="D21" s="24">
        <v>12172</v>
      </c>
      <c r="E21" s="24">
        <v>9220</v>
      </c>
      <c r="F21" s="24">
        <v>3185</v>
      </c>
      <c r="G21" s="23">
        <v>12711</v>
      </c>
      <c r="H21" s="24">
        <v>10724</v>
      </c>
      <c r="I21" s="24">
        <v>8172</v>
      </c>
      <c r="J21" s="24">
        <v>3870</v>
      </c>
      <c r="K21" s="23">
        <v>21222</v>
      </c>
      <c r="L21" s="24">
        <v>6509</v>
      </c>
      <c r="M21" s="24">
        <v>4330</v>
      </c>
      <c r="N21" s="24">
        <v>1943</v>
      </c>
      <c r="O21" s="23">
        <v>10271</v>
      </c>
      <c r="P21" s="24">
        <v>7238</v>
      </c>
      <c r="Q21" s="24">
        <v>4112</v>
      </c>
      <c r="R21" s="24">
        <v>2265</v>
      </c>
    </row>
    <row r="22" spans="1:18" ht="11.25">
      <c r="A22" s="6" t="s">
        <v>225</v>
      </c>
      <c r="B22" s="24">
        <v>6660</v>
      </c>
      <c r="C22" s="23">
        <v>15312</v>
      </c>
      <c r="D22" s="24">
        <v>11352</v>
      </c>
      <c r="E22" s="24">
        <v>7827</v>
      </c>
      <c r="F22" s="24">
        <v>4428</v>
      </c>
      <c r="G22" s="23">
        <v>18198</v>
      </c>
      <c r="H22" s="24">
        <v>13759</v>
      </c>
      <c r="I22" s="24">
        <v>9497</v>
      </c>
      <c r="J22" s="24">
        <v>4752</v>
      </c>
      <c r="K22" s="23">
        <v>19418</v>
      </c>
      <c r="L22" s="24">
        <v>14612</v>
      </c>
      <c r="M22" s="24">
        <v>9609</v>
      </c>
      <c r="N22" s="24">
        <v>4238</v>
      </c>
      <c r="O22" s="23">
        <v>16645</v>
      </c>
      <c r="P22" s="24">
        <v>13402</v>
      </c>
      <c r="Q22" s="24">
        <v>8882</v>
      </c>
      <c r="R22" s="24">
        <v>4396</v>
      </c>
    </row>
    <row r="23" spans="1:18" ht="11.25">
      <c r="A23" s="6" t="s">
        <v>84</v>
      </c>
      <c r="B23" s="24">
        <v>5988</v>
      </c>
      <c r="C23" s="23">
        <v>11055</v>
      </c>
      <c r="D23" s="24">
        <v>6457</v>
      </c>
      <c r="E23" s="24">
        <v>2321</v>
      </c>
      <c r="F23" s="24"/>
      <c r="G23" s="23"/>
      <c r="H23" s="24"/>
      <c r="I23" s="24"/>
      <c r="J23" s="24"/>
      <c r="K23" s="23"/>
      <c r="L23" s="24"/>
      <c r="M23" s="24"/>
      <c r="N23" s="24"/>
      <c r="O23" s="23">
        <v>2481</v>
      </c>
      <c r="P23" s="24">
        <v>2481</v>
      </c>
      <c r="Q23" s="24">
        <v>2481</v>
      </c>
      <c r="R23" s="24">
        <v>1240</v>
      </c>
    </row>
    <row r="24" spans="1:18" ht="11.25">
      <c r="A24" s="6" t="s">
        <v>85</v>
      </c>
      <c r="B24" s="24"/>
      <c r="C24" s="23"/>
      <c r="D24" s="24">
        <v>4617</v>
      </c>
      <c r="E24" s="24"/>
      <c r="F24" s="24">
        <v>1374</v>
      </c>
      <c r="G24" s="23">
        <v>26798</v>
      </c>
      <c r="H24" s="24">
        <v>25415</v>
      </c>
      <c r="I24" s="24">
        <v>19284</v>
      </c>
      <c r="J24" s="24">
        <v>13883</v>
      </c>
      <c r="K24" s="23">
        <v>8804</v>
      </c>
      <c r="L24" s="24">
        <v>7633</v>
      </c>
      <c r="M24" s="24">
        <v>4923</v>
      </c>
      <c r="N24" s="24">
        <v>934</v>
      </c>
      <c r="O24" s="23"/>
      <c r="P24" s="24"/>
      <c r="Q24" s="24"/>
      <c r="R24" s="24"/>
    </row>
    <row r="25" spans="1:18" ht="11.25">
      <c r="A25" s="6" t="s">
        <v>160</v>
      </c>
      <c r="B25" s="24"/>
      <c r="C25" s="23">
        <v>23714</v>
      </c>
      <c r="D25" s="24">
        <v>23714</v>
      </c>
      <c r="E25" s="24">
        <v>23714</v>
      </c>
      <c r="F25" s="24">
        <v>23714</v>
      </c>
      <c r="G25" s="23">
        <v>529</v>
      </c>
      <c r="H25" s="24">
        <v>529</v>
      </c>
      <c r="I25" s="24"/>
      <c r="J25" s="24">
        <v>529</v>
      </c>
      <c r="K25" s="23"/>
      <c r="L25" s="24"/>
      <c r="M25" s="24"/>
      <c r="N25" s="24"/>
      <c r="O25" s="23"/>
      <c r="P25" s="24"/>
      <c r="Q25" s="24"/>
      <c r="R25" s="24"/>
    </row>
    <row r="26" spans="1:18" ht="11.25">
      <c r="A26" s="6" t="s">
        <v>4</v>
      </c>
      <c r="B26" s="24"/>
      <c r="C26" s="23">
        <v>13500</v>
      </c>
      <c r="D26" s="24"/>
      <c r="E26" s="24"/>
      <c r="F26" s="24"/>
      <c r="G26" s="23"/>
      <c r="H26" s="24"/>
      <c r="I26" s="24"/>
      <c r="J26" s="24"/>
      <c r="K26" s="23"/>
      <c r="L26" s="24"/>
      <c r="M26" s="24"/>
      <c r="N26" s="24"/>
      <c r="O26" s="23"/>
      <c r="P26" s="24"/>
      <c r="Q26" s="24"/>
      <c r="R26" s="24"/>
    </row>
    <row r="27" spans="1:18" ht="11.25">
      <c r="A27" s="6" t="s">
        <v>124</v>
      </c>
      <c r="B27" s="24">
        <v>2882</v>
      </c>
      <c r="C27" s="23">
        <v>10467</v>
      </c>
      <c r="D27" s="24">
        <v>12420</v>
      </c>
      <c r="E27" s="24">
        <v>10427</v>
      </c>
      <c r="F27" s="24">
        <v>9675</v>
      </c>
      <c r="G27" s="23">
        <v>553</v>
      </c>
      <c r="H27" s="24">
        <v>358</v>
      </c>
      <c r="I27" s="24">
        <v>871</v>
      </c>
      <c r="J27" s="24">
        <v>143</v>
      </c>
      <c r="K27" s="23">
        <v>972</v>
      </c>
      <c r="L27" s="24">
        <v>351</v>
      </c>
      <c r="M27" s="24">
        <v>206</v>
      </c>
      <c r="N27" s="24"/>
      <c r="O27" s="23">
        <v>2249</v>
      </c>
      <c r="P27" s="24">
        <v>471</v>
      </c>
      <c r="Q27" s="24">
        <v>410</v>
      </c>
      <c r="R27" s="24">
        <v>167</v>
      </c>
    </row>
    <row r="28" spans="1:18" ht="11.25">
      <c r="A28" s="6" t="s">
        <v>5</v>
      </c>
      <c r="B28" s="24">
        <v>15531</v>
      </c>
      <c r="C28" s="23">
        <v>74049</v>
      </c>
      <c r="D28" s="24">
        <v>58563</v>
      </c>
      <c r="E28" s="24">
        <v>44290</v>
      </c>
      <c r="F28" s="24">
        <v>39192</v>
      </c>
      <c r="G28" s="23">
        <v>46080</v>
      </c>
      <c r="H28" s="24">
        <v>40063</v>
      </c>
      <c r="I28" s="24">
        <v>29653</v>
      </c>
      <c r="J28" s="24">
        <v>19308</v>
      </c>
      <c r="K28" s="23">
        <v>29195</v>
      </c>
      <c r="L28" s="24">
        <v>22597</v>
      </c>
      <c r="M28" s="24">
        <v>14739</v>
      </c>
      <c r="N28" s="24">
        <v>5172</v>
      </c>
      <c r="O28" s="23">
        <v>21376</v>
      </c>
      <c r="P28" s="24">
        <v>16356</v>
      </c>
      <c r="Q28" s="24">
        <v>11774</v>
      </c>
      <c r="R28" s="24">
        <v>5804</v>
      </c>
    </row>
    <row r="29" spans="1:18" ht="12" thickBot="1">
      <c r="A29" s="29" t="s">
        <v>6</v>
      </c>
      <c r="B29" s="26">
        <v>42826</v>
      </c>
      <c r="C29" s="25">
        <v>-184008</v>
      </c>
      <c r="D29" s="26">
        <v>-124508</v>
      </c>
      <c r="E29" s="26">
        <v>-52135</v>
      </c>
      <c r="F29" s="26">
        <v>-31461</v>
      </c>
      <c r="G29" s="25">
        <v>-552981</v>
      </c>
      <c r="H29" s="26">
        <v>-529323</v>
      </c>
      <c r="I29" s="26">
        <v>-456302</v>
      </c>
      <c r="J29" s="26">
        <v>-76877</v>
      </c>
      <c r="K29" s="25">
        <v>-252027</v>
      </c>
      <c r="L29" s="26">
        <v>-169109</v>
      </c>
      <c r="M29" s="26">
        <v>-96995</v>
      </c>
      <c r="N29" s="26">
        <v>-51821</v>
      </c>
      <c r="O29" s="25">
        <v>91050</v>
      </c>
      <c r="P29" s="26">
        <v>123879</v>
      </c>
      <c r="Q29" s="26">
        <v>121245</v>
      </c>
      <c r="R29" s="26">
        <v>72895</v>
      </c>
    </row>
    <row r="30" spans="1:18" ht="12" thickTop="1">
      <c r="A30" s="6" t="s">
        <v>8</v>
      </c>
      <c r="B30" s="24">
        <v>332</v>
      </c>
      <c r="C30" s="23">
        <v>1102</v>
      </c>
      <c r="D30" s="24">
        <v>773</v>
      </c>
      <c r="E30" s="24">
        <v>773</v>
      </c>
      <c r="F30" s="24"/>
      <c r="G30" s="23">
        <v>816</v>
      </c>
      <c r="H30" s="24">
        <v>176</v>
      </c>
      <c r="I30" s="24">
        <v>136</v>
      </c>
      <c r="J30" s="24">
        <v>136</v>
      </c>
      <c r="K30" s="23">
        <v>733</v>
      </c>
      <c r="L30" s="24">
        <v>565</v>
      </c>
      <c r="M30" s="24"/>
      <c r="N30" s="24"/>
      <c r="O30" s="23">
        <v>10327</v>
      </c>
      <c r="P30" s="24">
        <v>10256</v>
      </c>
      <c r="Q30" s="24">
        <v>10256</v>
      </c>
      <c r="R30" s="24">
        <v>684</v>
      </c>
    </row>
    <row r="31" spans="1:18" ht="11.25">
      <c r="A31" s="6" t="s">
        <v>227</v>
      </c>
      <c r="B31" s="24">
        <v>311</v>
      </c>
      <c r="C31" s="23">
        <v>1477</v>
      </c>
      <c r="D31" s="24">
        <v>1477</v>
      </c>
      <c r="E31" s="24">
        <v>850</v>
      </c>
      <c r="F31" s="24">
        <v>850</v>
      </c>
      <c r="G31" s="23">
        <v>1027</v>
      </c>
      <c r="H31" s="24">
        <v>1027</v>
      </c>
      <c r="I31" s="24">
        <v>1027</v>
      </c>
      <c r="J31" s="24"/>
      <c r="K31" s="23">
        <v>610</v>
      </c>
      <c r="L31" s="24">
        <v>610</v>
      </c>
      <c r="M31" s="24">
        <v>610</v>
      </c>
      <c r="N31" s="24">
        <v>515</v>
      </c>
      <c r="O31" s="23"/>
      <c r="P31" s="24"/>
      <c r="Q31" s="24"/>
      <c r="R31" s="24"/>
    </row>
    <row r="32" spans="1:18" ht="11.25">
      <c r="A32" s="6" t="s">
        <v>124</v>
      </c>
      <c r="B32" s="24"/>
      <c r="C32" s="23"/>
      <c r="D32" s="24"/>
      <c r="E32" s="24"/>
      <c r="F32" s="24"/>
      <c r="G32" s="23"/>
      <c r="H32" s="24"/>
      <c r="I32" s="24"/>
      <c r="J32" s="24"/>
      <c r="K32" s="23"/>
      <c r="L32" s="24"/>
      <c r="M32" s="24"/>
      <c r="N32" s="24"/>
      <c r="O32" s="23">
        <v>710</v>
      </c>
      <c r="P32" s="24">
        <v>710</v>
      </c>
      <c r="Q32" s="24"/>
      <c r="R32" s="24"/>
    </row>
    <row r="33" spans="1:18" ht="11.25">
      <c r="A33" s="6" t="s">
        <v>10</v>
      </c>
      <c r="B33" s="24"/>
      <c r="C33" s="23">
        <v>1627</v>
      </c>
      <c r="D33" s="24">
        <v>1627</v>
      </c>
      <c r="E33" s="24">
        <v>1627</v>
      </c>
      <c r="F33" s="24">
        <v>1627</v>
      </c>
      <c r="G33" s="23"/>
      <c r="H33" s="24"/>
      <c r="I33" s="24"/>
      <c r="J33" s="24"/>
      <c r="K33" s="23"/>
      <c r="L33" s="24"/>
      <c r="M33" s="24"/>
      <c r="N33" s="24"/>
      <c r="O33" s="23"/>
      <c r="P33" s="24"/>
      <c r="Q33" s="24"/>
      <c r="R33" s="24"/>
    </row>
    <row r="34" spans="1:18" ht="11.25">
      <c r="A34" s="6" t="s">
        <v>12</v>
      </c>
      <c r="B34" s="24">
        <v>644</v>
      </c>
      <c r="C34" s="23">
        <v>10895</v>
      </c>
      <c r="D34" s="24">
        <v>3878</v>
      </c>
      <c r="E34" s="24">
        <v>3251</v>
      </c>
      <c r="F34" s="24">
        <v>2478</v>
      </c>
      <c r="G34" s="23">
        <v>3696</v>
      </c>
      <c r="H34" s="24">
        <v>1203</v>
      </c>
      <c r="I34" s="24">
        <v>1163</v>
      </c>
      <c r="J34" s="24">
        <v>136</v>
      </c>
      <c r="K34" s="23">
        <v>1343</v>
      </c>
      <c r="L34" s="24">
        <v>1175</v>
      </c>
      <c r="M34" s="24">
        <v>610</v>
      </c>
      <c r="N34" s="24">
        <v>515</v>
      </c>
      <c r="O34" s="23">
        <v>11037</v>
      </c>
      <c r="P34" s="24">
        <v>10967</v>
      </c>
      <c r="Q34" s="24">
        <v>10256</v>
      </c>
      <c r="R34" s="24">
        <v>684</v>
      </c>
    </row>
    <row r="35" spans="1:18" ht="11.25">
      <c r="A35" s="6" t="s">
        <v>228</v>
      </c>
      <c r="B35" s="24">
        <v>345</v>
      </c>
      <c r="C35" s="23">
        <v>23677</v>
      </c>
      <c r="D35" s="24">
        <v>8493</v>
      </c>
      <c r="E35" s="24">
        <v>2364</v>
      </c>
      <c r="F35" s="24">
        <v>1912</v>
      </c>
      <c r="G35" s="23">
        <v>30192</v>
      </c>
      <c r="H35" s="24">
        <v>19127</v>
      </c>
      <c r="I35" s="24">
        <v>9337</v>
      </c>
      <c r="J35" s="24">
        <v>786</v>
      </c>
      <c r="K35" s="23">
        <v>8595</v>
      </c>
      <c r="L35" s="24">
        <v>8257</v>
      </c>
      <c r="M35" s="24">
        <v>7398</v>
      </c>
      <c r="N35" s="24">
        <v>6686</v>
      </c>
      <c r="O35" s="23">
        <v>4820</v>
      </c>
      <c r="P35" s="24">
        <v>4008</v>
      </c>
      <c r="Q35" s="24">
        <v>3924</v>
      </c>
      <c r="R35" s="24">
        <v>3812</v>
      </c>
    </row>
    <row r="36" spans="1:18" ht="11.25">
      <c r="A36" s="6" t="s">
        <v>229</v>
      </c>
      <c r="B36" s="24"/>
      <c r="C36" s="23"/>
      <c r="D36" s="24"/>
      <c r="E36" s="24"/>
      <c r="F36" s="24"/>
      <c r="G36" s="23"/>
      <c r="H36" s="24"/>
      <c r="I36" s="24"/>
      <c r="J36" s="24"/>
      <c r="K36" s="23"/>
      <c r="L36" s="24">
        <v>6407</v>
      </c>
      <c r="M36" s="24">
        <v>6407</v>
      </c>
      <c r="N36" s="24"/>
      <c r="O36" s="23"/>
      <c r="P36" s="24"/>
      <c r="Q36" s="24"/>
      <c r="R36" s="24"/>
    </row>
    <row r="37" spans="1:18" ht="11.25">
      <c r="A37" s="6" t="s">
        <v>16</v>
      </c>
      <c r="B37" s="24"/>
      <c r="C37" s="23"/>
      <c r="D37" s="24"/>
      <c r="E37" s="24"/>
      <c r="F37" s="24"/>
      <c r="G37" s="23"/>
      <c r="H37" s="24"/>
      <c r="I37" s="24"/>
      <c r="J37" s="24"/>
      <c r="K37" s="23"/>
      <c r="L37" s="24"/>
      <c r="M37" s="24"/>
      <c r="N37" s="24"/>
      <c r="O37" s="23">
        <v>12405</v>
      </c>
      <c r="P37" s="24">
        <v>12405</v>
      </c>
      <c r="Q37" s="24">
        <v>12405</v>
      </c>
      <c r="R37" s="24"/>
    </row>
    <row r="38" spans="1:18" ht="11.25">
      <c r="A38" s="6" t="s">
        <v>18</v>
      </c>
      <c r="B38" s="24"/>
      <c r="C38" s="23"/>
      <c r="D38" s="24"/>
      <c r="E38" s="24"/>
      <c r="F38" s="24"/>
      <c r="G38" s="23"/>
      <c r="H38" s="24"/>
      <c r="I38" s="24"/>
      <c r="J38" s="24"/>
      <c r="K38" s="23"/>
      <c r="L38" s="24"/>
      <c r="M38" s="24"/>
      <c r="N38" s="24"/>
      <c r="O38" s="23">
        <v>4068</v>
      </c>
      <c r="P38" s="24">
        <v>4068</v>
      </c>
      <c r="Q38" s="24">
        <v>4068</v>
      </c>
      <c r="R38" s="24">
        <v>4068</v>
      </c>
    </row>
    <row r="39" spans="1:18" ht="11.25">
      <c r="A39" s="6" t="s">
        <v>15</v>
      </c>
      <c r="B39" s="24"/>
      <c r="C39" s="23">
        <v>12468</v>
      </c>
      <c r="D39" s="24">
        <v>10776</v>
      </c>
      <c r="E39" s="24">
        <v>10776</v>
      </c>
      <c r="F39" s="24">
        <v>10776</v>
      </c>
      <c r="G39" s="23"/>
      <c r="H39" s="24"/>
      <c r="I39" s="24"/>
      <c r="J39" s="24"/>
      <c r="K39" s="23"/>
      <c r="L39" s="24"/>
      <c r="M39" s="24"/>
      <c r="N39" s="24"/>
      <c r="O39" s="23"/>
      <c r="P39" s="24"/>
      <c r="Q39" s="24"/>
      <c r="R39" s="24"/>
    </row>
    <row r="40" spans="1:18" ht="11.25">
      <c r="A40" s="6" t="s">
        <v>124</v>
      </c>
      <c r="B40" s="24"/>
      <c r="C40" s="23"/>
      <c r="D40" s="24"/>
      <c r="E40" s="24"/>
      <c r="F40" s="24"/>
      <c r="G40" s="23">
        <v>328</v>
      </c>
      <c r="H40" s="24">
        <v>492</v>
      </c>
      <c r="I40" s="24">
        <v>492</v>
      </c>
      <c r="J40" s="24">
        <v>492</v>
      </c>
      <c r="K40" s="23">
        <v>21472</v>
      </c>
      <c r="L40" s="24">
        <v>242</v>
      </c>
      <c r="M40" s="24">
        <v>242</v>
      </c>
      <c r="N40" s="24">
        <v>242</v>
      </c>
      <c r="O40" s="23"/>
      <c r="P40" s="24"/>
      <c r="Q40" s="24"/>
      <c r="R40" s="24"/>
    </row>
    <row r="41" spans="1:18" ht="11.25">
      <c r="A41" s="6" t="s">
        <v>24</v>
      </c>
      <c r="B41" s="24">
        <v>345</v>
      </c>
      <c r="C41" s="23">
        <v>275701</v>
      </c>
      <c r="D41" s="24">
        <v>19269</v>
      </c>
      <c r="E41" s="24">
        <v>13141</v>
      </c>
      <c r="F41" s="24">
        <v>12689</v>
      </c>
      <c r="G41" s="23">
        <v>112389</v>
      </c>
      <c r="H41" s="24">
        <v>19619</v>
      </c>
      <c r="I41" s="24">
        <v>9830</v>
      </c>
      <c r="J41" s="24">
        <v>1279</v>
      </c>
      <c r="K41" s="23">
        <v>192690</v>
      </c>
      <c r="L41" s="24">
        <v>19357</v>
      </c>
      <c r="M41" s="24">
        <v>18498</v>
      </c>
      <c r="N41" s="24">
        <v>11378</v>
      </c>
      <c r="O41" s="23">
        <v>21294</v>
      </c>
      <c r="P41" s="24">
        <v>20482</v>
      </c>
      <c r="Q41" s="24">
        <v>20398</v>
      </c>
      <c r="R41" s="24">
        <v>7880</v>
      </c>
    </row>
    <row r="42" spans="1:18" ht="11.25">
      <c r="A42" s="7" t="s">
        <v>219</v>
      </c>
      <c r="B42" s="24">
        <v>43125</v>
      </c>
      <c r="C42" s="23">
        <v>-448814</v>
      </c>
      <c r="D42" s="24">
        <v>-139900</v>
      </c>
      <c r="E42" s="24">
        <v>-62025</v>
      </c>
      <c r="F42" s="24">
        <v>-41672</v>
      </c>
      <c r="G42" s="23">
        <v>-661674</v>
      </c>
      <c r="H42" s="24">
        <v>-547740</v>
      </c>
      <c r="I42" s="24">
        <v>-464968</v>
      </c>
      <c r="J42" s="24">
        <v>-78020</v>
      </c>
      <c r="K42" s="23">
        <v>-443374</v>
      </c>
      <c r="L42" s="24">
        <v>-187290</v>
      </c>
      <c r="M42" s="24">
        <v>-114882</v>
      </c>
      <c r="N42" s="24">
        <v>-62684</v>
      </c>
      <c r="O42" s="23">
        <v>80794</v>
      </c>
      <c r="P42" s="24">
        <v>114363</v>
      </c>
      <c r="Q42" s="24">
        <v>111103</v>
      </c>
      <c r="R42" s="24">
        <v>65699</v>
      </c>
    </row>
    <row r="43" spans="1:18" ht="11.25">
      <c r="A43" s="7" t="s">
        <v>25</v>
      </c>
      <c r="B43" s="24">
        <v>1473</v>
      </c>
      <c r="C43" s="23">
        <v>7852</v>
      </c>
      <c r="D43" s="24">
        <v>6766</v>
      </c>
      <c r="E43" s="24">
        <v>5111</v>
      </c>
      <c r="F43" s="24">
        <v>5538</v>
      </c>
      <c r="G43" s="23">
        <v>37470</v>
      </c>
      <c r="H43" s="24">
        <v>23183</v>
      </c>
      <c r="I43" s="24">
        <v>13611</v>
      </c>
      <c r="J43" s="24">
        <v>10989</v>
      </c>
      <c r="K43" s="23">
        <v>6907</v>
      </c>
      <c r="L43" s="24">
        <v>4736</v>
      </c>
      <c r="M43" s="24">
        <v>3997</v>
      </c>
      <c r="N43" s="24">
        <v>2258</v>
      </c>
      <c r="O43" s="23">
        <v>16246</v>
      </c>
      <c r="P43" s="24">
        <v>20629</v>
      </c>
      <c r="Q43" s="24">
        <v>20099</v>
      </c>
      <c r="R43" s="24">
        <v>1925</v>
      </c>
    </row>
    <row r="44" spans="1:18" ht="11.25">
      <c r="A44" s="7" t="s">
        <v>26</v>
      </c>
      <c r="B44" s="24"/>
      <c r="C44" s="23"/>
      <c r="D44" s="24"/>
      <c r="E44" s="24"/>
      <c r="F44" s="24"/>
      <c r="G44" s="23"/>
      <c r="H44" s="24"/>
      <c r="I44" s="24"/>
      <c r="J44" s="24"/>
      <c r="K44" s="23">
        <v>-4622</v>
      </c>
      <c r="L44" s="24">
        <v>-4622</v>
      </c>
      <c r="M44" s="24">
        <v>-4622</v>
      </c>
      <c r="N44" s="24"/>
      <c r="O44" s="23"/>
      <c r="P44" s="24"/>
      <c r="Q44" s="24"/>
      <c r="R44" s="24"/>
    </row>
    <row r="45" spans="1:18" ht="11.25">
      <c r="A45" s="7" t="s">
        <v>27</v>
      </c>
      <c r="B45" s="24">
        <v>-273</v>
      </c>
      <c r="C45" s="23">
        <v>-671</v>
      </c>
      <c r="D45" s="24">
        <v>-503</v>
      </c>
      <c r="E45" s="24">
        <v>-167</v>
      </c>
      <c r="F45" s="24">
        <v>-167</v>
      </c>
      <c r="G45" s="23">
        <v>2773</v>
      </c>
      <c r="H45" s="24">
        <v>3383</v>
      </c>
      <c r="I45" s="24">
        <v>3601</v>
      </c>
      <c r="J45" s="24">
        <v>3819</v>
      </c>
      <c r="K45" s="23">
        <v>830</v>
      </c>
      <c r="L45" s="24">
        <v>2151</v>
      </c>
      <c r="M45" s="24">
        <v>2270</v>
      </c>
      <c r="N45" s="24">
        <v>1621</v>
      </c>
      <c r="O45" s="23"/>
      <c r="P45" s="24"/>
      <c r="Q45" s="24"/>
      <c r="R45" s="24"/>
    </row>
    <row r="46" spans="1:18" ht="11.25">
      <c r="A46" s="7" t="s">
        <v>28</v>
      </c>
      <c r="B46" s="24">
        <v>1200</v>
      </c>
      <c r="C46" s="23">
        <v>7180</v>
      </c>
      <c r="D46" s="24">
        <v>6262</v>
      </c>
      <c r="E46" s="24">
        <v>4943</v>
      </c>
      <c r="F46" s="24">
        <v>5371</v>
      </c>
      <c r="G46" s="23">
        <v>40244</v>
      </c>
      <c r="H46" s="24">
        <v>26567</v>
      </c>
      <c r="I46" s="24">
        <v>17212</v>
      </c>
      <c r="J46" s="24">
        <v>14809</v>
      </c>
      <c r="K46" s="23">
        <v>3114</v>
      </c>
      <c r="L46" s="24">
        <v>2264</v>
      </c>
      <c r="M46" s="24">
        <v>1645</v>
      </c>
      <c r="N46" s="24">
        <v>3879</v>
      </c>
      <c r="O46" s="23">
        <v>16246</v>
      </c>
      <c r="P46" s="24">
        <v>20629</v>
      </c>
      <c r="Q46" s="24">
        <v>20099</v>
      </c>
      <c r="R46" s="24">
        <v>1925</v>
      </c>
    </row>
    <row r="47" spans="1:18" ht="11.25">
      <c r="A47" s="7" t="s">
        <v>0</v>
      </c>
      <c r="B47" s="24">
        <v>41925</v>
      </c>
      <c r="C47" s="23">
        <v>-455995</v>
      </c>
      <c r="D47" s="24">
        <v>-146162</v>
      </c>
      <c r="E47" s="24">
        <v>-66968</v>
      </c>
      <c r="F47" s="24">
        <v>-47043</v>
      </c>
      <c r="G47" s="23">
        <v>-701918</v>
      </c>
      <c r="H47" s="24">
        <v>-574307</v>
      </c>
      <c r="I47" s="24">
        <v>-482181</v>
      </c>
      <c r="J47" s="24">
        <v>-92829</v>
      </c>
      <c r="K47" s="23">
        <v>-446489</v>
      </c>
      <c r="L47" s="24">
        <v>-189555</v>
      </c>
      <c r="M47" s="24">
        <v>-116528</v>
      </c>
      <c r="N47" s="24">
        <v>-66564</v>
      </c>
      <c r="O47" s="23"/>
      <c r="P47" s="24"/>
      <c r="Q47" s="24"/>
      <c r="R47" s="24"/>
    </row>
    <row r="48" spans="1:18" ht="12" thickBot="1">
      <c r="A48" s="7" t="s">
        <v>29</v>
      </c>
      <c r="B48" s="24">
        <v>41925</v>
      </c>
      <c r="C48" s="23">
        <v>-455995</v>
      </c>
      <c r="D48" s="24">
        <v>-146162</v>
      </c>
      <c r="E48" s="24">
        <v>-66968</v>
      </c>
      <c r="F48" s="24">
        <v>-47043</v>
      </c>
      <c r="G48" s="23">
        <v>-701918</v>
      </c>
      <c r="H48" s="24">
        <v>-574307</v>
      </c>
      <c r="I48" s="24">
        <v>-482181</v>
      </c>
      <c r="J48" s="24">
        <v>-92829</v>
      </c>
      <c r="K48" s="23">
        <v>-446489</v>
      </c>
      <c r="L48" s="24">
        <v>-189555</v>
      </c>
      <c r="M48" s="24">
        <v>-116528</v>
      </c>
      <c r="N48" s="24">
        <v>-66564</v>
      </c>
      <c r="O48" s="23">
        <v>64547</v>
      </c>
      <c r="P48" s="24">
        <v>93734</v>
      </c>
      <c r="Q48" s="24">
        <v>91004</v>
      </c>
      <c r="R48" s="24">
        <v>63774</v>
      </c>
    </row>
    <row r="49" spans="1:18" ht="12" thickTop="1">
      <c r="A49" s="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1" ht="11.25">
      <c r="A51" s="20" t="s">
        <v>211</v>
      </c>
    </row>
    <row r="52" ht="11.25">
      <c r="A52" s="20" t="s">
        <v>212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N7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4" width="17.83203125" style="0" customWidth="1"/>
  </cols>
  <sheetData>
    <row r="1" ht="12" thickBot="1"/>
    <row r="2" spans="1:14" ht="12" thickTop="1">
      <c r="A2" s="10" t="s">
        <v>207</v>
      </c>
      <c r="B2" s="14">
        <v>3325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2" thickBot="1">
      <c r="A3" s="11" t="s">
        <v>208</v>
      </c>
      <c r="B3" s="1" t="s">
        <v>209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thickTop="1">
      <c r="A4" s="10" t="s">
        <v>86</v>
      </c>
      <c r="B4" s="15" t="str">
        <f>HYPERLINK("http://www.kabupro.jp/mark/20131108/S1000DJB.htm","四半期報告書")</f>
        <v>四半期報告書</v>
      </c>
      <c r="C4" s="15" t="str">
        <f>HYPERLINK("http://www.kabupro.jp/mark/20130626/S000DTAF.htm","有価証券報告書")</f>
        <v>有価証券報告書</v>
      </c>
      <c r="D4" s="15" t="str">
        <f>HYPERLINK("http://www.kabupro.jp/mark/20131108/S1000DJB.htm","四半期報告書")</f>
        <v>四半期報告書</v>
      </c>
      <c r="E4" s="15" t="str">
        <f>HYPERLINK("http://www.kabupro.jp/mark/20130626/S000DTAF.htm","有価証券報告書")</f>
        <v>有価証券報告書</v>
      </c>
      <c r="F4" s="15" t="str">
        <f>HYPERLINK("http://www.kabupro.jp/mark/20121109/S000C7Q1.htm","四半期報告書")</f>
        <v>四半期報告書</v>
      </c>
      <c r="G4" s="15" t="str">
        <f>HYPERLINK("http://www.kabupro.jp/mark/20120627/S000B7TL.htm","有価証券報告書")</f>
        <v>有価証券報告書</v>
      </c>
      <c r="H4" s="15" t="str">
        <f>HYPERLINK("http://www.kabupro.jp/mark/20110214/S0007SVY.htm","四半期報告書")</f>
        <v>四半期報告書</v>
      </c>
      <c r="I4" s="15" t="str">
        <f>HYPERLINK("http://www.kabupro.jp/mark/20111111/S0009O0V.htm","四半期報告書")</f>
        <v>四半期報告書</v>
      </c>
      <c r="J4" s="15" t="str">
        <f>HYPERLINK("http://www.kabupro.jp/mark/20100813/S0006N92.htm","四半期報告書")</f>
        <v>四半期報告書</v>
      </c>
      <c r="K4" s="15" t="str">
        <f>HYPERLINK("http://www.kabupro.jp/mark/20110624/S0008M30.htm","有価証券報告書")</f>
        <v>有価証券報告書</v>
      </c>
      <c r="L4" s="15" t="str">
        <f>HYPERLINK("http://www.kabupro.jp/mark/20110214/S0007SVY.htm","四半期報告書")</f>
        <v>四半期報告書</v>
      </c>
      <c r="M4" s="15" t="str">
        <f>HYPERLINK("http://www.kabupro.jp/mark/20101112/S00076JV.htm","四半期報告書")</f>
        <v>四半期報告書</v>
      </c>
      <c r="N4" s="15" t="str">
        <f>HYPERLINK("http://www.kabupro.jp/mark/20100813/S0006N92.htm","四半期報告書")</f>
        <v>四半期報告書</v>
      </c>
    </row>
    <row r="5" spans="1:14" ht="12" thickBot="1">
      <c r="A5" s="11" t="s">
        <v>87</v>
      </c>
      <c r="B5" s="1" t="s">
        <v>31</v>
      </c>
      <c r="C5" s="1" t="s">
        <v>93</v>
      </c>
      <c r="D5" s="1" t="s">
        <v>31</v>
      </c>
      <c r="E5" s="1" t="s">
        <v>93</v>
      </c>
      <c r="F5" s="1" t="s">
        <v>35</v>
      </c>
      <c r="G5" s="1" t="s">
        <v>97</v>
      </c>
      <c r="H5" s="1" t="s">
        <v>45</v>
      </c>
      <c r="I5" s="1" t="s">
        <v>41</v>
      </c>
      <c r="J5" s="1" t="s">
        <v>49</v>
      </c>
      <c r="K5" s="1" t="s">
        <v>99</v>
      </c>
      <c r="L5" s="1" t="s">
        <v>45</v>
      </c>
      <c r="M5" s="1" t="s">
        <v>47</v>
      </c>
      <c r="N5" s="1" t="s">
        <v>49</v>
      </c>
    </row>
    <row r="6" spans="1:14" ht="12.75" thickBot="1" thickTop="1">
      <c r="A6" s="10" t="s">
        <v>88</v>
      </c>
      <c r="B6" s="18" t="s">
        <v>82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" thickTop="1">
      <c r="A7" s="12" t="s">
        <v>89</v>
      </c>
      <c r="B7" s="14" t="s">
        <v>215</v>
      </c>
      <c r="C7" s="16" t="s">
        <v>94</v>
      </c>
      <c r="D7" s="14" t="s">
        <v>215</v>
      </c>
      <c r="E7" s="16" t="s">
        <v>94</v>
      </c>
      <c r="F7" s="14" t="s">
        <v>215</v>
      </c>
      <c r="G7" s="16" t="s">
        <v>94</v>
      </c>
      <c r="H7" s="14" t="s">
        <v>215</v>
      </c>
      <c r="I7" s="14" t="s">
        <v>215</v>
      </c>
      <c r="J7" s="14" t="s">
        <v>215</v>
      </c>
      <c r="K7" s="16" t="s">
        <v>94</v>
      </c>
      <c r="L7" s="14" t="s">
        <v>215</v>
      </c>
      <c r="M7" s="14" t="s">
        <v>215</v>
      </c>
      <c r="N7" s="14" t="s">
        <v>215</v>
      </c>
    </row>
    <row r="8" spans="1:14" ht="11.25">
      <c r="A8" s="13" t="s">
        <v>90</v>
      </c>
      <c r="B8" s="1" t="s">
        <v>63</v>
      </c>
      <c r="C8" s="17" t="s">
        <v>272</v>
      </c>
      <c r="D8" s="1" t="s">
        <v>272</v>
      </c>
      <c r="E8" s="17" t="s">
        <v>273</v>
      </c>
      <c r="F8" s="1" t="s">
        <v>273</v>
      </c>
      <c r="G8" s="17" t="s">
        <v>274</v>
      </c>
      <c r="H8" s="1" t="s">
        <v>274</v>
      </c>
      <c r="I8" s="1" t="s">
        <v>274</v>
      </c>
      <c r="J8" s="1" t="s">
        <v>274</v>
      </c>
      <c r="K8" s="17" t="s">
        <v>275</v>
      </c>
      <c r="L8" s="1" t="s">
        <v>275</v>
      </c>
      <c r="M8" s="1" t="s">
        <v>275</v>
      </c>
      <c r="N8" s="1" t="s">
        <v>275</v>
      </c>
    </row>
    <row r="9" spans="1:14" ht="11.25">
      <c r="A9" s="13" t="s">
        <v>91</v>
      </c>
      <c r="B9" s="1" t="s">
        <v>32</v>
      </c>
      <c r="C9" s="17" t="s">
        <v>95</v>
      </c>
      <c r="D9" s="1" t="s">
        <v>36</v>
      </c>
      <c r="E9" s="17" t="s">
        <v>96</v>
      </c>
      <c r="F9" s="1" t="s">
        <v>42</v>
      </c>
      <c r="G9" s="17" t="s">
        <v>98</v>
      </c>
      <c r="H9" s="1" t="s">
        <v>46</v>
      </c>
      <c r="I9" s="1" t="s">
        <v>48</v>
      </c>
      <c r="J9" s="1" t="s">
        <v>50</v>
      </c>
      <c r="K9" s="17" t="s">
        <v>100</v>
      </c>
      <c r="L9" s="1" t="s">
        <v>51</v>
      </c>
      <c r="M9" s="1" t="s">
        <v>52</v>
      </c>
      <c r="N9" s="1" t="s">
        <v>53</v>
      </c>
    </row>
    <row r="10" spans="1:14" ht="12" thickBot="1">
      <c r="A10" s="13" t="s">
        <v>92</v>
      </c>
      <c r="B10" s="1" t="s">
        <v>113</v>
      </c>
      <c r="C10" s="17" t="s">
        <v>113</v>
      </c>
      <c r="D10" s="1" t="s">
        <v>113</v>
      </c>
      <c r="E10" s="17" t="s">
        <v>113</v>
      </c>
      <c r="F10" s="1" t="s">
        <v>113</v>
      </c>
      <c r="G10" s="17" t="s">
        <v>113</v>
      </c>
      <c r="H10" s="1" t="s">
        <v>113</v>
      </c>
      <c r="I10" s="1" t="s">
        <v>113</v>
      </c>
      <c r="J10" s="1" t="s">
        <v>113</v>
      </c>
      <c r="K10" s="17" t="s">
        <v>113</v>
      </c>
      <c r="L10" s="1" t="s">
        <v>113</v>
      </c>
      <c r="M10" s="1" t="s">
        <v>113</v>
      </c>
      <c r="N10" s="1" t="s">
        <v>113</v>
      </c>
    </row>
    <row r="11" spans="1:14" ht="12" thickTop="1">
      <c r="A11" s="28" t="s">
        <v>219</v>
      </c>
      <c r="B11" s="22">
        <v>43125</v>
      </c>
      <c r="C11" s="21">
        <v>-448814</v>
      </c>
      <c r="D11" s="22">
        <v>-62025</v>
      </c>
      <c r="E11" s="21">
        <v>-661674</v>
      </c>
      <c r="F11" s="22">
        <v>-464968</v>
      </c>
      <c r="G11" s="21">
        <v>-443374</v>
      </c>
      <c r="H11" s="22">
        <v>-187290</v>
      </c>
      <c r="I11" s="22">
        <v>-114882</v>
      </c>
      <c r="J11" s="22">
        <v>-62684</v>
      </c>
      <c r="K11" s="21">
        <v>80794</v>
      </c>
      <c r="L11" s="22">
        <v>114363</v>
      </c>
      <c r="M11" s="22">
        <v>111103</v>
      </c>
      <c r="N11" s="22">
        <v>65699</v>
      </c>
    </row>
    <row r="12" spans="1:14" ht="11.25">
      <c r="A12" s="6" t="s">
        <v>220</v>
      </c>
      <c r="B12" s="24">
        <v>91066</v>
      </c>
      <c r="C12" s="23">
        <v>248199</v>
      </c>
      <c r="D12" s="24">
        <v>117492</v>
      </c>
      <c r="E12" s="23">
        <v>269463</v>
      </c>
      <c r="F12" s="24">
        <v>132791</v>
      </c>
      <c r="G12" s="23">
        <v>313218</v>
      </c>
      <c r="H12" s="24">
        <v>232146</v>
      </c>
      <c r="I12" s="24">
        <v>149825</v>
      </c>
      <c r="J12" s="24">
        <v>72625</v>
      </c>
      <c r="K12" s="23">
        <v>291062</v>
      </c>
      <c r="L12" s="24">
        <v>212020</v>
      </c>
      <c r="M12" s="24">
        <v>139155</v>
      </c>
      <c r="N12" s="24">
        <v>68898</v>
      </c>
    </row>
    <row r="13" spans="1:14" ht="11.25">
      <c r="A13" s="6" t="s">
        <v>222</v>
      </c>
      <c r="B13" s="24">
        <v>437</v>
      </c>
      <c r="C13" s="23">
        <v>9546</v>
      </c>
      <c r="D13" s="24">
        <v>23</v>
      </c>
      <c r="E13" s="23">
        <v>7921</v>
      </c>
      <c r="F13" s="24">
        <v>8843</v>
      </c>
      <c r="G13" s="23">
        <v>3102</v>
      </c>
      <c r="H13" s="24">
        <v>3006</v>
      </c>
      <c r="I13" s="24">
        <v>1059</v>
      </c>
      <c r="J13" s="24">
        <v>1562</v>
      </c>
      <c r="K13" s="23">
        <v>1343</v>
      </c>
      <c r="L13" s="24">
        <v>-4163</v>
      </c>
      <c r="M13" s="24">
        <v>-1794</v>
      </c>
      <c r="N13" s="24">
        <v>-301</v>
      </c>
    </row>
    <row r="14" spans="1:14" ht="11.25">
      <c r="A14" s="6" t="s">
        <v>64</v>
      </c>
      <c r="B14" s="24">
        <v>484</v>
      </c>
      <c r="C14" s="23">
        <v>-83</v>
      </c>
      <c r="D14" s="24">
        <v>404</v>
      </c>
      <c r="E14" s="23">
        <v>-97</v>
      </c>
      <c r="F14" s="24">
        <v>387</v>
      </c>
      <c r="G14" s="23"/>
      <c r="H14" s="24">
        <v>-501</v>
      </c>
      <c r="I14" s="24">
        <v>422</v>
      </c>
      <c r="J14" s="24">
        <v>-501</v>
      </c>
      <c r="K14" s="23">
        <v>501</v>
      </c>
      <c r="L14" s="24"/>
      <c r="M14" s="24">
        <v>1003</v>
      </c>
      <c r="N14" s="24"/>
    </row>
    <row r="15" spans="1:14" ht="11.25">
      <c r="A15" s="6" t="s">
        <v>65</v>
      </c>
      <c r="B15" s="24">
        <v>-16</v>
      </c>
      <c r="C15" s="23">
        <v>-202</v>
      </c>
      <c r="D15" s="24">
        <v>620</v>
      </c>
      <c r="E15" s="23">
        <v>-9985</v>
      </c>
      <c r="F15" s="24">
        <v>1490</v>
      </c>
      <c r="G15" s="23">
        <v>10296</v>
      </c>
      <c r="H15" s="24">
        <v>9732</v>
      </c>
      <c r="I15" s="24">
        <v>6636</v>
      </c>
      <c r="J15" s="24">
        <v>1168</v>
      </c>
      <c r="K15" s="23"/>
      <c r="L15" s="24"/>
      <c r="M15" s="24"/>
      <c r="N15" s="24"/>
    </row>
    <row r="16" spans="1:14" ht="11.25">
      <c r="A16" s="6" t="s">
        <v>66</v>
      </c>
      <c r="B16" s="24"/>
      <c r="C16" s="23"/>
      <c r="D16" s="24"/>
      <c r="E16" s="23">
        <v>-37511</v>
      </c>
      <c r="F16" s="24">
        <v>-31758</v>
      </c>
      <c r="G16" s="23">
        <v>37511</v>
      </c>
      <c r="H16" s="24"/>
      <c r="I16" s="24"/>
      <c r="J16" s="24"/>
      <c r="K16" s="23"/>
      <c r="L16" s="24"/>
      <c r="M16" s="24"/>
      <c r="N16" s="24"/>
    </row>
    <row r="17" spans="1:14" ht="11.25">
      <c r="A17" s="6" t="s">
        <v>67</v>
      </c>
      <c r="B17" s="24"/>
      <c r="C17" s="23"/>
      <c r="D17" s="24"/>
      <c r="E17" s="23">
        <v>-13293</v>
      </c>
      <c r="F17" s="24">
        <v>-13293</v>
      </c>
      <c r="G17" s="23">
        <v>13293</v>
      </c>
      <c r="H17" s="24"/>
      <c r="I17" s="24"/>
      <c r="J17" s="24"/>
      <c r="K17" s="23"/>
      <c r="L17" s="24"/>
      <c r="M17" s="24"/>
      <c r="N17" s="24"/>
    </row>
    <row r="18" spans="1:14" ht="11.25">
      <c r="A18" s="6" t="s">
        <v>68</v>
      </c>
      <c r="B18" s="24"/>
      <c r="C18" s="23"/>
      <c r="D18" s="24"/>
      <c r="E18" s="23">
        <v>-9318</v>
      </c>
      <c r="F18" s="24">
        <v>-7660</v>
      </c>
      <c r="G18" s="23">
        <v>9318</v>
      </c>
      <c r="H18" s="24"/>
      <c r="I18" s="24"/>
      <c r="J18" s="24"/>
      <c r="K18" s="23"/>
      <c r="L18" s="24"/>
      <c r="M18" s="24"/>
      <c r="N18" s="24"/>
    </row>
    <row r="19" spans="1:14" ht="11.25">
      <c r="A19" s="6" t="s">
        <v>224</v>
      </c>
      <c r="B19" s="24">
        <v>-439</v>
      </c>
      <c r="C19" s="23">
        <v>-460</v>
      </c>
      <c r="D19" s="24">
        <v>-185</v>
      </c>
      <c r="E19" s="23">
        <v>-286</v>
      </c>
      <c r="F19" s="24">
        <v>-172</v>
      </c>
      <c r="G19" s="23">
        <v>-583</v>
      </c>
      <c r="H19" s="24">
        <v>-411</v>
      </c>
      <c r="I19" s="24">
        <v>-318</v>
      </c>
      <c r="J19" s="24">
        <v>-60</v>
      </c>
      <c r="K19" s="23">
        <v>-971</v>
      </c>
      <c r="L19" s="24">
        <v>-391</v>
      </c>
      <c r="M19" s="24">
        <v>-274</v>
      </c>
      <c r="N19" s="24">
        <v>-68</v>
      </c>
    </row>
    <row r="20" spans="1:14" ht="11.25">
      <c r="A20" s="6" t="s">
        <v>225</v>
      </c>
      <c r="B20" s="24">
        <v>6660</v>
      </c>
      <c r="C20" s="23">
        <v>15312</v>
      </c>
      <c r="D20" s="24">
        <v>7827</v>
      </c>
      <c r="E20" s="23">
        <v>18198</v>
      </c>
      <c r="F20" s="24">
        <v>9497</v>
      </c>
      <c r="G20" s="23">
        <v>19418</v>
      </c>
      <c r="H20" s="24">
        <v>14612</v>
      </c>
      <c r="I20" s="24">
        <v>9609</v>
      </c>
      <c r="J20" s="24">
        <v>4238</v>
      </c>
      <c r="K20" s="23">
        <v>18237</v>
      </c>
      <c r="L20" s="24">
        <v>13402</v>
      </c>
      <c r="M20" s="24">
        <v>8882</v>
      </c>
      <c r="N20" s="24">
        <v>4396</v>
      </c>
    </row>
    <row r="21" spans="1:14" ht="11.25">
      <c r="A21" s="6" t="s">
        <v>69</v>
      </c>
      <c r="B21" s="24">
        <v>5988</v>
      </c>
      <c r="C21" s="23">
        <v>11055</v>
      </c>
      <c r="D21" s="24">
        <v>2321</v>
      </c>
      <c r="E21" s="23"/>
      <c r="F21" s="24"/>
      <c r="G21" s="23"/>
      <c r="H21" s="24"/>
      <c r="I21" s="24"/>
      <c r="J21" s="24"/>
      <c r="K21" s="23">
        <v>2481</v>
      </c>
      <c r="L21" s="24">
        <v>2481</v>
      </c>
      <c r="M21" s="24">
        <v>2481</v>
      </c>
      <c r="N21" s="24">
        <v>1240</v>
      </c>
    </row>
    <row r="22" spans="1:14" ht="11.25">
      <c r="A22" s="6" t="s">
        <v>160</v>
      </c>
      <c r="B22" s="24"/>
      <c r="C22" s="23">
        <v>23714</v>
      </c>
      <c r="D22" s="24">
        <v>23714</v>
      </c>
      <c r="E22" s="23">
        <v>529</v>
      </c>
      <c r="F22" s="24">
        <v>529</v>
      </c>
      <c r="G22" s="23">
        <v>568</v>
      </c>
      <c r="H22" s="24">
        <v>101</v>
      </c>
      <c r="I22" s="24">
        <v>100</v>
      </c>
      <c r="J22" s="24"/>
      <c r="K22" s="23"/>
      <c r="L22" s="24"/>
      <c r="M22" s="24"/>
      <c r="N22" s="24"/>
    </row>
    <row r="23" spans="1:14" ht="11.25">
      <c r="A23" s="6" t="s">
        <v>70</v>
      </c>
      <c r="B23" s="24">
        <v>1700</v>
      </c>
      <c r="C23" s="23">
        <v>5391</v>
      </c>
      <c r="D23" s="24">
        <v>3069</v>
      </c>
      <c r="E23" s="23">
        <v>5604</v>
      </c>
      <c r="F23" s="24">
        <v>2320</v>
      </c>
      <c r="G23" s="23">
        <v>6823</v>
      </c>
      <c r="H23" s="24">
        <v>4562</v>
      </c>
      <c r="I23" s="24">
        <v>3125</v>
      </c>
      <c r="J23" s="24">
        <v>1456</v>
      </c>
      <c r="K23" s="23">
        <v>7169</v>
      </c>
      <c r="L23" s="24">
        <v>5448</v>
      </c>
      <c r="M23" s="24">
        <v>3760</v>
      </c>
      <c r="N23" s="24">
        <v>1995</v>
      </c>
    </row>
    <row r="24" spans="1:14" ht="11.25">
      <c r="A24" s="6" t="s">
        <v>71</v>
      </c>
      <c r="B24" s="24"/>
      <c r="C24" s="23"/>
      <c r="D24" s="24">
        <v>7500</v>
      </c>
      <c r="E24" s="23"/>
      <c r="F24" s="24"/>
      <c r="G24" s="23"/>
      <c r="H24" s="24"/>
      <c r="I24" s="24"/>
      <c r="J24" s="24"/>
      <c r="K24" s="23"/>
      <c r="L24" s="24"/>
      <c r="M24" s="24"/>
      <c r="N24" s="24"/>
    </row>
    <row r="25" spans="1:14" ht="11.25">
      <c r="A25" s="6" t="s">
        <v>8</v>
      </c>
      <c r="B25" s="24">
        <v>-332</v>
      </c>
      <c r="C25" s="23">
        <v>-1102</v>
      </c>
      <c r="D25" s="24">
        <v>-773</v>
      </c>
      <c r="E25" s="23">
        <v>-816</v>
      </c>
      <c r="F25" s="24">
        <v>-136</v>
      </c>
      <c r="G25" s="23">
        <v>-733</v>
      </c>
      <c r="H25" s="24">
        <v>-565</v>
      </c>
      <c r="I25" s="24"/>
      <c r="J25" s="24"/>
      <c r="K25" s="23">
        <v>-10327</v>
      </c>
      <c r="L25" s="24">
        <v>-10256</v>
      </c>
      <c r="M25" s="24">
        <v>-10256</v>
      </c>
      <c r="N25" s="24">
        <v>-684</v>
      </c>
    </row>
    <row r="26" spans="1:14" ht="11.25">
      <c r="A26" s="6" t="s">
        <v>227</v>
      </c>
      <c r="B26" s="24">
        <v>-311</v>
      </c>
      <c r="C26" s="23">
        <v>-1477</v>
      </c>
      <c r="D26" s="24">
        <v>-850</v>
      </c>
      <c r="E26" s="23">
        <v>-1027</v>
      </c>
      <c r="F26" s="24">
        <v>-1027</v>
      </c>
      <c r="G26" s="23">
        <v>-610</v>
      </c>
      <c r="H26" s="24">
        <v>-610</v>
      </c>
      <c r="I26" s="24">
        <v>-610</v>
      </c>
      <c r="J26" s="24">
        <v>-515</v>
      </c>
      <c r="K26" s="23">
        <v>-332</v>
      </c>
      <c r="L26" s="24">
        <v>-332</v>
      </c>
      <c r="M26" s="24"/>
      <c r="N26" s="24"/>
    </row>
    <row r="27" spans="1:14" ht="11.25">
      <c r="A27" s="6" t="s">
        <v>10</v>
      </c>
      <c r="B27" s="24"/>
      <c r="C27" s="23">
        <v>-1627</v>
      </c>
      <c r="D27" s="24">
        <v>-1627</v>
      </c>
      <c r="E27" s="23"/>
      <c r="F27" s="24"/>
      <c r="G27" s="23"/>
      <c r="H27" s="24"/>
      <c r="I27" s="24"/>
      <c r="J27" s="24"/>
      <c r="K27" s="23"/>
      <c r="L27" s="24"/>
      <c r="M27" s="24"/>
      <c r="N27" s="24"/>
    </row>
    <row r="28" spans="1:14" ht="11.25">
      <c r="A28" s="6" t="s">
        <v>228</v>
      </c>
      <c r="B28" s="24">
        <v>345</v>
      </c>
      <c r="C28" s="23">
        <v>23677</v>
      </c>
      <c r="D28" s="24">
        <v>2364</v>
      </c>
      <c r="E28" s="23">
        <v>30192</v>
      </c>
      <c r="F28" s="24">
        <v>9337</v>
      </c>
      <c r="G28" s="23">
        <v>8595</v>
      </c>
      <c r="H28" s="24">
        <v>8257</v>
      </c>
      <c r="I28" s="24">
        <v>7398</v>
      </c>
      <c r="J28" s="24">
        <v>6686</v>
      </c>
      <c r="K28" s="23">
        <v>4820</v>
      </c>
      <c r="L28" s="24">
        <v>4008</v>
      </c>
      <c r="M28" s="24">
        <v>3924</v>
      </c>
      <c r="N28" s="24">
        <v>3812</v>
      </c>
    </row>
    <row r="29" spans="1:14" ht="11.25">
      <c r="A29" s="6" t="s">
        <v>229</v>
      </c>
      <c r="B29" s="24"/>
      <c r="C29" s="23"/>
      <c r="D29" s="24"/>
      <c r="E29" s="23"/>
      <c r="F29" s="24"/>
      <c r="G29" s="23">
        <v>6407</v>
      </c>
      <c r="H29" s="24">
        <v>6407</v>
      </c>
      <c r="I29" s="24">
        <v>6407</v>
      </c>
      <c r="J29" s="24"/>
      <c r="K29" s="23"/>
      <c r="L29" s="24"/>
      <c r="M29" s="24"/>
      <c r="N29" s="24"/>
    </row>
    <row r="30" spans="1:14" ht="11.25">
      <c r="A30" s="6" t="s">
        <v>72</v>
      </c>
      <c r="B30" s="24"/>
      <c r="C30" s="23"/>
      <c r="D30" s="24"/>
      <c r="E30" s="23"/>
      <c r="F30" s="24"/>
      <c r="G30" s="23"/>
      <c r="H30" s="24"/>
      <c r="I30" s="24"/>
      <c r="J30" s="24"/>
      <c r="K30" s="23">
        <v>12405</v>
      </c>
      <c r="L30" s="24">
        <v>12405</v>
      </c>
      <c r="M30" s="24">
        <v>12405</v>
      </c>
      <c r="N30" s="24"/>
    </row>
    <row r="31" spans="1:14" ht="11.25">
      <c r="A31" s="6" t="s">
        <v>230</v>
      </c>
      <c r="B31" s="24">
        <v>-458</v>
      </c>
      <c r="C31" s="23">
        <v>-438460</v>
      </c>
      <c r="D31" s="24">
        <v>3402</v>
      </c>
      <c r="E31" s="23">
        <v>-285086</v>
      </c>
      <c r="F31" s="24">
        <v>-295239</v>
      </c>
      <c r="G31" s="23">
        <v>-92573</v>
      </c>
      <c r="H31" s="24">
        <v>-99606</v>
      </c>
      <c r="I31" s="24">
        <v>-34757</v>
      </c>
      <c r="J31" s="24">
        <v>-43760</v>
      </c>
      <c r="K31" s="23">
        <v>78431</v>
      </c>
      <c r="L31" s="24">
        <v>69619</v>
      </c>
      <c r="M31" s="24">
        <v>58028</v>
      </c>
      <c r="N31" s="24">
        <v>5565</v>
      </c>
    </row>
    <row r="32" spans="1:14" ht="11.25">
      <c r="A32" s="6" t="s">
        <v>232</v>
      </c>
      <c r="B32" s="24">
        <v>57112</v>
      </c>
      <c r="C32" s="23">
        <v>28453</v>
      </c>
      <c r="D32" s="24">
        <v>-131703</v>
      </c>
      <c r="E32" s="23">
        <v>139865</v>
      </c>
      <c r="F32" s="24">
        <v>-278678</v>
      </c>
      <c r="G32" s="23">
        <v>-138123</v>
      </c>
      <c r="H32" s="24">
        <v>-179213</v>
      </c>
      <c r="I32" s="24">
        <v>-93819</v>
      </c>
      <c r="J32" s="24">
        <v>-48872</v>
      </c>
      <c r="K32" s="23">
        <v>-353766</v>
      </c>
      <c r="L32" s="24">
        <v>-389496</v>
      </c>
      <c r="M32" s="24">
        <v>-144698</v>
      </c>
      <c r="N32" s="24">
        <v>-122916</v>
      </c>
    </row>
    <row r="33" spans="1:14" ht="11.25">
      <c r="A33" s="6" t="s">
        <v>233</v>
      </c>
      <c r="B33" s="24">
        <v>-53453</v>
      </c>
      <c r="C33" s="23">
        <v>117723</v>
      </c>
      <c r="D33" s="24">
        <v>-10412</v>
      </c>
      <c r="E33" s="23">
        <v>267541</v>
      </c>
      <c r="F33" s="24">
        <v>187939</v>
      </c>
      <c r="G33" s="23">
        <v>237498</v>
      </c>
      <c r="H33" s="24">
        <v>288589</v>
      </c>
      <c r="I33" s="24">
        <v>52982</v>
      </c>
      <c r="J33" s="24">
        <v>79118</v>
      </c>
      <c r="K33" s="23">
        <v>83513</v>
      </c>
      <c r="L33" s="24">
        <v>227113</v>
      </c>
      <c r="M33" s="24">
        <v>262159</v>
      </c>
      <c r="N33" s="24">
        <v>323479</v>
      </c>
    </row>
    <row r="34" spans="1:14" ht="11.25">
      <c r="A34" s="6" t="s">
        <v>234</v>
      </c>
      <c r="B34" s="24">
        <v>3371</v>
      </c>
      <c r="C34" s="23">
        <v>15397</v>
      </c>
      <c r="D34" s="24">
        <v>26347</v>
      </c>
      <c r="E34" s="23">
        <v>-6277</v>
      </c>
      <c r="F34" s="24">
        <v>4236</v>
      </c>
      <c r="G34" s="23">
        <v>-12524</v>
      </c>
      <c r="H34" s="24">
        <v>-20231</v>
      </c>
      <c r="I34" s="24">
        <v>-13357</v>
      </c>
      <c r="J34" s="24">
        <v>-1415</v>
      </c>
      <c r="K34" s="23">
        <v>2039</v>
      </c>
      <c r="L34" s="24">
        <v>1208</v>
      </c>
      <c r="M34" s="24">
        <v>5687</v>
      </c>
      <c r="N34" s="24">
        <v>7175</v>
      </c>
    </row>
    <row r="35" spans="1:14" ht="11.25">
      <c r="A35" s="6" t="s">
        <v>73</v>
      </c>
      <c r="B35" s="24"/>
      <c r="C35" s="23"/>
      <c r="D35" s="24"/>
      <c r="E35" s="23"/>
      <c r="F35" s="24"/>
      <c r="G35" s="23"/>
      <c r="H35" s="24"/>
      <c r="I35" s="24"/>
      <c r="J35" s="24">
        <v>-41469</v>
      </c>
      <c r="K35" s="23"/>
      <c r="L35" s="24"/>
      <c r="M35" s="24"/>
      <c r="N35" s="24"/>
    </row>
    <row r="36" spans="1:14" ht="11.25">
      <c r="A36" s="6" t="s">
        <v>235</v>
      </c>
      <c r="B36" s="24">
        <v>15615</v>
      </c>
      <c r="C36" s="23">
        <v>-53722</v>
      </c>
      <c r="D36" s="24">
        <v>-15109</v>
      </c>
      <c r="E36" s="23">
        <v>-15921</v>
      </c>
      <c r="F36" s="24">
        <v>-1461</v>
      </c>
      <c r="G36" s="23">
        <v>1730</v>
      </c>
      <c r="H36" s="24">
        <v>11342</v>
      </c>
      <c r="I36" s="24">
        <v>9012</v>
      </c>
      <c r="J36" s="24">
        <v>12291</v>
      </c>
      <c r="K36" s="23">
        <v>-8834</v>
      </c>
      <c r="L36" s="24">
        <v>580</v>
      </c>
      <c r="M36" s="24">
        <v>-1003</v>
      </c>
      <c r="N36" s="24">
        <v>9911</v>
      </c>
    </row>
    <row r="37" spans="1:14" ht="11.25">
      <c r="A37" s="6" t="s">
        <v>236</v>
      </c>
      <c r="B37" s="24">
        <v>-36262</v>
      </c>
      <c r="C37" s="23">
        <v>66277</v>
      </c>
      <c r="D37" s="24">
        <v>-22202</v>
      </c>
      <c r="E37" s="23">
        <v>159474</v>
      </c>
      <c r="F37" s="24">
        <v>232580</v>
      </c>
      <c r="G37" s="23">
        <v>57216</v>
      </c>
      <c r="H37" s="24">
        <v>35393</v>
      </c>
      <c r="I37" s="24">
        <v>27460</v>
      </c>
      <c r="J37" s="24">
        <v>55586</v>
      </c>
      <c r="K37" s="23">
        <v>35085</v>
      </c>
      <c r="L37" s="24">
        <v>33428</v>
      </c>
      <c r="M37" s="24">
        <v>50739</v>
      </c>
      <c r="N37" s="24">
        <v>25748</v>
      </c>
    </row>
    <row r="38" spans="1:14" ht="11.25">
      <c r="A38" s="6" t="s">
        <v>237</v>
      </c>
      <c r="B38" s="24">
        <v>-17013</v>
      </c>
      <c r="C38" s="23">
        <v>-25767</v>
      </c>
      <c r="D38" s="24">
        <v>-22610</v>
      </c>
      <c r="E38" s="23">
        <v>25901</v>
      </c>
      <c r="F38" s="24">
        <v>5762</v>
      </c>
      <c r="G38" s="23">
        <v>5048</v>
      </c>
      <c r="H38" s="24">
        <v>21303</v>
      </c>
      <c r="I38" s="24">
        <v>3849</v>
      </c>
      <c r="J38" s="24">
        <v>3402</v>
      </c>
      <c r="K38" s="23">
        <v>10583</v>
      </c>
      <c r="L38" s="24">
        <v>24064</v>
      </c>
      <c r="M38" s="24">
        <v>6620</v>
      </c>
      <c r="N38" s="24">
        <v>4932</v>
      </c>
    </row>
    <row r="39" spans="1:14" ht="11.25">
      <c r="A39" s="6" t="s">
        <v>238</v>
      </c>
      <c r="B39" s="24">
        <v>6033</v>
      </c>
      <c r="C39" s="23">
        <v>15678</v>
      </c>
      <c r="D39" s="24">
        <v>8354</v>
      </c>
      <c r="E39" s="23">
        <v>2479</v>
      </c>
      <c r="F39" s="24">
        <v>-21492</v>
      </c>
      <c r="G39" s="23">
        <v>-18946</v>
      </c>
      <c r="H39" s="24">
        <v>-13710</v>
      </c>
      <c r="I39" s="24">
        <v>-15946</v>
      </c>
      <c r="J39" s="24">
        <v>-22676</v>
      </c>
      <c r="K39" s="23">
        <v>73012</v>
      </c>
      <c r="L39" s="24">
        <v>55843</v>
      </c>
      <c r="M39" s="24">
        <v>52540</v>
      </c>
      <c r="N39" s="24">
        <v>36813</v>
      </c>
    </row>
    <row r="40" spans="1:14" ht="11.25">
      <c r="A40" s="6" t="s">
        <v>124</v>
      </c>
      <c r="B40" s="24">
        <v>-15316</v>
      </c>
      <c r="C40" s="23">
        <v>31853</v>
      </c>
      <c r="D40" s="24">
        <v>-8384</v>
      </c>
      <c r="E40" s="23">
        <v>15108</v>
      </c>
      <c r="F40" s="24">
        <v>7411</v>
      </c>
      <c r="G40" s="23">
        <v>1533</v>
      </c>
      <c r="H40" s="24">
        <v>30826</v>
      </c>
      <c r="I40" s="24">
        <v>31108</v>
      </c>
      <c r="J40" s="24">
        <v>7191</v>
      </c>
      <c r="K40" s="23">
        <v>5514</v>
      </c>
      <c r="L40" s="24">
        <v>-44605</v>
      </c>
      <c r="M40" s="24">
        <v>-12330</v>
      </c>
      <c r="N40" s="24">
        <v>1436</v>
      </c>
    </row>
    <row r="41" spans="1:14" ht="11.25">
      <c r="A41" s="6" t="s">
        <v>239</v>
      </c>
      <c r="B41" s="24">
        <v>108336</v>
      </c>
      <c r="C41" s="23">
        <v>-113069</v>
      </c>
      <c r="D41" s="24">
        <v>-72442</v>
      </c>
      <c r="E41" s="23">
        <v>-99014</v>
      </c>
      <c r="F41" s="24">
        <v>-512762</v>
      </c>
      <c r="G41" s="23">
        <v>131061</v>
      </c>
      <c r="H41" s="24">
        <v>168591</v>
      </c>
      <c r="I41" s="24">
        <v>39753</v>
      </c>
      <c r="J41" s="24">
        <v>27823</v>
      </c>
      <c r="K41" s="23">
        <v>335117</v>
      </c>
      <c r="L41" s="24">
        <v>326743</v>
      </c>
      <c r="M41" s="24">
        <v>548132</v>
      </c>
      <c r="N41" s="24">
        <v>437137</v>
      </c>
    </row>
    <row r="42" spans="1:14" ht="11.25">
      <c r="A42" s="6" t="s">
        <v>240</v>
      </c>
      <c r="B42" s="24">
        <v>439</v>
      </c>
      <c r="C42" s="23">
        <v>460</v>
      </c>
      <c r="D42" s="24">
        <v>185</v>
      </c>
      <c r="E42" s="23">
        <v>286</v>
      </c>
      <c r="F42" s="24">
        <v>172</v>
      </c>
      <c r="G42" s="23">
        <v>884</v>
      </c>
      <c r="H42" s="24">
        <v>411</v>
      </c>
      <c r="I42" s="24">
        <v>318</v>
      </c>
      <c r="J42" s="24">
        <v>60</v>
      </c>
      <c r="K42" s="23">
        <v>971</v>
      </c>
      <c r="L42" s="24">
        <v>391</v>
      </c>
      <c r="M42" s="24">
        <v>274</v>
      </c>
      <c r="N42" s="24">
        <v>68</v>
      </c>
    </row>
    <row r="43" spans="1:14" ht="11.25">
      <c r="A43" s="6" t="s">
        <v>241</v>
      </c>
      <c r="B43" s="24">
        <v>311</v>
      </c>
      <c r="C43" s="23">
        <v>1477</v>
      </c>
      <c r="D43" s="24">
        <v>850</v>
      </c>
      <c r="E43" s="23">
        <v>1027</v>
      </c>
      <c r="F43" s="24">
        <v>1027</v>
      </c>
      <c r="G43" s="23">
        <v>610</v>
      </c>
      <c r="H43" s="24">
        <v>610</v>
      </c>
      <c r="I43" s="24">
        <v>610</v>
      </c>
      <c r="J43" s="24">
        <v>515</v>
      </c>
      <c r="K43" s="23">
        <v>332</v>
      </c>
      <c r="L43" s="24">
        <v>332</v>
      </c>
      <c r="M43" s="24"/>
      <c r="N43" s="24"/>
    </row>
    <row r="44" spans="1:14" ht="11.25">
      <c r="A44" s="6" t="s">
        <v>242</v>
      </c>
      <c r="B44" s="24">
        <v>-6631</v>
      </c>
      <c r="C44" s="23">
        <v>-15042</v>
      </c>
      <c r="D44" s="24">
        <v>-7578</v>
      </c>
      <c r="E44" s="23">
        <v>-17938</v>
      </c>
      <c r="F44" s="24">
        <v>-9231</v>
      </c>
      <c r="G44" s="23">
        <v>-19803</v>
      </c>
      <c r="H44" s="24">
        <v>-14633</v>
      </c>
      <c r="I44" s="24">
        <v>-11569</v>
      </c>
      <c r="J44" s="24">
        <v>-4445</v>
      </c>
      <c r="K44" s="23">
        <v>-18255</v>
      </c>
      <c r="L44" s="24">
        <v>-12970</v>
      </c>
      <c r="M44" s="24">
        <v>-8910</v>
      </c>
      <c r="N44" s="24">
        <v>-3908</v>
      </c>
    </row>
    <row r="45" spans="1:14" ht="11.25">
      <c r="A45" s="6" t="s">
        <v>74</v>
      </c>
      <c r="B45" s="24"/>
      <c r="C45" s="23"/>
      <c r="D45" s="24">
        <v>-7500</v>
      </c>
      <c r="E45" s="23"/>
      <c r="F45" s="24"/>
      <c r="G45" s="23"/>
      <c r="H45" s="24"/>
      <c r="I45" s="24"/>
      <c r="J45" s="24"/>
      <c r="K45" s="23"/>
      <c r="L45" s="24"/>
      <c r="M45" s="24"/>
      <c r="N45" s="24"/>
    </row>
    <row r="46" spans="1:14" ht="11.25">
      <c r="A46" s="6" t="s">
        <v>243</v>
      </c>
      <c r="B46" s="24">
        <v>-9229</v>
      </c>
      <c r="C46" s="23">
        <v>-28368</v>
      </c>
      <c r="D46" s="24">
        <v>-24684</v>
      </c>
      <c r="E46" s="23">
        <v>-8507</v>
      </c>
      <c r="F46" s="24">
        <v>-2552</v>
      </c>
      <c r="G46" s="23">
        <v>-28597</v>
      </c>
      <c r="H46" s="24">
        <v>-31445</v>
      </c>
      <c r="I46" s="24">
        <v>-20619</v>
      </c>
      <c r="J46" s="24">
        <v>-26548</v>
      </c>
      <c r="K46" s="23">
        <v>-13494</v>
      </c>
      <c r="L46" s="24">
        <v>-13494</v>
      </c>
      <c r="M46" s="24">
        <v>-9491</v>
      </c>
      <c r="N46" s="24">
        <v>-9491</v>
      </c>
    </row>
    <row r="47" spans="1:14" ht="11.25">
      <c r="A47" s="6" t="s">
        <v>75</v>
      </c>
      <c r="B47" s="24">
        <v>8292</v>
      </c>
      <c r="C47" s="23">
        <v>2692</v>
      </c>
      <c r="D47" s="24">
        <v>2692</v>
      </c>
      <c r="E47" s="23"/>
      <c r="F47" s="24"/>
      <c r="G47" s="23">
        <v>6028</v>
      </c>
      <c r="H47" s="24"/>
      <c r="I47" s="24"/>
      <c r="J47" s="24"/>
      <c r="K47" s="23"/>
      <c r="L47" s="24"/>
      <c r="M47" s="24"/>
      <c r="N47" s="24"/>
    </row>
    <row r="48" spans="1:14" ht="12" thickBot="1">
      <c r="A48" s="5" t="s">
        <v>245</v>
      </c>
      <c r="B48" s="26">
        <v>101519</v>
      </c>
      <c r="C48" s="25">
        <v>-165351</v>
      </c>
      <c r="D48" s="26">
        <v>-108476</v>
      </c>
      <c r="E48" s="25">
        <v>-124147</v>
      </c>
      <c r="F48" s="26">
        <v>-523346</v>
      </c>
      <c r="G48" s="25">
        <v>90183</v>
      </c>
      <c r="H48" s="26">
        <v>123533</v>
      </c>
      <c r="I48" s="26">
        <v>8493</v>
      </c>
      <c r="J48" s="26">
        <v>-2594</v>
      </c>
      <c r="K48" s="25">
        <v>304671</v>
      </c>
      <c r="L48" s="26">
        <v>301002</v>
      </c>
      <c r="M48" s="26">
        <v>530004</v>
      </c>
      <c r="N48" s="26">
        <v>423805</v>
      </c>
    </row>
    <row r="49" spans="1:14" ht="12" thickTop="1">
      <c r="A49" s="6" t="s">
        <v>246</v>
      </c>
      <c r="B49" s="24">
        <v>-15343</v>
      </c>
      <c r="C49" s="23">
        <v>-24498</v>
      </c>
      <c r="D49" s="24">
        <v>-10420</v>
      </c>
      <c r="E49" s="23">
        <v>-29014</v>
      </c>
      <c r="F49" s="24">
        <v>-20184</v>
      </c>
      <c r="G49" s="23">
        <v>-30155</v>
      </c>
      <c r="H49" s="24">
        <v>-30564</v>
      </c>
      <c r="I49" s="24">
        <v>-25368</v>
      </c>
      <c r="J49" s="24">
        <v>-18273</v>
      </c>
      <c r="K49" s="23">
        <v>-64002</v>
      </c>
      <c r="L49" s="24">
        <v>-32332</v>
      </c>
      <c r="M49" s="24">
        <v>-11903</v>
      </c>
      <c r="N49" s="24">
        <v>-5037</v>
      </c>
    </row>
    <row r="50" spans="1:14" ht="11.25">
      <c r="A50" s="6" t="s">
        <v>248</v>
      </c>
      <c r="B50" s="24">
        <v>-24009</v>
      </c>
      <c r="C50" s="23">
        <v>-160019</v>
      </c>
      <c r="D50" s="24">
        <v>-123759</v>
      </c>
      <c r="E50" s="23">
        <v>-74273</v>
      </c>
      <c r="F50" s="24">
        <v>-18018</v>
      </c>
      <c r="G50" s="23">
        <v>-88797</v>
      </c>
      <c r="H50" s="24">
        <v>-79696</v>
      </c>
      <c r="I50" s="24">
        <v>-64108</v>
      </c>
      <c r="J50" s="24">
        <v>-47845</v>
      </c>
      <c r="K50" s="23">
        <v>-152540</v>
      </c>
      <c r="L50" s="24">
        <v>-65170</v>
      </c>
      <c r="M50" s="24">
        <v>-46708</v>
      </c>
      <c r="N50" s="24">
        <v>-27691</v>
      </c>
    </row>
    <row r="51" spans="1:14" ht="11.25">
      <c r="A51" s="6" t="s">
        <v>255</v>
      </c>
      <c r="B51" s="24"/>
      <c r="C51" s="23"/>
      <c r="D51" s="24"/>
      <c r="E51" s="23"/>
      <c r="F51" s="24"/>
      <c r="G51" s="23"/>
      <c r="H51" s="24"/>
      <c r="I51" s="24">
        <v>-2000</v>
      </c>
      <c r="J51" s="24"/>
      <c r="K51" s="23">
        <v>-3000</v>
      </c>
      <c r="L51" s="24">
        <v>-12999</v>
      </c>
      <c r="M51" s="24">
        <v>-12999</v>
      </c>
      <c r="N51" s="24">
        <v>-3000</v>
      </c>
    </row>
    <row r="52" spans="1:14" ht="11.25">
      <c r="A52" s="6" t="s">
        <v>252</v>
      </c>
      <c r="B52" s="24"/>
      <c r="C52" s="23"/>
      <c r="D52" s="24"/>
      <c r="E52" s="23"/>
      <c r="F52" s="24"/>
      <c r="G52" s="23">
        <v>-2000</v>
      </c>
      <c r="H52" s="24"/>
      <c r="I52" s="24"/>
      <c r="J52" s="24"/>
      <c r="K52" s="23"/>
      <c r="L52" s="24"/>
      <c r="M52" s="24"/>
      <c r="N52" s="24"/>
    </row>
    <row r="53" spans="1:14" ht="11.25">
      <c r="A53" s="6" t="s">
        <v>254</v>
      </c>
      <c r="B53" s="24"/>
      <c r="C53" s="23">
        <v>2000</v>
      </c>
      <c r="D53" s="24">
        <v>2000</v>
      </c>
      <c r="E53" s="23"/>
      <c r="F53" s="24"/>
      <c r="G53" s="23"/>
      <c r="H53" s="24"/>
      <c r="I53" s="24"/>
      <c r="J53" s="24"/>
      <c r="K53" s="23"/>
      <c r="L53" s="24"/>
      <c r="M53" s="24"/>
      <c r="N53" s="24"/>
    </row>
    <row r="54" spans="1:14" ht="11.25">
      <c r="A54" s="6" t="s">
        <v>249</v>
      </c>
      <c r="B54" s="24"/>
      <c r="C54" s="23"/>
      <c r="D54" s="24"/>
      <c r="E54" s="23"/>
      <c r="F54" s="24"/>
      <c r="G54" s="23"/>
      <c r="H54" s="24"/>
      <c r="I54" s="24"/>
      <c r="J54" s="24"/>
      <c r="K54" s="23"/>
      <c r="L54" s="24">
        <v>-50000</v>
      </c>
      <c r="M54" s="24">
        <v>-10000</v>
      </c>
      <c r="N54" s="24"/>
    </row>
    <row r="55" spans="1:14" ht="11.25">
      <c r="A55" s="6" t="s">
        <v>76</v>
      </c>
      <c r="B55" s="24"/>
      <c r="C55" s="23">
        <v>-25680</v>
      </c>
      <c r="D55" s="24">
        <v>-25680</v>
      </c>
      <c r="E55" s="23">
        <v>-43028</v>
      </c>
      <c r="F55" s="24"/>
      <c r="G55" s="23"/>
      <c r="H55" s="24"/>
      <c r="I55" s="24"/>
      <c r="J55" s="24"/>
      <c r="K55" s="23"/>
      <c r="L55" s="24"/>
      <c r="M55" s="24"/>
      <c r="N55" s="24"/>
    </row>
    <row r="56" spans="1:14" ht="11.25">
      <c r="A56" s="6" t="s">
        <v>250</v>
      </c>
      <c r="B56" s="24">
        <v>-2671</v>
      </c>
      <c r="C56" s="23">
        <v>-12216</v>
      </c>
      <c r="D56" s="24"/>
      <c r="E56" s="23">
        <v>-16788</v>
      </c>
      <c r="F56" s="24">
        <v>-16486</v>
      </c>
      <c r="G56" s="23"/>
      <c r="H56" s="24"/>
      <c r="I56" s="24"/>
      <c r="J56" s="24"/>
      <c r="K56" s="23">
        <v>-38530</v>
      </c>
      <c r="L56" s="24">
        <v>-23632</v>
      </c>
      <c r="M56" s="24">
        <v>-23632</v>
      </c>
      <c r="N56" s="24"/>
    </row>
    <row r="57" spans="1:14" ht="11.25">
      <c r="A57" s="6" t="s">
        <v>251</v>
      </c>
      <c r="B57" s="24">
        <v>10148</v>
      </c>
      <c r="C57" s="23"/>
      <c r="D57" s="24">
        <v>336</v>
      </c>
      <c r="E57" s="23"/>
      <c r="F57" s="24">
        <v>32991</v>
      </c>
      <c r="G57" s="23"/>
      <c r="H57" s="24">
        <v>2542</v>
      </c>
      <c r="I57" s="24">
        <v>2267</v>
      </c>
      <c r="J57" s="24">
        <v>2306</v>
      </c>
      <c r="K57" s="23"/>
      <c r="L57" s="24">
        <v>3595</v>
      </c>
      <c r="M57" s="24">
        <v>163</v>
      </c>
      <c r="N57" s="24">
        <v>163</v>
      </c>
    </row>
    <row r="58" spans="1:14" ht="11.25">
      <c r="A58" s="6" t="s">
        <v>77</v>
      </c>
      <c r="B58" s="24"/>
      <c r="C58" s="23">
        <v>5632</v>
      </c>
      <c r="D58" s="24">
        <v>5632</v>
      </c>
      <c r="E58" s="23"/>
      <c r="F58" s="24"/>
      <c r="G58" s="23"/>
      <c r="H58" s="24"/>
      <c r="I58" s="24"/>
      <c r="J58" s="24"/>
      <c r="K58" s="23"/>
      <c r="L58" s="24"/>
      <c r="M58" s="24"/>
      <c r="N58" s="24"/>
    </row>
    <row r="59" spans="1:14" ht="11.25">
      <c r="A59" s="6" t="s">
        <v>124</v>
      </c>
      <c r="B59" s="24">
        <v>440</v>
      </c>
      <c r="C59" s="23">
        <v>1080</v>
      </c>
      <c r="D59" s="24">
        <v>562</v>
      </c>
      <c r="E59" s="23">
        <v>1370</v>
      </c>
      <c r="F59" s="24">
        <v>916</v>
      </c>
      <c r="G59" s="23">
        <v>813</v>
      </c>
      <c r="H59" s="24">
        <v>-733</v>
      </c>
      <c r="I59" s="24">
        <v>102</v>
      </c>
      <c r="J59" s="24">
        <v>-244</v>
      </c>
      <c r="K59" s="23">
        <v>430</v>
      </c>
      <c r="L59" s="24">
        <v>-647</v>
      </c>
      <c r="M59" s="24">
        <v>102</v>
      </c>
      <c r="N59" s="24">
        <v>32</v>
      </c>
    </row>
    <row r="60" spans="1:14" ht="12" thickBot="1">
      <c r="A60" s="5" t="s">
        <v>258</v>
      </c>
      <c r="B60" s="26">
        <v>-31435</v>
      </c>
      <c r="C60" s="25">
        <v>-213348</v>
      </c>
      <c r="D60" s="26">
        <v>-151328</v>
      </c>
      <c r="E60" s="25">
        <v>-128742</v>
      </c>
      <c r="F60" s="26">
        <v>-20780</v>
      </c>
      <c r="G60" s="25">
        <v>-117064</v>
      </c>
      <c r="H60" s="26">
        <v>-108451</v>
      </c>
      <c r="I60" s="26">
        <v>-89106</v>
      </c>
      <c r="J60" s="26">
        <v>-64057</v>
      </c>
      <c r="K60" s="25">
        <v>-254048</v>
      </c>
      <c r="L60" s="26">
        <v>-181185</v>
      </c>
      <c r="M60" s="26">
        <v>-104976</v>
      </c>
      <c r="N60" s="26">
        <v>-35532</v>
      </c>
    </row>
    <row r="61" spans="1:14" ht="12" thickTop="1">
      <c r="A61" s="6" t="s">
        <v>259</v>
      </c>
      <c r="B61" s="24">
        <v>400000</v>
      </c>
      <c r="C61" s="23">
        <v>750000</v>
      </c>
      <c r="D61" s="24">
        <v>400000</v>
      </c>
      <c r="E61" s="23">
        <v>610000</v>
      </c>
      <c r="F61" s="24">
        <v>150000</v>
      </c>
      <c r="G61" s="23">
        <v>350000</v>
      </c>
      <c r="H61" s="24">
        <v>264000</v>
      </c>
      <c r="I61" s="24">
        <v>250000</v>
      </c>
      <c r="J61" s="24">
        <v>100000</v>
      </c>
      <c r="K61" s="23"/>
      <c r="L61" s="24"/>
      <c r="M61" s="24"/>
      <c r="N61" s="24"/>
    </row>
    <row r="62" spans="1:14" ht="11.25">
      <c r="A62" s="6" t="s">
        <v>260</v>
      </c>
      <c r="B62" s="24">
        <v>-400000</v>
      </c>
      <c r="C62" s="23">
        <v>-810000</v>
      </c>
      <c r="D62" s="24">
        <v>-460000</v>
      </c>
      <c r="E62" s="23">
        <v>-550000</v>
      </c>
      <c r="F62" s="24">
        <v>-75000</v>
      </c>
      <c r="G62" s="23">
        <v>-250000</v>
      </c>
      <c r="H62" s="24">
        <v>-250000</v>
      </c>
      <c r="I62" s="24">
        <v>-200000</v>
      </c>
      <c r="J62" s="24"/>
      <c r="K62" s="23"/>
      <c r="L62" s="24"/>
      <c r="M62" s="24"/>
      <c r="N62" s="24"/>
    </row>
    <row r="63" spans="1:14" ht="11.25">
      <c r="A63" s="6" t="s">
        <v>78</v>
      </c>
      <c r="B63" s="24"/>
      <c r="C63" s="23"/>
      <c r="D63" s="24"/>
      <c r="E63" s="23">
        <v>100000</v>
      </c>
      <c r="F63" s="24"/>
      <c r="G63" s="23">
        <v>450000</v>
      </c>
      <c r="H63" s="24">
        <v>450000</v>
      </c>
      <c r="I63" s="24">
        <v>450000</v>
      </c>
      <c r="J63" s="24">
        <v>250000</v>
      </c>
      <c r="K63" s="23">
        <v>200000</v>
      </c>
      <c r="L63" s="24">
        <v>200000</v>
      </c>
      <c r="M63" s="24">
        <v>100000</v>
      </c>
      <c r="N63" s="24"/>
    </row>
    <row r="64" spans="1:14" ht="11.25">
      <c r="A64" s="6" t="s">
        <v>261</v>
      </c>
      <c r="B64" s="24">
        <v>-112464</v>
      </c>
      <c r="C64" s="23">
        <v>-352465</v>
      </c>
      <c r="D64" s="24">
        <v>-201877</v>
      </c>
      <c r="E64" s="23">
        <v>-386070</v>
      </c>
      <c r="F64" s="24">
        <v>-191914</v>
      </c>
      <c r="G64" s="23">
        <v>-334711</v>
      </c>
      <c r="H64" s="24">
        <v>-235665</v>
      </c>
      <c r="I64" s="24">
        <v>-145533</v>
      </c>
      <c r="J64" s="24">
        <v>-62723</v>
      </c>
      <c r="K64" s="23">
        <v>-240692</v>
      </c>
      <c r="L64" s="24">
        <v>-175469</v>
      </c>
      <c r="M64" s="24">
        <v>-115246</v>
      </c>
      <c r="N64" s="24">
        <v>-57623</v>
      </c>
    </row>
    <row r="65" spans="1:14" ht="11.25">
      <c r="A65" s="6" t="s">
        <v>79</v>
      </c>
      <c r="B65" s="24"/>
      <c r="C65" s="23"/>
      <c r="D65" s="24"/>
      <c r="E65" s="23"/>
      <c r="F65" s="24"/>
      <c r="G65" s="23">
        <v>-55000</v>
      </c>
      <c r="H65" s="24">
        <v>-55000</v>
      </c>
      <c r="I65" s="24">
        <v>-55000</v>
      </c>
      <c r="J65" s="24"/>
      <c r="K65" s="23">
        <v>-110000</v>
      </c>
      <c r="L65" s="24">
        <v>-55000</v>
      </c>
      <c r="M65" s="24">
        <v>-55000</v>
      </c>
      <c r="N65" s="24"/>
    </row>
    <row r="66" spans="1:14" ht="11.25">
      <c r="A66" s="6" t="s">
        <v>264</v>
      </c>
      <c r="B66" s="24">
        <v>14962</v>
      </c>
      <c r="C66" s="23">
        <v>1527469</v>
      </c>
      <c r="D66" s="24">
        <v>1498535</v>
      </c>
      <c r="E66" s="23">
        <v>392919</v>
      </c>
      <c r="F66" s="24">
        <v>392919</v>
      </c>
      <c r="G66" s="23">
        <v>663</v>
      </c>
      <c r="H66" s="24">
        <v>1180</v>
      </c>
      <c r="I66" s="24">
        <v>372</v>
      </c>
      <c r="J66" s="24">
        <v>372</v>
      </c>
      <c r="K66" s="23">
        <v>7965</v>
      </c>
      <c r="L66" s="24">
        <v>8015</v>
      </c>
      <c r="M66" s="24">
        <v>975</v>
      </c>
      <c r="N66" s="24"/>
    </row>
    <row r="67" spans="1:14" ht="11.25">
      <c r="A67" s="6" t="s">
        <v>80</v>
      </c>
      <c r="B67" s="24">
        <v>-33981</v>
      </c>
      <c r="C67" s="23">
        <v>-53943</v>
      </c>
      <c r="D67" s="24">
        <v>-22510</v>
      </c>
      <c r="E67" s="23">
        <v>-38761</v>
      </c>
      <c r="F67" s="24">
        <v>-18620</v>
      </c>
      <c r="G67" s="23">
        <v>-27561</v>
      </c>
      <c r="H67" s="24">
        <v>-19450</v>
      </c>
      <c r="I67" s="24">
        <v>-11521</v>
      </c>
      <c r="J67" s="24">
        <v>-4972</v>
      </c>
      <c r="K67" s="23">
        <v>-14456</v>
      </c>
      <c r="L67" s="24">
        <v>-9003</v>
      </c>
      <c r="M67" s="24">
        <v>-5092</v>
      </c>
      <c r="N67" s="24">
        <v>-2002</v>
      </c>
    </row>
    <row r="68" spans="1:14" ht="12" thickBot="1">
      <c r="A68" s="5" t="s">
        <v>81</v>
      </c>
      <c r="B68" s="26">
        <v>-131482</v>
      </c>
      <c r="C68" s="25">
        <v>1207738</v>
      </c>
      <c r="D68" s="26">
        <v>1214147</v>
      </c>
      <c r="E68" s="25">
        <v>128087</v>
      </c>
      <c r="F68" s="26">
        <v>257384</v>
      </c>
      <c r="G68" s="25">
        <v>133391</v>
      </c>
      <c r="H68" s="26">
        <v>155065</v>
      </c>
      <c r="I68" s="26">
        <v>288317</v>
      </c>
      <c r="J68" s="26">
        <v>282676</v>
      </c>
      <c r="K68" s="25">
        <v>-157183</v>
      </c>
      <c r="L68" s="26">
        <v>-31457</v>
      </c>
      <c r="M68" s="26">
        <v>-74363</v>
      </c>
      <c r="N68" s="26">
        <v>-59625</v>
      </c>
    </row>
    <row r="69" spans="1:14" ht="12" thickTop="1">
      <c r="A69" s="7" t="s">
        <v>267</v>
      </c>
      <c r="B69" s="24">
        <v>-492</v>
      </c>
      <c r="C69" s="23">
        <v>-454</v>
      </c>
      <c r="D69" s="24">
        <v>-9538</v>
      </c>
      <c r="E69" s="23">
        <v>5260</v>
      </c>
      <c r="F69" s="24">
        <v>-7616</v>
      </c>
      <c r="G69" s="23">
        <v>-970</v>
      </c>
      <c r="H69" s="24">
        <v>-4142</v>
      </c>
      <c r="I69" s="24">
        <v>-3090</v>
      </c>
      <c r="J69" s="24">
        <v>-2953</v>
      </c>
      <c r="K69" s="23">
        <v>-61</v>
      </c>
      <c r="L69" s="24"/>
      <c r="M69" s="24"/>
      <c r="N69" s="24"/>
    </row>
    <row r="70" spans="1:14" ht="11.25">
      <c r="A70" s="7" t="s">
        <v>268</v>
      </c>
      <c r="B70" s="24">
        <v>-61891</v>
      </c>
      <c r="C70" s="23">
        <v>828583</v>
      </c>
      <c r="D70" s="24">
        <v>944804</v>
      </c>
      <c r="E70" s="23">
        <v>-119542</v>
      </c>
      <c r="F70" s="24">
        <v>-294359</v>
      </c>
      <c r="G70" s="23">
        <v>105541</v>
      </c>
      <c r="H70" s="24">
        <v>166004</v>
      </c>
      <c r="I70" s="24">
        <v>204613</v>
      </c>
      <c r="J70" s="24">
        <v>213072</v>
      </c>
      <c r="K70" s="23">
        <v>-106621</v>
      </c>
      <c r="L70" s="24">
        <v>88359</v>
      </c>
      <c r="M70" s="24">
        <v>350663</v>
      </c>
      <c r="N70" s="24">
        <v>328647</v>
      </c>
    </row>
    <row r="71" spans="1:14" ht="11.25">
      <c r="A71" s="7" t="s">
        <v>270</v>
      </c>
      <c r="B71" s="24">
        <v>1427665</v>
      </c>
      <c r="C71" s="23">
        <v>599081</v>
      </c>
      <c r="D71" s="24">
        <v>599081</v>
      </c>
      <c r="E71" s="23">
        <v>718623</v>
      </c>
      <c r="F71" s="24">
        <v>718623</v>
      </c>
      <c r="G71" s="23">
        <v>610980</v>
      </c>
      <c r="H71" s="24">
        <v>613082</v>
      </c>
      <c r="I71" s="24">
        <v>613082</v>
      </c>
      <c r="J71" s="24">
        <v>613082</v>
      </c>
      <c r="K71" s="23">
        <v>717601</v>
      </c>
      <c r="L71" s="24">
        <v>717601</v>
      </c>
      <c r="M71" s="24">
        <v>717601</v>
      </c>
      <c r="N71" s="24">
        <v>717601</v>
      </c>
    </row>
    <row r="72" spans="1:14" ht="12" thickBot="1">
      <c r="A72" s="7" t="s">
        <v>270</v>
      </c>
      <c r="B72" s="24">
        <v>1365773</v>
      </c>
      <c r="C72" s="23">
        <v>1427665</v>
      </c>
      <c r="D72" s="24">
        <v>1543885</v>
      </c>
      <c r="E72" s="23">
        <v>599081</v>
      </c>
      <c r="F72" s="24">
        <v>424263</v>
      </c>
      <c r="G72" s="23">
        <v>718623</v>
      </c>
      <c r="H72" s="24">
        <v>779086</v>
      </c>
      <c r="I72" s="24">
        <v>817695</v>
      </c>
      <c r="J72" s="24">
        <v>826154</v>
      </c>
      <c r="K72" s="23">
        <v>610980</v>
      </c>
      <c r="L72" s="24">
        <v>805960</v>
      </c>
      <c r="M72" s="24">
        <v>1068265</v>
      </c>
      <c r="N72" s="24">
        <v>1046249</v>
      </c>
    </row>
    <row r="73" spans="1:14" ht="12" thickTop="1">
      <c r="A73" s="8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5" ht="11.25">
      <c r="A75" s="20" t="s">
        <v>211</v>
      </c>
    </row>
    <row r="76" ht="11.25">
      <c r="A76" s="20" t="s">
        <v>212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R84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8" width="17.83203125" style="0" customWidth="1"/>
  </cols>
  <sheetData>
    <row r="1" ht="12" thickBot="1"/>
    <row r="2" spans="1:18" ht="12" thickTop="1">
      <c r="A2" s="10" t="s">
        <v>207</v>
      </c>
      <c r="B2" s="14">
        <v>3325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" thickBot="1">
      <c r="A3" s="11" t="s">
        <v>208</v>
      </c>
      <c r="B3" s="1" t="s">
        <v>209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thickTop="1">
      <c r="A4" s="10" t="s">
        <v>86</v>
      </c>
      <c r="B4" s="15" t="str">
        <f>HYPERLINK("http://www.kabupro.jp/mark/20131108/S1000DJB.htm","四半期報告書")</f>
        <v>四半期報告書</v>
      </c>
      <c r="C4" s="15" t="str">
        <f>HYPERLINK("http://www.kabupro.jp/mark/20131108/S1000DJB.htm","四半期報告書")</f>
        <v>四半期報告書</v>
      </c>
      <c r="D4" s="15" t="str">
        <f>HYPERLINK("http://www.kabupro.jp/mark/20130213/S000CUVT.htm","四半期報告書")</f>
        <v>四半期報告書</v>
      </c>
      <c r="E4" s="15" t="str">
        <f>HYPERLINK("http://www.kabupro.jp/mark/20121109/S000C7Q1.htm","四半期報告書")</f>
        <v>四半期報告書</v>
      </c>
      <c r="F4" s="15" t="str">
        <f>HYPERLINK("http://www.kabupro.jp/mark/20120810/S000BO90.htm","四半期報告書")</f>
        <v>四半期報告書</v>
      </c>
      <c r="G4" s="15" t="str">
        <f>HYPERLINK("http://www.kabupro.jp/mark/20130626/S000DTAF.htm","有価証券報告書")</f>
        <v>有価証券報告書</v>
      </c>
      <c r="H4" s="15" t="str">
        <f>HYPERLINK("http://www.kabupro.jp/mark/20120213/S000AB6S.htm","四半期報告書")</f>
        <v>四半期報告書</v>
      </c>
      <c r="I4" s="15" t="str">
        <f>HYPERLINK("http://www.kabupro.jp/mark/20111111/S0009O0V.htm","四半期報告書")</f>
        <v>四半期報告書</v>
      </c>
      <c r="J4" s="15" t="str">
        <f>HYPERLINK("http://www.kabupro.jp/mark/20110812/S00096W9.htm","四半期報告書")</f>
        <v>四半期報告書</v>
      </c>
      <c r="K4" s="15" t="str">
        <f>HYPERLINK("http://www.kabupro.jp/mark/20120627/S000B7TL.htm","有価証券報告書")</f>
        <v>有価証券報告書</v>
      </c>
      <c r="L4" s="15" t="str">
        <f>HYPERLINK("http://www.kabupro.jp/mark/20110214/S0007SVY.htm","四半期報告書")</f>
        <v>四半期報告書</v>
      </c>
      <c r="M4" s="15" t="str">
        <f>HYPERLINK("http://www.kabupro.jp/mark/20101112/S00076JV.htm","四半期報告書")</f>
        <v>四半期報告書</v>
      </c>
      <c r="N4" s="15" t="str">
        <f>HYPERLINK("http://www.kabupro.jp/mark/20100813/S0006N92.htm","四半期報告書")</f>
        <v>四半期報告書</v>
      </c>
      <c r="O4" s="15" t="str">
        <f>HYPERLINK("http://www.kabupro.jp/mark/20110624/S0008M30.htm","有価証券報告書")</f>
        <v>有価証券報告書</v>
      </c>
      <c r="P4" s="15" t="str">
        <f>HYPERLINK("http://www.kabupro.jp/mark/20100212/S00056B5.htm","四半期報告書")</f>
        <v>四半期報告書</v>
      </c>
      <c r="Q4" s="15" t="str">
        <f>HYPERLINK("http://www.kabupro.jp/mark/20091113/S0004K4H.htm","四半期報告書")</f>
        <v>四半期報告書</v>
      </c>
      <c r="R4" s="15" t="str">
        <f>HYPERLINK("http://www.kabupro.jp/mark/20090814/S0003Z5H.htm","四半期報告書")</f>
        <v>四半期報告書</v>
      </c>
    </row>
    <row r="5" spans="1:18" ht="12" thickBot="1">
      <c r="A5" s="11" t="s">
        <v>87</v>
      </c>
      <c r="B5" s="1" t="s">
        <v>31</v>
      </c>
      <c r="C5" s="1" t="s">
        <v>31</v>
      </c>
      <c r="D5" s="1" t="s">
        <v>33</v>
      </c>
      <c r="E5" s="1" t="s">
        <v>35</v>
      </c>
      <c r="F5" s="1" t="s">
        <v>37</v>
      </c>
      <c r="G5" s="1" t="s">
        <v>93</v>
      </c>
      <c r="H5" s="1" t="s">
        <v>39</v>
      </c>
      <c r="I5" s="1" t="s">
        <v>41</v>
      </c>
      <c r="J5" s="1" t="s">
        <v>43</v>
      </c>
      <c r="K5" s="1" t="s">
        <v>97</v>
      </c>
      <c r="L5" s="1" t="s">
        <v>45</v>
      </c>
      <c r="M5" s="1" t="s">
        <v>47</v>
      </c>
      <c r="N5" s="1" t="s">
        <v>49</v>
      </c>
      <c r="O5" s="1" t="s">
        <v>99</v>
      </c>
      <c r="P5" s="1" t="s">
        <v>214</v>
      </c>
      <c r="Q5" s="1" t="s">
        <v>216</v>
      </c>
      <c r="R5" s="1" t="s">
        <v>217</v>
      </c>
    </row>
    <row r="6" spans="1:18" ht="12.75" thickBot="1" thickTop="1">
      <c r="A6" s="10" t="s">
        <v>88</v>
      </c>
      <c r="B6" s="18" t="s">
        <v>62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2" thickTop="1">
      <c r="A7" s="12" t="s">
        <v>89</v>
      </c>
      <c r="B7" s="14" t="s">
        <v>104</v>
      </c>
      <c r="C7" s="16" t="s">
        <v>94</v>
      </c>
      <c r="D7" s="14" t="s">
        <v>104</v>
      </c>
      <c r="E7" s="14" t="s">
        <v>104</v>
      </c>
      <c r="F7" s="14" t="s">
        <v>104</v>
      </c>
      <c r="G7" s="16" t="s">
        <v>94</v>
      </c>
      <c r="H7" s="14" t="s">
        <v>104</v>
      </c>
      <c r="I7" s="14" t="s">
        <v>104</v>
      </c>
      <c r="J7" s="14" t="s">
        <v>104</v>
      </c>
      <c r="K7" s="16" t="s">
        <v>94</v>
      </c>
      <c r="L7" s="14" t="s">
        <v>104</v>
      </c>
      <c r="M7" s="14" t="s">
        <v>104</v>
      </c>
      <c r="N7" s="14" t="s">
        <v>104</v>
      </c>
      <c r="O7" s="16" t="s">
        <v>94</v>
      </c>
      <c r="P7" s="14" t="s">
        <v>104</v>
      </c>
      <c r="Q7" s="14" t="s">
        <v>104</v>
      </c>
      <c r="R7" s="14" t="s">
        <v>104</v>
      </c>
    </row>
    <row r="8" spans="1:18" ht="11.25">
      <c r="A8" s="13" t="s">
        <v>90</v>
      </c>
      <c r="B8" s="1"/>
      <c r="C8" s="17"/>
      <c r="D8" s="1"/>
      <c r="E8" s="1"/>
      <c r="F8" s="1"/>
      <c r="G8" s="17"/>
      <c r="H8" s="1"/>
      <c r="I8" s="1"/>
      <c r="J8" s="1"/>
      <c r="K8" s="17"/>
      <c r="L8" s="1"/>
      <c r="M8" s="1"/>
      <c r="N8" s="1"/>
      <c r="O8" s="17"/>
      <c r="P8" s="1"/>
      <c r="Q8" s="1"/>
      <c r="R8" s="1"/>
    </row>
    <row r="9" spans="1:18" ht="11.25">
      <c r="A9" s="13" t="s">
        <v>91</v>
      </c>
      <c r="B9" s="1" t="s">
        <v>32</v>
      </c>
      <c r="C9" s="17" t="s">
        <v>95</v>
      </c>
      <c r="D9" s="1" t="s">
        <v>34</v>
      </c>
      <c r="E9" s="1" t="s">
        <v>36</v>
      </c>
      <c r="F9" s="1" t="s">
        <v>38</v>
      </c>
      <c r="G9" s="17" t="s">
        <v>96</v>
      </c>
      <c r="H9" s="1" t="s">
        <v>40</v>
      </c>
      <c r="I9" s="1" t="s">
        <v>42</v>
      </c>
      <c r="J9" s="1" t="s">
        <v>44</v>
      </c>
      <c r="K9" s="17" t="s">
        <v>98</v>
      </c>
      <c r="L9" s="1" t="s">
        <v>46</v>
      </c>
      <c r="M9" s="1" t="s">
        <v>48</v>
      </c>
      <c r="N9" s="1" t="s">
        <v>50</v>
      </c>
      <c r="O9" s="17" t="s">
        <v>100</v>
      </c>
      <c r="P9" s="1" t="s">
        <v>51</v>
      </c>
      <c r="Q9" s="1" t="s">
        <v>52</v>
      </c>
      <c r="R9" s="1" t="s">
        <v>53</v>
      </c>
    </row>
    <row r="10" spans="1:18" ht="12" thickBot="1">
      <c r="A10" s="13" t="s">
        <v>92</v>
      </c>
      <c r="B10" s="1" t="s">
        <v>113</v>
      </c>
      <c r="C10" s="17" t="s">
        <v>113</v>
      </c>
      <c r="D10" s="1" t="s">
        <v>113</v>
      </c>
      <c r="E10" s="1" t="s">
        <v>113</v>
      </c>
      <c r="F10" s="1" t="s">
        <v>113</v>
      </c>
      <c r="G10" s="17" t="s">
        <v>113</v>
      </c>
      <c r="H10" s="1" t="s">
        <v>113</v>
      </c>
      <c r="I10" s="1" t="s">
        <v>113</v>
      </c>
      <c r="J10" s="1" t="s">
        <v>113</v>
      </c>
      <c r="K10" s="17" t="s">
        <v>113</v>
      </c>
      <c r="L10" s="1" t="s">
        <v>113</v>
      </c>
      <c r="M10" s="1" t="s">
        <v>113</v>
      </c>
      <c r="N10" s="1" t="s">
        <v>113</v>
      </c>
      <c r="O10" s="17" t="s">
        <v>113</v>
      </c>
      <c r="P10" s="1" t="s">
        <v>113</v>
      </c>
      <c r="Q10" s="1" t="s">
        <v>113</v>
      </c>
      <c r="R10" s="1" t="s">
        <v>113</v>
      </c>
    </row>
    <row r="11" spans="1:18" ht="12" thickTop="1">
      <c r="A11" s="9" t="s">
        <v>54</v>
      </c>
      <c r="B11" s="22">
        <v>1366751</v>
      </c>
      <c r="C11" s="21">
        <v>1428605</v>
      </c>
      <c r="D11" s="22">
        <v>1492314</v>
      </c>
      <c r="E11" s="22">
        <v>1544661</v>
      </c>
      <c r="F11" s="22">
        <v>2267659</v>
      </c>
      <c r="G11" s="21">
        <v>599903</v>
      </c>
      <c r="H11" s="22">
        <v>318482</v>
      </c>
      <c r="I11" s="22">
        <v>425029</v>
      </c>
      <c r="J11" s="22">
        <v>622605</v>
      </c>
      <c r="K11" s="21">
        <v>719454</v>
      </c>
      <c r="L11" s="22">
        <v>779901</v>
      </c>
      <c r="M11" s="22">
        <v>818534</v>
      </c>
      <c r="N11" s="22">
        <v>827038</v>
      </c>
      <c r="O11" s="21">
        <v>610980</v>
      </c>
      <c r="P11" s="22">
        <v>805960</v>
      </c>
      <c r="Q11" s="22">
        <v>1068265</v>
      </c>
      <c r="R11" s="22">
        <v>1046249</v>
      </c>
    </row>
    <row r="12" spans="1:18" ht="11.25">
      <c r="A12" s="2" t="s">
        <v>114</v>
      </c>
      <c r="B12" s="24">
        <v>1568397</v>
      </c>
      <c r="C12" s="23">
        <v>1567939</v>
      </c>
      <c r="D12" s="24">
        <v>1313391</v>
      </c>
      <c r="E12" s="24">
        <v>1124324</v>
      </c>
      <c r="F12" s="24">
        <v>1155775</v>
      </c>
      <c r="G12" s="23">
        <v>1127764</v>
      </c>
      <c r="H12" s="24">
        <v>1056820</v>
      </c>
      <c r="I12" s="24">
        <v>1138196</v>
      </c>
      <c r="J12" s="24">
        <v>1053664</v>
      </c>
      <c r="K12" s="23">
        <v>842677</v>
      </c>
      <c r="L12" s="24">
        <v>848251</v>
      </c>
      <c r="M12" s="24">
        <v>784144</v>
      </c>
      <c r="N12" s="24">
        <v>794120</v>
      </c>
      <c r="O12" s="23">
        <v>751257</v>
      </c>
      <c r="P12" s="24">
        <v>758425</v>
      </c>
      <c r="Q12" s="24">
        <v>774543</v>
      </c>
      <c r="R12" s="24">
        <v>824331</v>
      </c>
    </row>
    <row r="13" spans="1:18" ht="11.25">
      <c r="A13" s="2" t="s">
        <v>116</v>
      </c>
      <c r="B13" s="24">
        <v>926730</v>
      </c>
      <c r="C13" s="23">
        <v>983459</v>
      </c>
      <c r="D13" s="24">
        <v>1111509</v>
      </c>
      <c r="E13" s="24">
        <v>1141883</v>
      </c>
      <c r="F13" s="24">
        <v>1108619</v>
      </c>
      <c r="G13" s="23">
        <v>1003640</v>
      </c>
      <c r="H13" s="24">
        <v>1320862</v>
      </c>
      <c r="I13" s="24">
        <v>1422102</v>
      </c>
      <c r="J13" s="24">
        <v>1563974</v>
      </c>
      <c r="K13" s="23">
        <v>1143222</v>
      </c>
      <c r="L13" s="24">
        <v>1185552</v>
      </c>
      <c r="M13" s="24">
        <v>1099742</v>
      </c>
      <c r="N13" s="24">
        <v>1054460</v>
      </c>
      <c r="O13" s="23">
        <v>1006021</v>
      </c>
      <c r="P13" s="24">
        <v>1040137</v>
      </c>
      <c r="Q13" s="24">
        <v>796085</v>
      </c>
      <c r="R13" s="24">
        <v>775186</v>
      </c>
    </row>
    <row r="14" spans="1:18" ht="11.25">
      <c r="A14" s="2" t="s">
        <v>119</v>
      </c>
      <c r="B14" s="24">
        <v>10022</v>
      </c>
      <c r="C14" s="23">
        <v>10406</v>
      </c>
      <c r="D14" s="24">
        <v>11414</v>
      </c>
      <c r="E14" s="24">
        <v>12138</v>
      </c>
      <c r="F14" s="24">
        <v>13507</v>
      </c>
      <c r="G14" s="23">
        <v>13010</v>
      </c>
      <c r="H14" s="24">
        <v>12107</v>
      </c>
      <c r="I14" s="24">
        <v>13092</v>
      </c>
      <c r="J14" s="24">
        <v>15014</v>
      </c>
      <c r="K14" s="23">
        <v>13293</v>
      </c>
      <c r="L14" s="24">
        <v>12053</v>
      </c>
      <c r="M14" s="24">
        <v>12469</v>
      </c>
      <c r="N14" s="24">
        <v>12804</v>
      </c>
      <c r="O14" s="23">
        <v>12371</v>
      </c>
      <c r="P14" s="24">
        <v>13985</v>
      </c>
      <c r="Q14" s="24">
        <v>13239</v>
      </c>
      <c r="R14" s="24">
        <v>12356</v>
      </c>
    </row>
    <row r="15" spans="1:18" ht="11.25">
      <c r="A15" s="2" t="s">
        <v>124</v>
      </c>
      <c r="B15" s="24">
        <v>122527</v>
      </c>
      <c r="C15" s="23">
        <v>145693</v>
      </c>
      <c r="D15" s="24">
        <v>139750</v>
      </c>
      <c r="E15" s="24">
        <v>286565</v>
      </c>
      <c r="F15" s="24">
        <v>144263</v>
      </c>
      <c r="G15" s="23">
        <v>136116</v>
      </c>
      <c r="H15" s="24">
        <v>125371</v>
      </c>
      <c r="I15" s="24">
        <v>131715</v>
      </c>
      <c r="J15" s="24">
        <v>131310</v>
      </c>
      <c r="K15" s="23">
        <v>122480</v>
      </c>
      <c r="L15" s="24">
        <v>105335</v>
      </c>
      <c r="M15" s="24">
        <v>91680</v>
      </c>
      <c r="N15" s="24">
        <v>121113</v>
      </c>
      <c r="O15" s="23">
        <v>87418</v>
      </c>
      <c r="P15" s="24">
        <v>124665</v>
      </c>
      <c r="Q15" s="24">
        <v>85937</v>
      </c>
      <c r="R15" s="24">
        <v>55746</v>
      </c>
    </row>
    <row r="16" spans="1:18" ht="11.25">
      <c r="A16" s="2" t="s">
        <v>125</v>
      </c>
      <c r="B16" s="24">
        <v>-41613</v>
      </c>
      <c r="C16" s="23">
        <v>-41175</v>
      </c>
      <c r="D16" s="24">
        <v>-39092</v>
      </c>
      <c r="E16" s="24">
        <v>-31653</v>
      </c>
      <c r="F16" s="24">
        <v>-32297</v>
      </c>
      <c r="G16" s="23">
        <v>-31544</v>
      </c>
      <c r="H16" s="24">
        <v>-29683</v>
      </c>
      <c r="I16" s="24">
        <v>-32466</v>
      </c>
      <c r="J16" s="24">
        <v>-29297</v>
      </c>
      <c r="K16" s="23">
        <v>-23623</v>
      </c>
      <c r="L16" s="24">
        <v>-23527</v>
      </c>
      <c r="M16" s="24">
        <v>-21580</v>
      </c>
      <c r="N16" s="24">
        <v>-22083</v>
      </c>
      <c r="O16" s="23">
        <v>-20521</v>
      </c>
      <c r="P16" s="24">
        <v>-15014</v>
      </c>
      <c r="Q16" s="24">
        <v>-17383</v>
      </c>
      <c r="R16" s="24">
        <v>-18876</v>
      </c>
    </row>
    <row r="17" spans="1:18" ht="11.25">
      <c r="A17" s="2" t="s">
        <v>126</v>
      </c>
      <c r="B17" s="24">
        <v>3952817</v>
      </c>
      <c r="C17" s="23">
        <v>4094927</v>
      </c>
      <c r="D17" s="24">
        <v>4029288</v>
      </c>
      <c r="E17" s="24">
        <v>4077920</v>
      </c>
      <c r="F17" s="24">
        <v>4657528</v>
      </c>
      <c r="G17" s="23">
        <v>2848890</v>
      </c>
      <c r="H17" s="24">
        <v>2803960</v>
      </c>
      <c r="I17" s="24">
        <v>3097670</v>
      </c>
      <c r="J17" s="24">
        <v>3357270</v>
      </c>
      <c r="K17" s="23">
        <v>2817506</v>
      </c>
      <c r="L17" s="24">
        <v>2907567</v>
      </c>
      <c r="M17" s="24">
        <v>2784990</v>
      </c>
      <c r="N17" s="24">
        <v>2787453</v>
      </c>
      <c r="O17" s="23">
        <v>2447528</v>
      </c>
      <c r="P17" s="24">
        <v>2728160</v>
      </c>
      <c r="Q17" s="24">
        <v>2720688</v>
      </c>
      <c r="R17" s="24">
        <v>2694993</v>
      </c>
    </row>
    <row r="18" spans="1:18" ht="11.25">
      <c r="A18" s="3" t="s">
        <v>55</v>
      </c>
      <c r="B18" s="24">
        <v>976098</v>
      </c>
      <c r="C18" s="23">
        <v>975768</v>
      </c>
      <c r="D18" s="24">
        <v>975695</v>
      </c>
      <c r="E18" s="24">
        <v>975607</v>
      </c>
      <c r="F18" s="24">
        <v>975624</v>
      </c>
      <c r="G18" s="23">
        <v>975652</v>
      </c>
      <c r="H18" s="24">
        <v>974218</v>
      </c>
      <c r="I18" s="24">
        <v>970708</v>
      </c>
      <c r="J18" s="24">
        <v>992406</v>
      </c>
      <c r="K18" s="23">
        <v>977137</v>
      </c>
      <c r="L18" s="24">
        <v>977121</v>
      </c>
      <c r="M18" s="24">
        <v>976982</v>
      </c>
      <c r="N18" s="24">
        <v>976796</v>
      </c>
      <c r="O18" s="23">
        <v>964186</v>
      </c>
      <c r="P18" s="24"/>
      <c r="Q18" s="24"/>
      <c r="R18" s="24"/>
    </row>
    <row r="19" spans="1:18" ht="11.25">
      <c r="A19" s="4" t="s">
        <v>128</v>
      </c>
      <c r="B19" s="24">
        <v>-337739</v>
      </c>
      <c r="C19" s="23">
        <v>-321229</v>
      </c>
      <c r="D19" s="24">
        <v>-310528</v>
      </c>
      <c r="E19" s="24">
        <v>-299820</v>
      </c>
      <c r="F19" s="24">
        <v>-289172</v>
      </c>
      <c r="G19" s="23">
        <v>-275576</v>
      </c>
      <c r="H19" s="24">
        <v>-263721</v>
      </c>
      <c r="I19" s="24">
        <v>-251903</v>
      </c>
      <c r="J19" s="24">
        <v>-255176</v>
      </c>
      <c r="K19" s="23">
        <v>-256979</v>
      </c>
      <c r="L19" s="24">
        <v>-245016</v>
      </c>
      <c r="M19" s="24">
        <v>-233158</v>
      </c>
      <c r="N19" s="24">
        <v>-221363</v>
      </c>
      <c r="O19" s="23">
        <v>-208542</v>
      </c>
      <c r="P19" s="24"/>
      <c r="Q19" s="24"/>
      <c r="R19" s="24"/>
    </row>
    <row r="20" spans="1:18" ht="11.25">
      <c r="A20" s="4" t="s">
        <v>129</v>
      </c>
      <c r="B20" s="24">
        <v>-120241</v>
      </c>
      <c r="C20" s="23">
        <v>-120241</v>
      </c>
      <c r="D20" s="24">
        <v>-1251</v>
      </c>
      <c r="E20" s="24">
        <v>-1251</v>
      </c>
      <c r="F20" s="24">
        <v>-1251</v>
      </c>
      <c r="G20" s="23">
        <v>-4207</v>
      </c>
      <c r="H20" s="24">
        <v>-4207</v>
      </c>
      <c r="I20" s="24">
        <v>-4207</v>
      </c>
      <c r="J20" s="24">
        <v>-10054</v>
      </c>
      <c r="K20" s="23">
        <v>-19320</v>
      </c>
      <c r="L20" s="24"/>
      <c r="M20" s="24"/>
      <c r="N20" s="24"/>
      <c r="O20" s="23"/>
      <c r="P20" s="24"/>
      <c r="Q20" s="24"/>
      <c r="R20" s="24"/>
    </row>
    <row r="21" spans="1:18" ht="11.25">
      <c r="A21" s="4" t="s">
        <v>56</v>
      </c>
      <c r="B21" s="24">
        <v>518118</v>
      </c>
      <c r="C21" s="23">
        <v>534297</v>
      </c>
      <c r="D21" s="24">
        <v>663914</v>
      </c>
      <c r="E21" s="24">
        <v>674535</v>
      </c>
      <c r="F21" s="24">
        <v>685199</v>
      </c>
      <c r="G21" s="23">
        <v>695868</v>
      </c>
      <c r="H21" s="24">
        <v>706290</v>
      </c>
      <c r="I21" s="24">
        <v>714597</v>
      </c>
      <c r="J21" s="24">
        <v>727175</v>
      </c>
      <c r="K21" s="23">
        <v>700837</v>
      </c>
      <c r="L21" s="24">
        <v>732104</v>
      </c>
      <c r="M21" s="24">
        <v>743823</v>
      </c>
      <c r="N21" s="24">
        <v>755432</v>
      </c>
      <c r="O21" s="23">
        <v>755644</v>
      </c>
      <c r="P21" s="24"/>
      <c r="Q21" s="24"/>
      <c r="R21" s="24"/>
    </row>
    <row r="22" spans="1:18" ht="11.25">
      <c r="A22" s="3" t="s">
        <v>57</v>
      </c>
      <c r="B22" s="24">
        <v>20425</v>
      </c>
      <c r="C22" s="23">
        <v>20425</v>
      </c>
      <c r="D22" s="24">
        <v>20425</v>
      </c>
      <c r="E22" s="24">
        <v>20425</v>
      </c>
      <c r="F22" s="24">
        <v>20425</v>
      </c>
      <c r="G22" s="23">
        <v>23805</v>
      </c>
      <c r="H22" s="24">
        <v>23805</v>
      </c>
      <c r="I22" s="24">
        <v>23805</v>
      </c>
      <c r="J22" s="24">
        <v>22305</v>
      </c>
      <c r="K22" s="23">
        <v>22305</v>
      </c>
      <c r="L22" s="24">
        <v>22305</v>
      </c>
      <c r="M22" s="24">
        <v>22305</v>
      </c>
      <c r="N22" s="24">
        <v>20685</v>
      </c>
      <c r="O22" s="23">
        <v>20685</v>
      </c>
      <c r="P22" s="24"/>
      <c r="Q22" s="24"/>
      <c r="R22" s="24"/>
    </row>
    <row r="23" spans="1:18" ht="11.25">
      <c r="A23" s="4" t="s">
        <v>128</v>
      </c>
      <c r="B23" s="24">
        <v>-16257</v>
      </c>
      <c r="C23" s="23">
        <v>-16257</v>
      </c>
      <c r="D23" s="24">
        <v>-15821</v>
      </c>
      <c r="E23" s="24">
        <v>-15490</v>
      </c>
      <c r="F23" s="24">
        <v>-15187</v>
      </c>
      <c r="G23" s="23">
        <v>-17125</v>
      </c>
      <c r="H23" s="24">
        <v>-16574</v>
      </c>
      <c r="I23" s="24">
        <v>-16024</v>
      </c>
      <c r="J23" s="24">
        <v>-15473</v>
      </c>
      <c r="K23" s="23">
        <v>-15079</v>
      </c>
      <c r="L23" s="24">
        <v>-14402</v>
      </c>
      <c r="M23" s="24">
        <v>-13860</v>
      </c>
      <c r="N23" s="24">
        <v>-13329</v>
      </c>
      <c r="O23" s="23">
        <v>-12820</v>
      </c>
      <c r="P23" s="24"/>
      <c r="Q23" s="24"/>
      <c r="R23" s="24"/>
    </row>
    <row r="24" spans="1:18" ht="11.25">
      <c r="A24" s="4" t="s">
        <v>129</v>
      </c>
      <c r="B24" s="24">
        <v>-4167</v>
      </c>
      <c r="C24" s="23">
        <v>-4167</v>
      </c>
      <c r="D24" s="24"/>
      <c r="E24" s="24"/>
      <c r="F24" s="24"/>
      <c r="G24" s="23"/>
      <c r="H24" s="24"/>
      <c r="I24" s="24"/>
      <c r="J24" s="24"/>
      <c r="K24" s="23"/>
      <c r="L24" s="24"/>
      <c r="M24" s="24"/>
      <c r="N24" s="24"/>
      <c r="O24" s="23"/>
      <c r="P24" s="24"/>
      <c r="Q24" s="24"/>
      <c r="R24" s="24"/>
    </row>
    <row r="25" spans="1:18" ht="11.25">
      <c r="A25" s="4" t="s">
        <v>58</v>
      </c>
      <c r="B25" s="24"/>
      <c r="C25" s="23"/>
      <c r="D25" s="24">
        <v>4604</v>
      </c>
      <c r="E25" s="24">
        <v>4934</v>
      </c>
      <c r="F25" s="24">
        <v>5238</v>
      </c>
      <c r="G25" s="23">
        <v>6679</v>
      </c>
      <c r="H25" s="24">
        <v>7230</v>
      </c>
      <c r="I25" s="24">
        <v>7781</v>
      </c>
      <c r="J25" s="24">
        <v>6831</v>
      </c>
      <c r="K25" s="23">
        <v>7226</v>
      </c>
      <c r="L25" s="24">
        <v>7902</v>
      </c>
      <c r="M25" s="24">
        <v>8445</v>
      </c>
      <c r="N25" s="24">
        <v>7356</v>
      </c>
      <c r="O25" s="23">
        <v>7864</v>
      </c>
      <c r="P25" s="24"/>
      <c r="Q25" s="24"/>
      <c r="R25" s="24"/>
    </row>
    <row r="26" spans="1:18" ht="11.25">
      <c r="A26" s="3" t="s">
        <v>137</v>
      </c>
      <c r="B26" s="24">
        <v>347878</v>
      </c>
      <c r="C26" s="23">
        <v>389878</v>
      </c>
      <c r="D26" s="24">
        <v>385145</v>
      </c>
      <c r="E26" s="24">
        <v>386742</v>
      </c>
      <c r="F26" s="24">
        <v>388027</v>
      </c>
      <c r="G26" s="23">
        <v>391296</v>
      </c>
      <c r="H26" s="24">
        <v>397684</v>
      </c>
      <c r="I26" s="24">
        <v>446209</v>
      </c>
      <c r="J26" s="24">
        <v>527042</v>
      </c>
      <c r="K26" s="23">
        <v>546996</v>
      </c>
      <c r="L26" s="24">
        <v>539186</v>
      </c>
      <c r="M26" s="24">
        <v>547508</v>
      </c>
      <c r="N26" s="24">
        <v>546254</v>
      </c>
      <c r="O26" s="23">
        <v>556506</v>
      </c>
      <c r="P26" s="24">
        <v>524296</v>
      </c>
      <c r="Q26" s="24">
        <v>522092</v>
      </c>
      <c r="R26" s="24">
        <v>518013</v>
      </c>
    </row>
    <row r="27" spans="1:18" ht="11.25">
      <c r="A27" s="4" t="s">
        <v>128</v>
      </c>
      <c r="B27" s="24">
        <v>-273379</v>
      </c>
      <c r="C27" s="23">
        <v>-307818</v>
      </c>
      <c r="D27" s="24">
        <v>-303805</v>
      </c>
      <c r="E27" s="24">
        <v>-304467</v>
      </c>
      <c r="F27" s="24">
        <v>-302442</v>
      </c>
      <c r="G27" s="23">
        <v>-302151</v>
      </c>
      <c r="H27" s="24">
        <v>-302177</v>
      </c>
      <c r="I27" s="24">
        <v>-336052</v>
      </c>
      <c r="J27" s="24">
        <v>-401797</v>
      </c>
      <c r="K27" s="23">
        <v>-410870</v>
      </c>
      <c r="L27" s="24">
        <v>-396629</v>
      </c>
      <c r="M27" s="24">
        <v>-392688</v>
      </c>
      <c r="N27" s="24">
        <v>-379966</v>
      </c>
      <c r="O27" s="23">
        <v>-385229</v>
      </c>
      <c r="P27" s="24">
        <v>-364908</v>
      </c>
      <c r="Q27" s="24">
        <v>-346500</v>
      </c>
      <c r="R27" s="24">
        <v>-330622</v>
      </c>
    </row>
    <row r="28" spans="1:18" ht="11.25">
      <c r="A28" s="4" t="s">
        <v>129</v>
      </c>
      <c r="B28" s="24">
        <v>-59776</v>
      </c>
      <c r="C28" s="23">
        <v>-69357</v>
      </c>
      <c r="D28" s="24">
        <v>-11579</v>
      </c>
      <c r="E28" s="24">
        <v>-11691</v>
      </c>
      <c r="F28" s="24">
        <v>-11691</v>
      </c>
      <c r="G28" s="23">
        <v>-11691</v>
      </c>
      <c r="H28" s="24">
        <v>-12193</v>
      </c>
      <c r="I28" s="24">
        <v>-18497</v>
      </c>
      <c r="J28" s="24">
        <v>-26542</v>
      </c>
      <c r="K28" s="23">
        <v>-33118</v>
      </c>
      <c r="L28" s="24"/>
      <c r="M28" s="24"/>
      <c r="N28" s="24"/>
      <c r="O28" s="23"/>
      <c r="P28" s="24"/>
      <c r="Q28" s="24"/>
      <c r="R28" s="24"/>
    </row>
    <row r="29" spans="1:18" ht="11.25">
      <c r="A29" s="4" t="s">
        <v>138</v>
      </c>
      <c r="B29" s="24">
        <v>14721</v>
      </c>
      <c r="C29" s="23">
        <v>12702</v>
      </c>
      <c r="D29" s="24">
        <v>69760</v>
      </c>
      <c r="E29" s="24">
        <v>70583</v>
      </c>
      <c r="F29" s="24">
        <v>73893</v>
      </c>
      <c r="G29" s="23">
        <v>77453</v>
      </c>
      <c r="H29" s="24">
        <v>83313</v>
      </c>
      <c r="I29" s="24">
        <v>91660</v>
      </c>
      <c r="J29" s="24">
        <v>98703</v>
      </c>
      <c r="K29" s="23">
        <v>103007</v>
      </c>
      <c r="L29" s="24">
        <v>142556</v>
      </c>
      <c r="M29" s="24">
        <v>154820</v>
      </c>
      <c r="N29" s="24">
        <v>166287</v>
      </c>
      <c r="O29" s="23">
        <v>171277</v>
      </c>
      <c r="P29" s="24">
        <v>159387</v>
      </c>
      <c r="Q29" s="24">
        <v>175592</v>
      </c>
      <c r="R29" s="24">
        <v>187390</v>
      </c>
    </row>
    <row r="30" spans="1:18" ht="11.25">
      <c r="A30" s="3" t="s">
        <v>139</v>
      </c>
      <c r="B30" s="24">
        <v>166848</v>
      </c>
      <c r="C30" s="23">
        <v>166848</v>
      </c>
      <c r="D30" s="24">
        <v>166848</v>
      </c>
      <c r="E30" s="24">
        <v>166848</v>
      </c>
      <c r="F30" s="24">
        <v>166848</v>
      </c>
      <c r="G30" s="23">
        <v>166848</v>
      </c>
      <c r="H30" s="24">
        <v>166848</v>
      </c>
      <c r="I30" s="24">
        <v>166848</v>
      </c>
      <c r="J30" s="24">
        <v>166848</v>
      </c>
      <c r="K30" s="23">
        <v>138873</v>
      </c>
      <c r="L30" s="24">
        <v>138873</v>
      </c>
      <c r="M30" s="24">
        <v>128475</v>
      </c>
      <c r="N30" s="24">
        <v>101079</v>
      </c>
      <c r="O30" s="23">
        <v>87741</v>
      </c>
      <c r="P30" s="24">
        <v>83085</v>
      </c>
      <c r="Q30" s="24">
        <v>68997</v>
      </c>
      <c r="R30" s="24">
        <v>53361</v>
      </c>
    </row>
    <row r="31" spans="1:18" ht="11.25">
      <c r="A31" s="4" t="s">
        <v>128</v>
      </c>
      <c r="B31" s="24">
        <v>-77556</v>
      </c>
      <c r="C31" s="23">
        <v>-72514</v>
      </c>
      <c r="D31" s="24">
        <v>-67961</v>
      </c>
      <c r="E31" s="24">
        <v>-63408</v>
      </c>
      <c r="F31" s="24">
        <v>-58855</v>
      </c>
      <c r="G31" s="23">
        <v>-54302</v>
      </c>
      <c r="H31" s="24">
        <v>-49749</v>
      </c>
      <c r="I31" s="24">
        <v>-45196</v>
      </c>
      <c r="J31" s="24">
        <v>-40643</v>
      </c>
      <c r="K31" s="23">
        <v>-36615</v>
      </c>
      <c r="L31" s="24">
        <v>-30171</v>
      </c>
      <c r="M31" s="24">
        <v>-23901</v>
      </c>
      <c r="N31" s="24">
        <v>-18890</v>
      </c>
      <c r="O31" s="23">
        <v>-14355</v>
      </c>
      <c r="P31" s="24">
        <v>-10888</v>
      </c>
      <c r="Q31" s="24">
        <v>-7186</v>
      </c>
      <c r="R31" s="24">
        <v>-4498</v>
      </c>
    </row>
    <row r="32" spans="1:18" ht="11.25">
      <c r="A32" s="4" t="s">
        <v>129</v>
      </c>
      <c r="B32" s="24">
        <v>-69898</v>
      </c>
      <c r="C32" s="23">
        <v>-69898</v>
      </c>
      <c r="D32" s="24">
        <v>-50060</v>
      </c>
      <c r="E32" s="24">
        <v>-50060</v>
      </c>
      <c r="F32" s="24">
        <v>-50060</v>
      </c>
      <c r="G32" s="23">
        <v>-50060</v>
      </c>
      <c r="H32" s="24">
        <v>-50060</v>
      </c>
      <c r="I32" s="24">
        <v>-50060</v>
      </c>
      <c r="J32" s="24">
        <v>-50060</v>
      </c>
      <c r="K32" s="23">
        <v>-50060</v>
      </c>
      <c r="L32" s="24"/>
      <c r="M32" s="24"/>
      <c r="N32" s="24"/>
      <c r="O32" s="23"/>
      <c r="P32" s="24"/>
      <c r="Q32" s="24"/>
      <c r="R32" s="24"/>
    </row>
    <row r="33" spans="1:18" ht="11.25">
      <c r="A33" s="4" t="s">
        <v>139</v>
      </c>
      <c r="B33" s="24">
        <v>19393</v>
      </c>
      <c r="C33" s="23">
        <v>24435</v>
      </c>
      <c r="D33" s="24">
        <v>48826</v>
      </c>
      <c r="E33" s="24">
        <v>53379</v>
      </c>
      <c r="F33" s="24">
        <v>57932</v>
      </c>
      <c r="G33" s="23">
        <v>62485</v>
      </c>
      <c r="H33" s="24">
        <v>67038</v>
      </c>
      <c r="I33" s="24">
        <v>71591</v>
      </c>
      <c r="J33" s="24">
        <v>76144</v>
      </c>
      <c r="K33" s="23">
        <v>52197</v>
      </c>
      <c r="L33" s="24">
        <v>108701</v>
      </c>
      <c r="M33" s="24">
        <v>104574</v>
      </c>
      <c r="N33" s="24">
        <v>82189</v>
      </c>
      <c r="O33" s="23">
        <v>73385</v>
      </c>
      <c r="P33" s="24">
        <v>72196</v>
      </c>
      <c r="Q33" s="24">
        <v>61811</v>
      </c>
      <c r="R33" s="24">
        <v>48863</v>
      </c>
    </row>
    <row r="34" spans="1:18" ht="11.25">
      <c r="A34" s="3" t="s">
        <v>141</v>
      </c>
      <c r="B34" s="24"/>
      <c r="C34" s="23"/>
      <c r="D34" s="24"/>
      <c r="E34" s="24"/>
      <c r="F34" s="24"/>
      <c r="G34" s="23"/>
      <c r="H34" s="24">
        <v>499</v>
      </c>
      <c r="I34" s="24">
        <v>499</v>
      </c>
      <c r="J34" s="24">
        <v>499</v>
      </c>
      <c r="K34" s="23">
        <v>499</v>
      </c>
      <c r="L34" s="24">
        <v>499</v>
      </c>
      <c r="M34" s="24">
        <v>234</v>
      </c>
      <c r="N34" s="24">
        <v>850</v>
      </c>
      <c r="O34" s="23">
        <v>1041</v>
      </c>
      <c r="P34" s="24">
        <v>1047</v>
      </c>
      <c r="Q34" s="24"/>
      <c r="R34" s="24">
        <v>422</v>
      </c>
    </row>
    <row r="35" spans="1:18" ht="11.25">
      <c r="A35" s="3" t="s">
        <v>142</v>
      </c>
      <c r="B35" s="24">
        <v>552233</v>
      </c>
      <c r="C35" s="23">
        <v>571435</v>
      </c>
      <c r="D35" s="24">
        <v>787106</v>
      </c>
      <c r="E35" s="24">
        <v>803432</v>
      </c>
      <c r="F35" s="24">
        <v>822263</v>
      </c>
      <c r="G35" s="23">
        <v>842487</v>
      </c>
      <c r="H35" s="24">
        <v>864373</v>
      </c>
      <c r="I35" s="24">
        <v>886130</v>
      </c>
      <c r="J35" s="24">
        <v>909355</v>
      </c>
      <c r="K35" s="23">
        <v>863769</v>
      </c>
      <c r="L35" s="24">
        <v>991766</v>
      </c>
      <c r="M35" s="24">
        <v>1011897</v>
      </c>
      <c r="N35" s="24">
        <v>1012116</v>
      </c>
      <c r="O35" s="23">
        <v>1009213</v>
      </c>
      <c r="P35" s="24">
        <v>1008893</v>
      </c>
      <c r="Q35" s="24">
        <v>1023624</v>
      </c>
      <c r="R35" s="24">
        <v>1024810</v>
      </c>
    </row>
    <row r="36" spans="1:18" ht="11.25">
      <c r="A36" s="3" t="s">
        <v>146</v>
      </c>
      <c r="B36" s="24">
        <v>114018</v>
      </c>
      <c r="C36" s="23">
        <v>143121</v>
      </c>
      <c r="D36" s="24">
        <v>197283</v>
      </c>
      <c r="E36" s="24">
        <v>224444</v>
      </c>
      <c r="F36" s="24">
        <v>238258</v>
      </c>
      <c r="G36" s="23">
        <v>268121</v>
      </c>
      <c r="H36" s="24">
        <v>315750</v>
      </c>
      <c r="I36" s="24">
        <v>361070</v>
      </c>
      <c r="J36" s="24">
        <v>396803</v>
      </c>
      <c r="K36" s="23">
        <v>427641</v>
      </c>
      <c r="L36" s="24">
        <v>467070</v>
      </c>
      <c r="M36" s="24">
        <v>503017</v>
      </c>
      <c r="N36" s="24">
        <v>542028</v>
      </c>
      <c r="O36" s="23">
        <v>517727</v>
      </c>
      <c r="P36" s="24">
        <v>466904</v>
      </c>
      <c r="Q36" s="24">
        <v>496039</v>
      </c>
      <c r="R36" s="24">
        <v>509990</v>
      </c>
    </row>
    <row r="37" spans="1:18" ht="11.25">
      <c r="A37" s="3" t="s">
        <v>148</v>
      </c>
      <c r="B37" s="24">
        <v>46965</v>
      </c>
      <c r="C37" s="23">
        <v>41941</v>
      </c>
      <c r="D37" s="24">
        <v>26267</v>
      </c>
      <c r="E37" s="24">
        <v>25195</v>
      </c>
      <c r="F37" s="24">
        <v>85416</v>
      </c>
      <c r="G37" s="23">
        <v>71895</v>
      </c>
      <c r="H37" s="24">
        <v>60869</v>
      </c>
      <c r="I37" s="24">
        <v>19437</v>
      </c>
      <c r="J37" s="24">
        <v>26719</v>
      </c>
      <c r="K37" s="23">
        <v>26488</v>
      </c>
      <c r="L37" s="24">
        <v>21308</v>
      </c>
      <c r="M37" s="24">
        <v>18829</v>
      </c>
      <c r="N37" s="24">
        <v>17350</v>
      </c>
      <c r="O37" s="23">
        <v>61078</v>
      </c>
      <c r="P37" s="24">
        <v>57802</v>
      </c>
      <c r="Q37" s="24">
        <v>43116</v>
      </c>
      <c r="R37" s="24">
        <v>48266</v>
      </c>
    </row>
    <row r="38" spans="1:18" ht="11.25">
      <c r="A38" s="3" t="s">
        <v>139</v>
      </c>
      <c r="B38" s="24">
        <v>120570</v>
      </c>
      <c r="C38" s="23">
        <v>137300</v>
      </c>
      <c r="D38" s="24">
        <v>145666</v>
      </c>
      <c r="E38" s="24">
        <v>159922</v>
      </c>
      <c r="F38" s="24">
        <v>24442</v>
      </c>
      <c r="G38" s="23">
        <v>26328</v>
      </c>
      <c r="H38" s="24">
        <v>28213</v>
      </c>
      <c r="I38" s="24">
        <v>30099</v>
      </c>
      <c r="J38" s="24">
        <v>19279</v>
      </c>
      <c r="K38" s="23">
        <v>20560</v>
      </c>
      <c r="L38" s="24">
        <v>21840</v>
      </c>
      <c r="M38" s="24">
        <v>16281</v>
      </c>
      <c r="N38" s="24">
        <v>6785</v>
      </c>
      <c r="O38" s="23">
        <v>6986</v>
      </c>
      <c r="P38" s="24">
        <v>7533</v>
      </c>
      <c r="Q38" s="24">
        <v>4338</v>
      </c>
      <c r="R38" s="24">
        <v>4593</v>
      </c>
    </row>
    <row r="39" spans="1:18" ht="11.25">
      <c r="A39" s="3" t="s">
        <v>124</v>
      </c>
      <c r="B39" s="24">
        <v>1883</v>
      </c>
      <c r="C39" s="23">
        <v>2037</v>
      </c>
      <c r="D39" s="24">
        <v>2114</v>
      </c>
      <c r="E39" s="24">
        <v>2190</v>
      </c>
      <c r="F39" s="24">
        <v>2267</v>
      </c>
      <c r="G39" s="23">
        <v>2344</v>
      </c>
      <c r="H39" s="24">
        <v>2432</v>
      </c>
      <c r="I39" s="24">
        <v>2521</v>
      </c>
      <c r="J39" s="24">
        <v>2610</v>
      </c>
      <c r="K39" s="23">
        <v>2606</v>
      </c>
      <c r="L39" s="24">
        <v>2701</v>
      </c>
      <c r="M39" s="24">
        <v>2796</v>
      </c>
      <c r="N39" s="24">
        <v>2891</v>
      </c>
      <c r="O39" s="23">
        <v>2986</v>
      </c>
      <c r="P39" s="24">
        <v>3085</v>
      </c>
      <c r="Q39" s="24">
        <v>3185</v>
      </c>
      <c r="R39" s="24">
        <v>2888</v>
      </c>
    </row>
    <row r="40" spans="1:18" ht="11.25">
      <c r="A40" s="3" t="s">
        <v>149</v>
      </c>
      <c r="B40" s="24">
        <v>283437</v>
      </c>
      <c r="C40" s="23">
        <v>324401</v>
      </c>
      <c r="D40" s="24">
        <v>371331</v>
      </c>
      <c r="E40" s="24">
        <v>411752</v>
      </c>
      <c r="F40" s="24">
        <v>350386</v>
      </c>
      <c r="G40" s="23">
        <v>368689</v>
      </c>
      <c r="H40" s="24">
        <v>407266</v>
      </c>
      <c r="I40" s="24">
        <v>413128</v>
      </c>
      <c r="J40" s="24">
        <v>445413</v>
      </c>
      <c r="K40" s="23">
        <v>477297</v>
      </c>
      <c r="L40" s="24">
        <v>512921</v>
      </c>
      <c r="M40" s="24">
        <v>540924</v>
      </c>
      <c r="N40" s="24">
        <v>569055</v>
      </c>
      <c r="O40" s="23">
        <v>588778</v>
      </c>
      <c r="P40" s="24">
        <v>535326</v>
      </c>
      <c r="Q40" s="24">
        <v>546678</v>
      </c>
      <c r="R40" s="24">
        <v>565738</v>
      </c>
    </row>
    <row r="41" spans="1:18" ht="11.25">
      <c r="A41" s="3" t="s">
        <v>150</v>
      </c>
      <c r="B41" s="24">
        <v>7764</v>
      </c>
      <c r="C41" s="23">
        <v>8184</v>
      </c>
      <c r="D41" s="24">
        <v>7104</v>
      </c>
      <c r="E41" s="24">
        <v>7644</v>
      </c>
      <c r="F41" s="24">
        <v>10052</v>
      </c>
      <c r="G41" s="23">
        <v>10052</v>
      </c>
      <c r="H41" s="24">
        <v>9128</v>
      </c>
      <c r="I41" s="24">
        <v>9576</v>
      </c>
      <c r="J41" s="24">
        <v>9240</v>
      </c>
      <c r="K41" s="23">
        <v>9200</v>
      </c>
      <c r="L41" s="24">
        <v>7108</v>
      </c>
      <c r="M41" s="24">
        <v>6756</v>
      </c>
      <c r="N41" s="24">
        <v>7008</v>
      </c>
      <c r="O41" s="23">
        <v>6800</v>
      </c>
      <c r="P41" s="24">
        <v>6392</v>
      </c>
      <c r="Q41" s="24">
        <v>7260</v>
      </c>
      <c r="R41" s="24">
        <v>7308</v>
      </c>
    </row>
    <row r="42" spans="1:18" ht="11.25">
      <c r="A42" s="3" t="s">
        <v>151</v>
      </c>
      <c r="B42" s="24"/>
      <c r="C42" s="23"/>
      <c r="D42" s="24"/>
      <c r="E42" s="24"/>
      <c r="F42" s="24"/>
      <c r="G42" s="23"/>
      <c r="H42" s="24"/>
      <c r="I42" s="24"/>
      <c r="J42" s="24"/>
      <c r="K42" s="23"/>
      <c r="L42" s="24"/>
      <c r="M42" s="24"/>
      <c r="N42" s="24"/>
      <c r="O42" s="23">
        <v>12436</v>
      </c>
      <c r="P42" s="24">
        <v>62436</v>
      </c>
      <c r="Q42" s="24">
        <v>22436</v>
      </c>
      <c r="R42" s="24">
        <v>26082</v>
      </c>
    </row>
    <row r="43" spans="1:18" ht="11.25">
      <c r="A43" s="3" t="s">
        <v>156</v>
      </c>
      <c r="B43" s="24">
        <v>111640</v>
      </c>
      <c r="C43" s="23">
        <v>119109</v>
      </c>
      <c r="D43" s="24">
        <v>112502</v>
      </c>
      <c r="E43" s="24">
        <v>106866</v>
      </c>
      <c r="F43" s="24">
        <v>107123</v>
      </c>
      <c r="G43" s="23">
        <v>106970</v>
      </c>
      <c r="H43" s="24">
        <v>106820</v>
      </c>
      <c r="I43" s="24">
        <v>106652</v>
      </c>
      <c r="J43" s="24">
        <v>139202</v>
      </c>
      <c r="K43" s="23">
        <v>123212</v>
      </c>
      <c r="L43" s="24">
        <v>123725</v>
      </c>
      <c r="M43" s="24">
        <v>124008</v>
      </c>
      <c r="N43" s="24">
        <v>124042</v>
      </c>
      <c r="O43" s="23">
        <v>125679</v>
      </c>
      <c r="P43" s="24">
        <v>110980</v>
      </c>
      <c r="Q43" s="24">
        <v>114412</v>
      </c>
      <c r="R43" s="24">
        <v>90780</v>
      </c>
    </row>
    <row r="44" spans="1:18" ht="11.25">
      <c r="A44" s="3" t="s">
        <v>124</v>
      </c>
      <c r="B44" s="24">
        <v>66924</v>
      </c>
      <c r="C44" s="23">
        <v>63877</v>
      </c>
      <c r="D44" s="24">
        <v>61380</v>
      </c>
      <c r="E44" s="24">
        <v>66890</v>
      </c>
      <c r="F44" s="24">
        <v>70391</v>
      </c>
      <c r="G44" s="23">
        <v>44981</v>
      </c>
      <c r="H44" s="24">
        <v>2132</v>
      </c>
      <c r="I44" s="24">
        <v>2704</v>
      </c>
      <c r="J44" s="24">
        <v>2915</v>
      </c>
      <c r="K44" s="23">
        <v>3748</v>
      </c>
      <c r="L44" s="24">
        <v>5297</v>
      </c>
      <c r="M44" s="24">
        <v>5566</v>
      </c>
      <c r="N44" s="24">
        <v>6258</v>
      </c>
      <c r="O44" s="23">
        <v>6765</v>
      </c>
      <c r="P44" s="24">
        <v>17322</v>
      </c>
      <c r="Q44" s="24">
        <v>16929</v>
      </c>
      <c r="R44" s="24">
        <v>8127</v>
      </c>
    </row>
    <row r="45" spans="1:18" ht="11.25">
      <c r="A45" s="3" t="s">
        <v>158</v>
      </c>
      <c r="B45" s="24">
        <v>186329</v>
      </c>
      <c r="C45" s="23">
        <v>191171</v>
      </c>
      <c r="D45" s="24">
        <v>180987</v>
      </c>
      <c r="E45" s="24">
        <v>181401</v>
      </c>
      <c r="F45" s="24">
        <v>187566</v>
      </c>
      <c r="G45" s="23">
        <v>162003</v>
      </c>
      <c r="H45" s="24">
        <v>118081</v>
      </c>
      <c r="I45" s="24">
        <v>118933</v>
      </c>
      <c r="J45" s="24">
        <v>151358</v>
      </c>
      <c r="K45" s="23">
        <v>136160</v>
      </c>
      <c r="L45" s="24">
        <v>136131</v>
      </c>
      <c r="M45" s="24">
        <v>136330</v>
      </c>
      <c r="N45" s="24">
        <v>137308</v>
      </c>
      <c r="O45" s="23">
        <v>151680</v>
      </c>
      <c r="P45" s="24">
        <v>197131</v>
      </c>
      <c r="Q45" s="24">
        <v>161038</v>
      </c>
      <c r="R45" s="24">
        <v>132298</v>
      </c>
    </row>
    <row r="46" spans="1:18" ht="11.25">
      <c r="A46" s="2" t="s">
        <v>159</v>
      </c>
      <c r="B46" s="24">
        <v>1022000</v>
      </c>
      <c r="C46" s="23">
        <v>1087008</v>
      </c>
      <c r="D46" s="24">
        <v>1339424</v>
      </c>
      <c r="E46" s="24">
        <v>1396586</v>
      </c>
      <c r="F46" s="24">
        <v>1360216</v>
      </c>
      <c r="G46" s="23">
        <v>1373181</v>
      </c>
      <c r="H46" s="24">
        <v>1389720</v>
      </c>
      <c r="I46" s="24">
        <v>1418192</v>
      </c>
      <c r="J46" s="24">
        <v>1506126</v>
      </c>
      <c r="K46" s="23">
        <v>1477227</v>
      </c>
      <c r="L46" s="24">
        <v>1640819</v>
      </c>
      <c r="M46" s="24">
        <v>1689152</v>
      </c>
      <c r="N46" s="24">
        <v>1718480</v>
      </c>
      <c r="O46" s="23">
        <v>1749672</v>
      </c>
      <c r="P46" s="24">
        <v>1741351</v>
      </c>
      <c r="Q46" s="24">
        <v>1731341</v>
      </c>
      <c r="R46" s="24">
        <v>1722847</v>
      </c>
    </row>
    <row r="47" spans="1:18" ht="12" thickBot="1">
      <c r="A47" s="5" t="s">
        <v>161</v>
      </c>
      <c r="B47" s="26">
        <v>4974817</v>
      </c>
      <c r="C47" s="25">
        <v>5181936</v>
      </c>
      <c r="D47" s="26">
        <v>5368713</v>
      </c>
      <c r="E47" s="26">
        <v>5474506</v>
      </c>
      <c r="F47" s="26">
        <v>6017745</v>
      </c>
      <c r="G47" s="25">
        <v>4222071</v>
      </c>
      <c r="H47" s="26">
        <v>4193681</v>
      </c>
      <c r="I47" s="26">
        <v>4515862</v>
      </c>
      <c r="J47" s="26">
        <v>4863397</v>
      </c>
      <c r="K47" s="25">
        <v>4294734</v>
      </c>
      <c r="L47" s="26">
        <v>4548386</v>
      </c>
      <c r="M47" s="26">
        <v>4474143</v>
      </c>
      <c r="N47" s="26">
        <v>4505934</v>
      </c>
      <c r="O47" s="25">
        <v>4197200</v>
      </c>
      <c r="P47" s="26">
        <v>4469511</v>
      </c>
      <c r="Q47" s="26">
        <v>4452029</v>
      </c>
      <c r="R47" s="26">
        <v>4417840</v>
      </c>
    </row>
    <row r="48" spans="1:18" ht="12" thickTop="1">
      <c r="A48" s="2" t="s">
        <v>163</v>
      </c>
      <c r="B48" s="24">
        <v>1411472</v>
      </c>
      <c r="C48" s="23">
        <v>1464926</v>
      </c>
      <c r="D48" s="24">
        <v>1394826</v>
      </c>
      <c r="E48" s="24">
        <v>1336791</v>
      </c>
      <c r="F48" s="24">
        <v>1499312</v>
      </c>
      <c r="G48" s="23">
        <v>1349390</v>
      </c>
      <c r="H48" s="24">
        <v>1131676</v>
      </c>
      <c r="I48" s="24">
        <v>1269787</v>
      </c>
      <c r="J48" s="24">
        <v>1255443</v>
      </c>
      <c r="K48" s="23">
        <v>1081848</v>
      </c>
      <c r="L48" s="24">
        <v>1132939</v>
      </c>
      <c r="M48" s="24">
        <v>897332</v>
      </c>
      <c r="N48" s="24">
        <v>923468</v>
      </c>
      <c r="O48" s="23">
        <v>844349</v>
      </c>
      <c r="P48" s="24">
        <v>987949</v>
      </c>
      <c r="Q48" s="24">
        <v>1022714</v>
      </c>
      <c r="R48" s="24">
        <v>1084315</v>
      </c>
    </row>
    <row r="49" spans="1:18" ht="11.25">
      <c r="A49" s="2" t="s">
        <v>164</v>
      </c>
      <c r="B49" s="24">
        <v>100000</v>
      </c>
      <c r="C49" s="23">
        <v>100000</v>
      </c>
      <c r="D49" s="24">
        <v>100000</v>
      </c>
      <c r="E49" s="24">
        <v>100000</v>
      </c>
      <c r="F49" s="24">
        <v>157318</v>
      </c>
      <c r="G49" s="23">
        <v>160000</v>
      </c>
      <c r="H49" s="24">
        <v>160000</v>
      </c>
      <c r="I49" s="24">
        <v>175000</v>
      </c>
      <c r="J49" s="24">
        <v>75000</v>
      </c>
      <c r="K49" s="23">
        <v>100000</v>
      </c>
      <c r="L49" s="24">
        <v>14000</v>
      </c>
      <c r="M49" s="24">
        <v>50000</v>
      </c>
      <c r="N49" s="24">
        <v>100000</v>
      </c>
      <c r="O49" s="23"/>
      <c r="P49" s="24"/>
      <c r="Q49" s="24"/>
      <c r="R49" s="24"/>
    </row>
    <row r="50" spans="1:18" ht="11.25">
      <c r="A50" s="2" t="s">
        <v>165</v>
      </c>
      <c r="B50" s="24"/>
      <c r="C50" s="23"/>
      <c r="D50" s="24"/>
      <c r="E50" s="24"/>
      <c r="F50" s="24"/>
      <c r="G50" s="23"/>
      <c r="H50" s="24"/>
      <c r="I50" s="24"/>
      <c r="J50" s="24"/>
      <c r="K50" s="23"/>
      <c r="L50" s="24"/>
      <c r="M50" s="24"/>
      <c r="N50" s="24">
        <v>55000</v>
      </c>
      <c r="O50" s="23">
        <v>55000</v>
      </c>
      <c r="P50" s="24">
        <v>110000</v>
      </c>
      <c r="Q50" s="24">
        <v>110000</v>
      </c>
      <c r="R50" s="24">
        <v>110000</v>
      </c>
    </row>
    <row r="51" spans="1:18" ht="11.25">
      <c r="A51" s="2" t="s">
        <v>166</v>
      </c>
      <c r="B51" s="24">
        <v>170044</v>
      </c>
      <c r="C51" s="23">
        <v>198486</v>
      </c>
      <c r="D51" s="24">
        <v>208455</v>
      </c>
      <c r="E51" s="24">
        <v>258852</v>
      </c>
      <c r="F51" s="24">
        <v>303985</v>
      </c>
      <c r="G51" s="23">
        <v>346093</v>
      </c>
      <c r="H51" s="24">
        <v>395772</v>
      </c>
      <c r="I51" s="24">
        <v>374428</v>
      </c>
      <c r="J51" s="24">
        <v>387028</v>
      </c>
      <c r="K51" s="23">
        <v>385828</v>
      </c>
      <c r="L51" s="24">
        <v>379828</v>
      </c>
      <c r="M51" s="24">
        <v>381092</v>
      </c>
      <c r="N51" s="24">
        <v>323692</v>
      </c>
      <c r="O51" s="23">
        <v>254468</v>
      </c>
      <c r="P51" s="24">
        <v>256312</v>
      </c>
      <c r="Q51" s="24">
        <v>250892</v>
      </c>
      <c r="R51" s="24">
        <v>230492</v>
      </c>
    </row>
    <row r="52" spans="1:18" ht="11.25">
      <c r="A52" s="2" t="s">
        <v>167</v>
      </c>
      <c r="B52" s="24">
        <v>63494</v>
      </c>
      <c r="C52" s="23">
        <v>66727</v>
      </c>
      <c r="D52" s="24">
        <v>67888</v>
      </c>
      <c r="E52" s="24">
        <v>67533</v>
      </c>
      <c r="F52" s="24">
        <v>40682</v>
      </c>
      <c r="G52" s="23">
        <v>40642</v>
      </c>
      <c r="H52" s="24">
        <v>40602</v>
      </c>
      <c r="I52" s="24">
        <v>40884</v>
      </c>
      <c r="J52" s="24">
        <v>38198</v>
      </c>
      <c r="K52" s="23">
        <v>32442</v>
      </c>
      <c r="L52" s="24">
        <v>32442</v>
      </c>
      <c r="M52" s="24">
        <v>28823</v>
      </c>
      <c r="N52" s="24">
        <v>20949</v>
      </c>
      <c r="O52" s="23">
        <v>18349</v>
      </c>
      <c r="P52" s="24">
        <v>17372</v>
      </c>
      <c r="Q52" s="24">
        <v>13663</v>
      </c>
      <c r="R52" s="24">
        <v>10380</v>
      </c>
    </row>
    <row r="53" spans="1:18" ht="11.25">
      <c r="A53" s="2" t="s">
        <v>168</v>
      </c>
      <c r="B53" s="24">
        <v>540981</v>
      </c>
      <c r="C53" s="23">
        <v>582485</v>
      </c>
      <c r="D53" s="24">
        <v>512540</v>
      </c>
      <c r="E53" s="24">
        <v>480316</v>
      </c>
      <c r="F53" s="24">
        <v>789639</v>
      </c>
      <c r="G53" s="23">
        <v>495710</v>
      </c>
      <c r="H53" s="24">
        <v>452453</v>
      </c>
      <c r="I53" s="24">
        <v>565201</v>
      </c>
      <c r="J53" s="24">
        <v>520383</v>
      </c>
      <c r="K53" s="23">
        <v>339051</v>
      </c>
      <c r="L53" s="24">
        <v>309189</v>
      </c>
      <c r="M53" s="24">
        <v>304562</v>
      </c>
      <c r="N53" s="24">
        <v>329105</v>
      </c>
      <c r="O53" s="23">
        <v>288524</v>
      </c>
      <c r="P53" s="24">
        <v>275458</v>
      </c>
      <c r="Q53" s="24">
        <v>301830</v>
      </c>
      <c r="R53" s="24">
        <v>267902</v>
      </c>
    </row>
    <row r="54" spans="1:18" ht="11.25">
      <c r="A54" s="2" t="s">
        <v>170</v>
      </c>
      <c r="B54" s="24">
        <v>9793</v>
      </c>
      <c r="C54" s="23">
        <v>18898</v>
      </c>
      <c r="D54" s="24">
        <v>10390</v>
      </c>
      <c r="E54" s="24">
        <v>15152</v>
      </c>
      <c r="F54" s="24">
        <v>12599</v>
      </c>
      <c r="G54" s="23">
        <v>35651</v>
      </c>
      <c r="H54" s="24">
        <v>21575</v>
      </c>
      <c r="I54" s="24">
        <v>22490</v>
      </c>
      <c r="J54" s="24">
        <v>18543</v>
      </c>
      <c r="K54" s="23">
        <v>6454</v>
      </c>
      <c r="L54" s="24">
        <v>10561</v>
      </c>
      <c r="M54" s="24">
        <v>7772</v>
      </c>
      <c r="N54" s="24">
        <v>2652</v>
      </c>
      <c r="O54" s="23">
        <v>24876</v>
      </c>
      <c r="P54" s="24">
        <v>25184</v>
      </c>
      <c r="Q54" s="24">
        <v>26475</v>
      </c>
      <c r="R54" s="24">
        <v>4766</v>
      </c>
    </row>
    <row r="55" spans="1:18" ht="11.25">
      <c r="A55" s="2" t="s">
        <v>178</v>
      </c>
      <c r="B55" s="24"/>
      <c r="C55" s="23"/>
      <c r="D55" s="24"/>
      <c r="E55" s="24"/>
      <c r="F55" s="24"/>
      <c r="G55" s="23"/>
      <c r="H55" s="24"/>
      <c r="I55" s="24"/>
      <c r="J55" s="24"/>
      <c r="K55" s="23"/>
      <c r="L55" s="24">
        <v>9732</v>
      </c>
      <c r="M55" s="24">
        <v>7560</v>
      </c>
      <c r="N55" s="24">
        <v>1168</v>
      </c>
      <c r="O55" s="23"/>
      <c r="P55" s="24"/>
      <c r="Q55" s="24"/>
      <c r="R55" s="24"/>
    </row>
    <row r="56" spans="1:18" ht="11.25">
      <c r="A56" s="2" t="s">
        <v>59</v>
      </c>
      <c r="B56" s="24">
        <v>805</v>
      </c>
      <c r="C56" s="23">
        <v>320</v>
      </c>
      <c r="D56" s="24"/>
      <c r="E56" s="24">
        <v>808</v>
      </c>
      <c r="F56" s="24"/>
      <c r="G56" s="23">
        <v>404</v>
      </c>
      <c r="H56" s="24"/>
      <c r="I56" s="24">
        <v>889</v>
      </c>
      <c r="J56" s="24"/>
      <c r="K56" s="23">
        <v>501</v>
      </c>
      <c r="L56" s="24"/>
      <c r="M56" s="24"/>
      <c r="N56" s="24"/>
      <c r="O56" s="23">
        <v>501</v>
      </c>
      <c r="P56" s="24"/>
      <c r="Q56" s="24"/>
      <c r="R56" s="24"/>
    </row>
    <row r="57" spans="1:18" ht="11.25">
      <c r="A57" s="2" t="s">
        <v>173</v>
      </c>
      <c r="B57" s="24">
        <v>92</v>
      </c>
      <c r="C57" s="23">
        <v>108</v>
      </c>
      <c r="D57" s="24">
        <v>557</v>
      </c>
      <c r="E57" s="24">
        <v>931</v>
      </c>
      <c r="F57" s="24">
        <v>534</v>
      </c>
      <c r="G57" s="23">
        <v>310</v>
      </c>
      <c r="H57" s="24">
        <v>4760</v>
      </c>
      <c r="I57" s="24">
        <v>11787</v>
      </c>
      <c r="J57" s="24">
        <v>11691</v>
      </c>
      <c r="K57" s="23">
        <v>10296</v>
      </c>
      <c r="L57" s="24"/>
      <c r="M57" s="24"/>
      <c r="N57" s="24"/>
      <c r="O57" s="23"/>
      <c r="P57" s="24"/>
      <c r="Q57" s="24"/>
      <c r="R57" s="24"/>
    </row>
    <row r="58" spans="1:18" ht="11.25">
      <c r="A58" s="2" t="s">
        <v>175</v>
      </c>
      <c r="B58" s="24"/>
      <c r="C58" s="23"/>
      <c r="D58" s="24"/>
      <c r="E58" s="24"/>
      <c r="F58" s="24"/>
      <c r="G58" s="23"/>
      <c r="H58" s="24"/>
      <c r="I58" s="24">
        <v>5753</v>
      </c>
      <c r="J58" s="24">
        <v>19950</v>
      </c>
      <c r="K58" s="23">
        <v>37511</v>
      </c>
      <c r="L58" s="24"/>
      <c r="M58" s="24"/>
      <c r="N58" s="24"/>
      <c r="O58" s="23"/>
      <c r="P58" s="24"/>
      <c r="Q58" s="24"/>
      <c r="R58" s="24"/>
    </row>
    <row r="59" spans="1:18" ht="11.25">
      <c r="A59" s="2" t="s">
        <v>176</v>
      </c>
      <c r="B59" s="24"/>
      <c r="C59" s="23"/>
      <c r="D59" s="24"/>
      <c r="E59" s="24"/>
      <c r="F59" s="24"/>
      <c r="G59" s="23"/>
      <c r="H59" s="24"/>
      <c r="I59" s="24"/>
      <c r="J59" s="24"/>
      <c r="K59" s="23">
        <v>13293</v>
      </c>
      <c r="L59" s="24"/>
      <c r="M59" s="24"/>
      <c r="N59" s="24"/>
      <c r="O59" s="23"/>
      <c r="P59" s="24"/>
      <c r="Q59" s="24"/>
      <c r="R59" s="24"/>
    </row>
    <row r="60" spans="1:18" ht="11.25">
      <c r="A60" s="2" t="s">
        <v>177</v>
      </c>
      <c r="B60" s="24"/>
      <c r="C60" s="23"/>
      <c r="D60" s="24"/>
      <c r="E60" s="24"/>
      <c r="F60" s="24"/>
      <c r="G60" s="23"/>
      <c r="H60" s="24"/>
      <c r="I60" s="24">
        <v>1657</v>
      </c>
      <c r="J60" s="24"/>
      <c r="K60" s="23">
        <v>9318</v>
      </c>
      <c r="L60" s="24"/>
      <c r="M60" s="24"/>
      <c r="N60" s="24"/>
      <c r="O60" s="23"/>
      <c r="P60" s="24"/>
      <c r="Q60" s="24"/>
      <c r="R60" s="24"/>
    </row>
    <row r="61" spans="1:18" ht="11.25">
      <c r="A61" s="2" t="s">
        <v>124</v>
      </c>
      <c r="B61" s="24">
        <v>77782</v>
      </c>
      <c r="C61" s="23">
        <v>87868</v>
      </c>
      <c r="D61" s="24">
        <v>71781</v>
      </c>
      <c r="E61" s="24">
        <v>89121</v>
      </c>
      <c r="F61" s="24">
        <v>117754</v>
      </c>
      <c r="G61" s="23">
        <v>129811</v>
      </c>
      <c r="H61" s="24">
        <v>131423</v>
      </c>
      <c r="I61" s="24">
        <v>89686</v>
      </c>
      <c r="J61" s="24">
        <v>93990</v>
      </c>
      <c r="K61" s="23">
        <v>94915</v>
      </c>
      <c r="L61" s="24">
        <v>102696</v>
      </c>
      <c r="M61" s="24">
        <v>85597</v>
      </c>
      <c r="N61" s="24">
        <v>74286</v>
      </c>
      <c r="O61" s="23">
        <v>96615</v>
      </c>
      <c r="P61" s="24">
        <v>91487</v>
      </c>
      <c r="Q61" s="24">
        <v>76203</v>
      </c>
      <c r="R61" s="24">
        <v>57104</v>
      </c>
    </row>
    <row r="62" spans="1:18" ht="11.25">
      <c r="A62" s="2" t="s">
        <v>182</v>
      </c>
      <c r="B62" s="24">
        <v>2374467</v>
      </c>
      <c r="C62" s="23">
        <v>2519821</v>
      </c>
      <c r="D62" s="24">
        <v>2366440</v>
      </c>
      <c r="E62" s="24">
        <v>2349507</v>
      </c>
      <c r="F62" s="24">
        <v>2921828</v>
      </c>
      <c r="G62" s="23">
        <v>2558014</v>
      </c>
      <c r="H62" s="24">
        <v>2338263</v>
      </c>
      <c r="I62" s="24">
        <v>2557567</v>
      </c>
      <c r="J62" s="24">
        <v>2425050</v>
      </c>
      <c r="K62" s="23">
        <v>2111462</v>
      </c>
      <c r="L62" s="24">
        <v>1991391</v>
      </c>
      <c r="M62" s="24">
        <v>1762740</v>
      </c>
      <c r="N62" s="24">
        <v>1830322</v>
      </c>
      <c r="O62" s="23">
        <v>1582686</v>
      </c>
      <c r="P62" s="24">
        <v>1763763</v>
      </c>
      <c r="Q62" s="24">
        <v>1801780</v>
      </c>
      <c r="R62" s="24">
        <v>1764961</v>
      </c>
    </row>
    <row r="63" spans="1:18" ht="11.25">
      <c r="A63" s="2" t="s">
        <v>183</v>
      </c>
      <c r="B63" s="24"/>
      <c r="C63" s="23"/>
      <c r="D63" s="24"/>
      <c r="E63" s="24"/>
      <c r="F63" s="24"/>
      <c r="G63" s="23"/>
      <c r="H63" s="24"/>
      <c r="I63" s="24"/>
      <c r="J63" s="24"/>
      <c r="K63" s="23"/>
      <c r="L63" s="24"/>
      <c r="M63" s="24"/>
      <c r="N63" s="24"/>
      <c r="O63" s="23"/>
      <c r="P63" s="24"/>
      <c r="Q63" s="24"/>
      <c r="R63" s="24">
        <v>55000</v>
      </c>
    </row>
    <row r="64" spans="1:18" ht="11.25">
      <c r="A64" s="2" t="s">
        <v>184</v>
      </c>
      <c r="B64" s="24">
        <v>57159</v>
      </c>
      <c r="C64" s="23">
        <v>141181</v>
      </c>
      <c r="D64" s="24">
        <v>188392</v>
      </c>
      <c r="E64" s="24">
        <v>231403</v>
      </c>
      <c r="F64" s="24">
        <v>284158</v>
      </c>
      <c r="G64" s="23">
        <v>335467</v>
      </c>
      <c r="H64" s="24">
        <v>397676</v>
      </c>
      <c r="I64" s="24">
        <v>401288</v>
      </c>
      <c r="J64" s="24">
        <v>485645</v>
      </c>
      <c r="K64" s="23">
        <v>581802</v>
      </c>
      <c r="L64" s="24">
        <v>686848</v>
      </c>
      <c r="M64" s="24">
        <v>775716</v>
      </c>
      <c r="N64" s="24">
        <v>715926</v>
      </c>
      <c r="O64" s="23">
        <v>597873</v>
      </c>
      <c r="P64" s="24">
        <v>661252</v>
      </c>
      <c r="Q64" s="24">
        <v>626895</v>
      </c>
      <c r="R64" s="24">
        <v>604918</v>
      </c>
    </row>
    <row r="65" spans="1:18" ht="11.25">
      <c r="A65" s="2" t="s">
        <v>167</v>
      </c>
      <c r="B65" s="24">
        <v>126505</v>
      </c>
      <c r="C65" s="23">
        <v>157254</v>
      </c>
      <c r="D65" s="24">
        <v>172961</v>
      </c>
      <c r="E65" s="24">
        <v>187881</v>
      </c>
      <c r="F65" s="24">
        <v>80419</v>
      </c>
      <c r="G65" s="23">
        <v>90605</v>
      </c>
      <c r="H65" s="24">
        <v>100781</v>
      </c>
      <c r="I65" s="24">
        <v>110503</v>
      </c>
      <c r="J65" s="24">
        <v>110106</v>
      </c>
      <c r="K65" s="23">
        <v>95487</v>
      </c>
      <c r="L65" s="24">
        <v>103598</v>
      </c>
      <c r="M65" s="24">
        <v>97047</v>
      </c>
      <c r="N65" s="24">
        <v>72102</v>
      </c>
      <c r="O65" s="23">
        <v>65668</v>
      </c>
      <c r="P65" s="24">
        <v>66345</v>
      </c>
      <c r="Q65" s="24">
        <v>55792</v>
      </c>
      <c r="R65" s="24">
        <v>45749</v>
      </c>
    </row>
    <row r="66" spans="1:18" ht="11.25">
      <c r="A66" s="2" t="s">
        <v>179</v>
      </c>
      <c r="B66" s="24"/>
      <c r="C66" s="23"/>
      <c r="D66" s="24"/>
      <c r="E66" s="24"/>
      <c r="F66" s="24"/>
      <c r="G66" s="23"/>
      <c r="H66" s="24"/>
      <c r="I66" s="24"/>
      <c r="J66" s="24"/>
      <c r="K66" s="23"/>
      <c r="L66" s="24">
        <v>10758</v>
      </c>
      <c r="M66" s="24">
        <v>10715</v>
      </c>
      <c r="N66" s="24">
        <v>10672</v>
      </c>
      <c r="O66" s="23"/>
      <c r="P66" s="24"/>
      <c r="Q66" s="24"/>
      <c r="R66" s="24"/>
    </row>
    <row r="67" spans="1:18" ht="11.25">
      <c r="A67" s="2" t="s">
        <v>124</v>
      </c>
      <c r="B67" s="24">
        <v>40207</v>
      </c>
      <c r="C67" s="23">
        <v>54085</v>
      </c>
      <c r="D67" s="24">
        <v>55646</v>
      </c>
      <c r="E67" s="24">
        <v>54558</v>
      </c>
      <c r="F67" s="24">
        <v>56168</v>
      </c>
      <c r="G67" s="23">
        <v>34425</v>
      </c>
      <c r="H67" s="24">
        <v>36429</v>
      </c>
      <c r="I67" s="24">
        <v>38042</v>
      </c>
      <c r="J67" s="24">
        <v>39654</v>
      </c>
      <c r="K67" s="23">
        <v>3891</v>
      </c>
      <c r="L67" s="24">
        <v>2151</v>
      </c>
      <c r="M67" s="24">
        <v>2270</v>
      </c>
      <c r="N67" s="24">
        <v>2395</v>
      </c>
      <c r="O67" s="23"/>
      <c r="P67" s="24"/>
      <c r="Q67" s="24"/>
      <c r="R67" s="24"/>
    </row>
    <row r="68" spans="1:18" ht="11.25">
      <c r="A68" s="2" t="s">
        <v>188</v>
      </c>
      <c r="B68" s="24">
        <v>223872</v>
      </c>
      <c r="C68" s="23">
        <v>352521</v>
      </c>
      <c r="D68" s="24">
        <v>417000</v>
      </c>
      <c r="E68" s="24">
        <v>473842</v>
      </c>
      <c r="F68" s="24">
        <v>420745</v>
      </c>
      <c r="G68" s="23">
        <v>460497</v>
      </c>
      <c r="H68" s="24">
        <v>534886</v>
      </c>
      <c r="I68" s="24">
        <v>549834</v>
      </c>
      <c r="J68" s="24">
        <v>635406</v>
      </c>
      <c r="K68" s="23">
        <v>681181</v>
      </c>
      <c r="L68" s="24">
        <v>803356</v>
      </c>
      <c r="M68" s="24">
        <v>885749</v>
      </c>
      <c r="N68" s="24">
        <v>801095</v>
      </c>
      <c r="O68" s="23">
        <v>663541</v>
      </c>
      <c r="P68" s="24">
        <v>727597</v>
      </c>
      <c r="Q68" s="24">
        <v>682687</v>
      </c>
      <c r="R68" s="24">
        <v>705667</v>
      </c>
    </row>
    <row r="69" spans="1:18" ht="12" thickBot="1">
      <c r="A69" s="5" t="s">
        <v>189</v>
      </c>
      <c r="B69" s="26">
        <v>2598339</v>
      </c>
      <c r="C69" s="25">
        <v>2872342</v>
      </c>
      <c r="D69" s="26">
        <v>2783441</v>
      </c>
      <c r="E69" s="26">
        <v>2823350</v>
      </c>
      <c r="F69" s="26">
        <v>3342573</v>
      </c>
      <c r="G69" s="25">
        <v>3018511</v>
      </c>
      <c r="H69" s="26">
        <v>2873150</v>
      </c>
      <c r="I69" s="26">
        <v>3107401</v>
      </c>
      <c r="J69" s="26">
        <v>3060457</v>
      </c>
      <c r="K69" s="25">
        <v>2792643</v>
      </c>
      <c r="L69" s="26">
        <v>2794748</v>
      </c>
      <c r="M69" s="26">
        <v>2648489</v>
      </c>
      <c r="N69" s="26">
        <v>2631418</v>
      </c>
      <c r="O69" s="25">
        <v>2246227</v>
      </c>
      <c r="P69" s="26">
        <v>2491360</v>
      </c>
      <c r="Q69" s="26">
        <v>2484468</v>
      </c>
      <c r="R69" s="26">
        <v>2470628</v>
      </c>
    </row>
    <row r="70" spans="1:18" ht="12" thickTop="1">
      <c r="A70" s="2" t="s">
        <v>60</v>
      </c>
      <c r="B70" s="24">
        <v>2049639</v>
      </c>
      <c r="C70" s="23">
        <v>2040065</v>
      </c>
      <c r="D70" s="24">
        <v>2022680</v>
      </c>
      <c r="E70" s="24">
        <v>2022680</v>
      </c>
      <c r="F70" s="24">
        <v>2022680</v>
      </c>
      <c r="G70" s="23">
        <v>1261541</v>
      </c>
      <c r="H70" s="24">
        <v>1261541</v>
      </c>
      <c r="I70" s="24">
        <v>1261541</v>
      </c>
      <c r="J70" s="24">
        <v>1261541</v>
      </c>
      <c r="K70" s="23">
        <v>1064817</v>
      </c>
      <c r="L70" s="24">
        <v>1064817</v>
      </c>
      <c r="M70" s="24">
        <v>1064387</v>
      </c>
      <c r="N70" s="24">
        <v>1064387</v>
      </c>
      <c r="O70" s="23">
        <v>1064201</v>
      </c>
      <c r="P70" s="24">
        <v>1064201</v>
      </c>
      <c r="Q70" s="24">
        <v>1060706</v>
      </c>
      <c r="R70" s="24">
        <v>1060218</v>
      </c>
    </row>
    <row r="71" spans="1:18" ht="11.25">
      <c r="A71" s="2" t="s">
        <v>193</v>
      </c>
      <c r="B71" s="24">
        <v>2285981</v>
      </c>
      <c r="C71" s="23">
        <v>2276407</v>
      </c>
      <c r="D71" s="24">
        <v>2259022</v>
      </c>
      <c r="E71" s="24">
        <v>2259022</v>
      </c>
      <c r="F71" s="24">
        <v>2259022</v>
      </c>
      <c r="G71" s="23">
        <v>1497911</v>
      </c>
      <c r="H71" s="24">
        <v>1497911</v>
      </c>
      <c r="I71" s="24">
        <v>1497911</v>
      </c>
      <c r="J71" s="24">
        <v>1497911</v>
      </c>
      <c r="K71" s="23">
        <v>1301187</v>
      </c>
      <c r="L71" s="24">
        <v>1301187</v>
      </c>
      <c r="M71" s="24">
        <v>1300707</v>
      </c>
      <c r="N71" s="24">
        <v>1300707</v>
      </c>
      <c r="O71" s="23">
        <v>1300521</v>
      </c>
      <c r="P71" s="24">
        <v>1300521</v>
      </c>
      <c r="Q71" s="24">
        <v>1296976</v>
      </c>
      <c r="R71" s="24">
        <v>1296488</v>
      </c>
    </row>
    <row r="72" spans="1:18" ht="11.25">
      <c r="A72" s="2" t="s">
        <v>196</v>
      </c>
      <c r="B72" s="24">
        <v>-1907904</v>
      </c>
      <c r="C72" s="23">
        <v>-1949829</v>
      </c>
      <c r="D72" s="24">
        <v>-1639997</v>
      </c>
      <c r="E72" s="24">
        <v>-1560802</v>
      </c>
      <c r="F72" s="24">
        <v>-1540877</v>
      </c>
      <c r="G72" s="23">
        <v>-1493834</v>
      </c>
      <c r="H72" s="24">
        <v>-1366222</v>
      </c>
      <c r="I72" s="24">
        <v>-1274097</v>
      </c>
      <c r="J72" s="24">
        <v>-884745</v>
      </c>
      <c r="K72" s="23">
        <v>-791915</v>
      </c>
      <c r="L72" s="24">
        <v>-534981</v>
      </c>
      <c r="M72" s="24">
        <v>-461954</v>
      </c>
      <c r="N72" s="24">
        <v>-411990</v>
      </c>
      <c r="O72" s="23">
        <v>-339417</v>
      </c>
      <c r="P72" s="24">
        <v>-310230</v>
      </c>
      <c r="Q72" s="24">
        <v>-312960</v>
      </c>
      <c r="R72" s="24">
        <v>-340191</v>
      </c>
    </row>
    <row r="73" spans="1:18" ht="11.25">
      <c r="A73" s="2" t="s">
        <v>197</v>
      </c>
      <c r="B73" s="24">
        <v>-83968</v>
      </c>
      <c r="C73" s="23">
        <v>-83968</v>
      </c>
      <c r="D73" s="24">
        <v>-83968</v>
      </c>
      <c r="E73" s="24">
        <v>-83968</v>
      </c>
      <c r="F73" s="24">
        <v>-83968</v>
      </c>
      <c r="G73" s="23">
        <v>-83968</v>
      </c>
      <c r="H73" s="24">
        <v>-83968</v>
      </c>
      <c r="I73" s="24">
        <v>-83968</v>
      </c>
      <c r="J73" s="24">
        <v>-83968</v>
      </c>
      <c r="K73" s="23">
        <v>-83968</v>
      </c>
      <c r="L73" s="24">
        <v>-83968</v>
      </c>
      <c r="M73" s="24">
        <v>-83968</v>
      </c>
      <c r="N73" s="24">
        <v>-83968</v>
      </c>
      <c r="O73" s="23">
        <v>-83968</v>
      </c>
      <c r="P73" s="24">
        <v>-83968</v>
      </c>
      <c r="Q73" s="24">
        <v>-83968</v>
      </c>
      <c r="R73" s="24">
        <v>-83968</v>
      </c>
    </row>
    <row r="74" spans="1:18" ht="11.25">
      <c r="A74" s="2" t="s">
        <v>198</v>
      </c>
      <c r="B74" s="24">
        <v>2343748</v>
      </c>
      <c r="C74" s="23">
        <v>2282675</v>
      </c>
      <c r="D74" s="24">
        <v>2557738</v>
      </c>
      <c r="E74" s="24">
        <v>2636932</v>
      </c>
      <c r="F74" s="24">
        <v>2656858</v>
      </c>
      <c r="G74" s="23">
        <v>1181650</v>
      </c>
      <c r="H74" s="24">
        <v>1309261</v>
      </c>
      <c r="I74" s="24">
        <v>1401387</v>
      </c>
      <c r="J74" s="24">
        <v>1790739</v>
      </c>
      <c r="K74" s="23">
        <v>1490121</v>
      </c>
      <c r="L74" s="24">
        <v>1747055</v>
      </c>
      <c r="M74" s="24">
        <v>1819172</v>
      </c>
      <c r="N74" s="24">
        <v>1869136</v>
      </c>
      <c r="O74" s="23">
        <v>1941337</v>
      </c>
      <c r="P74" s="24">
        <v>1970523</v>
      </c>
      <c r="Q74" s="24">
        <v>1960753</v>
      </c>
      <c r="R74" s="24">
        <v>1932548</v>
      </c>
    </row>
    <row r="75" spans="1:18" ht="11.25">
      <c r="A75" s="2" t="s">
        <v>200</v>
      </c>
      <c r="B75" s="24">
        <v>-488</v>
      </c>
      <c r="C75" s="23">
        <v>-68</v>
      </c>
      <c r="D75" s="24">
        <v>-1148</v>
      </c>
      <c r="E75" s="24">
        <v>-608</v>
      </c>
      <c r="F75" s="24">
        <v>-200</v>
      </c>
      <c r="G75" s="23">
        <v>-200</v>
      </c>
      <c r="H75" s="24">
        <v>-1124</v>
      </c>
      <c r="I75" s="24">
        <v>-676</v>
      </c>
      <c r="J75" s="24">
        <v>-1012</v>
      </c>
      <c r="K75" s="23">
        <v>-1052</v>
      </c>
      <c r="L75" s="24">
        <v>-1144</v>
      </c>
      <c r="M75" s="24">
        <v>-1496</v>
      </c>
      <c r="N75" s="24">
        <v>-1244</v>
      </c>
      <c r="O75" s="23">
        <v>-1452</v>
      </c>
      <c r="P75" s="24">
        <v>-1860</v>
      </c>
      <c r="Q75" s="24">
        <v>-992</v>
      </c>
      <c r="R75" s="24">
        <v>-944</v>
      </c>
    </row>
    <row r="76" spans="1:18" ht="11.25">
      <c r="A76" s="2" t="s">
        <v>61</v>
      </c>
      <c r="B76" s="24">
        <v>15665</v>
      </c>
      <c r="C76" s="23">
        <v>6618</v>
      </c>
      <c r="D76" s="24">
        <v>2961</v>
      </c>
      <c r="E76" s="24">
        <v>-9380</v>
      </c>
      <c r="F76" s="24">
        <v>-5217</v>
      </c>
      <c r="G76" s="23">
        <v>193</v>
      </c>
      <c r="H76" s="24">
        <v>-8368</v>
      </c>
      <c r="I76" s="24">
        <v>-11561</v>
      </c>
      <c r="J76" s="24">
        <v>-5435</v>
      </c>
      <c r="K76" s="23">
        <v>-4106</v>
      </c>
      <c r="L76" s="24">
        <v>-7307</v>
      </c>
      <c r="M76" s="24">
        <v>-6235</v>
      </c>
      <c r="N76" s="24">
        <v>-5920</v>
      </c>
      <c r="O76" s="23"/>
      <c r="P76" s="24"/>
      <c r="Q76" s="24"/>
      <c r="R76" s="24"/>
    </row>
    <row r="77" spans="1:18" ht="11.25">
      <c r="A77" s="2" t="s">
        <v>201</v>
      </c>
      <c r="B77" s="24">
        <v>15176</v>
      </c>
      <c r="C77" s="23">
        <v>6549</v>
      </c>
      <c r="D77" s="24">
        <v>1812</v>
      </c>
      <c r="E77" s="24">
        <v>-9989</v>
      </c>
      <c r="F77" s="24">
        <v>-5418</v>
      </c>
      <c r="G77" s="23">
        <v>-7</v>
      </c>
      <c r="H77" s="24">
        <v>-9493</v>
      </c>
      <c r="I77" s="24">
        <v>-12238</v>
      </c>
      <c r="J77" s="24">
        <v>-6448</v>
      </c>
      <c r="K77" s="23">
        <v>-5158</v>
      </c>
      <c r="L77" s="24">
        <v>-8452</v>
      </c>
      <c r="M77" s="24">
        <v>-7731</v>
      </c>
      <c r="N77" s="24">
        <v>-7165</v>
      </c>
      <c r="O77" s="23">
        <v>-1452</v>
      </c>
      <c r="P77" s="24">
        <v>-1860</v>
      </c>
      <c r="Q77" s="24">
        <v>-992</v>
      </c>
      <c r="R77" s="24">
        <v>-944</v>
      </c>
    </row>
    <row r="78" spans="1:18" ht="11.25">
      <c r="A78" s="6" t="s">
        <v>203</v>
      </c>
      <c r="B78" s="24">
        <v>17552</v>
      </c>
      <c r="C78" s="23">
        <v>20369</v>
      </c>
      <c r="D78" s="24">
        <v>25720</v>
      </c>
      <c r="E78" s="24">
        <v>24213</v>
      </c>
      <c r="F78" s="24">
        <v>23731</v>
      </c>
      <c r="G78" s="23">
        <v>21916</v>
      </c>
      <c r="H78" s="24">
        <v>20763</v>
      </c>
      <c r="I78" s="24">
        <v>19312</v>
      </c>
      <c r="J78" s="24">
        <v>18649</v>
      </c>
      <c r="K78" s="23">
        <v>17128</v>
      </c>
      <c r="L78" s="24">
        <v>15035</v>
      </c>
      <c r="M78" s="24">
        <v>14213</v>
      </c>
      <c r="N78" s="24">
        <v>12545</v>
      </c>
      <c r="O78" s="23">
        <v>11088</v>
      </c>
      <c r="P78" s="24">
        <v>9487</v>
      </c>
      <c r="Q78" s="24">
        <v>7799</v>
      </c>
      <c r="R78" s="24">
        <v>15608</v>
      </c>
    </row>
    <row r="79" spans="1:18" ht="11.25">
      <c r="A79" s="6" t="s">
        <v>204</v>
      </c>
      <c r="B79" s="24">
        <v>2376477</v>
      </c>
      <c r="C79" s="23">
        <v>2309594</v>
      </c>
      <c r="D79" s="24">
        <v>2585271</v>
      </c>
      <c r="E79" s="24">
        <v>2651156</v>
      </c>
      <c r="F79" s="24">
        <v>2675171</v>
      </c>
      <c r="G79" s="23">
        <v>1203560</v>
      </c>
      <c r="H79" s="24">
        <v>1320531</v>
      </c>
      <c r="I79" s="24">
        <v>1408461</v>
      </c>
      <c r="J79" s="24">
        <v>1802940</v>
      </c>
      <c r="K79" s="23">
        <v>1502090</v>
      </c>
      <c r="L79" s="24">
        <v>1753638</v>
      </c>
      <c r="M79" s="24">
        <v>1825653</v>
      </c>
      <c r="N79" s="24">
        <v>1874516</v>
      </c>
      <c r="O79" s="23">
        <v>1950973</v>
      </c>
      <c r="P79" s="24">
        <v>1978151</v>
      </c>
      <c r="Q79" s="24">
        <v>1967560</v>
      </c>
      <c r="R79" s="24">
        <v>1947212</v>
      </c>
    </row>
    <row r="80" spans="1:18" ht="12" thickBot="1">
      <c r="A80" s="7" t="s">
        <v>206</v>
      </c>
      <c r="B80" s="24">
        <v>4974817</v>
      </c>
      <c r="C80" s="23">
        <v>5181936</v>
      </c>
      <c r="D80" s="24">
        <v>5368713</v>
      </c>
      <c r="E80" s="24">
        <v>5474506</v>
      </c>
      <c r="F80" s="24">
        <v>6017745</v>
      </c>
      <c r="G80" s="23">
        <v>4222071</v>
      </c>
      <c r="H80" s="24">
        <v>4193681</v>
      </c>
      <c r="I80" s="24">
        <v>4515862</v>
      </c>
      <c r="J80" s="24">
        <v>4863397</v>
      </c>
      <c r="K80" s="23">
        <v>4294734</v>
      </c>
      <c r="L80" s="24">
        <v>4548386</v>
      </c>
      <c r="M80" s="24">
        <v>4474143</v>
      </c>
      <c r="N80" s="24">
        <v>4505934</v>
      </c>
      <c r="O80" s="23">
        <v>4197200</v>
      </c>
      <c r="P80" s="24">
        <v>4469511</v>
      </c>
      <c r="Q80" s="24">
        <v>4452029</v>
      </c>
      <c r="R80" s="24">
        <v>4417840</v>
      </c>
    </row>
    <row r="81" spans="1:18" ht="12" thickTop="1">
      <c r="A81" s="8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3" ht="11.25">
      <c r="A83" s="20" t="s">
        <v>211</v>
      </c>
    </row>
    <row r="84" ht="11.25">
      <c r="A84" s="20" t="s">
        <v>212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J7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0" width="17.83203125" style="0" customWidth="1"/>
  </cols>
  <sheetData>
    <row r="1" ht="12" thickBot="1"/>
    <row r="2" spans="1:10" ht="12" thickTop="1">
      <c r="A2" s="10" t="s">
        <v>207</v>
      </c>
      <c r="B2" s="14">
        <v>3325</v>
      </c>
      <c r="C2" s="14"/>
      <c r="D2" s="14"/>
      <c r="E2" s="14"/>
      <c r="F2" s="14"/>
      <c r="G2" s="14"/>
      <c r="H2" s="14"/>
      <c r="I2" s="14"/>
      <c r="J2" s="14"/>
    </row>
    <row r="3" spans="1:10" ht="12" thickBot="1">
      <c r="A3" s="11" t="s">
        <v>208</v>
      </c>
      <c r="B3" s="1" t="s">
        <v>209</v>
      </c>
      <c r="C3" s="1"/>
      <c r="D3" s="1"/>
      <c r="E3" s="1"/>
      <c r="F3" s="1"/>
      <c r="G3" s="1"/>
      <c r="H3" s="1"/>
      <c r="I3" s="1"/>
      <c r="J3" s="1"/>
    </row>
    <row r="4" spans="1:10" ht="12" thickTop="1">
      <c r="A4" s="10" t="s">
        <v>86</v>
      </c>
      <c r="B4" s="15" t="str">
        <f>HYPERLINK("http://www.kabupro.jp/mark/20130626/S000DTAF.htm","有価証券報告書")</f>
        <v>有価証券報告書</v>
      </c>
      <c r="C4" s="15" t="str">
        <f>HYPERLINK("http://www.kabupro.jp/mark/20130626/S000DTAF.htm","有価証券報告書")</f>
        <v>有価証券報告書</v>
      </c>
      <c r="D4" s="15" t="str">
        <f>HYPERLINK("http://www.kabupro.jp/mark/20120627/S000B7TL.htm","有価証券報告書")</f>
        <v>有価証券報告書</v>
      </c>
      <c r="E4" s="15" t="str">
        <f>HYPERLINK("http://www.kabupro.jp/mark/20110624/S0008M30.htm","有価証券報告書")</f>
        <v>有価証券報告書</v>
      </c>
      <c r="F4" s="15" t="str">
        <f>HYPERLINK("http://www.kabupro.jp/mark/20100623/S000605R.htm","有価証券報告書")</f>
        <v>有価証券報告書</v>
      </c>
      <c r="G4" s="15" t="str">
        <f>HYPERLINK("http://www.kabupro.jp/mark/20100212/S00056B5.htm","四半期報告書")</f>
        <v>四半期報告書</v>
      </c>
      <c r="H4" s="15" t="str">
        <f>HYPERLINK("http://www.kabupro.jp/mark/20091113/S0004K4H.htm","四半期報告書")</f>
        <v>四半期報告書</v>
      </c>
      <c r="I4" s="15" t="str">
        <f>HYPERLINK("http://www.kabupro.jp/mark/20090814/S0003Z5H.htm","四半期報告書")</f>
        <v>四半期報告書</v>
      </c>
      <c r="J4" s="15" t="str">
        <f>HYPERLINK("http://www.kabupro.jp/mark/20090623/S0003CJA.htm","有価証券報告書")</f>
        <v>有価証券報告書</v>
      </c>
    </row>
    <row r="5" spans="1:10" ht="12" thickBot="1">
      <c r="A5" s="11" t="s">
        <v>87</v>
      </c>
      <c r="B5" s="1" t="s">
        <v>93</v>
      </c>
      <c r="C5" s="1" t="s">
        <v>93</v>
      </c>
      <c r="D5" s="1" t="s">
        <v>97</v>
      </c>
      <c r="E5" s="1" t="s">
        <v>99</v>
      </c>
      <c r="F5" s="1" t="s">
        <v>101</v>
      </c>
      <c r="G5" s="1" t="s">
        <v>214</v>
      </c>
      <c r="H5" s="1" t="s">
        <v>216</v>
      </c>
      <c r="I5" s="1" t="s">
        <v>217</v>
      </c>
      <c r="J5" s="1" t="s">
        <v>110</v>
      </c>
    </row>
    <row r="6" spans="1:10" ht="12.75" thickBot="1" thickTop="1">
      <c r="A6" s="10" t="s">
        <v>88</v>
      </c>
      <c r="B6" s="18" t="s">
        <v>30</v>
      </c>
      <c r="C6" s="19"/>
      <c r="D6" s="19"/>
      <c r="E6" s="19"/>
      <c r="F6" s="19"/>
      <c r="G6" s="19"/>
      <c r="H6" s="19"/>
      <c r="I6" s="19"/>
      <c r="J6" s="19"/>
    </row>
    <row r="7" spans="1:10" ht="12" thickTop="1">
      <c r="A7" s="12" t="s">
        <v>89</v>
      </c>
      <c r="B7" s="16" t="s">
        <v>94</v>
      </c>
      <c r="C7" s="16" t="s">
        <v>94</v>
      </c>
      <c r="D7" s="16" t="s">
        <v>94</v>
      </c>
      <c r="E7" s="16" t="s">
        <v>94</v>
      </c>
      <c r="F7" s="16" t="s">
        <v>94</v>
      </c>
      <c r="G7" s="14" t="s">
        <v>215</v>
      </c>
      <c r="H7" s="14" t="s">
        <v>215</v>
      </c>
      <c r="I7" s="14" t="s">
        <v>215</v>
      </c>
      <c r="J7" s="16" t="s">
        <v>94</v>
      </c>
    </row>
    <row r="8" spans="1:10" ht="11.25">
      <c r="A8" s="13" t="s">
        <v>90</v>
      </c>
      <c r="B8" s="17" t="s">
        <v>272</v>
      </c>
      <c r="C8" s="17" t="s">
        <v>273</v>
      </c>
      <c r="D8" s="17" t="s">
        <v>274</v>
      </c>
      <c r="E8" s="17" t="s">
        <v>275</v>
      </c>
      <c r="F8" s="17" t="s">
        <v>213</v>
      </c>
      <c r="G8" s="1" t="s">
        <v>213</v>
      </c>
      <c r="H8" s="1" t="s">
        <v>213</v>
      </c>
      <c r="I8" s="1" t="s">
        <v>213</v>
      </c>
      <c r="J8" s="17" t="s">
        <v>218</v>
      </c>
    </row>
    <row r="9" spans="1:10" ht="11.25">
      <c r="A9" s="13" t="s">
        <v>91</v>
      </c>
      <c r="B9" s="17" t="s">
        <v>95</v>
      </c>
      <c r="C9" s="17" t="s">
        <v>96</v>
      </c>
      <c r="D9" s="17" t="s">
        <v>98</v>
      </c>
      <c r="E9" s="17" t="s">
        <v>100</v>
      </c>
      <c r="F9" s="17" t="s">
        <v>102</v>
      </c>
      <c r="G9" s="1" t="s">
        <v>105</v>
      </c>
      <c r="H9" s="1" t="s">
        <v>107</v>
      </c>
      <c r="I9" s="1" t="s">
        <v>109</v>
      </c>
      <c r="J9" s="17" t="s">
        <v>111</v>
      </c>
    </row>
    <row r="10" spans="1:10" ht="12" thickBot="1">
      <c r="A10" s="13" t="s">
        <v>92</v>
      </c>
      <c r="B10" s="17" t="s">
        <v>113</v>
      </c>
      <c r="C10" s="17" t="s">
        <v>113</v>
      </c>
      <c r="D10" s="17" t="s">
        <v>113</v>
      </c>
      <c r="E10" s="17" t="s">
        <v>113</v>
      </c>
      <c r="F10" s="17" t="s">
        <v>113</v>
      </c>
      <c r="G10" s="1" t="s">
        <v>113</v>
      </c>
      <c r="H10" s="1" t="s">
        <v>113</v>
      </c>
      <c r="I10" s="1" t="s">
        <v>113</v>
      </c>
      <c r="J10" s="17" t="s">
        <v>113</v>
      </c>
    </row>
    <row r="11" spans="1:10" ht="12" thickTop="1">
      <c r="A11" s="30" t="s">
        <v>276</v>
      </c>
      <c r="B11" s="21">
        <v>17411499</v>
      </c>
      <c r="C11" s="21">
        <v>16509491</v>
      </c>
      <c r="D11" s="21">
        <v>13031565</v>
      </c>
      <c r="E11" s="21">
        <v>12545900</v>
      </c>
      <c r="F11" s="21">
        <v>10312211</v>
      </c>
      <c r="G11" s="22">
        <v>7642876</v>
      </c>
      <c r="H11" s="22">
        <v>5061756</v>
      </c>
      <c r="I11" s="22">
        <v>2451378</v>
      </c>
      <c r="J11" s="21">
        <v>8022572</v>
      </c>
    </row>
    <row r="12" spans="1:10" ht="11.25">
      <c r="A12" s="6" t="s">
        <v>277</v>
      </c>
      <c r="B12" s="23">
        <v>959224</v>
      </c>
      <c r="C12" s="23">
        <v>1085847</v>
      </c>
      <c r="D12" s="23">
        <v>956548</v>
      </c>
      <c r="E12" s="23">
        <v>650920</v>
      </c>
      <c r="F12" s="23">
        <v>405928</v>
      </c>
      <c r="G12" s="24"/>
      <c r="H12" s="24"/>
      <c r="I12" s="24"/>
      <c r="J12" s="23">
        <v>277597</v>
      </c>
    </row>
    <row r="13" spans="1:10" ht="11.25">
      <c r="A13" s="6" t="s">
        <v>278</v>
      </c>
      <c r="B13" s="23">
        <v>11745214</v>
      </c>
      <c r="C13" s="23">
        <v>11382872</v>
      </c>
      <c r="D13" s="23">
        <v>9098085</v>
      </c>
      <c r="E13" s="23">
        <v>8833821</v>
      </c>
      <c r="F13" s="23">
        <v>7112163</v>
      </c>
      <c r="G13" s="24"/>
      <c r="H13" s="24"/>
      <c r="I13" s="24"/>
      <c r="J13" s="23">
        <v>5333709</v>
      </c>
    </row>
    <row r="14" spans="1:10" ht="11.25">
      <c r="A14" s="6" t="s">
        <v>279</v>
      </c>
      <c r="B14" s="23">
        <v>12704438</v>
      </c>
      <c r="C14" s="23">
        <v>12468720</v>
      </c>
      <c r="D14" s="23">
        <v>10054633</v>
      </c>
      <c r="E14" s="23">
        <v>9484741</v>
      </c>
      <c r="F14" s="23">
        <v>7518091</v>
      </c>
      <c r="G14" s="24"/>
      <c r="H14" s="24"/>
      <c r="I14" s="24"/>
      <c r="J14" s="23">
        <v>5611306</v>
      </c>
    </row>
    <row r="15" spans="1:10" ht="11.25">
      <c r="A15" s="6" t="s">
        <v>280</v>
      </c>
      <c r="B15" s="23">
        <v>28063</v>
      </c>
      <c r="C15" s="23">
        <v>141874</v>
      </c>
      <c r="D15" s="23">
        <v>52936</v>
      </c>
      <c r="E15" s="23">
        <v>46483</v>
      </c>
      <c r="F15" s="23">
        <v>49620</v>
      </c>
      <c r="G15" s="24"/>
      <c r="H15" s="24"/>
      <c r="I15" s="24"/>
      <c r="J15" s="23">
        <v>36456</v>
      </c>
    </row>
    <row r="16" spans="1:10" ht="11.25">
      <c r="A16" s="6" t="s">
        <v>281</v>
      </c>
      <c r="B16" s="23">
        <v>948562</v>
      </c>
      <c r="C16" s="23">
        <v>959224</v>
      </c>
      <c r="D16" s="23">
        <v>1085847</v>
      </c>
      <c r="E16" s="23">
        <v>956548</v>
      </c>
      <c r="F16" s="23">
        <v>650920</v>
      </c>
      <c r="G16" s="24"/>
      <c r="H16" s="24"/>
      <c r="I16" s="24"/>
      <c r="J16" s="23">
        <v>405928</v>
      </c>
    </row>
    <row r="17" spans="1:10" ht="11.25">
      <c r="A17" s="6" t="s">
        <v>282</v>
      </c>
      <c r="B17" s="23">
        <v>3777</v>
      </c>
      <c r="C17" s="23">
        <v>5038</v>
      </c>
      <c r="D17" s="23">
        <v>6810</v>
      </c>
      <c r="E17" s="23">
        <v>8621</v>
      </c>
      <c r="F17" s="23">
        <v>4882</v>
      </c>
      <c r="G17" s="24"/>
      <c r="H17" s="24"/>
      <c r="I17" s="24"/>
      <c r="J17" s="23">
        <v>30170</v>
      </c>
    </row>
    <row r="18" spans="1:10" ht="11.25">
      <c r="A18" s="6" t="s">
        <v>283</v>
      </c>
      <c r="B18" s="23">
        <v>11731589</v>
      </c>
      <c r="C18" s="23">
        <v>11372659</v>
      </c>
      <c r="D18" s="23">
        <v>8922658</v>
      </c>
      <c r="E18" s="23">
        <v>8490332</v>
      </c>
      <c r="F18" s="23">
        <v>6822433</v>
      </c>
      <c r="G18" s="24"/>
      <c r="H18" s="24"/>
      <c r="I18" s="24"/>
      <c r="J18" s="23">
        <v>5199092</v>
      </c>
    </row>
    <row r="19" spans="1:10" ht="11.25">
      <c r="A19" s="7" t="s">
        <v>284</v>
      </c>
      <c r="B19" s="23">
        <v>5679910</v>
      </c>
      <c r="C19" s="23">
        <v>5136831</v>
      </c>
      <c r="D19" s="23">
        <v>4108907</v>
      </c>
      <c r="E19" s="23">
        <v>4055567</v>
      </c>
      <c r="F19" s="23">
        <v>3489778</v>
      </c>
      <c r="G19" s="24">
        <v>2585575</v>
      </c>
      <c r="H19" s="24">
        <v>1709085</v>
      </c>
      <c r="I19" s="24">
        <v>822233</v>
      </c>
      <c r="J19" s="23">
        <v>2823480</v>
      </c>
    </row>
    <row r="20" spans="1:10" ht="11.25">
      <c r="A20" s="7" t="s">
        <v>285</v>
      </c>
      <c r="B20" s="23">
        <v>5817232</v>
      </c>
      <c r="C20" s="23">
        <v>5722145</v>
      </c>
      <c r="D20" s="23">
        <v>4287189</v>
      </c>
      <c r="E20" s="23">
        <v>3912212</v>
      </c>
      <c r="F20" s="23">
        <v>3536133</v>
      </c>
      <c r="G20" s="24">
        <v>2666870</v>
      </c>
      <c r="H20" s="24">
        <v>1780660</v>
      </c>
      <c r="I20" s="24">
        <v>854975</v>
      </c>
      <c r="J20" s="23">
        <v>2830481</v>
      </c>
    </row>
    <row r="21" spans="1:10" ht="12" thickBot="1">
      <c r="A21" s="29" t="s">
        <v>286</v>
      </c>
      <c r="B21" s="25">
        <v>-137321</v>
      </c>
      <c r="C21" s="25">
        <v>-585314</v>
      </c>
      <c r="D21" s="25">
        <v>-178282</v>
      </c>
      <c r="E21" s="25">
        <v>143355</v>
      </c>
      <c r="F21" s="25">
        <v>-46355</v>
      </c>
      <c r="G21" s="26">
        <v>-81295</v>
      </c>
      <c r="H21" s="26">
        <v>-71574</v>
      </c>
      <c r="I21" s="26">
        <v>-32742</v>
      </c>
      <c r="J21" s="25">
        <v>-7001</v>
      </c>
    </row>
    <row r="22" spans="1:10" ht="12" thickTop="1">
      <c r="A22" s="6" t="s">
        <v>287</v>
      </c>
      <c r="B22" s="23">
        <v>3647</v>
      </c>
      <c r="C22" s="23">
        <v>3631</v>
      </c>
      <c r="D22" s="23">
        <v>3562</v>
      </c>
      <c r="E22" s="23">
        <v>856</v>
      </c>
      <c r="F22" s="23">
        <v>2315</v>
      </c>
      <c r="G22" s="24">
        <v>1609</v>
      </c>
      <c r="H22" s="24">
        <v>1602</v>
      </c>
      <c r="I22" s="24">
        <v>0</v>
      </c>
      <c r="J22" s="23">
        <v>1059</v>
      </c>
    </row>
    <row r="23" spans="1:10" ht="11.25">
      <c r="A23" s="6" t="s">
        <v>288</v>
      </c>
      <c r="B23" s="23">
        <v>11416</v>
      </c>
      <c r="C23" s="23">
        <v>8463</v>
      </c>
      <c r="D23" s="23">
        <v>6221</v>
      </c>
      <c r="E23" s="23">
        <v>3492</v>
      </c>
      <c r="F23" s="23">
        <v>5601</v>
      </c>
      <c r="G23" s="24"/>
      <c r="H23" s="24"/>
      <c r="I23" s="24"/>
      <c r="J23" s="23">
        <v>1631</v>
      </c>
    </row>
    <row r="24" spans="1:10" ht="11.25">
      <c r="A24" s="6" t="s">
        <v>289</v>
      </c>
      <c r="B24" s="23"/>
      <c r="C24" s="23"/>
      <c r="D24" s="23"/>
      <c r="E24" s="23"/>
      <c r="F24" s="23"/>
      <c r="G24" s="24"/>
      <c r="H24" s="24"/>
      <c r="I24" s="24"/>
      <c r="J24" s="23">
        <v>1194</v>
      </c>
    </row>
    <row r="25" spans="1:10" ht="11.25">
      <c r="A25" s="6" t="s">
        <v>290</v>
      </c>
      <c r="B25" s="23"/>
      <c r="C25" s="23"/>
      <c r="D25" s="23"/>
      <c r="E25" s="23"/>
      <c r="F25" s="23"/>
      <c r="G25" s="24"/>
      <c r="H25" s="24"/>
      <c r="I25" s="24"/>
      <c r="J25" s="23">
        <v>494</v>
      </c>
    </row>
    <row r="26" spans="1:10" ht="11.25">
      <c r="A26" s="6" t="s">
        <v>291</v>
      </c>
      <c r="B26" s="23"/>
      <c r="C26" s="23"/>
      <c r="D26" s="23"/>
      <c r="E26" s="23"/>
      <c r="F26" s="23"/>
      <c r="G26" s="24"/>
      <c r="H26" s="24"/>
      <c r="I26" s="24"/>
      <c r="J26" s="23">
        <v>368</v>
      </c>
    </row>
    <row r="27" spans="1:10" ht="11.25">
      <c r="A27" s="6" t="s">
        <v>293</v>
      </c>
      <c r="B27" s="23"/>
      <c r="C27" s="23"/>
      <c r="D27" s="23"/>
      <c r="E27" s="23"/>
      <c r="F27" s="23"/>
      <c r="G27" s="24">
        <v>93</v>
      </c>
      <c r="H27" s="24">
        <v>45</v>
      </c>
      <c r="I27" s="24">
        <v>45</v>
      </c>
      <c r="J27" s="23"/>
    </row>
    <row r="28" spans="1:10" ht="11.25">
      <c r="A28" s="6" t="s">
        <v>294</v>
      </c>
      <c r="B28" s="23"/>
      <c r="C28" s="23"/>
      <c r="D28" s="23"/>
      <c r="E28" s="23">
        <v>1648</v>
      </c>
      <c r="F28" s="23"/>
      <c r="G28" s="24"/>
      <c r="H28" s="24"/>
      <c r="I28" s="24"/>
      <c r="J28" s="23"/>
    </row>
    <row r="29" spans="1:10" ht="11.25">
      <c r="A29" s="6" t="s">
        <v>295</v>
      </c>
      <c r="B29" s="23">
        <v>3320</v>
      </c>
      <c r="C29" s="23"/>
      <c r="D29" s="23"/>
      <c r="E29" s="23"/>
      <c r="F29" s="23"/>
      <c r="G29" s="24"/>
      <c r="H29" s="24"/>
      <c r="I29" s="24"/>
      <c r="J29" s="23"/>
    </row>
    <row r="30" spans="1:10" ht="11.25">
      <c r="A30" s="6" t="s">
        <v>124</v>
      </c>
      <c r="B30" s="23">
        <v>2729</v>
      </c>
      <c r="C30" s="23">
        <v>3557</v>
      </c>
      <c r="D30" s="23">
        <v>1869</v>
      </c>
      <c r="E30" s="23">
        <v>2580</v>
      </c>
      <c r="F30" s="23">
        <v>1581</v>
      </c>
      <c r="G30" s="24">
        <v>1068</v>
      </c>
      <c r="H30" s="24">
        <v>591</v>
      </c>
      <c r="I30" s="24">
        <v>368</v>
      </c>
      <c r="J30" s="23">
        <v>270</v>
      </c>
    </row>
    <row r="31" spans="1:10" ht="11.25">
      <c r="A31" s="6" t="s">
        <v>296</v>
      </c>
      <c r="B31" s="23">
        <v>21114</v>
      </c>
      <c r="C31" s="23">
        <v>15652</v>
      </c>
      <c r="D31" s="23">
        <v>11652</v>
      </c>
      <c r="E31" s="23">
        <v>8578</v>
      </c>
      <c r="F31" s="23">
        <v>9498</v>
      </c>
      <c r="G31" s="24">
        <v>6653</v>
      </c>
      <c r="H31" s="24">
        <v>4769</v>
      </c>
      <c r="I31" s="24">
        <v>1420</v>
      </c>
      <c r="J31" s="23">
        <v>5018</v>
      </c>
    </row>
    <row r="32" spans="1:10" ht="11.25">
      <c r="A32" s="6" t="s">
        <v>225</v>
      </c>
      <c r="B32" s="23">
        <v>14584</v>
      </c>
      <c r="C32" s="23">
        <v>17900</v>
      </c>
      <c r="D32" s="23">
        <v>19514</v>
      </c>
      <c r="E32" s="23">
        <v>16278</v>
      </c>
      <c r="F32" s="23">
        <v>18048</v>
      </c>
      <c r="G32" s="24">
        <v>13931</v>
      </c>
      <c r="H32" s="24">
        <v>9488</v>
      </c>
      <c r="I32" s="24">
        <v>4849</v>
      </c>
      <c r="J32" s="23">
        <v>8524</v>
      </c>
    </row>
    <row r="33" spans="1:10" ht="11.25">
      <c r="A33" s="6" t="s">
        <v>297</v>
      </c>
      <c r="B33" s="23"/>
      <c r="C33" s="23"/>
      <c r="D33" s="23">
        <v>305</v>
      </c>
      <c r="E33" s="23">
        <v>1591</v>
      </c>
      <c r="F33" s="23">
        <v>2901</v>
      </c>
      <c r="G33" s="24">
        <v>2275</v>
      </c>
      <c r="H33" s="24">
        <v>1616</v>
      </c>
      <c r="I33" s="24">
        <v>814</v>
      </c>
      <c r="J33" s="23">
        <v>4213</v>
      </c>
    </row>
    <row r="34" spans="1:10" ht="11.25">
      <c r="A34" s="6" t="s">
        <v>160</v>
      </c>
      <c r="B34" s="23">
        <v>23714</v>
      </c>
      <c r="C34" s="23">
        <v>529</v>
      </c>
      <c r="D34" s="23">
        <v>568</v>
      </c>
      <c r="E34" s="23">
        <v>654</v>
      </c>
      <c r="F34" s="23">
        <v>1147</v>
      </c>
      <c r="G34" s="24"/>
      <c r="H34" s="24"/>
      <c r="I34" s="24"/>
      <c r="J34" s="23">
        <v>1062</v>
      </c>
    </row>
    <row r="35" spans="1:10" ht="11.25">
      <c r="A35" s="6" t="s">
        <v>3</v>
      </c>
      <c r="B35" s="23"/>
      <c r="C35" s="23">
        <v>13150</v>
      </c>
      <c r="D35" s="23"/>
      <c r="E35" s="23"/>
      <c r="F35" s="23"/>
      <c r="G35" s="24"/>
      <c r="H35" s="24"/>
      <c r="I35" s="24"/>
      <c r="J35" s="23"/>
    </row>
    <row r="36" spans="1:10" ht="11.25">
      <c r="A36" s="6" t="s">
        <v>4</v>
      </c>
      <c r="B36" s="23">
        <v>13500</v>
      </c>
      <c r="C36" s="23"/>
      <c r="D36" s="23"/>
      <c r="E36" s="23"/>
      <c r="F36" s="23"/>
      <c r="G36" s="24"/>
      <c r="H36" s="24"/>
      <c r="I36" s="24"/>
      <c r="J36" s="23"/>
    </row>
    <row r="37" spans="1:10" ht="11.25">
      <c r="A37" s="6" t="s">
        <v>124</v>
      </c>
      <c r="B37" s="23">
        <v>5071</v>
      </c>
      <c r="C37" s="23">
        <v>2631</v>
      </c>
      <c r="D37" s="23">
        <v>1678</v>
      </c>
      <c r="E37" s="23">
        <v>2</v>
      </c>
      <c r="F37" s="23">
        <v>606</v>
      </c>
      <c r="G37" s="24">
        <v>2021</v>
      </c>
      <c r="H37" s="24">
        <v>1621</v>
      </c>
      <c r="I37" s="24">
        <v>199</v>
      </c>
      <c r="J37" s="23">
        <v>222</v>
      </c>
    </row>
    <row r="38" spans="1:10" ht="11.25">
      <c r="A38" s="6" t="s">
        <v>5</v>
      </c>
      <c r="B38" s="23">
        <v>56870</v>
      </c>
      <c r="C38" s="23">
        <v>34212</v>
      </c>
      <c r="D38" s="23">
        <v>22066</v>
      </c>
      <c r="E38" s="23">
        <v>18528</v>
      </c>
      <c r="F38" s="23">
        <v>22703</v>
      </c>
      <c r="G38" s="24">
        <v>18228</v>
      </c>
      <c r="H38" s="24">
        <v>12726</v>
      </c>
      <c r="I38" s="24">
        <v>5863</v>
      </c>
      <c r="J38" s="23">
        <v>16996</v>
      </c>
    </row>
    <row r="39" spans="1:10" ht="12" thickBot="1">
      <c r="A39" s="29" t="s">
        <v>6</v>
      </c>
      <c r="B39" s="25">
        <v>-173077</v>
      </c>
      <c r="C39" s="25">
        <v>-603873</v>
      </c>
      <c r="D39" s="25">
        <v>-188696</v>
      </c>
      <c r="E39" s="25">
        <v>133405</v>
      </c>
      <c r="F39" s="25">
        <v>-59560</v>
      </c>
      <c r="G39" s="26">
        <v>-92870</v>
      </c>
      <c r="H39" s="26">
        <v>-79531</v>
      </c>
      <c r="I39" s="26">
        <v>-37185</v>
      </c>
      <c r="J39" s="25">
        <v>-18980</v>
      </c>
    </row>
    <row r="40" spans="1:10" ht="12" thickTop="1">
      <c r="A40" s="6" t="s">
        <v>7</v>
      </c>
      <c r="B40" s="23"/>
      <c r="C40" s="23"/>
      <c r="D40" s="23"/>
      <c r="E40" s="23">
        <v>377</v>
      </c>
      <c r="F40" s="23">
        <v>1878</v>
      </c>
      <c r="G40" s="24"/>
      <c r="H40" s="24"/>
      <c r="I40" s="24"/>
      <c r="J40" s="23"/>
    </row>
    <row r="41" spans="1:10" ht="11.25">
      <c r="A41" s="6" t="s">
        <v>8</v>
      </c>
      <c r="B41" s="23">
        <v>1102</v>
      </c>
      <c r="C41" s="23">
        <v>816</v>
      </c>
      <c r="D41" s="23">
        <v>715</v>
      </c>
      <c r="E41" s="23">
        <v>10327</v>
      </c>
      <c r="F41" s="23"/>
      <c r="G41" s="24"/>
      <c r="H41" s="24"/>
      <c r="I41" s="24"/>
      <c r="J41" s="23"/>
    </row>
    <row r="42" spans="1:10" ht="11.25">
      <c r="A42" s="6" t="s">
        <v>9</v>
      </c>
      <c r="B42" s="23">
        <v>6755</v>
      </c>
      <c r="C42" s="23"/>
      <c r="D42" s="23"/>
      <c r="E42" s="23"/>
      <c r="F42" s="23"/>
      <c r="G42" s="24"/>
      <c r="H42" s="24"/>
      <c r="I42" s="24"/>
      <c r="J42" s="23"/>
    </row>
    <row r="43" spans="1:10" ht="11.25">
      <c r="A43" s="6" t="s">
        <v>227</v>
      </c>
      <c r="B43" s="23">
        <v>1477</v>
      </c>
      <c r="C43" s="23">
        <v>1027</v>
      </c>
      <c r="D43" s="23">
        <v>610</v>
      </c>
      <c r="E43" s="23">
        <v>332</v>
      </c>
      <c r="F43" s="23">
        <v>1715</v>
      </c>
      <c r="G43" s="24">
        <v>1715</v>
      </c>
      <c r="H43" s="24"/>
      <c r="I43" s="24"/>
      <c r="J43" s="23">
        <v>251</v>
      </c>
    </row>
    <row r="44" spans="1:10" ht="11.25">
      <c r="A44" s="6" t="s">
        <v>11</v>
      </c>
      <c r="B44" s="23"/>
      <c r="C44" s="23"/>
      <c r="D44" s="23">
        <v>2465</v>
      </c>
      <c r="E44" s="23"/>
      <c r="F44" s="23"/>
      <c r="G44" s="24"/>
      <c r="H44" s="24"/>
      <c r="I44" s="24"/>
      <c r="J44" s="23"/>
    </row>
    <row r="45" spans="1:10" ht="11.25">
      <c r="A45" s="6" t="s">
        <v>13</v>
      </c>
      <c r="B45" s="23">
        <v>9335</v>
      </c>
      <c r="C45" s="23">
        <v>1843</v>
      </c>
      <c r="D45" s="23">
        <v>3791</v>
      </c>
      <c r="E45" s="23">
        <v>11037</v>
      </c>
      <c r="F45" s="23">
        <v>3593</v>
      </c>
      <c r="G45" s="24">
        <v>1715</v>
      </c>
      <c r="H45" s="24"/>
      <c r="I45" s="24"/>
      <c r="J45" s="23">
        <v>251</v>
      </c>
    </row>
    <row r="46" spans="1:10" ht="11.25">
      <c r="A46" s="6" t="s">
        <v>228</v>
      </c>
      <c r="B46" s="23">
        <v>23677</v>
      </c>
      <c r="C46" s="23">
        <v>30192</v>
      </c>
      <c r="D46" s="23">
        <v>8595</v>
      </c>
      <c r="E46" s="23">
        <v>4820</v>
      </c>
      <c r="F46" s="23">
        <v>10297</v>
      </c>
      <c r="G46" s="24">
        <v>1388</v>
      </c>
      <c r="H46" s="24">
        <v>552</v>
      </c>
      <c r="I46" s="24">
        <v>552</v>
      </c>
      <c r="J46" s="23">
        <v>34031</v>
      </c>
    </row>
    <row r="47" spans="1:10" ht="11.25">
      <c r="A47" s="6" t="s">
        <v>229</v>
      </c>
      <c r="B47" s="23"/>
      <c r="C47" s="23"/>
      <c r="D47" s="23"/>
      <c r="E47" s="23"/>
      <c r="F47" s="23">
        <v>2878</v>
      </c>
      <c r="G47" s="24"/>
      <c r="H47" s="24"/>
      <c r="I47" s="24"/>
      <c r="J47" s="23">
        <v>46256</v>
      </c>
    </row>
    <row r="48" spans="1:10" ht="11.25">
      <c r="A48" s="6" t="s">
        <v>221</v>
      </c>
      <c r="B48" s="23">
        <v>198883</v>
      </c>
      <c r="C48" s="23"/>
      <c r="D48" s="23">
        <v>102499</v>
      </c>
      <c r="E48" s="23"/>
      <c r="F48" s="23"/>
      <c r="G48" s="24"/>
      <c r="H48" s="24"/>
      <c r="I48" s="24"/>
      <c r="J48" s="23"/>
    </row>
    <row r="49" spans="1:10" ht="11.25">
      <c r="A49" s="6" t="s">
        <v>14</v>
      </c>
      <c r="B49" s="23"/>
      <c r="C49" s="23">
        <v>81868</v>
      </c>
      <c r="D49" s="23"/>
      <c r="E49" s="23"/>
      <c r="F49" s="23">
        <v>14567</v>
      </c>
      <c r="G49" s="24">
        <v>14567</v>
      </c>
      <c r="H49" s="24">
        <v>14567</v>
      </c>
      <c r="I49" s="24">
        <v>14567</v>
      </c>
      <c r="J49" s="23"/>
    </row>
    <row r="50" spans="1:10" ht="11.25">
      <c r="A50" s="6" t="s">
        <v>15</v>
      </c>
      <c r="B50" s="23">
        <v>10776</v>
      </c>
      <c r="C50" s="23"/>
      <c r="D50" s="23"/>
      <c r="E50" s="23"/>
      <c r="F50" s="23"/>
      <c r="G50" s="24"/>
      <c r="H50" s="24"/>
      <c r="I50" s="24"/>
      <c r="J50" s="23"/>
    </row>
    <row r="51" spans="1:10" ht="11.25">
      <c r="A51" s="6" t="s">
        <v>2</v>
      </c>
      <c r="B51" s="23">
        <v>82157</v>
      </c>
      <c r="C51" s="23"/>
      <c r="D51" s="23"/>
      <c r="E51" s="23"/>
      <c r="F51" s="23"/>
      <c r="G51" s="24"/>
      <c r="H51" s="24"/>
      <c r="I51" s="24"/>
      <c r="J51" s="23"/>
    </row>
    <row r="52" spans="1:10" ht="11.25">
      <c r="A52" s="6" t="s">
        <v>16</v>
      </c>
      <c r="B52" s="23">
        <v>70000</v>
      </c>
      <c r="C52" s="23"/>
      <c r="D52" s="23"/>
      <c r="E52" s="23">
        <v>21090</v>
      </c>
      <c r="F52" s="23"/>
      <c r="G52" s="24"/>
      <c r="H52" s="24"/>
      <c r="I52" s="24"/>
      <c r="J52" s="23">
        <v>24551</v>
      </c>
    </row>
    <row r="53" spans="1:10" ht="11.25">
      <c r="A53" s="6" t="s">
        <v>17</v>
      </c>
      <c r="B53" s="23">
        <v>23842</v>
      </c>
      <c r="C53" s="23"/>
      <c r="D53" s="23"/>
      <c r="E53" s="23"/>
      <c r="F53" s="23"/>
      <c r="G53" s="24"/>
      <c r="H53" s="24"/>
      <c r="I53" s="24"/>
      <c r="J53" s="23"/>
    </row>
    <row r="54" spans="1:10" ht="11.25">
      <c r="A54" s="6" t="s">
        <v>19</v>
      </c>
      <c r="B54" s="23"/>
      <c r="C54" s="23"/>
      <c r="D54" s="23"/>
      <c r="E54" s="23">
        <v>4068</v>
      </c>
      <c r="F54" s="23">
        <v>9809</v>
      </c>
      <c r="G54" s="24"/>
      <c r="H54" s="24"/>
      <c r="I54" s="24"/>
      <c r="J54" s="23"/>
    </row>
    <row r="55" spans="1:10" ht="11.25">
      <c r="A55" s="6" t="s">
        <v>20</v>
      </c>
      <c r="B55" s="23"/>
      <c r="C55" s="23"/>
      <c r="D55" s="23"/>
      <c r="E55" s="23"/>
      <c r="F55" s="23"/>
      <c r="G55" s="24"/>
      <c r="H55" s="24"/>
      <c r="I55" s="24"/>
      <c r="J55" s="23">
        <v>266</v>
      </c>
    </row>
    <row r="56" spans="1:10" ht="11.25">
      <c r="A56" s="6" t="s">
        <v>21</v>
      </c>
      <c r="B56" s="23"/>
      <c r="C56" s="23"/>
      <c r="D56" s="23">
        <v>37511</v>
      </c>
      <c r="E56" s="23"/>
      <c r="F56" s="23"/>
      <c r="G56" s="24"/>
      <c r="H56" s="24"/>
      <c r="I56" s="24"/>
      <c r="J56" s="23"/>
    </row>
    <row r="57" spans="1:10" ht="11.25">
      <c r="A57" s="6" t="s">
        <v>22</v>
      </c>
      <c r="B57" s="23"/>
      <c r="C57" s="23"/>
      <c r="D57" s="23">
        <v>13293</v>
      </c>
      <c r="E57" s="23"/>
      <c r="F57" s="23"/>
      <c r="G57" s="24"/>
      <c r="H57" s="24"/>
      <c r="I57" s="24"/>
      <c r="J57" s="23"/>
    </row>
    <row r="58" spans="1:10" ht="11.25">
      <c r="A58" s="6" t="s">
        <v>23</v>
      </c>
      <c r="B58" s="23"/>
      <c r="C58" s="23"/>
      <c r="D58" s="23">
        <v>9318</v>
      </c>
      <c r="E58" s="23"/>
      <c r="F58" s="23"/>
      <c r="G58" s="24"/>
      <c r="H58" s="24"/>
      <c r="I58" s="24"/>
      <c r="J58" s="23"/>
    </row>
    <row r="59" spans="1:10" ht="11.25">
      <c r="A59" s="6" t="s">
        <v>124</v>
      </c>
      <c r="B59" s="23"/>
      <c r="C59" s="23">
        <v>328</v>
      </c>
      <c r="D59" s="23">
        <v>21472</v>
      </c>
      <c r="E59" s="23"/>
      <c r="F59" s="23"/>
      <c r="G59" s="24">
        <v>126</v>
      </c>
      <c r="H59" s="24">
        <v>126</v>
      </c>
      <c r="I59" s="24">
        <v>126</v>
      </c>
      <c r="J59" s="23"/>
    </row>
    <row r="60" spans="1:10" ht="11.25">
      <c r="A60" s="6" t="s">
        <v>24</v>
      </c>
      <c r="B60" s="23">
        <v>409337</v>
      </c>
      <c r="C60" s="23">
        <v>112389</v>
      </c>
      <c r="D60" s="23">
        <v>192690</v>
      </c>
      <c r="E60" s="23">
        <v>29978</v>
      </c>
      <c r="F60" s="23">
        <v>37553</v>
      </c>
      <c r="G60" s="24">
        <v>16082</v>
      </c>
      <c r="H60" s="24">
        <v>15246</v>
      </c>
      <c r="I60" s="24">
        <v>15246</v>
      </c>
      <c r="J60" s="23">
        <v>105106</v>
      </c>
    </row>
    <row r="61" spans="1:10" ht="11.25">
      <c r="A61" s="7" t="s">
        <v>219</v>
      </c>
      <c r="B61" s="23">
        <v>-573079</v>
      </c>
      <c r="C61" s="23">
        <v>-714419</v>
      </c>
      <c r="D61" s="23">
        <v>-377594</v>
      </c>
      <c r="E61" s="23">
        <v>114464</v>
      </c>
      <c r="F61" s="23">
        <v>-93519</v>
      </c>
      <c r="G61" s="24">
        <v>-107237</v>
      </c>
      <c r="H61" s="24">
        <v>-94777</v>
      </c>
      <c r="I61" s="24">
        <v>-52432</v>
      </c>
      <c r="J61" s="23">
        <v>-123835</v>
      </c>
    </row>
    <row r="62" spans="1:10" ht="11.25">
      <c r="A62" s="7" t="s">
        <v>25</v>
      </c>
      <c r="B62" s="23">
        <v>3994</v>
      </c>
      <c r="C62" s="23">
        <v>7191</v>
      </c>
      <c r="D62" s="23">
        <v>4346</v>
      </c>
      <c r="E62" s="23">
        <v>15834</v>
      </c>
      <c r="F62" s="23">
        <v>5676</v>
      </c>
      <c r="G62" s="24">
        <v>4257</v>
      </c>
      <c r="H62" s="24">
        <v>2819</v>
      </c>
      <c r="I62" s="24">
        <v>1403</v>
      </c>
      <c r="J62" s="23">
        <v>5612</v>
      </c>
    </row>
    <row r="63" spans="1:10" ht="11.25">
      <c r="A63" s="7" t="s">
        <v>26</v>
      </c>
      <c r="B63" s="23"/>
      <c r="C63" s="23"/>
      <c r="D63" s="23">
        <v>-4622</v>
      </c>
      <c r="E63" s="23"/>
      <c r="F63" s="23"/>
      <c r="G63" s="24"/>
      <c r="H63" s="24"/>
      <c r="I63" s="24"/>
      <c r="J63" s="23"/>
    </row>
    <row r="64" spans="1:10" ht="11.25">
      <c r="A64" s="7" t="s">
        <v>27</v>
      </c>
      <c r="B64" s="23">
        <v>-671</v>
      </c>
      <c r="C64" s="23">
        <v>2773</v>
      </c>
      <c r="D64" s="23">
        <v>830</v>
      </c>
      <c r="E64" s="23"/>
      <c r="F64" s="23"/>
      <c r="G64" s="24"/>
      <c r="H64" s="24"/>
      <c r="I64" s="24"/>
      <c r="J64" s="23"/>
    </row>
    <row r="65" spans="1:10" ht="11.25">
      <c r="A65" s="7" t="s">
        <v>28</v>
      </c>
      <c r="B65" s="23">
        <v>3322</v>
      </c>
      <c r="C65" s="23">
        <v>9964</v>
      </c>
      <c r="D65" s="23">
        <v>553</v>
      </c>
      <c r="E65" s="23">
        <v>15834</v>
      </c>
      <c r="F65" s="23">
        <v>5676</v>
      </c>
      <c r="G65" s="24">
        <v>4257</v>
      </c>
      <c r="H65" s="24">
        <v>2819</v>
      </c>
      <c r="I65" s="24">
        <v>1403</v>
      </c>
      <c r="J65" s="23">
        <v>5612</v>
      </c>
    </row>
    <row r="66" spans="1:10" ht="12" thickBot="1">
      <c r="A66" s="7" t="s">
        <v>29</v>
      </c>
      <c r="B66" s="23">
        <v>-576402</v>
      </c>
      <c r="C66" s="23">
        <v>-724383</v>
      </c>
      <c r="D66" s="23">
        <v>-378148</v>
      </c>
      <c r="E66" s="23">
        <v>98630</v>
      </c>
      <c r="F66" s="23">
        <v>-99196</v>
      </c>
      <c r="G66" s="24">
        <v>-111495</v>
      </c>
      <c r="H66" s="24">
        <v>-97597</v>
      </c>
      <c r="I66" s="24">
        <v>-53835</v>
      </c>
      <c r="J66" s="23">
        <v>-129447</v>
      </c>
    </row>
    <row r="67" spans="1:10" ht="12" thickTop="1">
      <c r="A67" s="8"/>
      <c r="B67" s="27"/>
      <c r="C67" s="27"/>
      <c r="D67" s="27"/>
      <c r="E67" s="27"/>
      <c r="F67" s="27"/>
      <c r="G67" s="27"/>
      <c r="H67" s="27"/>
      <c r="I67" s="27"/>
      <c r="J67" s="27"/>
    </row>
    <row r="69" ht="11.25">
      <c r="A69" s="20" t="s">
        <v>211</v>
      </c>
    </row>
    <row r="70" ht="11.25">
      <c r="A70" s="20" t="s">
        <v>212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F5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207</v>
      </c>
      <c r="B2" s="14">
        <v>3325</v>
      </c>
      <c r="C2" s="14"/>
      <c r="D2" s="14"/>
      <c r="E2" s="14"/>
      <c r="F2" s="14"/>
    </row>
    <row r="3" spans="1:6" ht="12" thickBot="1">
      <c r="A3" s="11" t="s">
        <v>208</v>
      </c>
      <c r="B3" s="1" t="s">
        <v>209</v>
      </c>
      <c r="C3" s="1"/>
      <c r="D3" s="1"/>
      <c r="E3" s="1"/>
      <c r="F3" s="1"/>
    </row>
    <row r="4" spans="1:6" ht="12" thickTop="1">
      <c r="A4" s="10" t="s">
        <v>86</v>
      </c>
      <c r="B4" s="15" t="str">
        <f>HYPERLINK("http://www.kabupro.jp/mark/20100623/S000605R.htm","有価証券報告書")</f>
        <v>有価証券報告書</v>
      </c>
      <c r="C4" s="15" t="str">
        <f>HYPERLINK("http://www.kabupro.jp/mark/20100212/S00056B5.htm","四半期報告書")</f>
        <v>四半期報告書</v>
      </c>
      <c r="D4" s="15" t="str">
        <f>HYPERLINK("http://www.kabupro.jp/mark/20091113/S0004K4H.htm","四半期報告書")</f>
        <v>四半期報告書</v>
      </c>
      <c r="E4" s="15" t="str">
        <f>HYPERLINK("http://www.kabupro.jp/mark/20090814/S0003Z5H.htm","四半期報告書")</f>
        <v>四半期報告書</v>
      </c>
      <c r="F4" s="15" t="str">
        <f>HYPERLINK("http://www.kabupro.jp/mark/20090623/S0003CJA.htm","有価証券報告書")</f>
        <v>有価証券報告書</v>
      </c>
    </row>
    <row r="5" spans="1:6" ht="12" thickBot="1">
      <c r="A5" s="11" t="s">
        <v>87</v>
      </c>
      <c r="B5" s="1" t="s">
        <v>101</v>
      </c>
      <c r="C5" s="1" t="s">
        <v>214</v>
      </c>
      <c r="D5" s="1" t="s">
        <v>216</v>
      </c>
      <c r="E5" s="1" t="s">
        <v>217</v>
      </c>
      <c r="F5" s="1" t="s">
        <v>110</v>
      </c>
    </row>
    <row r="6" spans="1:6" ht="12.75" thickBot="1" thickTop="1">
      <c r="A6" s="10" t="s">
        <v>88</v>
      </c>
      <c r="B6" s="18" t="s">
        <v>271</v>
      </c>
      <c r="C6" s="19"/>
      <c r="D6" s="19"/>
      <c r="E6" s="19"/>
      <c r="F6" s="19"/>
    </row>
    <row r="7" spans="1:6" ht="12" thickTop="1">
      <c r="A7" s="12" t="s">
        <v>89</v>
      </c>
      <c r="B7" s="16" t="s">
        <v>94</v>
      </c>
      <c r="C7" s="14" t="s">
        <v>215</v>
      </c>
      <c r="D7" s="14" t="s">
        <v>215</v>
      </c>
      <c r="E7" s="14" t="s">
        <v>215</v>
      </c>
      <c r="F7" s="16" t="s">
        <v>94</v>
      </c>
    </row>
    <row r="8" spans="1:6" ht="11.25">
      <c r="A8" s="13" t="s">
        <v>90</v>
      </c>
      <c r="B8" s="17" t="s">
        <v>213</v>
      </c>
      <c r="C8" s="1" t="s">
        <v>213</v>
      </c>
      <c r="D8" s="1" t="s">
        <v>213</v>
      </c>
      <c r="E8" s="1" t="s">
        <v>213</v>
      </c>
      <c r="F8" s="17" t="s">
        <v>218</v>
      </c>
    </row>
    <row r="9" spans="1:6" ht="11.25">
      <c r="A9" s="13" t="s">
        <v>91</v>
      </c>
      <c r="B9" s="17" t="s">
        <v>102</v>
      </c>
      <c r="C9" s="1" t="s">
        <v>105</v>
      </c>
      <c r="D9" s="1" t="s">
        <v>107</v>
      </c>
      <c r="E9" s="1" t="s">
        <v>109</v>
      </c>
      <c r="F9" s="17" t="s">
        <v>111</v>
      </c>
    </row>
    <row r="10" spans="1:6" ht="12" thickBot="1">
      <c r="A10" s="13" t="s">
        <v>92</v>
      </c>
      <c r="B10" s="17" t="s">
        <v>113</v>
      </c>
      <c r="C10" s="1" t="s">
        <v>113</v>
      </c>
      <c r="D10" s="1" t="s">
        <v>113</v>
      </c>
      <c r="E10" s="1" t="s">
        <v>113</v>
      </c>
      <c r="F10" s="17" t="s">
        <v>113</v>
      </c>
    </row>
    <row r="11" spans="1:6" ht="12" thickTop="1">
      <c r="A11" s="28" t="s">
        <v>219</v>
      </c>
      <c r="B11" s="21">
        <v>-93519</v>
      </c>
      <c r="C11" s="22">
        <v>-107237</v>
      </c>
      <c r="D11" s="22">
        <v>-94777</v>
      </c>
      <c r="E11" s="22">
        <v>-52432</v>
      </c>
      <c r="F11" s="21">
        <v>-123835</v>
      </c>
    </row>
    <row r="12" spans="1:6" ht="11.25">
      <c r="A12" s="6" t="s">
        <v>220</v>
      </c>
      <c r="B12" s="23">
        <v>267792</v>
      </c>
      <c r="C12" s="24">
        <v>199487</v>
      </c>
      <c r="D12" s="24">
        <v>130022</v>
      </c>
      <c r="E12" s="24">
        <v>58636</v>
      </c>
      <c r="F12" s="23">
        <v>223436</v>
      </c>
    </row>
    <row r="13" spans="1:6" ht="11.25">
      <c r="A13" s="6" t="s">
        <v>223</v>
      </c>
      <c r="B13" s="23">
        <v>-2337</v>
      </c>
      <c r="C13" s="24">
        <v>2611</v>
      </c>
      <c r="D13" s="24">
        <v>3365</v>
      </c>
      <c r="E13" s="24">
        <v>2975</v>
      </c>
      <c r="F13" s="23">
        <v>10365</v>
      </c>
    </row>
    <row r="14" spans="1:6" ht="11.25">
      <c r="A14" s="6" t="s">
        <v>224</v>
      </c>
      <c r="B14" s="23">
        <v>-2408</v>
      </c>
      <c r="C14" s="24">
        <v>-1702</v>
      </c>
      <c r="D14" s="24">
        <v>-1647</v>
      </c>
      <c r="E14" s="24">
        <v>-45</v>
      </c>
      <c r="F14" s="23">
        <v>-1176</v>
      </c>
    </row>
    <row r="15" spans="1:6" ht="11.25">
      <c r="A15" s="6" t="s">
        <v>225</v>
      </c>
      <c r="B15" s="23">
        <v>20949</v>
      </c>
      <c r="C15" s="24">
        <v>16207</v>
      </c>
      <c r="D15" s="24">
        <v>11105</v>
      </c>
      <c r="E15" s="24">
        <v>5664</v>
      </c>
      <c r="F15" s="23">
        <v>12737</v>
      </c>
    </row>
    <row r="16" spans="1:6" ht="11.25">
      <c r="A16" s="6" t="s">
        <v>160</v>
      </c>
      <c r="B16" s="23">
        <v>1147</v>
      </c>
      <c r="C16" s="24"/>
      <c r="D16" s="24"/>
      <c r="E16" s="24"/>
      <c r="F16" s="23">
        <v>1062</v>
      </c>
    </row>
    <row r="17" spans="1:6" ht="11.25">
      <c r="A17" s="6" t="s">
        <v>226</v>
      </c>
      <c r="B17" s="23">
        <v>6189</v>
      </c>
      <c r="C17" s="24">
        <v>4381</v>
      </c>
      <c r="D17" s="24">
        <v>3632</v>
      </c>
      <c r="E17" s="24">
        <v>1454</v>
      </c>
      <c r="F17" s="23">
        <v>6973</v>
      </c>
    </row>
    <row r="18" spans="1:6" ht="11.25">
      <c r="A18" s="6" t="s">
        <v>227</v>
      </c>
      <c r="B18" s="23">
        <v>-1715</v>
      </c>
      <c r="C18" s="24">
        <v>-1715</v>
      </c>
      <c r="D18" s="24"/>
      <c r="E18" s="24"/>
      <c r="F18" s="23">
        <v>-251</v>
      </c>
    </row>
    <row r="19" spans="1:6" ht="11.25">
      <c r="A19" s="6" t="s">
        <v>228</v>
      </c>
      <c r="B19" s="23">
        <v>10297</v>
      </c>
      <c r="C19" s="24">
        <v>1388</v>
      </c>
      <c r="D19" s="24">
        <v>552</v>
      </c>
      <c r="E19" s="24">
        <v>552</v>
      </c>
      <c r="F19" s="23">
        <v>34031</v>
      </c>
    </row>
    <row r="20" spans="1:6" ht="11.25">
      <c r="A20" s="6" t="s">
        <v>229</v>
      </c>
      <c r="B20" s="23">
        <v>2878</v>
      </c>
      <c r="C20" s="24"/>
      <c r="D20" s="24"/>
      <c r="E20" s="24"/>
      <c r="F20" s="23">
        <v>46256</v>
      </c>
    </row>
    <row r="21" spans="1:6" ht="11.25">
      <c r="A21" s="6" t="s">
        <v>231</v>
      </c>
      <c r="B21" s="23">
        <v>117570</v>
      </c>
      <c r="C21" s="24">
        <v>-109330</v>
      </c>
      <c r="D21" s="24">
        <v>-125814</v>
      </c>
      <c r="E21" s="24">
        <v>-122223</v>
      </c>
      <c r="F21" s="23">
        <v>-323566</v>
      </c>
    </row>
    <row r="22" spans="1:6" ht="11.25">
      <c r="A22" s="6" t="s">
        <v>232</v>
      </c>
      <c r="B22" s="23">
        <v>-247824</v>
      </c>
      <c r="C22" s="24">
        <v>-265773</v>
      </c>
      <c r="D22" s="24">
        <v>-196394</v>
      </c>
      <c r="E22" s="24">
        <v>-96318</v>
      </c>
      <c r="F22" s="23">
        <v>-100899</v>
      </c>
    </row>
    <row r="23" spans="1:6" ht="11.25">
      <c r="A23" s="6" t="s">
        <v>233</v>
      </c>
      <c r="B23" s="23">
        <v>-7707</v>
      </c>
      <c r="C23" s="24">
        <v>75871</v>
      </c>
      <c r="D23" s="24">
        <v>74099</v>
      </c>
      <c r="E23" s="24">
        <v>133408</v>
      </c>
      <c r="F23" s="23">
        <v>238177</v>
      </c>
    </row>
    <row r="24" spans="1:6" ht="11.25">
      <c r="A24" s="6" t="s">
        <v>234</v>
      </c>
      <c r="B24" s="23">
        <v>-17274</v>
      </c>
      <c r="C24" s="24">
        <v>-36286</v>
      </c>
      <c r="D24" s="24">
        <v>-26144</v>
      </c>
      <c r="E24" s="24">
        <v>-13062</v>
      </c>
      <c r="F24" s="23">
        <v>-76</v>
      </c>
    </row>
    <row r="25" spans="1:6" ht="11.25">
      <c r="A25" s="6" t="s">
        <v>235</v>
      </c>
      <c r="B25" s="23">
        <v>-203</v>
      </c>
      <c r="C25" s="24">
        <v>1878</v>
      </c>
      <c r="D25" s="24">
        <v>-352</v>
      </c>
      <c r="E25" s="24">
        <v>-6218</v>
      </c>
      <c r="F25" s="23">
        <v>-6862</v>
      </c>
    </row>
    <row r="26" spans="1:6" ht="11.25">
      <c r="A26" s="6" t="s">
        <v>236</v>
      </c>
      <c r="B26" s="23">
        <v>28168</v>
      </c>
      <c r="C26" s="24">
        <v>37966</v>
      </c>
      <c r="D26" s="24">
        <v>43223</v>
      </c>
      <c r="E26" s="24">
        <v>30350</v>
      </c>
      <c r="F26" s="23">
        <v>75347</v>
      </c>
    </row>
    <row r="27" spans="1:6" ht="11.25">
      <c r="A27" s="6" t="s">
        <v>237</v>
      </c>
      <c r="B27" s="23">
        <v>1475</v>
      </c>
      <c r="C27" s="24">
        <v>14369</v>
      </c>
      <c r="D27" s="24">
        <v>1529</v>
      </c>
      <c r="E27" s="24">
        <v>-938</v>
      </c>
      <c r="F27" s="23">
        <v>-5310</v>
      </c>
    </row>
    <row r="28" spans="1:6" ht="11.25">
      <c r="A28" s="6" t="s">
        <v>238</v>
      </c>
      <c r="B28" s="23">
        <v>1143</v>
      </c>
      <c r="C28" s="24"/>
      <c r="D28" s="24"/>
      <c r="E28" s="24"/>
      <c r="F28" s="23">
        <v>-10848</v>
      </c>
    </row>
    <row r="29" spans="1:6" ht="11.25">
      <c r="A29" s="6" t="s">
        <v>124</v>
      </c>
      <c r="B29" s="23">
        <v>10248</v>
      </c>
      <c r="C29" s="24">
        <v>-9530</v>
      </c>
      <c r="D29" s="24">
        <v>-4168</v>
      </c>
      <c r="E29" s="24">
        <v>-7254</v>
      </c>
      <c r="F29" s="23">
        <v>-3257</v>
      </c>
    </row>
    <row r="30" spans="1:6" ht="11.25">
      <c r="A30" s="6" t="s">
        <v>239</v>
      </c>
      <c r="B30" s="23">
        <v>94870</v>
      </c>
      <c r="C30" s="24">
        <v>-181763</v>
      </c>
      <c r="D30" s="24">
        <v>-190276</v>
      </c>
      <c r="E30" s="24">
        <v>-72512</v>
      </c>
      <c r="F30" s="23">
        <v>99830</v>
      </c>
    </row>
    <row r="31" spans="1:6" ht="11.25">
      <c r="A31" s="6" t="s">
        <v>240</v>
      </c>
      <c r="B31" s="23">
        <v>2371</v>
      </c>
      <c r="C31" s="24">
        <v>1666</v>
      </c>
      <c r="D31" s="24">
        <v>1611</v>
      </c>
      <c r="E31" s="24">
        <v>45</v>
      </c>
      <c r="F31" s="23">
        <v>1176</v>
      </c>
    </row>
    <row r="32" spans="1:6" ht="11.25">
      <c r="A32" s="6" t="s">
        <v>241</v>
      </c>
      <c r="B32" s="23">
        <v>1715</v>
      </c>
      <c r="C32" s="24">
        <v>1715</v>
      </c>
      <c r="D32" s="24"/>
      <c r="E32" s="24"/>
      <c r="F32" s="23">
        <v>14741</v>
      </c>
    </row>
    <row r="33" spans="1:6" ht="11.25">
      <c r="A33" s="6" t="s">
        <v>242</v>
      </c>
      <c r="B33" s="23">
        <v>-20921</v>
      </c>
      <c r="C33" s="24">
        <v>-15353</v>
      </c>
      <c r="D33" s="24">
        <v>-11116</v>
      </c>
      <c r="E33" s="24">
        <v>-4870</v>
      </c>
      <c r="F33" s="23">
        <v>-13228</v>
      </c>
    </row>
    <row r="34" spans="1:6" ht="11.25">
      <c r="A34" s="6" t="s">
        <v>244</v>
      </c>
      <c r="B34" s="23">
        <v>-10777</v>
      </c>
      <c r="C34" s="24">
        <v>-10777</v>
      </c>
      <c r="D34" s="24">
        <v>-5282</v>
      </c>
      <c r="E34" s="24">
        <v>-5282</v>
      </c>
      <c r="F34" s="23">
        <v>-6511</v>
      </c>
    </row>
    <row r="35" spans="1:6" ht="12" thickBot="1">
      <c r="A35" s="5" t="s">
        <v>245</v>
      </c>
      <c r="B35" s="25">
        <v>67259</v>
      </c>
      <c r="C35" s="26">
        <v>-204511</v>
      </c>
      <c r="D35" s="26">
        <v>-205063</v>
      </c>
      <c r="E35" s="26">
        <v>-82619</v>
      </c>
      <c r="F35" s="25">
        <v>96008</v>
      </c>
    </row>
    <row r="36" spans="1:6" ht="12" thickTop="1">
      <c r="A36" s="6" t="s">
        <v>247</v>
      </c>
      <c r="B36" s="23">
        <v>-478899</v>
      </c>
      <c r="C36" s="24">
        <v>-469688</v>
      </c>
      <c r="D36" s="24">
        <v>-457305</v>
      </c>
      <c r="E36" s="24">
        <v>-234211</v>
      </c>
      <c r="F36" s="23">
        <v>-95667</v>
      </c>
    </row>
    <row r="37" spans="1:6" ht="11.25">
      <c r="A37" s="6" t="s">
        <v>248</v>
      </c>
      <c r="B37" s="23">
        <v>-313911</v>
      </c>
      <c r="C37" s="24">
        <v>-223669</v>
      </c>
      <c r="D37" s="24">
        <v>-154673</v>
      </c>
      <c r="E37" s="24">
        <v>-79379</v>
      </c>
      <c r="F37" s="23">
        <v>-301846</v>
      </c>
    </row>
    <row r="38" spans="1:6" ht="11.25">
      <c r="A38" s="6" t="s">
        <v>249</v>
      </c>
      <c r="B38" s="23">
        <v>-20000</v>
      </c>
      <c r="C38" s="24"/>
      <c r="D38" s="24"/>
      <c r="E38" s="24"/>
      <c r="F38" s="23">
        <v>-12436</v>
      </c>
    </row>
    <row r="39" spans="1:6" ht="11.25">
      <c r="A39" s="6" t="s">
        <v>250</v>
      </c>
      <c r="B39" s="23">
        <v>-2996</v>
      </c>
      <c r="C39" s="24">
        <v>-2996</v>
      </c>
      <c r="D39" s="24">
        <v>-2996</v>
      </c>
      <c r="E39" s="24">
        <v>-2996</v>
      </c>
      <c r="F39" s="23">
        <v>-3625</v>
      </c>
    </row>
    <row r="40" spans="1:6" ht="11.25">
      <c r="A40" s="6" t="s">
        <v>251</v>
      </c>
      <c r="B40" s="23">
        <v>200</v>
      </c>
      <c r="C40" s="24">
        <v>200</v>
      </c>
      <c r="D40" s="24"/>
      <c r="E40" s="24"/>
      <c r="F40" s="23">
        <v>119</v>
      </c>
    </row>
    <row r="41" spans="1:6" ht="11.25">
      <c r="A41" s="6" t="s">
        <v>253</v>
      </c>
      <c r="B41" s="23">
        <v>-1999</v>
      </c>
      <c r="C41" s="24">
        <v>-1999</v>
      </c>
      <c r="D41" s="24">
        <v>-1999</v>
      </c>
      <c r="E41" s="24"/>
      <c r="F41" s="23"/>
    </row>
    <row r="42" spans="1:6" ht="11.25">
      <c r="A42" s="6" t="s">
        <v>256</v>
      </c>
      <c r="B42" s="23">
        <v>-2144</v>
      </c>
      <c r="C42" s="24">
        <v>-2144</v>
      </c>
      <c r="D42" s="24">
        <v>-2144</v>
      </c>
      <c r="E42" s="24"/>
      <c r="F42" s="23"/>
    </row>
    <row r="43" spans="1:6" ht="11.25">
      <c r="A43" s="6" t="s">
        <v>257</v>
      </c>
      <c r="B43" s="23">
        <v>-3396</v>
      </c>
      <c r="C43" s="24">
        <v>-3486</v>
      </c>
      <c r="D43" s="24">
        <v>180</v>
      </c>
      <c r="E43" s="24">
        <v>90</v>
      </c>
      <c r="F43" s="23">
        <v>-4083</v>
      </c>
    </row>
    <row r="44" spans="1:6" ht="12" thickBot="1">
      <c r="A44" s="5" t="s">
        <v>258</v>
      </c>
      <c r="B44" s="25">
        <v>-823149</v>
      </c>
      <c r="C44" s="26">
        <v>-703786</v>
      </c>
      <c r="D44" s="26">
        <v>-618939</v>
      </c>
      <c r="E44" s="26">
        <v>-316498</v>
      </c>
      <c r="F44" s="25">
        <v>-417539</v>
      </c>
    </row>
    <row r="45" spans="1:6" ht="12" thickTop="1">
      <c r="A45" s="6" t="s">
        <v>262</v>
      </c>
      <c r="B45" s="23">
        <v>-230492</v>
      </c>
      <c r="C45" s="24">
        <v>-170369</v>
      </c>
      <c r="D45" s="24">
        <v>-115246</v>
      </c>
      <c r="E45" s="24">
        <v>-57623</v>
      </c>
      <c r="F45" s="23">
        <v>-102755</v>
      </c>
    </row>
    <row r="46" spans="1:6" ht="11.25">
      <c r="A46" s="6" t="s">
        <v>263</v>
      </c>
      <c r="B46" s="23">
        <v>-110000</v>
      </c>
      <c r="C46" s="24">
        <v>-55000</v>
      </c>
      <c r="D46" s="24">
        <v>-55000</v>
      </c>
      <c r="E46" s="24"/>
      <c r="F46" s="23">
        <v>-110000</v>
      </c>
    </row>
    <row r="47" spans="1:6" ht="11.25">
      <c r="A47" s="6" t="s">
        <v>264</v>
      </c>
      <c r="B47" s="23">
        <v>150558</v>
      </c>
      <c r="C47" s="24">
        <v>151705</v>
      </c>
      <c r="D47" s="24">
        <v>151705</v>
      </c>
      <c r="E47" s="24"/>
      <c r="F47" s="23">
        <v>1132</v>
      </c>
    </row>
    <row r="48" spans="1:6" ht="11.25">
      <c r="A48" s="6" t="s">
        <v>265</v>
      </c>
      <c r="B48" s="23">
        <v>-2388</v>
      </c>
      <c r="C48" s="24"/>
      <c r="D48" s="24"/>
      <c r="E48" s="24"/>
      <c r="F48" s="23"/>
    </row>
    <row r="49" spans="1:6" ht="12" thickBot="1">
      <c r="A49" s="5" t="s">
        <v>266</v>
      </c>
      <c r="B49" s="25">
        <v>-192322</v>
      </c>
      <c r="C49" s="26">
        <v>-74121</v>
      </c>
      <c r="D49" s="26">
        <v>-18540</v>
      </c>
      <c r="E49" s="26">
        <v>-57623</v>
      </c>
      <c r="F49" s="25">
        <v>737193</v>
      </c>
    </row>
    <row r="50" spans="1:6" ht="12" thickTop="1">
      <c r="A50" s="7" t="s">
        <v>269</v>
      </c>
      <c r="B50" s="23">
        <v>-948212</v>
      </c>
      <c r="C50" s="24">
        <v>-982419</v>
      </c>
      <c r="D50" s="24">
        <v>-842543</v>
      </c>
      <c r="E50" s="24">
        <v>-456740</v>
      </c>
      <c r="F50" s="23">
        <v>415661</v>
      </c>
    </row>
    <row r="51" spans="1:6" ht="11.25">
      <c r="A51" s="7" t="s">
        <v>270</v>
      </c>
      <c r="B51" s="23">
        <v>1645812</v>
      </c>
      <c r="C51" s="24">
        <v>1645812</v>
      </c>
      <c r="D51" s="24">
        <v>1645812</v>
      </c>
      <c r="E51" s="24">
        <v>1645812</v>
      </c>
      <c r="F51" s="23">
        <v>1230151</v>
      </c>
    </row>
    <row r="52" spans="1:6" ht="12" thickBot="1">
      <c r="A52" s="7" t="s">
        <v>270</v>
      </c>
      <c r="B52" s="23">
        <v>697600</v>
      </c>
      <c r="C52" s="24">
        <v>663393</v>
      </c>
      <c r="D52" s="24">
        <v>803269</v>
      </c>
      <c r="E52" s="24">
        <v>1189072</v>
      </c>
      <c r="F52" s="23">
        <v>1645812</v>
      </c>
    </row>
    <row r="53" spans="1:6" ht="12" thickTop="1">
      <c r="A53" s="8"/>
      <c r="B53" s="27"/>
      <c r="C53" s="27"/>
      <c r="D53" s="27"/>
      <c r="E53" s="27"/>
      <c r="F53" s="27"/>
    </row>
    <row r="55" ht="11.25">
      <c r="A55" s="20" t="s">
        <v>211</v>
      </c>
    </row>
    <row r="56" ht="11.25">
      <c r="A56" s="20" t="s">
        <v>212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2:J10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0" width="17.83203125" style="0" customWidth="1"/>
  </cols>
  <sheetData>
    <row r="1" ht="12" thickBot="1"/>
    <row r="2" spans="1:10" ht="12" thickTop="1">
      <c r="A2" s="10" t="s">
        <v>207</v>
      </c>
      <c r="B2" s="14">
        <v>3325</v>
      </c>
      <c r="C2" s="14"/>
      <c r="D2" s="14"/>
      <c r="E2" s="14"/>
      <c r="F2" s="14"/>
      <c r="G2" s="14"/>
      <c r="H2" s="14"/>
      <c r="I2" s="14"/>
      <c r="J2" s="14"/>
    </row>
    <row r="3" spans="1:10" ht="12" thickBot="1">
      <c r="A3" s="11" t="s">
        <v>208</v>
      </c>
      <c r="B3" s="1" t="s">
        <v>209</v>
      </c>
      <c r="C3" s="1"/>
      <c r="D3" s="1"/>
      <c r="E3" s="1"/>
      <c r="F3" s="1"/>
      <c r="G3" s="1"/>
      <c r="H3" s="1"/>
      <c r="I3" s="1"/>
      <c r="J3" s="1"/>
    </row>
    <row r="4" spans="1:10" ht="12" thickTop="1">
      <c r="A4" s="10" t="s">
        <v>86</v>
      </c>
      <c r="B4" s="15" t="str">
        <f>HYPERLINK("http://www.kabupro.jp/mark/20130626/S000DTAF.htm","有価証券報告書")</f>
        <v>有価証券報告書</v>
      </c>
      <c r="C4" s="15" t="str">
        <f>HYPERLINK("http://www.kabupro.jp/mark/20130626/S000DTAF.htm","有価証券報告書")</f>
        <v>有価証券報告書</v>
      </c>
      <c r="D4" s="15" t="str">
        <f>HYPERLINK("http://www.kabupro.jp/mark/20120627/S000B7TL.htm","有価証券報告書")</f>
        <v>有価証券報告書</v>
      </c>
      <c r="E4" s="15" t="str">
        <f>HYPERLINK("http://www.kabupro.jp/mark/20110624/S0008M30.htm","有価証券報告書")</f>
        <v>有価証券報告書</v>
      </c>
      <c r="F4" s="15" t="str">
        <f>HYPERLINK("http://www.kabupro.jp/mark/20100623/S000605R.htm","有価証券報告書")</f>
        <v>有価証券報告書</v>
      </c>
      <c r="G4" s="15" t="str">
        <f>HYPERLINK("http://www.kabupro.jp/mark/20090213/S0002GOT.htm","四半期報告書")</f>
        <v>四半期報告書</v>
      </c>
      <c r="H4" s="15" t="str">
        <f>HYPERLINK("http://www.kabupro.jp/mark/20081114/S0001RWL.htm","四半期報告書")</f>
        <v>四半期報告書</v>
      </c>
      <c r="I4" s="15" t="str">
        <f>HYPERLINK("http://www.kabupro.jp/mark/20080814/S00013IZ.htm","四半期報告書")</f>
        <v>四半期報告書</v>
      </c>
      <c r="J4" s="15" t="str">
        <f>HYPERLINK("http://www.kabupro.jp/mark/20090623/S0003CJA.htm","有価証券報告書")</f>
        <v>有価証券報告書</v>
      </c>
    </row>
    <row r="5" spans="1:10" ht="12" thickBot="1">
      <c r="A5" s="11" t="s">
        <v>87</v>
      </c>
      <c r="B5" s="1" t="s">
        <v>93</v>
      </c>
      <c r="C5" s="1" t="s">
        <v>93</v>
      </c>
      <c r="D5" s="1" t="s">
        <v>97</v>
      </c>
      <c r="E5" s="1" t="s">
        <v>99</v>
      </c>
      <c r="F5" s="1" t="s">
        <v>101</v>
      </c>
      <c r="G5" s="1" t="s">
        <v>103</v>
      </c>
      <c r="H5" s="1" t="s">
        <v>106</v>
      </c>
      <c r="I5" s="1" t="s">
        <v>108</v>
      </c>
      <c r="J5" s="1" t="s">
        <v>110</v>
      </c>
    </row>
    <row r="6" spans="1:10" ht="12.75" thickBot="1" thickTop="1">
      <c r="A6" s="10" t="s">
        <v>88</v>
      </c>
      <c r="B6" s="18" t="s">
        <v>210</v>
      </c>
      <c r="C6" s="19"/>
      <c r="D6" s="19"/>
      <c r="E6" s="19"/>
      <c r="F6" s="19"/>
      <c r="G6" s="19"/>
      <c r="H6" s="19"/>
      <c r="I6" s="19"/>
      <c r="J6" s="19"/>
    </row>
    <row r="7" spans="1:10" ht="12" thickTop="1">
      <c r="A7" s="12" t="s">
        <v>89</v>
      </c>
      <c r="B7" s="16" t="s">
        <v>94</v>
      </c>
      <c r="C7" s="16" t="s">
        <v>94</v>
      </c>
      <c r="D7" s="16" t="s">
        <v>94</v>
      </c>
      <c r="E7" s="16" t="s">
        <v>94</v>
      </c>
      <c r="F7" s="16" t="s">
        <v>94</v>
      </c>
      <c r="G7" s="14" t="s">
        <v>104</v>
      </c>
      <c r="H7" s="14" t="s">
        <v>104</v>
      </c>
      <c r="I7" s="14" t="s">
        <v>104</v>
      </c>
      <c r="J7" s="16" t="s">
        <v>94</v>
      </c>
    </row>
    <row r="8" spans="1:10" ht="11.25">
      <c r="A8" s="13" t="s">
        <v>90</v>
      </c>
      <c r="B8" s="17"/>
      <c r="C8" s="17"/>
      <c r="D8" s="17"/>
      <c r="E8" s="17"/>
      <c r="F8" s="17"/>
      <c r="G8" s="1"/>
      <c r="H8" s="1"/>
      <c r="I8" s="1"/>
      <c r="J8" s="17"/>
    </row>
    <row r="9" spans="1:10" ht="11.25">
      <c r="A9" s="13" t="s">
        <v>91</v>
      </c>
      <c r="B9" s="17" t="s">
        <v>95</v>
      </c>
      <c r="C9" s="17" t="s">
        <v>96</v>
      </c>
      <c r="D9" s="17" t="s">
        <v>98</v>
      </c>
      <c r="E9" s="17" t="s">
        <v>100</v>
      </c>
      <c r="F9" s="17" t="s">
        <v>102</v>
      </c>
      <c r="G9" s="1" t="s">
        <v>105</v>
      </c>
      <c r="H9" s="1" t="s">
        <v>107</v>
      </c>
      <c r="I9" s="1" t="s">
        <v>109</v>
      </c>
      <c r="J9" s="17" t="s">
        <v>111</v>
      </c>
    </row>
    <row r="10" spans="1:10" ht="12" thickBot="1">
      <c r="A10" s="13" t="s">
        <v>92</v>
      </c>
      <c r="B10" s="17" t="s">
        <v>113</v>
      </c>
      <c r="C10" s="17" t="s">
        <v>113</v>
      </c>
      <c r="D10" s="17" t="s">
        <v>113</v>
      </c>
      <c r="E10" s="17" t="s">
        <v>113</v>
      </c>
      <c r="F10" s="17" t="s">
        <v>113</v>
      </c>
      <c r="G10" s="1" t="s">
        <v>113</v>
      </c>
      <c r="H10" s="1" t="s">
        <v>113</v>
      </c>
      <c r="I10" s="1" t="s">
        <v>113</v>
      </c>
      <c r="J10" s="17" t="s">
        <v>113</v>
      </c>
    </row>
    <row r="11" spans="1:10" ht="12" thickTop="1">
      <c r="A11" s="9" t="s">
        <v>112</v>
      </c>
      <c r="B11" s="21">
        <v>1276002</v>
      </c>
      <c r="C11" s="21">
        <v>427984</v>
      </c>
      <c r="D11" s="21">
        <v>575524</v>
      </c>
      <c r="E11" s="21">
        <v>558772</v>
      </c>
      <c r="F11" s="21">
        <v>697600</v>
      </c>
      <c r="G11" s="22">
        <v>663393</v>
      </c>
      <c r="H11" s="22">
        <v>803269</v>
      </c>
      <c r="I11" s="22">
        <v>1189072</v>
      </c>
      <c r="J11" s="21">
        <v>1645812</v>
      </c>
    </row>
    <row r="12" spans="1:10" ht="11.25">
      <c r="A12" s="2" t="s">
        <v>115</v>
      </c>
      <c r="B12" s="23">
        <v>1641612</v>
      </c>
      <c r="C12" s="23">
        <v>1154984</v>
      </c>
      <c r="D12" s="23">
        <v>883040</v>
      </c>
      <c r="E12" s="23">
        <v>763464</v>
      </c>
      <c r="F12" s="23">
        <v>826449</v>
      </c>
      <c r="G12" s="24">
        <v>1058492</v>
      </c>
      <c r="H12" s="24">
        <v>1075371</v>
      </c>
      <c r="I12" s="24">
        <v>1069046</v>
      </c>
      <c r="J12" s="23">
        <v>944169</v>
      </c>
    </row>
    <row r="13" spans="1:10" ht="11.25">
      <c r="A13" s="2" t="s">
        <v>117</v>
      </c>
      <c r="B13" s="23">
        <v>948562</v>
      </c>
      <c r="C13" s="23">
        <v>959224</v>
      </c>
      <c r="D13" s="23">
        <v>1085847</v>
      </c>
      <c r="E13" s="23">
        <v>956548</v>
      </c>
      <c r="F13" s="23">
        <v>650920</v>
      </c>
      <c r="G13" s="24">
        <v>662797</v>
      </c>
      <c r="H13" s="24">
        <v>598336</v>
      </c>
      <c r="I13" s="24">
        <v>500848</v>
      </c>
      <c r="J13" s="23">
        <v>405928</v>
      </c>
    </row>
    <row r="14" spans="1:10" ht="11.25">
      <c r="A14" s="2" t="s">
        <v>118</v>
      </c>
      <c r="B14" s="23"/>
      <c r="C14" s="23"/>
      <c r="D14" s="23"/>
      <c r="E14" s="23"/>
      <c r="F14" s="23">
        <v>1757</v>
      </c>
      <c r="G14" s="24"/>
      <c r="H14" s="24"/>
      <c r="I14" s="24"/>
      <c r="J14" s="23"/>
    </row>
    <row r="15" spans="1:10" ht="11.25">
      <c r="A15" s="2" t="s">
        <v>119</v>
      </c>
      <c r="B15" s="23">
        <v>10140</v>
      </c>
      <c r="C15" s="23">
        <v>12387</v>
      </c>
      <c r="D15" s="23">
        <v>12920</v>
      </c>
      <c r="E15" s="23">
        <v>12049</v>
      </c>
      <c r="F15" s="23">
        <v>11607</v>
      </c>
      <c r="G15" s="24">
        <v>17613</v>
      </c>
      <c r="H15" s="24">
        <v>12695</v>
      </c>
      <c r="I15" s="24">
        <v>10107</v>
      </c>
      <c r="J15" s="23">
        <v>8708</v>
      </c>
    </row>
    <row r="16" spans="1:10" ht="11.25">
      <c r="A16" s="2" t="s">
        <v>120</v>
      </c>
      <c r="B16" s="23">
        <v>33767</v>
      </c>
      <c r="C16" s="23">
        <v>36857</v>
      </c>
      <c r="D16" s="23">
        <v>96574</v>
      </c>
      <c r="E16" s="23"/>
      <c r="F16" s="23"/>
      <c r="G16" s="24"/>
      <c r="H16" s="24"/>
      <c r="I16" s="24"/>
      <c r="J16" s="23"/>
    </row>
    <row r="17" spans="1:10" ht="11.25">
      <c r="A17" s="2" t="s">
        <v>121</v>
      </c>
      <c r="B17" s="23">
        <v>42595</v>
      </c>
      <c r="C17" s="23">
        <v>38798</v>
      </c>
      <c r="D17" s="23">
        <v>51667</v>
      </c>
      <c r="E17" s="23">
        <v>41863</v>
      </c>
      <c r="F17" s="23">
        <v>48290</v>
      </c>
      <c r="G17" s="24"/>
      <c r="H17" s="24"/>
      <c r="I17" s="24"/>
      <c r="J17" s="23">
        <v>28647</v>
      </c>
    </row>
    <row r="18" spans="1:10" ht="11.25">
      <c r="A18" s="2" t="s">
        <v>122</v>
      </c>
      <c r="B18" s="23">
        <v>98333</v>
      </c>
      <c r="C18" s="23">
        <v>67197</v>
      </c>
      <c r="D18" s="23">
        <v>31697</v>
      </c>
      <c r="E18" s="23">
        <v>30501</v>
      </c>
      <c r="F18" s="23">
        <v>19125</v>
      </c>
      <c r="G18" s="24"/>
      <c r="H18" s="24"/>
      <c r="I18" s="24"/>
      <c r="J18" s="23">
        <v>18191</v>
      </c>
    </row>
    <row r="19" spans="1:10" ht="11.25">
      <c r="A19" s="2" t="s">
        <v>123</v>
      </c>
      <c r="B19" s="23">
        <v>46389</v>
      </c>
      <c r="C19" s="23">
        <v>65827</v>
      </c>
      <c r="D19" s="23">
        <v>23643</v>
      </c>
      <c r="E19" s="23"/>
      <c r="F19" s="23"/>
      <c r="G19" s="24"/>
      <c r="H19" s="24"/>
      <c r="I19" s="24"/>
      <c r="J19" s="23"/>
    </row>
    <row r="20" spans="1:10" ht="11.25">
      <c r="A20" s="2" t="s">
        <v>124</v>
      </c>
      <c r="B20" s="23">
        <v>32220</v>
      </c>
      <c r="C20" s="23">
        <v>7916</v>
      </c>
      <c r="D20" s="23">
        <v>2589</v>
      </c>
      <c r="E20" s="23">
        <v>19413</v>
      </c>
      <c r="F20" s="23">
        <v>29614</v>
      </c>
      <c r="G20" s="24">
        <v>95379</v>
      </c>
      <c r="H20" s="24">
        <v>80950</v>
      </c>
      <c r="I20" s="24">
        <v>74731</v>
      </c>
      <c r="J20" s="23">
        <v>3998</v>
      </c>
    </row>
    <row r="21" spans="1:10" ht="11.25">
      <c r="A21" s="2" t="s">
        <v>125</v>
      </c>
      <c r="B21" s="23">
        <v>-81934</v>
      </c>
      <c r="C21" s="23">
        <v>-70716</v>
      </c>
      <c r="D21" s="23">
        <v>-23623</v>
      </c>
      <c r="E21" s="23">
        <v>-20521</v>
      </c>
      <c r="F21" s="23">
        <v>-19177</v>
      </c>
      <c r="G21" s="24">
        <v>-24126</v>
      </c>
      <c r="H21" s="24">
        <v>-24880</v>
      </c>
      <c r="I21" s="24">
        <v>-24490</v>
      </c>
      <c r="J21" s="23">
        <v>-21515</v>
      </c>
    </row>
    <row r="22" spans="1:10" ht="11.25">
      <c r="A22" s="2" t="s">
        <v>126</v>
      </c>
      <c r="B22" s="23">
        <v>4047690</v>
      </c>
      <c r="C22" s="23">
        <v>2700462</v>
      </c>
      <c r="D22" s="23">
        <v>2739882</v>
      </c>
      <c r="E22" s="23">
        <v>2362091</v>
      </c>
      <c r="F22" s="23">
        <v>2266187</v>
      </c>
      <c r="G22" s="24">
        <v>2473549</v>
      </c>
      <c r="H22" s="24">
        <v>2545742</v>
      </c>
      <c r="I22" s="24">
        <v>2819315</v>
      </c>
      <c r="J22" s="23">
        <v>3033942</v>
      </c>
    </row>
    <row r="23" spans="1:10" ht="11.25">
      <c r="A23" s="3" t="s">
        <v>127</v>
      </c>
      <c r="B23" s="23">
        <v>903236</v>
      </c>
      <c r="C23" s="23">
        <v>903236</v>
      </c>
      <c r="D23" s="23">
        <v>906102</v>
      </c>
      <c r="E23" s="23">
        <v>893965</v>
      </c>
      <c r="F23" s="23">
        <v>877163</v>
      </c>
      <c r="G23" s="24">
        <v>873007</v>
      </c>
      <c r="H23" s="24">
        <v>869219</v>
      </c>
      <c r="I23" s="24">
        <v>488012</v>
      </c>
      <c r="J23" s="23">
        <v>455372</v>
      </c>
    </row>
    <row r="24" spans="1:10" ht="11.25">
      <c r="A24" s="4" t="s">
        <v>128</v>
      </c>
      <c r="B24" s="23">
        <v>-264063</v>
      </c>
      <c r="C24" s="23">
        <v>-222034</v>
      </c>
      <c r="D24" s="23">
        <v>-207621</v>
      </c>
      <c r="E24" s="23">
        <v>-164630</v>
      </c>
      <c r="F24" s="23">
        <v>-121544</v>
      </c>
      <c r="G24" s="24">
        <v>-109386</v>
      </c>
      <c r="H24" s="24">
        <v>-98484</v>
      </c>
      <c r="I24" s="24">
        <v>-89042</v>
      </c>
      <c r="J24" s="23">
        <v>-82367</v>
      </c>
    </row>
    <row r="25" spans="1:10" ht="11.25">
      <c r="A25" s="4" t="s">
        <v>129</v>
      </c>
      <c r="B25" s="23">
        <v>-115099</v>
      </c>
      <c r="C25" s="23">
        <v>-4207</v>
      </c>
      <c r="D25" s="23">
        <v>-19320</v>
      </c>
      <c r="E25" s="23"/>
      <c r="F25" s="23"/>
      <c r="G25" s="24"/>
      <c r="H25" s="24"/>
      <c r="I25" s="24"/>
      <c r="J25" s="23"/>
    </row>
    <row r="26" spans="1:10" ht="11.25">
      <c r="A26" s="4" t="s">
        <v>130</v>
      </c>
      <c r="B26" s="23">
        <v>524073</v>
      </c>
      <c r="C26" s="23">
        <v>676994</v>
      </c>
      <c r="D26" s="23">
        <v>679160</v>
      </c>
      <c r="E26" s="23">
        <v>729334</v>
      </c>
      <c r="F26" s="23">
        <v>755618</v>
      </c>
      <c r="G26" s="24">
        <v>763620</v>
      </c>
      <c r="H26" s="24">
        <v>770735</v>
      </c>
      <c r="I26" s="24">
        <v>398969</v>
      </c>
      <c r="J26" s="23">
        <v>373004</v>
      </c>
    </row>
    <row r="27" spans="1:10" ht="11.25">
      <c r="A27" s="3" t="s">
        <v>131</v>
      </c>
      <c r="B27" s="23">
        <v>71611</v>
      </c>
      <c r="C27" s="23">
        <v>71611</v>
      </c>
      <c r="D27" s="23">
        <v>70221</v>
      </c>
      <c r="E27" s="23">
        <v>70221</v>
      </c>
      <c r="F27" s="23">
        <v>70221</v>
      </c>
      <c r="G27" s="24">
        <v>70221</v>
      </c>
      <c r="H27" s="24">
        <v>70221</v>
      </c>
      <c r="I27" s="24">
        <v>65421</v>
      </c>
      <c r="J27" s="23">
        <v>65421</v>
      </c>
    </row>
    <row r="28" spans="1:10" ht="11.25">
      <c r="A28" s="4" t="s">
        <v>128</v>
      </c>
      <c r="B28" s="23">
        <v>-56596</v>
      </c>
      <c r="C28" s="23">
        <v>-53119</v>
      </c>
      <c r="D28" s="23">
        <v>-49027</v>
      </c>
      <c r="E28" s="23">
        <v>-43911</v>
      </c>
      <c r="F28" s="23">
        <v>-37476</v>
      </c>
      <c r="G28" s="24">
        <v>-35490</v>
      </c>
      <c r="H28" s="24">
        <v>-33504</v>
      </c>
      <c r="I28" s="24">
        <v>-31718</v>
      </c>
      <c r="J28" s="23">
        <v>-30032</v>
      </c>
    </row>
    <row r="29" spans="1:10" ht="11.25">
      <c r="A29" s="4" t="s">
        <v>129</v>
      </c>
      <c r="B29" s="23">
        <v>-5141</v>
      </c>
      <c r="C29" s="23"/>
      <c r="D29" s="23"/>
      <c r="E29" s="23"/>
      <c r="F29" s="23"/>
      <c r="G29" s="24"/>
      <c r="H29" s="24"/>
      <c r="I29" s="24"/>
      <c r="J29" s="23"/>
    </row>
    <row r="30" spans="1:10" ht="11.25">
      <c r="A30" s="4" t="s">
        <v>132</v>
      </c>
      <c r="B30" s="23">
        <v>9874</v>
      </c>
      <c r="C30" s="23">
        <v>18492</v>
      </c>
      <c r="D30" s="23">
        <v>21194</v>
      </c>
      <c r="E30" s="23">
        <v>26309</v>
      </c>
      <c r="F30" s="23">
        <v>32745</v>
      </c>
      <c r="G30" s="24">
        <v>34731</v>
      </c>
      <c r="H30" s="24">
        <v>36717</v>
      </c>
      <c r="I30" s="24">
        <v>33702</v>
      </c>
      <c r="J30" s="23">
        <v>35388</v>
      </c>
    </row>
    <row r="31" spans="1:10" ht="11.25">
      <c r="A31" s="3" t="s">
        <v>133</v>
      </c>
      <c r="B31" s="23">
        <v>10033</v>
      </c>
      <c r="C31" s="23">
        <v>13413</v>
      </c>
      <c r="D31" s="23">
        <v>13413</v>
      </c>
      <c r="E31" s="23">
        <v>11793</v>
      </c>
      <c r="F31" s="23">
        <v>11793</v>
      </c>
      <c r="G31" s="24">
        <v>11793</v>
      </c>
      <c r="H31" s="24">
        <v>11793</v>
      </c>
      <c r="I31" s="24">
        <v>9482</v>
      </c>
      <c r="J31" s="23">
        <v>9482</v>
      </c>
    </row>
    <row r="32" spans="1:10" ht="11.25">
      <c r="A32" s="4" t="s">
        <v>128</v>
      </c>
      <c r="B32" s="23">
        <v>-6634</v>
      </c>
      <c r="C32" s="23">
        <v>-8126</v>
      </c>
      <c r="D32" s="23">
        <v>-6900</v>
      </c>
      <c r="E32" s="23">
        <v>-5528</v>
      </c>
      <c r="F32" s="23">
        <v>-4121</v>
      </c>
      <c r="G32" s="24">
        <v>-3697</v>
      </c>
      <c r="H32" s="24">
        <v>-3274</v>
      </c>
      <c r="I32" s="24">
        <v>-2850</v>
      </c>
      <c r="J32" s="23">
        <v>-2547</v>
      </c>
    </row>
    <row r="33" spans="1:10" ht="11.25">
      <c r="A33" s="4" t="s">
        <v>129</v>
      </c>
      <c r="B33" s="23">
        <v>-3398</v>
      </c>
      <c r="C33" s="23"/>
      <c r="D33" s="23"/>
      <c r="E33" s="23"/>
      <c r="F33" s="23"/>
      <c r="G33" s="24"/>
      <c r="H33" s="24"/>
      <c r="I33" s="24"/>
      <c r="J33" s="23"/>
    </row>
    <row r="34" spans="1:10" ht="11.25">
      <c r="A34" s="4" t="s">
        <v>134</v>
      </c>
      <c r="B34" s="23"/>
      <c r="C34" s="23">
        <v>5286</v>
      </c>
      <c r="D34" s="23">
        <v>6512</v>
      </c>
      <c r="E34" s="23">
        <v>6264</v>
      </c>
      <c r="F34" s="23">
        <v>7671</v>
      </c>
      <c r="G34" s="24">
        <v>8095</v>
      </c>
      <c r="H34" s="24">
        <v>8518</v>
      </c>
      <c r="I34" s="24">
        <v>6631</v>
      </c>
      <c r="J34" s="23">
        <v>6934</v>
      </c>
    </row>
    <row r="35" spans="1:10" ht="11.25">
      <c r="A35" s="3" t="s">
        <v>135</v>
      </c>
      <c r="B35" s="23">
        <v>10392</v>
      </c>
      <c r="C35" s="23">
        <v>10392</v>
      </c>
      <c r="D35" s="23">
        <v>8892</v>
      </c>
      <c r="E35" s="23">
        <v>8892</v>
      </c>
      <c r="F35" s="23">
        <v>8232</v>
      </c>
      <c r="G35" s="24">
        <v>8232</v>
      </c>
      <c r="H35" s="24">
        <v>8232</v>
      </c>
      <c r="I35" s="24">
        <v>5062</v>
      </c>
      <c r="J35" s="23">
        <v>5062</v>
      </c>
    </row>
    <row r="36" spans="1:10" ht="11.25">
      <c r="A36" s="4" t="s">
        <v>128</v>
      </c>
      <c r="B36" s="23">
        <v>-9622</v>
      </c>
      <c r="C36" s="23">
        <v>-8999</v>
      </c>
      <c r="D36" s="23">
        <v>-8178</v>
      </c>
      <c r="E36" s="23">
        <v>-7292</v>
      </c>
      <c r="F36" s="23">
        <v>-5503</v>
      </c>
      <c r="G36" s="24">
        <v>-4868</v>
      </c>
      <c r="H36" s="24">
        <v>-4234</v>
      </c>
      <c r="I36" s="24">
        <v>-3929</v>
      </c>
      <c r="J36" s="23">
        <v>-3790</v>
      </c>
    </row>
    <row r="37" spans="1:10" ht="11.25">
      <c r="A37" s="4" t="s">
        <v>129</v>
      </c>
      <c r="B37" s="23">
        <v>-769</v>
      </c>
      <c r="C37" s="23"/>
      <c r="D37" s="23"/>
      <c r="E37" s="23"/>
      <c r="F37" s="23"/>
      <c r="G37" s="24"/>
      <c r="H37" s="24"/>
      <c r="I37" s="24"/>
      <c r="J37" s="23"/>
    </row>
    <row r="38" spans="1:10" ht="11.25">
      <c r="A38" s="4" t="s">
        <v>136</v>
      </c>
      <c r="B38" s="23"/>
      <c r="C38" s="23">
        <v>1392</v>
      </c>
      <c r="D38" s="23">
        <v>713</v>
      </c>
      <c r="E38" s="23">
        <v>1599</v>
      </c>
      <c r="F38" s="23">
        <v>2729</v>
      </c>
      <c r="G38" s="24">
        <v>3363</v>
      </c>
      <c r="H38" s="24">
        <v>3998</v>
      </c>
      <c r="I38" s="24">
        <v>1132</v>
      </c>
      <c r="J38" s="23">
        <v>1271</v>
      </c>
    </row>
    <row r="39" spans="1:10" ht="11.25">
      <c r="A39" s="3" t="s">
        <v>137</v>
      </c>
      <c r="B39" s="23">
        <v>358008</v>
      </c>
      <c r="C39" s="23">
        <v>360332</v>
      </c>
      <c r="D39" s="23">
        <v>516079</v>
      </c>
      <c r="E39" s="23">
        <v>530063</v>
      </c>
      <c r="F39" s="23">
        <v>492900</v>
      </c>
      <c r="G39" s="24">
        <v>500382</v>
      </c>
      <c r="H39" s="24">
        <v>497208</v>
      </c>
      <c r="I39" s="24">
        <v>460786</v>
      </c>
      <c r="J39" s="23">
        <v>449636</v>
      </c>
    </row>
    <row r="40" spans="1:10" ht="11.25">
      <c r="A40" s="4" t="s">
        <v>128</v>
      </c>
      <c r="B40" s="23">
        <v>-283890</v>
      </c>
      <c r="C40" s="23">
        <v>-284666</v>
      </c>
      <c r="D40" s="23">
        <v>-399173</v>
      </c>
      <c r="E40" s="23">
        <v>-382572</v>
      </c>
      <c r="F40" s="23">
        <v>-313081</v>
      </c>
      <c r="G40" s="24">
        <v>-296440</v>
      </c>
      <c r="H40" s="24">
        <v>-275150</v>
      </c>
      <c r="I40" s="24">
        <v>-254366</v>
      </c>
      <c r="J40" s="23">
        <v>-240963</v>
      </c>
    </row>
    <row r="41" spans="1:10" ht="11.25">
      <c r="A41" s="4" t="s">
        <v>129</v>
      </c>
      <c r="B41" s="23">
        <v>-61628</v>
      </c>
      <c r="C41" s="23">
        <v>-11691</v>
      </c>
      <c r="D41" s="23">
        <v>-33118</v>
      </c>
      <c r="E41" s="23"/>
      <c r="F41" s="23"/>
      <c r="G41" s="24"/>
      <c r="H41" s="24"/>
      <c r="I41" s="24"/>
      <c r="J41" s="23"/>
    </row>
    <row r="42" spans="1:10" ht="11.25">
      <c r="A42" s="4" t="s">
        <v>138</v>
      </c>
      <c r="B42" s="23">
        <v>12490</v>
      </c>
      <c r="C42" s="23">
        <v>63974</v>
      </c>
      <c r="D42" s="23">
        <v>83787</v>
      </c>
      <c r="E42" s="23">
        <v>147490</v>
      </c>
      <c r="F42" s="23">
        <v>179818</v>
      </c>
      <c r="G42" s="24">
        <v>203942</v>
      </c>
      <c r="H42" s="24">
        <v>222058</v>
      </c>
      <c r="I42" s="24">
        <v>206419</v>
      </c>
      <c r="J42" s="23">
        <v>208672</v>
      </c>
    </row>
    <row r="43" spans="1:10" ht="11.25">
      <c r="A43" s="3" t="s">
        <v>140</v>
      </c>
      <c r="B43" s="23">
        <v>166848</v>
      </c>
      <c r="C43" s="23">
        <v>166848</v>
      </c>
      <c r="D43" s="23">
        <v>138873</v>
      </c>
      <c r="E43" s="23">
        <v>87741</v>
      </c>
      <c r="F43" s="23">
        <v>47793</v>
      </c>
      <c r="G43" s="24">
        <v>28190</v>
      </c>
      <c r="H43" s="24"/>
      <c r="I43" s="24"/>
      <c r="J43" s="23"/>
    </row>
    <row r="44" spans="1:10" ht="11.25">
      <c r="A44" s="4" t="s">
        <v>128</v>
      </c>
      <c r="B44" s="23">
        <v>-72514</v>
      </c>
      <c r="C44" s="23">
        <v>-54302</v>
      </c>
      <c r="D44" s="23">
        <v>-36615</v>
      </c>
      <c r="E44" s="23">
        <v>-14355</v>
      </c>
      <c r="F44" s="23">
        <v>-2374</v>
      </c>
      <c r="G44" s="24">
        <v>-436</v>
      </c>
      <c r="H44" s="24"/>
      <c r="I44" s="24"/>
      <c r="J44" s="23"/>
    </row>
    <row r="45" spans="1:10" ht="11.25">
      <c r="A45" s="4" t="s">
        <v>129</v>
      </c>
      <c r="B45" s="23">
        <v>-69898</v>
      </c>
      <c r="C45" s="23">
        <v>-50060</v>
      </c>
      <c r="D45" s="23">
        <v>-50060</v>
      </c>
      <c r="E45" s="23"/>
      <c r="F45" s="23"/>
      <c r="G45" s="24"/>
      <c r="H45" s="24"/>
      <c r="I45" s="24"/>
      <c r="J45" s="23"/>
    </row>
    <row r="46" spans="1:10" ht="11.25">
      <c r="A46" s="4" t="s">
        <v>139</v>
      </c>
      <c r="B46" s="23">
        <v>24435</v>
      </c>
      <c r="C46" s="23">
        <v>62485</v>
      </c>
      <c r="D46" s="23">
        <v>52197</v>
      </c>
      <c r="E46" s="23">
        <v>73385</v>
      </c>
      <c r="F46" s="23">
        <v>45419</v>
      </c>
      <c r="G46" s="24">
        <v>27754</v>
      </c>
      <c r="H46" s="24"/>
      <c r="I46" s="24"/>
      <c r="J46" s="23"/>
    </row>
    <row r="47" spans="1:10" ht="11.25">
      <c r="A47" s="3" t="s">
        <v>141</v>
      </c>
      <c r="B47" s="23"/>
      <c r="C47" s="23"/>
      <c r="D47" s="23">
        <v>499</v>
      </c>
      <c r="E47" s="23">
        <v>1041</v>
      </c>
      <c r="F47" s="23">
        <v>22030</v>
      </c>
      <c r="G47" s="24">
        <v>22276</v>
      </c>
      <c r="H47" s="24">
        <v>20764</v>
      </c>
      <c r="I47" s="24">
        <v>242820</v>
      </c>
      <c r="J47" s="23">
        <v>61190</v>
      </c>
    </row>
    <row r="48" spans="1:10" ht="11.25">
      <c r="A48" s="3" t="s">
        <v>143</v>
      </c>
      <c r="B48" s="23">
        <v>570872</v>
      </c>
      <c r="C48" s="23">
        <v>828626</v>
      </c>
      <c r="D48" s="23">
        <v>844066</v>
      </c>
      <c r="E48" s="23">
        <v>985426</v>
      </c>
      <c r="F48" s="23">
        <v>1046032</v>
      </c>
      <c r="G48" s="24">
        <v>1063784</v>
      </c>
      <c r="H48" s="24">
        <v>1062792</v>
      </c>
      <c r="I48" s="24">
        <v>889676</v>
      </c>
      <c r="J48" s="23">
        <v>686463</v>
      </c>
    </row>
    <row r="49" spans="1:10" ht="11.25">
      <c r="A49" s="3" t="s">
        <v>144</v>
      </c>
      <c r="B49" s="23"/>
      <c r="C49" s="23"/>
      <c r="D49" s="23"/>
      <c r="E49" s="23">
        <v>553</v>
      </c>
      <c r="F49" s="23">
        <v>553</v>
      </c>
      <c r="G49" s="24"/>
      <c r="H49" s="24"/>
      <c r="I49" s="24"/>
      <c r="J49" s="23">
        <v>553</v>
      </c>
    </row>
    <row r="50" spans="1:10" ht="11.25">
      <c r="A50" s="3" t="s">
        <v>145</v>
      </c>
      <c r="B50" s="23">
        <v>1425</v>
      </c>
      <c r="C50" s="23">
        <v>1723</v>
      </c>
      <c r="D50" s="23">
        <v>1976</v>
      </c>
      <c r="E50" s="23">
        <v>2345</v>
      </c>
      <c r="F50" s="23">
        <v>2320</v>
      </c>
      <c r="G50" s="24"/>
      <c r="H50" s="24"/>
      <c r="I50" s="24"/>
      <c r="J50" s="23">
        <v>1526</v>
      </c>
    </row>
    <row r="51" spans="1:10" ht="11.25">
      <c r="A51" s="3" t="s">
        <v>147</v>
      </c>
      <c r="B51" s="23">
        <v>143102</v>
      </c>
      <c r="C51" s="23">
        <v>243685</v>
      </c>
      <c r="D51" s="23">
        <v>395989</v>
      </c>
      <c r="E51" s="23">
        <v>477836</v>
      </c>
      <c r="F51" s="23">
        <v>402268</v>
      </c>
      <c r="G51" s="24">
        <v>374915</v>
      </c>
      <c r="H51" s="24">
        <v>388405</v>
      </c>
      <c r="I51" s="24">
        <v>240669</v>
      </c>
      <c r="J51" s="23">
        <v>234480</v>
      </c>
    </row>
    <row r="52" spans="1:10" ht="11.25">
      <c r="A52" s="3" t="s">
        <v>148</v>
      </c>
      <c r="B52" s="23">
        <v>41941</v>
      </c>
      <c r="C52" s="23">
        <v>71895</v>
      </c>
      <c r="D52" s="23">
        <v>26488</v>
      </c>
      <c r="E52" s="23">
        <v>61078</v>
      </c>
      <c r="F52" s="23">
        <v>179576</v>
      </c>
      <c r="G52" s="24">
        <v>203222</v>
      </c>
      <c r="H52" s="24">
        <v>127846</v>
      </c>
      <c r="I52" s="24">
        <v>245991</v>
      </c>
      <c r="J52" s="23">
        <v>205474</v>
      </c>
    </row>
    <row r="53" spans="1:10" ht="11.25">
      <c r="A53" s="3" t="s">
        <v>139</v>
      </c>
      <c r="B53" s="23">
        <v>137300</v>
      </c>
      <c r="C53" s="23">
        <v>26328</v>
      </c>
      <c r="D53" s="23">
        <v>20560</v>
      </c>
      <c r="E53" s="23">
        <v>6986</v>
      </c>
      <c r="F53" s="23">
        <v>4848</v>
      </c>
      <c r="G53" s="24"/>
      <c r="H53" s="24"/>
      <c r="I53" s="24"/>
      <c r="J53" s="23"/>
    </row>
    <row r="54" spans="1:10" ht="11.25">
      <c r="A54" s="3" t="s">
        <v>124</v>
      </c>
      <c r="B54" s="23">
        <v>611</v>
      </c>
      <c r="C54" s="23">
        <v>621</v>
      </c>
      <c r="D54" s="23">
        <v>630</v>
      </c>
      <c r="E54" s="23">
        <v>87</v>
      </c>
      <c r="F54" s="23">
        <v>96</v>
      </c>
      <c r="G54" s="24">
        <v>2640</v>
      </c>
      <c r="H54" s="24">
        <v>2727</v>
      </c>
      <c r="I54" s="24">
        <v>2372</v>
      </c>
      <c r="J54" s="23">
        <v>106</v>
      </c>
    </row>
    <row r="55" spans="1:10" ht="11.25">
      <c r="A55" s="3" t="s">
        <v>149</v>
      </c>
      <c r="B55" s="23">
        <v>324382</v>
      </c>
      <c r="C55" s="23">
        <v>344253</v>
      </c>
      <c r="D55" s="23">
        <v>445645</v>
      </c>
      <c r="E55" s="23">
        <v>548887</v>
      </c>
      <c r="F55" s="23">
        <v>589664</v>
      </c>
      <c r="G55" s="24">
        <v>580779</v>
      </c>
      <c r="H55" s="24">
        <v>518979</v>
      </c>
      <c r="I55" s="24">
        <v>489033</v>
      </c>
      <c r="J55" s="23">
        <v>442140</v>
      </c>
    </row>
    <row r="56" spans="1:10" ht="11.25">
      <c r="A56" s="3" t="s">
        <v>150</v>
      </c>
      <c r="B56" s="23">
        <v>8184</v>
      </c>
      <c r="C56" s="23">
        <v>10052</v>
      </c>
      <c r="D56" s="23">
        <v>9200</v>
      </c>
      <c r="E56" s="23">
        <v>6800</v>
      </c>
      <c r="F56" s="23">
        <v>7312</v>
      </c>
      <c r="G56" s="24">
        <v>7612</v>
      </c>
      <c r="H56" s="24">
        <v>8300</v>
      </c>
      <c r="I56" s="24">
        <v>5907</v>
      </c>
      <c r="J56" s="23">
        <v>5931</v>
      </c>
    </row>
    <row r="57" spans="1:10" ht="11.25">
      <c r="A57" s="3" t="s">
        <v>151</v>
      </c>
      <c r="B57" s="23">
        <v>14436</v>
      </c>
      <c r="C57" s="23">
        <v>92725</v>
      </c>
      <c r="D57" s="23">
        <v>92830</v>
      </c>
      <c r="E57" s="23">
        <v>82436</v>
      </c>
      <c r="F57" s="23">
        <v>53526</v>
      </c>
      <c r="G57" s="24">
        <v>33526</v>
      </c>
      <c r="H57" s="24">
        <v>33526</v>
      </c>
      <c r="I57" s="24">
        <v>33526</v>
      </c>
      <c r="J57" s="23">
        <v>33526</v>
      </c>
    </row>
    <row r="58" spans="1:10" ht="11.25">
      <c r="A58" s="3" t="s">
        <v>152</v>
      </c>
      <c r="B58" s="23">
        <v>63080</v>
      </c>
      <c r="C58" s="23">
        <v>43028</v>
      </c>
      <c r="D58" s="23"/>
      <c r="E58" s="23"/>
      <c r="F58" s="23"/>
      <c r="G58" s="24"/>
      <c r="H58" s="24"/>
      <c r="I58" s="24"/>
      <c r="J58" s="23"/>
    </row>
    <row r="59" spans="1:10" ht="11.25">
      <c r="A59" s="3" t="s">
        <v>153</v>
      </c>
      <c r="B59" s="23">
        <v>811</v>
      </c>
      <c r="C59" s="23">
        <v>1891</v>
      </c>
      <c r="D59" s="23">
        <v>3507</v>
      </c>
      <c r="E59" s="23">
        <v>4834</v>
      </c>
      <c r="F59" s="23">
        <v>2272</v>
      </c>
      <c r="G59" s="24"/>
      <c r="H59" s="24"/>
      <c r="I59" s="24"/>
      <c r="J59" s="23">
        <v>2596</v>
      </c>
    </row>
    <row r="60" spans="1:10" ht="11.25">
      <c r="A60" s="3" t="s">
        <v>154</v>
      </c>
      <c r="B60" s="23">
        <v>108231</v>
      </c>
      <c r="C60" s="23">
        <v>112442</v>
      </c>
      <c r="D60" s="23">
        <v>153442</v>
      </c>
      <c r="E60" s="23">
        <v>116646</v>
      </c>
      <c r="F60" s="23">
        <v>1984</v>
      </c>
      <c r="G60" s="24"/>
      <c r="H60" s="24"/>
      <c r="I60" s="24"/>
      <c r="J60" s="23"/>
    </row>
    <row r="61" spans="1:10" ht="11.25">
      <c r="A61" s="3" t="s">
        <v>155</v>
      </c>
      <c r="B61" s="23"/>
      <c r="C61" s="23"/>
      <c r="D61" s="23"/>
      <c r="E61" s="23"/>
      <c r="F61" s="23">
        <v>2351</v>
      </c>
      <c r="G61" s="24"/>
      <c r="H61" s="24"/>
      <c r="I61" s="24"/>
      <c r="J61" s="23">
        <v>1438</v>
      </c>
    </row>
    <row r="62" spans="1:10" ht="11.25">
      <c r="A62" s="3" t="s">
        <v>156</v>
      </c>
      <c r="B62" s="23">
        <v>109974</v>
      </c>
      <c r="C62" s="23">
        <v>104481</v>
      </c>
      <c r="D62" s="23">
        <v>119924</v>
      </c>
      <c r="E62" s="23">
        <v>122192</v>
      </c>
      <c r="F62" s="23">
        <v>90856</v>
      </c>
      <c r="G62" s="24">
        <v>90856</v>
      </c>
      <c r="H62" s="24">
        <v>91056</v>
      </c>
      <c r="I62" s="24">
        <v>91056</v>
      </c>
      <c r="J62" s="23">
        <v>88512</v>
      </c>
    </row>
    <row r="63" spans="1:10" ht="11.25">
      <c r="A63" s="3" t="s">
        <v>157</v>
      </c>
      <c r="B63" s="23">
        <v>60</v>
      </c>
      <c r="C63" s="23">
        <v>60</v>
      </c>
      <c r="D63" s="23">
        <v>239</v>
      </c>
      <c r="E63" s="23">
        <v>50</v>
      </c>
      <c r="F63" s="23"/>
      <c r="G63" s="24">
        <v>8448</v>
      </c>
      <c r="H63" s="24">
        <v>7430</v>
      </c>
      <c r="I63" s="24">
        <v>3680</v>
      </c>
      <c r="J63" s="23"/>
    </row>
    <row r="64" spans="1:10" ht="11.25">
      <c r="A64" s="3" t="s">
        <v>125</v>
      </c>
      <c r="B64" s="23">
        <v>-97205</v>
      </c>
      <c r="C64" s="23">
        <v>-13150</v>
      </c>
      <c r="D64" s="23"/>
      <c r="E64" s="23"/>
      <c r="F64" s="23"/>
      <c r="G64" s="24"/>
      <c r="H64" s="24"/>
      <c r="I64" s="24"/>
      <c r="J64" s="23"/>
    </row>
    <row r="65" spans="1:10" ht="11.25">
      <c r="A65" s="3" t="s">
        <v>158</v>
      </c>
      <c r="B65" s="23">
        <v>207574</v>
      </c>
      <c r="C65" s="23">
        <v>351533</v>
      </c>
      <c r="D65" s="23">
        <v>379145</v>
      </c>
      <c r="E65" s="23">
        <v>332959</v>
      </c>
      <c r="F65" s="23">
        <v>158303</v>
      </c>
      <c r="G65" s="24">
        <v>140443</v>
      </c>
      <c r="H65" s="24">
        <v>140312</v>
      </c>
      <c r="I65" s="24">
        <v>134169</v>
      </c>
      <c r="J65" s="23">
        <v>132004</v>
      </c>
    </row>
    <row r="66" spans="1:10" ht="11.25">
      <c r="A66" s="2" t="s">
        <v>159</v>
      </c>
      <c r="B66" s="23">
        <v>1102830</v>
      </c>
      <c r="C66" s="23">
        <v>1524412</v>
      </c>
      <c r="D66" s="23">
        <v>1668856</v>
      </c>
      <c r="E66" s="23">
        <v>1867273</v>
      </c>
      <c r="F66" s="23">
        <v>1794001</v>
      </c>
      <c r="G66" s="24">
        <v>1785006</v>
      </c>
      <c r="H66" s="24">
        <v>1722083</v>
      </c>
      <c r="I66" s="24">
        <v>1512879</v>
      </c>
      <c r="J66" s="23">
        <v>1260608</v>
      </c>
    </row>
    <row r="67" spans="1:10" ht="12" thickBot="1">
      <c r="A67" s="5" t="s">
        <v>162</v>
      </c>
      <c r="B67" s="25">
        <v>5150520</v>
      </c>
      <c r="C67" s="25">
        <v>4224875</v>
      </c>
      <c r="D67" s="25">
        <v>4408738</v>
      </c>
      <c r="E67" s="25">
        <v>4229365</v>
      </c>
      <c r="F67" s="25">
        <v>4060189</v>
      </c>
      <c r="G67" s="26">
        <v>4258556</v>
      </c>
      <c r="H67" s="26">
        <v>4267826</v>
      </c>
      <c r="I67" s="26">
        <v>4332194</v>
      </c>
      <c r="J67" s="25">
        <v>4294550</v>
      </c>
    </row>
    <row r="68" spans="1:10" ht="12" thickTop="1">
      <c r="A68" s="2" t="s">
        <v>163</v>
      </c>
      <c r="B68" s="23">
        <v>1465003</v>
      </c>
      <c r="C68" s="23">
        <v>1328180</v>
      </c>
      <c r="D68" s="23">
        <v>1079989</v>
      </c>
      <c r="E68" s="23">
        <v>844296</v>
      </c>
      <c r="F68" s="23">
        <v>760836</v>
      </c>
      <c r="G68" s="24">
        <v>843796</v>
      </c>
      <c r="H68" s="24">
        <v>839292</v>
      </c>
      <c r="I68" s="24">
        <v>901333</v>
      </c>
      <c r="J68" s="23">
        <v>768544</v>
      </c>
    </row>
    <row r="69" spans="1:10" ht="11.25">
      <c r="A69" s="2" t="s">
        <v>164</v>
      </c>
      <c r="B69" s="23">
        <v>100000</v>
      </c>
      <c r="C69" s="23">
        <v>100000</v>
      </c>
      <c r="D69" s="23">
        <v>100000</v>
      </c>
      <c r="E69" s="23"/>
      <c r="F69" s="23"/>
      <c r="G69" s="24"/>
      <c r="H69" s="24"/>
      <c r="I69" s="24"/>
      <c r="J69" s="23"/>
    </row>
    <row r="70" spans="1:10" ht="11.25">
      <c r="A70" s="2" t="s">
        <v>165</v>
      </c>
      <c r="B70" s="23"/>
      <c r="C70" s="23"/>
      <c r="D70" s="23"/>
      <c r="E70" s="23">
        <v>55000</v>
      </c>
      <c r="F70" s="23">
        <v>110000</v>
      </c>
      <c r="G70" s="24">
        <v>110000</v>
      </c>
      <c r="H70" s="24">
        <v>110000</v>
      </c>
      <c r="I70" s="24">
        <v>110000</v>
      </c>
      <c r="J70" s="23">
        <v>110000</v>
      </c>
    </row>
    <row r="71" spans="1:10" ht="11.25">
      <c r="A71" s="2" t="s">
        <v>166</v>
      </c>
      <c r="B71" s="23">
        <v>198486</v>
      </c>
      <c r="C71" s="23">
        <v>346093</v>
      </c>
      <c r="D71" s="23">
        <v>385828</v>
      </c>
      <c r="E71" s="23">
        <v>254468</v>
      </c>
      <c r="F71" s="23">
        <v>230492</v>
      </c>
      <c r="G71" s="24">
        <v>230492</v>
      </c>
      <c r="H71" s="24">
        <v>230492</v>
      </c>
      <c r="I71" s="24">
        <v>230492</v>
      </c>
      <c r="J71" s="23">
        <v>230492</v>
      </c>
    </row>
    <row r="72" spans="1:10" ht="11.25">
      <c r="A72" s="2" t="s">
        <v>167</v>
      </c>
      <c r="B72" s="23">
        <v>66727</v>
      </c>
      <c r="C72" s="23">
        <v>40642</v>
      </c>
      <c r="D72" s="23">
        <v>32442</v>
      </c>
      <c r="E72" s="23">
        <v>18349</v>
      </c>
      <c r="F72" s="23">
        <v>9211</v>
      </c>
      <c r="G72" s="24"/>
      <c r="H72" s="24"/>
      <c r="I72" s="24"/>
      <c r="J72" s="23"/>
    </row>
    <row r="73" spans="1:10" ht="11.25">
      <c r="A73" s="2" t="s">
        <v>168</v>
      </c>
      <c r="B73" s="23">
        <v>624363</v>
      </c>
      <c r="C73" s="23">
        <v>559294</v>
      </c>
      <c r="D73" s="23">
        <v>357529</v>
      </c>
      <c r="E73" s="23">
        <v>305015</v>
      </c>
      <c r="F73" s="23">
        <v>243537</v>
      </c>
      <c r="G73" s="24">
        <v>300931</v>
      </c>
      <c r="H73" s="24">
        <v>283666</v>
      </c>
      <c r="I73" s="24">
        <v>263928</v>
      </c>
      <c r="J73" s="23">
        <v>234669</v>
      </c>
    </row>
    <row r="74" spans="1:10" ht="11.25">
      <c r="A74" s="2" t="s">
        <v>169</v>
      </c>
      <c r="B74" s="23">
        <v>17266</v>
      </c>
      <c r="C74" s="23">
        <v>39590</v>
      </c>
      <c r="D74" s="23">
        <v>27581</v>
      </c>
      <c r="E74" s="23">
        <v>29195</v>
      </c>
      <c r="F74" s="23">
        <v>32644</v>
      </c>
      <c r="G74" s="24"/>
      <c r="H74" s="24"/>
      <c r="I74" s="24"/>
      <c r="J74" s="23">
        <v>30799</v>
      </c>
    </row>
    <row r="75" spans="1:10" ht="11.25">
      <c r="A75" s="2" t="s">
        <v>170</v>
      </c>
      <c r="B75" s="23">
        <v>13713</v>
      </c>
      <c r="C75" s="23">
        <v>9223</v>
      </c>
      <c r="D75" s="23">
        <v>4237</v>
      </c>
      <c r="E75" s="23">
        <v>24464</v>
      </c>
      <c r="F75" s="23">
        <v>10089</v>
      </c>
      <c r="G75" s="24">
        <v>6328</v>
      </c>
      <c r="H75" s="24">
        <v>8277</v>
      </c>
      <c r="I75" s="24">
        <v>4607</v>
      </c>
      <c r="J75" s="23">
        <v>7925</v>
      </c>
    </row>
    <row r="76" spans="1:10" ht="11.25">
      <c r="A76" s="2" t="s">
        <v>171</v>
      </c>
      <c r="B76" s="23">
        <v>2845</v>
      </c>
      <c r="C76" s="23">
        <v>6628</v>
      </c>
      <c r="D76" s="23">
        <v>4226</v>
      </c>
      <c r="E76" s="23">
        <v>5371</v>
      </c>
      <c r="F76" s="23">
        <v>2131</v>
      </c>
      <c r="G76" s="24"/>
      <c r="H76" s="24"/>
      <c r="I76" s="24"/>
      <c r="J76" s="23">
        <v>2280</v>
      </c>
    </row>
    <row r="77" spans="1:10" ht="11.25">
      <c r="A77" s="2" t="s">
        <v>172</v>
      </c>
      <c r="B77" s="23">
        <v>17031</v>
      </c>
      <c r="C77" s="23">
        <v>38321</v>
      </c>
      <c r="D77" s="23">
        <v>29084</v>
      </c>
      <c r="E77" s="23">
        <v>12591</v>
      </c>
      <c r="F77" s="23">
        <v>10935</v>
      </c>
      <c r="G77" s="24"/>
      <c r="H77" s="24"/>
      <c r="I77" s="24"/>
      <c r="J77" s="23">
        <v>5067</v>
      </c>
    </row>
    <row r="78" spans="1:10" ht="11.25">
      <c r="A78" s="2" t="s">
        <v>174</v>
      </c>
      <c r="B78" s="23">
        <v>108</v>
      </c>
      <c r="C78" s="23">
        <v>310</v>
      </c>
      <c r="D78" s="23">
        <v>10296</v>
      </c>
      <c r="E78" s="23"/>
      <c r="F78" s="23"/>
      <c r="G78" s="24"/>
      <c r="H78" s="24"/>
      <c r="I78" s="24"/>
      <c r="J78" s="23"/>
    </row>
    <row r="79" spans="1:10" ht="11.25">
      <c r="A79" s="2" t="s">
        <v>175</v>
      </c>
      <c r="B79" s="23"/>
      <c r="C79" s="23"/>
      <c r="D79" s="23">
        <v>37511</v>
      </c>
      <c r="E79" s="23"/>
      <c r="F79" s="23"/>
      <c r="G79" s="24"/>
      <c r="H79" s="24"/>
      <c r="I79" s="24"/>
      <c r="J79" s="23"/>
    </row>
    <row r="80" spans="1:10" ht="11.25">
      <c r="A80" s="2" t="s">
        <v>176</v>
      </c>
      <c r="B80" s="23"/>
      <c r="C80" s="23"/>
      <c r="D80" s="23">
        <v>13293</v>
      </c>
      <c r="E80" s="23"/>
      <c r="F80" s="23"/>
      <c r="G80" s="24"/>
      <c r="H80" s="24"/>
      <c r="I80" s="24"/>
      <c r="J80" s="23"/>
    </row>
    <row r="81" spans="1:10" ht="11.25">
      <c r="A81" s="2" t="s">
        <v>177</v>
      </c>
      <c r="B81" s="23"/>
      <c r="C81" s="23"/>
      <c r="D81" s="23">
        <v>9318</v>
      </c>
      <c r="E81" s="23"/>
      <c r="F81" s="23"/>
      <c r="G81" s="24"/>
      <c r="H81" s="24"/>
      <c r="I81" s="24"/>
      <c r="J81" s="23"/>
    </row>
    <row r="82" spans="1:10" ht="11.25">
      <c r="A82" s="2" t="s">
        <v>180</v>
      </c>
      <c r="B82" s="23"/>
      <c r="C82" s="23"/>
      <c r="D82" s="23">
        <v>7740</v>
      </c>
      <c r="E82" s="23"/>
      <c r="F82" s="23"/>
      <c r="G82" s="24"/>
      <c r="H82" s="24"/>
      <c r="I82" s="24"/>
      <c r="J82" s="23"/>
    </row>
    <row r="83" spans="1:10" ht="11.25">
      <c r="A83" s="2" t="s">
        <v>181</v>
      </c>
      <c r="B83" s="23">
        <v>17202</v>
      </c>
      <c r="C83" s="23">
        <v>44</v>
      </c>
      <c r="D83" s="23">
        <v>7133</v>
      </c>
      <c r="E83" s="23">
        <v>25301</v>
      </c>
      <c r="F83" s="23">
        <v>355</v>
      </c>
      <c r="G83" s="24">
        <v>35664</v>
      </c>
      <c r="H83" s="24">
        <v>19435</v>
      </c>
      <c r="I83" s="24">
        <v>43062</v>
      </c>
      <c r="J83" s="23">
        <v>2045</v>
      </c>
    </row>
    <row r="84" spans="1:10" ht="11.25">
      <c r="A84" s="2" t="s">
        <v>182</v>
      </c>
      <c r="B84" s="23">
        <v>2522747</v>
      </c>
      <c r="C84" s="23">
        <v>2468329</v>
      </c>
      <c r="D84" s="23">
        <v>2106213</v>
      </c>
      <c r="E84" s="23">
        <v>1574053</v>
      </c>
      <c r="F84" s="23">
        <v>1410233</v>
      </c>
      <c r="G84" s="24">
        <v>1527213</v>
      </c>
      <c r="H84" s="24">
        <v>1491164</v>
      </c>
      <c r="I84" s="24">
        <v>1553423</v>
      </c>
      <c r="J84" s="23">
        <v>1405752</v>
      </c>
    </row>
    <row r="85" spans="1:10" ht="11.25">
      <c r="A85" s="2" t="s">
        <v>183</v>
      </c>
      <c r="B85" s="23"/>
      <c r="C85" s="23"/>
      <c r="D85" s="23"/>
      <c r="E85" s="23"/>
      <c r="F85" s="23">
        <v>55000</v>
      </c>
      <c r="G85" s="24">
        <v>110000</v>
      </c>
      <c r="H85" s="24">
        <v>110000</v>
      </c>
      <c r="I85" s="24">
        <v>165000</v>
      </c>
      <c r="J85" s="23">
        <v>165000</v>
      </c>
    </row>
    <row r="86" spans="1:10" ht="11.25">
      <c r="A86" s="2" t="s">
        <v>184</v>
      </c>
      <c r="B86" s="23">
        <v>141181</v>
      </c>
      <c r="C86" s="23">
        <v>335467</v>
      </c>
      <c r="D86" s="23">
        <v>581802</v>
      </c>
      <c r="E86" s="23">
        <v>597873</v>
      </c>
      <c r="F86" s="23">
        <v>662541</v>
      </c>
      <c r="G86" s="24">
        <v>722664</v>
      </c>
      <c r="H86" s="24">
        <v>777787</v>
      </c>
      <c r="I86" s="24">
        <v>835410</v>
      </c>
      <c r="J86" s="23">
        <v>893033</v>
      </c>
    </row>
    <row r="87" spans="1:10" ht="11.25">
      <c r="A87" s="2" t="s">
        <v>185</v>
      </c>
      <c r="B87" s="23">
        <v>157254</v>
      </c>
      <c r="C87" s="23">
        <v>90605</v>
      </c>
      <c r="D87" s="23">
        <v>95487</v>
      </c>
      <c r="E87" s="23">
        <v>65668</v>
      </c>
      <c r="F87" s="23">
        <v>43569</v>
      </c>
      <c r="G87" s="24"/>
      <c r="H87" s="24"/>
      <c r="I87" s="24"/>
      <c r="J87" s="23"/>
    </row>
    <row r="88" spans="1:10" ht="11.25">
      <c r="A88" s="2" t="s">
        <v>186</v>
      </c>
      <c r="B88" s="23">
        <v>2931</v>
      </c>
      <c r="C88" s="23">
        <v>3603</v>
      </c>
      <c r="D88" s="23">
        <v>830</v>
      </c>
      <c r="E88" s="23"/>
      <c r="F88" s="23"/>
      <c r="G88" s="24"/>
      <c r="H88" s="24"/>
      <c r="I88" s="24"/>
      <c r="J88" s="23"/>
    </row>
    <row r="89" spans="1:10" ht="11.25">
      <c r="A89" s="2" t="s">
        <v>180</v>
      </c>
      <c r="B89" s="23">
        <v>13208</v>
      </c>
      <c r="C89" s="23">
        <v>13028</v>
      </c>
      <c r="D89" s="23">
        <v>3061</v>
      </c>
      <c r="E89" s="23"/>
      <c r="F89" s="23"/>
      <c r="G89" s="24"/>
      <c r="H89" s="24"/>
      <c r="I89" s="24"/>
      <c r="J89" s="23"/>
    </row>
    <row r="90" spans="1:10" ht="11.25">
      <c r="A90" s="2" t="s">
        <v>187</v>
      </c>
      <c r="B90" s="23">
        <v>37945</v>
      </c>
      <c r="C90" s="23">
        <v>17793</v>
      </c>
      <c r="D90" s="23"/>
      <c r="E90" s="23"/>
      <c r="F90" s="23"/>
      <c r="G90" s="24">
        <v>23640</v>
      </c>
      <c r="H90" s="24">
        <v>19</v>
      </c>
      <c r="I90" s="24"/>
      <c r="J90" s="23"/>
    </row>
    <row r="91" spans="1:10" ht="11.25">
      <c r="A91" s="2" t="s">
        <v>188</v>
      </c>
      <c r="B91" s="23">
        <v>352521</v>
      </c>
      <c r="C91" s="23">
        <v>460497</v>
      </c>
      <c r="D91" s="23">
        <v>681181</v>
      </c>
      <c r="E91" s="23">
        <v>663541</v>
      </c>
      <c r="F91" s="23">
        <v>761110</v>
      </c>
      <c r="G91" s="24">
        <v>856304</v>
      </c>
      <c r="H91" s="24">
        <v>887806</v>
      </c>
      <c r="I91" s="24">
        <v>1000410</v>
      </c>
      <c r="J91" s="23">
        <v>1058033</v>
      </c>
    </row>
    <row r="92" spans="1:10" ht="12" thickBot="1">
      <c r="A92" s="5" t="s">
        <v>190</v>
      </c>
      <c r="B92" s="25">
        <v>2875269</v>
      </c>
      <c r="C92" s="25">
        <v>2928826</v>
      </c>
      <c r="D92" s="25">
        <v>2787394</v>
      </c>
      <c r="E92" s="25">
        <v>2237595</v>
      </c>
      <c r="F92" s="25">
        <v>2171344</v>
      </c>
      <c r="G92" s="26">
        <v>2383518</v>
      </c>
      <c r="H92" s="26">
        <v>2378970</v>
      </c>
      <c r="I92" s="26">
        <v>2553833</v>
      </c>
      <c r="J92" s="25">
        <v>2463785</v>
      </c>
    </row>
    <row r="93" spans="1:10" ht="12" thickTop="1">
      <c r="A93" s="2" t="s">
        <v>191</v>
      </c>
      <c r="B93" s="23">
        <v>2040065</v>
      </c>
      <c r="C93" s="23">
        <v>1261541</v>
      </c>
      <c r="D93" s="23">
        <v>1064817</v>
      </c>
      <c r="E93" s="23">
        <v>1064201</v>
      </c>
      <c r="F93" s="23">
        <v>1060218</v>
      </c>
      <c r="G93" s="24">
        <v>1060218</v>
      </c>
      <c r="H93" s="24">
        <v>1060218</v>
      </c>
      <c r="I93" s="24">
        <v>984366</v>
      </c>
      <c r="J93" s="23">
        <v>984366</v>
      </c>
    </row>
    <row r="94" spans="1:10" ht="11.25">
      <c r="A94" s="3" t="s">
        <v>192</v>
      </c>
      <c r="B94" s="23">
        <v>2276407</v>
      </c>
      <c r="C94" s="23">
        <v>1497911</v>
      </c>
      <c r="D94" s="23">
        <v>1301187</v>
      </c>
      <c r="E94" s="23">
        <v>1300521</v>
      </c>
      <c r="F94" s="23">
        <v>1296488</v>
      </c>
      <c r="G94" s="24"/>
      <c r="H94" s="24"/>
      <c r="I94" s="24"/>
      <c r="J94" s="23">
        <v>1220636</v>
      </c>
    </row>
    <row r="95" spans="1:10" ht="11.25">
      <c r="A95" s="3" t="s">
        <v>194</v>
      </c>
      <c r="B95" s="23">
        <v>2276407</v>
      </c>
      <c r="C95" s="23">
        <v>1497911</v>
      </c>
      <c r="D95" s="23">
        <v>1301187</v>
      </c>
      <c r="E95" s="23">
        <v>1300521</v>
      </c>
      <c r="F95" s="23">
        <v>1296488</v>
      </c>
      <c r="G95" s="24">
        <v>1296488</v>
      </c>
      <c r="H95" s="24">
        <v>1296488</v>
      </c>
      <c r="I95" s="24">
        <v>1220636</v>
      </c>
      <c r="J95" s="23">
        <v>1220636</v>
      </c>
    </row>
    <row r="96" spans="1:10" ht="11.25">
      <c r="A96" s="4" t="s">
        <v>195</v>
      </c>
      <c r="B96" s="23">
        <v>-1977554</v>
      </c>
      <c r="C96" s="23">
        <v>-1401152</v>
      </c>
      <c r="D96" s="23">
        <v>-676768</v>
      </c>
      <c r="E96" s="23">
        <v>-298620</v>
      </c>
      <c r="F96" s="23">
        <v>-397250</v>
      </c>
      <c r="G96" s="24"/>
      <c r="H96" s="24"/>
      <c r="I96" s="24"/>
      <c r="J96" s="23">
        <v>-298053</v>
      </c>
    </row>
    <row r="97" spans="1:10" ht="11.25">
      <c r="A97" s="3" t="s">
        <v>196</v>
      </c>
      <c r="B97" s="23">
        <v>-1977554</v>
      </c>
      <c r="C97" s="23">
        <v>-1401152</v>
      </c>
      <c r="D97" s="23">
        <v>-676768</v>
      </c>
      <c r="E97" s="23">
        <v>-298620</v>
      </c>
      <c r="F97" s="23">
        <v>-397250</v>
      </c>
      <c r="G97" s="24">
        <v>-409549</v>
      </c>
      <c r="H97" s="24">
        <v>-395651</v>
      </c>
      <c r="I97" s="24">
        <v>-351889</v>
      </c>
      <c r="J97" s="23">
        <v>-298053</v>
      </c>
    </row>
    <row r="98" spans="1:10" ht="11.25">
      <c r="A98" s="2" t="s">
        <v>197</v>
      </c>
      <c r="B98" s="23">
        <v>-83968</v>
      </c>
      <c r="C98" s="23">
        <v>-83968</v>
      </c>
      <c r="D98" s="23">
        <v>-83968</v>
      </c>
      <c r="E98" s="23">
        <v>-83968</v>
      </c>
      <c r="F98" s="23">
        <v>-83968</v>
      </c>
      <c r="G98" s="24">
        <v>-83968</v>
      </c>
      <c r="H98" s="24">
        <v>-83968</v>
      </c>
      <c r="I98" s="24">
        <v>-83968</v>
      </c>
      <c r="J98" s="23">
        <v>-83968</v>
      </c>
    </row>
    <row r="99" spans="1:10" ht="11.25">
      <c r="A99" s="2" t="s">
        <v>199</v>
      </c>
      <c r="B99" s="23">
        <v>2254950</v>
      </c>
      <c r="C99" s="23">
        <v>1274332</v>
      </c>
      <c r="D99" s="23">
        <v>1605268</v>
      </c>
      <c r="E99" s="23">
        <v>1982134</v>
      </c>
      <c r="F99" s="23">
        <v>1875489</v>
      </c>
      <c r="G99" s="24">
        <v>1863190</v>
      </c>
      <c r="H99" s="24">
        <v>1877088</v>
      </c>
      <c r="I99" s="24">
        <v>1769144</v>
      </c>
      <c r="J99" s="23">
        <v>1822980</v>
      </c>
    </row>
    <row r="100" spans="1:10" ht="11.25">
      <c r="A100" s="2" t="s">
        <v>200</v>
      </c>
      <c r="B100" s="23">
        <v>-68</v>
      </c>
      <c r="C100" s="23">
        <v>-200</v>
      </c>
      <c r="D100" s="23">
        <v>-1052</v>
      </c>
      <c r="E100" s="23">
        <v>-1452</v>
      </c>
      <c r="F100" s="23">
        <v>-940</v>
      </c>
      <c r="G100" s="24">
        <v>-640</v>
      </c>
      <c r="H100" s="24">
        <v>28</v>
      </c>
      <c r="I100" s="24">
        <v>-345</v>
      </c>
      <c r="J100" s="23">
        <v>-321</v>
      </c>
    </row>
    <row r="101" spans="1:10" ht="11.25">
      <c r="A101" s="2" t="s">
        <v>202</v>
      </c>
      <c r="B101" s="23">
        <v>-68</v>
      </c>
      <c r="C101" s="23">
        <v>-200</v>
      </c>
      <c r="D101" s="23">
        <v>-1052</v>
      </c>
      <c r="E101" s="23">
        <v>-1452</v>
      </c>
      <c r="F101" s="23">
        <v>-940</v>
      </c>
      <c r="G101" s="24">
        <v>-640</v>
      </c>
      <c r="H101" s="24">
        <v>28</v>
      </c>
      <c r="I101" s="24">
        <v>-345</v>
      </c>
      <c r="J101" s="23">
        <v>-321</v>
      </c>
    </row>
    <row r="102" spans="1:10" ht="11.25">
      <c r="A102" s="6" t="s">
        <v>203</v>
      </c>
      <c r="B102" s="23">
        <v>20369</v>
      </c>
      <c r="C102" s="23">
        <v>21916</v>
      </c>
      <c r="D102" s="23">
        <v>17128</v>
      </c>
      <c r="E102" s="23">
        <v>11088</v>
      </c>
      <c r="F102" s="23">
        <v>14296</v>
      </c>
      <c r="G102" s="24">
        <v>12488</v>
      </c>
      <c r="H102" s="24">
        <v>11739</v>
      </c>
      <c r="I102" s="24">
        <v>9562</v>
      </c>
      <c r="J102" s="23">
        <v>8107</v>
      </c>
    </row>
    <row r="103" spans="1:10" ht="11.25">
      <c r="A103" s="6" t="s">
        <v>205</v>
      </c>
      <c r="B103" s="23">
        <v>2275251</v>
      </c>
      <c r="C103" s="23">
        <v>1296048</v>
      </c>
      <c r="D103" s="23">
        <v>1621343</v>
      </c>
      <c r="E103" s="23">
        <v>1991769</v>
      </c>
      <c r="F103" s="23">
        <v>1888844</v>
      </c>
      <c r="G103" s="24">
        <v>1875038</v>
      </c>
      <c r="H103" s="24">
        <v>1888855</v>
      </c>
      <c r="I103" s="24">
        <v>1778361</v>
      </c>
      <c r="J103" s="23">
        <v>1830765</v>
      </c>
    </row>
    <row r="104" spans="1:10" ht="12" thickBot="1">
      <c r="A104" s="7" t="s">
        <v>206</v>
      </c>
      <c r="B104" s="23">
        <v>5150520</v>
      </c>
      <c r="C104" s="23">
        <v>4224875</v>
      </c>
      <c r="D104" s="23">
        <v>4408738</v>
      </c>
      <c r="E104" s="23">
        <v>4229365</v>
      </c>
      <c r="F104" s="23">
        <v>4060189</v>
      </c>
      <c r="G104" s="24">
        <v>4258556</v>
      </c>
      <c r="H104" s="24">
        <v>4267826</v>
      </c>
      <c r="I104" s="24">
        <v>4332194</v>
      </c>
      <c r="J104" s="23">
        <v>4294550</v>
      </c>
    </row>
    <row r="105" spans="1:10" ht="12" thickTop="1">
      <c r="A105" s="8"/>
      <c r="B105" s="27"/>
      <c r="C105" s="27"/>
      <c r="D105" s="27"/>
      <c r="E105" s="27"/>
      <c r="F105" s="27"/>
      <c r="G105" s="27"/>
      <c r="H105" s="27"/>
      <c r="I105" s="27"/>
      <c r="J105" s="27"/>
    </row>
    <row r="107" ht="11.25">
      <c r="A107" s="20" t="s">
        <v>211</v>
      </c>
    </row>
    <row r="108" ht="11.25">
      <c r="A108" s="20" t="s">
        <v>212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2013-11-13T20:06:37Z</dcterms:created>
  <dcterms:modified xsi:type="dcterms:W3CDTF">2013-11-13T20:06:57Z</dcterms:modified>
  <cp:category/>
  <cp:version/>
  <cp:contentType/>
  <cp:contentStatus/>
</cp:coreProperties>
</file>