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<sst xmlns="http://schemas.openxmlformats.org/spreadsheetml/2006/main" count="470" uniqueCount="184">
  <si>
    <t>敷金の差入による支出</t>
  </si>
  <si>
    <t>敷金の回収による収入</t>
  </si>
  <si>
    <t>投資活動によるキャッシュ・フロー</t>
  </si>
  <si>
    <t>長期借入金の返済による支出</t>
  </si>
  <si>
    <t>社債の発行による収入</t>
  </si>
  <si>
    <t>社債の償還による支出</t>
  </si>
  <si>
    <t>リース債務の返済による支出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</si>
  <si>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</si>
  <si>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</si>
  <si>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</si>
  <si>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</si>
  <si>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</si>
  <si>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</si>
  <si>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</si>
  <si>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</si>
  <si>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</si>
  <si>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</si>
  <si>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</si>
  <si>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</si>
  <si>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受取家賃</t>
  </si>
  <si>
    <t>広告料収入</t>
  </si>
  <si>
    <t>営業外収益</t>
  </si>
  <si>
    <t>不動産賃貸原価</t>
  </si>
  <si>
    <t>営業外費用</t>
  </si>
  <si>
    <t>経常利益</t>
  </si>
  <si>
    <t>特別損失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</si>
  <si>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</si>
  <si>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</si>
  <si>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</si>
  <si>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</si>
  <si>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</si>
  <si>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</si>
  <si>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</si>
  <si>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</si>
  <si>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</si>
  <si>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</si>
  <si>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2013/09/13</t>
  </si>
  <si>
    <t>四半期</t>
  </si>
  <si>
    <t>2014/04/30</t>
  </si>
  <si>
    <t>2014/03/14</t>
  </si>
  <si>
    <t>2014/01/31</t>
  </si>
  <si>
    <t>2013/12/13</t>
  </si>
  <si>
    <t>2013/10/31</t>
  </si>
  <si>
    <t>通期</t>
  </si>
  <si>
    <t>2013/04/30</t>
  </si>
  <si>
    <t>2013/03/15</t>
  </si>
  <si>
    <t>2013/01/31</t>
  </si>
  <si>
    <t>2012/12/14</t>
  </si>
  <si>
    <t>2012/10/31</t>
  </si>
  <si>
    <t>2012/09/14</t>
  </si>
  <si>
    <t>2012/07/31</t>
  </si>
  <si>
    <t>2013/07/26</t>
  </si>
  <si>
    <t>2012/04/30</t>
  </si>
  <si>
    <t>2012/03/12</t>
  </si>
  <si>
    <t>2012/01/31</t>
  </si>
  <si>
    <t>2011/12/13</t>
  </si>
  <si>
    <t>2011/10/31</t>
  </si>
  <si>
    <t>2011/09/14</t>
  </si>
  <si>
    <t>2011/07/31</t>
  </si>
  <si>
    <t>2012/07/27</t>
  </si>
  <si>
    <t>2011/04/30</t>
  </si>
  <si>
    <t>2011/03/17</t>
  </si>
  <si>
    <t>2011/01/31</t>
  </si>
  <si>
    <t>2010/12/15</t>
  </si>
  <si>
    <t>2010/10/31</t>
  </si>
  <si>
    <t>2010/09/14</t>
  </si>
  <si>
    <t>2010/07/31</t>
  </si>
  <si>
    <t>2011/07/27</t>
  </si>
  <si>
    <t>2010/04/30</t>
  </si>
  <si>
    <t>2010/03/17</t>
  </si>
  <si>
    <t>2010/01/31</t>
  </si>
  <si>
    <t>2009/12/15</t>
  </si>
  <si>
    <t>2009/10/31</t>
  </si>
  <si>
    <t>2009/09/14</t>
  </si>
  <si>
    <t>2009/07/31</t>
  </si>
  <si>
    <t>2010/07/28</t>
  </si>
  <si>
    <t>2009/04/30</t>
  </si>
  <si>
    <t>2009/03/13</t>
  </si>
  <si>
    <t>2009/01/31</t>
  </si>
  <si>
    <t>2008/12/12</t>
  </si>
  <si>
    <t>2008/10/31</t>
  </si>
  <si>
    <t>2008/09/12</t>
  </si>
  <si>
    <t>2008/07/31</t>
  </si>
  <si>
    <t>2009/07/27</t>
  </si>
  <si>
    <t>2008/04/30</t>
  </si>
  <si>
    <t>現金及び預金</t>
  </si>
  <si>
    <t>千円</t>
  </si>
  <si>
    <t>売掛金</t>
  </si>
  <si>
    <t>SC預け金</t>
  </si>
  <si>
    <t>商品及び製品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</si>
  <si>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</si>
  <si>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</si>
  <si>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</si>
  <si>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</si>
  <si>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</si>
  <si>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</si>
  <si>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建物（純額）</t>
  </si>
  <si>
    <t>工具、器具及び備品（純額）</t>
  </si>
  <si>
    <t>土地</t>
  </si>
  <si>
    <t>リース資産</t>
  </si>
  <si>
    <t>その他（純額）</t>
  </si>
  <si>
    <t>有形固定資産</t>
  </si>
  <si>
    <t>無形固定資産</t>
  </si>
  <si>
    <t>長期前払費用</t>
  </si>
  <si>
    <t>差入保証金</t>
  </si>
  <si>
    <t>敷金</t>
  </si>
  <si>
    <t>投資その他の資産</t>
  </si>
  <si>
    <t>固定資産</t>
  </si>
  <si>
    <t>資産</t>
  </si>
  <si>
    <t>買掛金</t>
  </si>
  <si>
    <t>1年内返済予定の長期借入金</t>
  </si>
  <si>
    <t>1年内償還予定の社債</t>
  </si>
  <si>
    <t>リース債務</t>
  </si>
  <si>
    <t>未払金</t>
  </si>
  <si>
    <t>未払賞与</t>
  </si>
  <si>
    <t>未払費用</t>
  </si>
  <si>
    <t>未払法人税等</t>
  </si>
  <si>
    <t>未払消費税等</t>
  </si>
  <si>
    <t>預り金</t>
  </si>
  <si>
    <t>資産除去債務</t>
  </si>
  <si>
    <t>リース資産減損勘定</t>
  </si>
  <si>
    <t>流動負債</t>
  </si>
  <si>
    <t>社債</t>
  </si>
  <si>
    <t>長期借入金</t>
  </si>
  <si>
    <t>退職給付引当金</t>
  </si>
  <si>
    <t>長期リース資産減損勘定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</si>
  <si>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</si>
  <si>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</si>
  <si>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</si>
  <si>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</si>
  <si>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</si>
  <si>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</si>
  <si>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</si>
  <si>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</si>
  <si>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</si>
  <si>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</si>
  <si>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</si>
  <si>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</si>
  <si>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</si>
  <si>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東和フードサービス株式会社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</si>
  <si>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</si>
  <si>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</si>
  <si>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</si>
  <si>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</si>
  <si>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2013/05/01</t>
  </si>
  <si>
    <t>2012/05/01</t>
  </si>
  <si>
    <t>2011/05/01</t>
  </si>
  <si>
    <t>2010/05/01</t>
  </si>
  <si>
    <t>2009/05/01</t>
  </si>
  <si>
    <t>2008/05/01</t>
  </si>
  <si>
    <t>2007/05/01</t>
  </si>
  <si>
    <t>税引前四半期純利益</t>
  </si>
  <si>
    <t>減価償却費</t>
  </si>
  <si>
    <t>減損損失</t>
  </si>
  <si>
    <t>退職給付引当金の増減額（△は減少）</t>
  </si>
  <si>
    <t>貸倒引当金の増減額（△は減少）</t>
  </si>
  <si>
    <t>受取利息及び受取配当金</t>
  </si>
  <si>
    <t>支払利息</t>
  </si>
  <si>
    <t>社債発行費</t>
  </si>
  <si>
    <t>固定資産除却損</t>
  </si>
  <si>
    <t>売上債権の増減額（△は増加）</t>
  </si>
  <si>
    <t>たな卸資産の増減額（△は増加）</t>
  </si>
  <si>
    <t>前払費用の増減額（△は増加）</t>
  </si>
  <si>
    <t>その他の流動資産の増減額（△は増加）</t>
  </si>
  <si>
    <t>長期前払費用の増減額（△は増加）</t>
  </si>
  <si>
    <t>仕入債務の増減額（△は減少）</t>
  </si>
  <si>
    <t>未払金の増減額（△は減少）</t>
  </si>
  <si>
    <t>未払賞与の増減額（△は減少）</t>
  </si>
  <si>
    <t>未払費用の増減額（△は減少）</t>
  </si>
  <si>
    <t>未払法人税等（外形標準課税）の増減額（△は減少）</t>
  </si>
  <si>
    <t>未払消費税等の増減額（△は減少）</t>
  </si>
  <si>
    <t>預り金の増減額（△は減少）</t>
  </si>
  <si>
    <t>小計</t>
  </si>
  <si>
    <t>利息及び配当金の受取額</t>
  </si>
  <si>
    <t>利息の支払額</t>
  </si>
  <si>
    <t>訴訟和解金の支払額</t>
  </si>
  <si>
    <t>法人税等の支払額</t>
  </si>
  <si>
    <t>営業活動によるキャッシュ・フロー</t>
  </si>
  <si>
    <t>有形固定資産の取得による支出</t>
  </si>
  <si>
    <t>固定資産の除却による支出</t>
  </si>
  <si>
    <t>投資有価証券の取得による支出</t>
  </si>
  <si>
    <t>貸付金の回収による収入</t>
  </si>
  <si>
    <t>差入保証金の差入による支出</t>
  </si>
  <si>
    <t>差入保証金の回収による収入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</si>
</sst>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137</v>
      </c>
      <c r="B2" s="13">
        <v>3329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29</v>
      </c>
      <c r="B4" s="14" t="str">
        <f>HYPERLINK("http://www.kabupro.jp/mark/20130913/S000EGRK.htm","四半期報告書")</f>
        <v>四半期報告書</v>
      </c>
      <c r="C4" s="14" t="str">
        <f>HYPERLINK("http://www.kabupro.jp/mark/20140314/S1001ESL.htm","四半期報告書")</f>
        <v>四半期報告書</v>
      </c>
      <c r="D4" s="14" t="str">
        <f>HYPERLINK("http://www.kabupro.jp/mark/20131213/S1000Q0Q.htm","四半期報告書")</f>
        <v>四半期報告書</v>
      </c>
      <c r="E4" s="14" t="str">
        <f>HYPERLINK("http://www.kabupro.jp/mark/20130913/S000EGRK.htm","四半期報告書")</f>
        <v>四半期報告書</v>
      </c>
      <c r="F4" s="14" t="str">
        <f>HYPERLINK("http://www.kabupro.jp/mark/20140314/S1001ESL.htm","四半期報告書")</f>
        <v>四半期報告書</v>
      </c>
      <c r="G4" s="14" t="str">
        <f>HYPERLINK("http://www.kabupro.jp/mark/20131213/S1000Q0Q.htm","四半期報告書")</f>
        <v>四半期報告書</v>
      </c>
      <c r="H4" s="14" t="str">
        <f>HYPERLINK("http://www.kabupro.jp/mark/20120914/S000BX0X.htm","四半期報告書")</f>
        <v>四半期報告書</v>
      </c>
      <c r="I4" s="14" t="str">
        <f>HYPERLINK("http://www.kabupro.jp/mark/20130726/S000E2T1.htm","有価証券報告書")</f>
        <v>有価証券報告書</v>
      </c>
      <c r="J4" s="14" t="str">
        <f>HYPERLINK("http://www.kabupro.jp/mark/20130315/S000D256.htm","四半期報告書")</f>
        <v>四半期報告書</v>
      </c>
      <c r="K4" s="14" t="str">
        <f>HYPERLINK("http://www.kabupro.jp/mark/20121214/S000CHBY.htm","四半期報告書")</f>
        <v>四半期報告書</v>
      </c>
      <c r="L4" s="14" t="str">
        <f>HYPERLINK("http://www.kabupro.jp/mark/20120914/S000BX0X.htm","四半期報告書")</f>
        <v>四半期報告書</v>
      </c>
      <c r="M4" s="14" t="str">
        <f>HYPERLINK("http://www.kabupro.jp/mark/20120727/S000BIZB.htm","有価証券報告書")</f>
        <v>有価証券報告書</v>
      </c>
      <c r="N4" s="14" t="str">
        <f>HYPERLINK("http://www.kabupro.jp/mark/20120312/S000AI7V.htm","四半期報告書")</f>
        <v>四半期報告書</v>
      </c>
      <c r="O4" s="14" t="str">
        <f>HYPERLINK("http://www.kabupro.jp/mark/20111213/S0009WSC.htm","四半期報告書")</f>
        <v>四半期報告書</v>
      </c>
      <c r="P4" s="14" t="str">
        <f>HYPERLINK("http://www.kabupro.jp/mark/20110914/S0009CG9.htm","四半期報告書")</f>
        <v>四半期報告書</v>
      </c>
      <c r="Q4" s="14" t="str">
        <f>HYPERLINK("http://www.kabupro.jp/mark/20110727/S0008YOW.htm","有価証券報告書")</f>
        <v>有価証券報告書</v>
      </c>
      <c r="R4" s="14" t="str">
        <f>HYPERLINK("http://www.kabupro.jp/mark/20110317/S0007ZNV.htm","四半期報告書")</f>
        <v>四半期報告書</v>
      </c>
      <c r="S4" s="14" t="str">
        <f>HYPERLINK("http://www.kabupro.jp/mark/20101215/S0007E7J.htm","四半期報告書")</f>
        <v>四半期報告書</v>
      </c>
      <c r="T4" s="14" t="str">
        <f>HYPERLINK("http://www.kabupro.jp/mark/20100914/S0006SIC.htm","四半期報告書")</f>
        <v>四半期報告書</v>
      </c>
      <c r="U4" s="14" t="str">
        <f>HYPERLINK("http://www.kabupro.jp/mark/20100728/S0006EUW.htm","有価証券報告書")</f>
        <v>有価証券報告書</v>
      </c>
      <c r="V4" s="14" t="str">
        <f>HYPERLINK("http://www.kabupro.jp/mark/20100317/S0005DV0.htm","四半期報告書")</f>
        <v>四半期報告書</v>
      </c>
      <c r="W4" s="14" t="str">
        <f>HYPERLINK("http://www.kabupro.jp/mark/20091215/S0004SZ9.htm","四半期報告書")</f>
        <v>四半期報告書</v>
      </c>
      <c r="X4" s="14" t="str">
        <f>HYPERLINK("http://www.kabupro.jp/mark/20090914/S00046JJ.htm","四半期報告書")</f>
        <v>四半期報告書</v>
      </c>
      <c r="Y4" s="14" t="str">
        <f>HYPERLINK("http://www.kabupro.jp/mark/20090727/S0003QC7.htm","有価証券報告書")</f>
        <v>有価証券報告書</v>
      </c>
    </row>
    <row r="5" spans="1:25" ht="14.25" thickBot="1">
      <c r="A5" s="10" t="s">
        <v>30</v>
      </c>
      <c r="B5" s="1" t="s">
        <v>36</v>
      </c>
      <c r="C5" s="1" t="s">
        <v>39</v>
      </c>
      <c r="D5" s="1" t="s">
        <v>41</v>
      </c>
      <c r="E5" s="1" t="s">
        <v>36</v>
      </c>
      <c r="F5" s="1" t="s">
        <v>39</v>
      </c>
      <c r="G5" s="1" t="s">
        <v>41</v>
      </c>
      <c r="H5" s="1" t="s">
        <v>49</v>
      </c>
      <c r="I5" s="1" t="s">
        <v>51</v>
      </c>
      <c r="J5" s="1" t="s">
        <v>45</v>
      </c>
      <c r="K5" s="1" t="s">
        <v>47</v>
      </c>
      <c r="L5" s="1" t="s">
        <v>49</v>
      </c>
      <c r="M5" s="1" t="s">
        <v>59</v>
      </c>
      <c r="N5" s="1" t="s">
        <v>53</v>
      </c>
      <c r="O5" s="1" t="s">
        <v>55</v>
      </c>
      <c r="P5" s="1" t="s">
        <v>57</v>
      </c>
      <c r="Q5" s="1" t="s">
        <v>67</v>
      </c>
      <c r="R5" s="1" t="s">
        <v>61</v>
      </c>
      <c r="S5" s="1" t="s">
        <v>63</v>
      </c>
      <c r="T5" s="1" t="s">
        <v>65</v>
      </c>
      <c r="U5" s="1" t="s">
        <v>75</v>
      </c>
      <c r="V5" s="1" t="s">
        <v>69</v>
      </c>
      <c r="W5" s="1" t="s">
        <v>71</v>
      </c>
      <c r="X5" s="1" t="s">
        <v>73</v>
      </c>
      <c r="Y5" s="1" t="s">
        <v>83</v>
      </c>
    </row>
    <row r="6" spans="1:25" ht="15" thickBot="1" thickTop="1">
      <c r="A6" s="9" t="s">
        <v>31</v>
      </c>
      <c r="B6" s="17" t="s">
        <v>28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32</v>
      </c>
      <c r="B7" s="13" t="s">
        <v>143</v>
      </c>
      <c r="C7" s="13" t="s">
        <v>143</v>
      </c>
      <c r="D7" s="13" t="s">
        <v>143</v>
      </c>
      <c r="E7" s="13" t="s">
        <v>143</v>
      </c>
      <c r="F7" s="13" t="s">
        <v>143</v>
      </c>
      <c r="G7" s="13" t="s">
        <v>143</v>
      </c>
      <c r="H7" s="13" t="s">
        <v>143</v>
      </c>
      <c r="I7" s="15" t="s">
        <v>43</v>
      </c>
      <c r="J7" s="13" t="s">
        <v>143</v>
      </c>
      <c r="K7" s="13" t="s">
        <v>143</v>
      </c>
      <c r="L7" s="13" t="s">
        <v>143</v>
      </c>
      <c r="M7" s="15" t="s">
        <v>43</v>
      </c>
      <c r="N7" s="13" t="s">
        <v>143</v>
      </c>
      <c r="O7" s="13" t="s">
        <v>143</v>
      </c>
      <c r="P7" s="13" t="s">
        <v>143</v>
      </c>
      <c r="Q7" s="15" t="s">
        <v>43</v>
      </c>
      <c r="R7" s="13" t="s">
        <v>143</v>
      </c>
      <c r="S7" s="13" t="s">
        <v>143</v>
      </c>
      <c r="T7" s="13" t="s">
        <v>143</v>
      </c>
      <c r="U7" s="15" t="s">
        <v>43</v>
      </c>
      <c r="V7" s="13" t="s">
        <v>143</v>
      </c>
      <c r="W7" s="13" t="s">
        <v>143</v>
      </c>
      <c r="X7" s="13" t="s">
        <v>143</v>
      </c>
      <c r="Y7" s="15" t="s">
        <v>43</v>
      </c>
    </row>
    <row r="8" spans="1:25" ht="13.5">
      <c r="A8" s="12" t="s">
        <v>33</v>
      </c>
      <c r="B8" s="1" t="s">
        <v>144</v>
      </c>
      <c r="C8" s="1" t="s">
        <v>144</v>
      </c>
      <c r="D8" s="1" t="s">
        <v>144</v>
      </c>
      <c r="E8" s="1" t="s">
        <v>145</v>
      </c>
      <c r="F8" s="1" t="s">
        <v>145</v>
      </c>
      <c r="G8" s="1" t="s">
        <v>145</v>
      </c>
      <c r="H8" s="1" t="s">
        <v>145</v>
      </c>
      <c r="I8" s="16" t="s">
        <v>146</v>
      </c>
      <c r="J8" s="1" t="s">
        <v>146</v>
      </c>
      <c r="K8" s="1" t="s">
        <v>146</v>
      </c>
      <c r="L8" s="1" t="s">
        <v>146</v>
      </c>
      <c r="M8" s="16" t="s">
        <v>147</v>
      </c>
      <c r="N8" s="1" t="s">
        <v>147</v>
      </c>
      <c r="O8" s="1" t="s">
        <v>147</v>
      </c>
      <c r="P8" s="1" t="s">
        <v>147</v>
      </c>
      <c r="Q8" s="16" t="s">
        <v>148</v>
      </c>
      <c r="R8" s="1" t="s">
        <v>148</v>
      </c>
      <c r="S8" s="1" t="s">
        <v>148</v>
      </c>
      <c r="T8" s="1" t="s">
        <v>148</v>
      </c>
      <c r="U8" s="16" t="s">
        <v>149</v>
      </c>
      <c r="V8" s="1" t="s">
        <v>149</v>
      </c>
      <c r="W8" s="1" t="s">
        <v>149</v>
      </c>
      <c r="X8" s="1" t="s">
        <v>149</v>
      </c>
      <c r="Y8" s="16" t="s">
        <v>150</v>
      </c>
    </row>
    <row r="9" spans="1:25" ht="13.5">
      <c r="A9" s="12" t="s">
        <v>34</v>
      </c>
      <c r="B9" s="1" t="s">
        <v>38</v>
      </c>
      <c r="C9" s="1" t="s">
        <v>40</v>
      </c>
      <c r="D9" s="1" t="s">
        <v>42</v>
      </c>
      <c r="E9" s="1" t="s">
        <v>44</v>
      </c>
      <c r="F9" s="1" t="s">
        <v>46</v>
      </c>
      <c r="G9" s="1" t="s">
        <v>48</v>
      </c>
      <c r="H9" s="1" t="s">
        <v>50</v>
      </c>
      <c r="I9" s="16" t="s">
        <v>52</v>
      </c>
      <c r="J9" s="1" t="s">
        <v>54</v>
      </c>
      <c r="K9" s="1" t="s">
        <v>56</v>
      </c>
      <c r="L9" s="1" t="s">
        <v>58</v>
      </c>
      <c r="M9" s="16" t="s">
        <v>60</v>
      </c>
      <c r="N9" s="1" t="s">
        <v>62</v>
      </c>
      <c r="O9" s="1" t="s">
        <v>64</v>
      </c>
      <c r="P9" s="1" t="s">
        <v>66</v>
      </c>
      <c r="Q9" s="16" t="s">
        <v>68</v>
      </c>
      <c r="R9" s="1" t="s">
        <v>70</v>
      </c>
      <c r="S9" s="1" t="s">
        <v>72</v>
      </c>
      <c r="T9" s="1" t="s">
        <v>74</v>
      </c>
      <c r="U9" s="16" t="s">
        <v>76</v>
      </c>
      <c r="V9" s="1" t="s">
        <v>78</v>
      </c>
      <c r="W9" s="1" t="s">
        <v>80</v>
      </c>
      <c r="X9" s="1" t="s">
        <v>82</v>
      </c>
      <c r="Y9" s="16" t="s">
        <v>84</v>
      </c>
    </row>
    <row r="10" spans="1:25" ht="14.25" thickBot="1">
      <c r="A10" s="12" t="s">
        <v>35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1" t="s">
        <v>86</v>
      </c>
      <c r="H10" s="1" t="s">
        <v>86</v>
      </c>
      <c r="I10" s="16" t="s">
        <v>86</v>
      </c>
      <c r="J10" s="1" t="s">
        <v>86</v>
      </c>
      <c r="K10" s="1" t="s">
        <v>86</v>
      </c>
      <c r="L10" s="1" t="s">
        <v>86</v>
      </c>
      <c r="M10" s="16" t="s">
        <v>86</v>
      </c>
      <c r="N10" s="1" t="s">
        <v>86</v>
      </c>
      <c r="O10" s="1" t="s">
        <v>86</v>
      </c>
      <c r="P10" s="1" t="s">
        <v>86</v>
      </c>
      <c r="Q10" s="16" t="s">
        <v>86</v>
      </c>
      <c r="R10" s="1" t="s">
        <v>86</v>
      </c>
      <c r="S10" s="1" t="s">
        <v>86</v>
      </c>
      <c r="T10" s="1" t="s">
        <v>86</v>
      </c>
      <c r="U10" s="16" t="s">
        <v>86</v>
      </c>
      <c r="V10" s="1" t="s">
        <v>86</v>
      </c>
      <c r="W10" s="1" t="s">
        <v>86</v>
      </c>
      <c r="X10" s="1" t="s">
        <v>86</v>
      </c>
      <c r="Y10" s="16" t="s">
        <v>86</v>
      </c>
    </row>
    <row r="11" spans="1:25" ht="14.25" thickTop="1">
      <c r="A11" s="29" t="s">
        <v>12</v>
      </c>
      <c r="B11" s="20">
        <v>2478309</v>
      </c>
      <c r="C11" s="20">
        <v>7608437</v>
      </c>
      <c r="D11" s="20">
        <v>4964430</v>
      </c>
      <c r="E11" s="20">
        <v>2427573</v>
      </c>
      <c r="F11" s="20">
        <v>7495206</v>
      </c>
      <c r="G11" s="20">
        <v>4896567</v>
      </c>
      <c r="H11" s="20">
        <v>2427573</v>
      </c>
      <c r="I11" s="21">
        <v>10013287</v>
      </c>
      <c r="J11" s="20">
        <v>7500361</v>
      </c>
      <c r="K11" s="20">
        <v>4908333</v>
      </c>
      <c r="L11" s="20">
        <v>2450516</v>
      </c>
      <c r="M11" s="21">
        <v>9542489</v>
      </c>
      <c r="N11" s="20">
        <v>7365297</v>
      </c>
      <c r="O11" s="20">
        <v>4864755</v>
      </c>
      <c r="P11" s="20">
        <v>2429706</v>
      </c>
      <c r="Q11" s="21">
        <v>10153050</v>
      </c>
      <c r="R11" s="20">
        <v>7758949</v>
      </c>
      <c r="S11" s="20">
        <v>5182243</v>
      </c>
      <c r="T11" s="20">
        <v>2644099</v>
      </c>
      <c r="U11" s="21">
        <v>11415521</v>
      </c>
      <c r="V11" s="20">
        <v>8775073</v>
      </c>
      <c r="W11" s="20">
        <v>5864162</v>
      </c>
      <c r="X11" s="20">
        <v>2936090</v>
      </c>
      <c r="Y11" s="21">
        <v>11727495</v>
      </c>
    </row>
    <row r="12" spans="1:25" ht="13.5">
      <c r="A12" s="6" t="s">
        <v>13</v>
      </c>
      <c r="B12" s="22">
        <v>667966</v>
      </c>
      <c r="C12" s="22">
        <v>2057916</v>
      </c>
      <c r="D12" s="22">
        <v>1349551</v>
      </c>
      <c r="E12" s="22">
        <v>642361</v>
      </c>
      <c r="F12" s="22">
        <v>1998705</v>
      </c>
      <c r="G12" s="22">
        <v>1293037</v>
      </c>
      <c r="H12" s="22">
        <v>642361</v>
      </c>
      <c r="I12" s="23">
        <v>2704421</v>
      </c>
      <c r="J12" s="22">
        <v>2041005</v>
      </c>
      <c r="K12" s="22">
        <v>1333965</v>
      </c>
      <c r="L12" s="22">
        <v>666168</v>
      </c>
      <c r="M12" s="23">
        <v>2542726</v>
      </c>
      <c r="N12" s="22">
        <v>1947754</v>
      </c>
      <c r="O12" s="22">
        <v>1272500</v>
      </c>
      <c r="P12" s="22">
        <v>630447</v>
      </c>
      <c r="Q12" s="23">
        <v>2626183</v>
      </c>
      <c r="R12" s="22">
        <v>2010289</v>
      </c>
      <c r="S12" s="22">
        <v>1334549</v>
      </c>
      <c r="T12" s="22">
        <v>675141</v>
      </c>
      <c r="U12" s="23">
        <v>2939144</v>
      </c>
      <c r="V12" s="22">
        <v>2282933</v>
      </c>
      <c r="W12" s="22">
        <v>1507780</v>
      </c>
      <c r="X12" s="22">
        <v>743915</v>
      </c>
      <c r="Y12" s="23">
        <v>2990773</v>
      </c>
    </row>
    <row r="13" spans="1:25" ht="13.5">
      <c r="A13" s="6" t="s">
        <v>14</v>
      </c>
      <c r="B13" s="22">
        <v>1810343</v>
      </c>
      <c r="C13" s="22">
        <v>5550520</v>
      </c>
      <c r="D13" s="22">
        <v>3614879</v>
      </c>
      <c r="E13" s="22">
        <v>1785211</v>
      </c>
      <c r="F13" s="22">
        <v>5496501</v>
      </c>
      <c r="G13" s="22">
        <v>3603529</v>
      </c>
      <c r="H13" s="22">
        <v>1785211</v>
      </c>
      <c r="I13" s="23">
        <v>7308866</v>
      </c>
      <c r="J13" s="22">
        <v>5459356</v>
      </c>
      <c r="K13" s="22">
        <v>3574367</v>
      </c>
      <c r="L13" s="22">
        <v>1784347</v>
      </c>
      <c r="M13" s="23">
        <v>6999762</v>
      </c>
      <c r="N13" s="22">
        <v>5417542</v>
      </c>
      <c r="O13" s="22">
        <v>3592255</v>
      </c>
      <c r="P13" s="22">
        <v>1799259</v>
      </c>
      <c r="Q13" s="23">
        <v>7526867</v>
      </c>
      <c r="R13" s="22">
        <v>5748660</v>
      </c>
      <c r="S13" s="22">
        <v>3847693</v>
      </c>
      <c r="T13" s="22">
        <v>1968958</v>
      </c>
      <c r="U13" s="23">
        <v>8476377</v>
      </c>
      <c r="V13" s="22">
        <v>6492140</v>
      </c>
      <c r="W13" s="22">
        <v>4356381</v>
      </c>
      <c r="X13" s="22">
        <v>2192175</v>
      </c>
      <c r="Y13" s="23">
        <v>8736722</v>
      </c>
    </row>
    <row r="14" spans="1:25" ht="13.5">
      <c r="A14" s="6" t="s">
        <v>15</v>
      </c>
      <c r="B14" s="22">
        <v>1694193</v>
      </c>
      <c r="C14" s="22">
        <v>5099627</v>
      </c>
      <c r="D14" s="22">
        <v>3386314</v>
      </c>
      <c r="E14" s="22">
        <v>1639253</v>
      </c>
      <c r="F14" s="22">
        <v>5007572</v>
      </c>
      <c r="G14" s="22">
        <v>3316820</v>
      </c>
      <c r="H14" s="22">
        <v>1639253</v>
      </c>
      <c r="I14" s="23">
        <v>6752088</v>
      </c>
      <c r="J14" s="22">
        <v>5018909</v>
      </c>
      <c r="K14" s="22">
        <v>3318334</v>
      </c>
      <c r="L14" s="22">
        <v>1640476</v>
      </c>
      <c r="M14" s="23">
        <v>6682078</v>
      </c>
      <c r="N14" s="22">
        <v>5124540</v>
      </c>
      <c r="O14" s="22">
        <v>3401418</v>
      </c>
      <c r="P14" s="22">
        <v>1696366</v>
      </c>
      <c r="Q14" s="23">
        <v>7218176</v>
      </c>
      <c r="R14" s="22">
        <v>5478943</v>
      </c>
      <c r="S14" s="22">
        <v>3688348</v>
      </c>
      <c r="T14" s="22">
        <v>1860395</v>
      </c>
      <c r="U14" s="23">
        <v>8062585</v>
      </c>
      <c r="V14" s="22">
        <v>6130584</v>
      </c>
      <c r="W14" s="22">
        <v>4076611</v>
      </c>
      <c r="X14" s="22">
        <v>2036768</v>
      </c>
      <c r="Y14" s="23">
        <v>8025777</v>
      </c>
    </row>
    <row r="15" spans="1:25" ht="14.25" thickBot="1">
      <c r="A15" s="28" t="s">
        <v>16</v>
      </c>
      <c r="B15" s="24">
        <v>116150</v>
      </c>
      <c r="C15" s="24">
        <v>450893</v>
      </c>
      <c r="D15" s="24">
        <v>228565</v>
      </c>
      <c r="E15" s="24">
        <v>145958</v>
      </c>
      <c r="F15" s="24">
        <v>488929</v>
      </c>
      <c r="G15" s="24">
        <v>286709</v>
      </c>
      <c r="H15" s="24">
        <v>145958</v>
      </c>
      <c r="I15" s="25">
        <v>556777</v>
      </c>
      <c r="J15" s="24">
        <v>440447</v>
      </c>
      <c r="K15" s="24">
        <v>256032</v>
      </c>
      <c r="L15" s="24">
        <v>143871</v>
      </c>
      <c r="M15" s="25">
        <v>317684</v>
      </c>
      <c r="N15" s="24">
        <v>293002</v>
      </c>
      <c r="O15" s="24">
        <v>190836</v>
      </c>
      <c r="P15" s="24">
        <v>102892</v>
      </c>
      <c r="Q15" s="25">
        <v>308690</v>
      </c>
      <c r="R15" s="24">
        <v>269716</v>
      </c>
      <c r="S15" s="24">
        <v>159345</v>
      </c>
      <c r="T15" s="24">
        <v>108562</v>
      </c>
      <c r="U15" s="25">
        <v>413791</v>
      </c>
      <c r="V15" s="24">
        <v>361555</v>
      </c>
      <c r="W15" s="24">
        <v>279769</v>
      </c>
      <c r="X15" s="24">
        <v>155406</v>
      </c>
      <c r="Y15" s="25">
        <v>710945</v>
      </c>
    </row>
    <row r="16" spans="1:25" ht="14.25" thickTop="1">
      <c r="A16" s="5" t="s">
        <v>17</v>
      </c>
      <c r="B16" s="22">
        <v>52</v>
      </c>
      <c r="C16" s="22">
        <v>174</v>
      </c>
      <c r="D16" s="22">
        <v>118</v>
      </c>
      <c r="E16" s="22">
        <v>141</v>
      </c>
      <c r="F16" s="22">
        <v>400</v>
      </c>
      <c r="G16" s="22">
        <v>283</v>
      </c>
      <c r="H16" s="22">
        <v>141</v>
      </c>
      <c r="I16" s="23">
        <v>574</v>
      </c>
      <c r="J16" s="22">
        <v>431</v>
      </c>
      <c r="K16" s="22">
        <v>293</v>
      </c>
      <c r="L16" s="22">
        <v>146</v>
      </c>
      <c r="M16" s="23">
        <v>824</v>
      </c>
      <c r="N16" s="22">
        <v>676</v>
      </c>
      <c r="O16" s="22">
        <v>492</v>
      </c>
      <c r="P16" s="22">
        <v>264</v>
      </c>
      <c r="Q16" s="23">
        <v>1819</v>
      </c>
      <c r="R16" s="22">
        <v>1490</v>
      </c>
      <c r="S16" s="22">
        <v>1056</v>
      </c>
      <c r="T16" s="22">
        <v>596</v>
      </c>
      <c r="U16" s="23">
        <v>2462</v>
      </c>
      <c r="V16" s="22">
        <v>1919</v>
      </c>
      <c r="W16" s="22">
        <v>1320</v>
      </c>
      <c r="X16" s="22">
        <v>687</v>
      </c>
      <c r="Y16" s="23">
        <v>2659</v>
      </c>
    </row>
    <row r="17" spans="1:25" ht="13.5">
      <c r="A17" s="5" t="s">
        <v>18</v>
      </c>
      <c r="B17" s="22">
        <v>359</v>
      </c>
      <c r="C17" s="22">
        <v>511</v>
      </c>
      <c r="D17" s="22">
        <v>359</v>
      </c>
      <c r="E17" s="22">
        <v>343</v>
      </c>
      <c r="F17" s="22">
        <v>470</v>
      </c>
      <c r="G17" s="22">
        <v>343</v>
      </c>
      <c r="H17" s="22">
        <v>343</v>
      </c>
      <c r="I17" s="23">
        <v>406</v>
      </c>
      <c r="J17" s="22">
        <v>406</v>
      </c>
      <c r="K17" s="22">
        <v>293</v>
      </c>
      <c r="L17" s="22">
        <v>293</v>
      </c>
      <c r="M17" s="23">
        <v>392</v>
      </c>
      <c r="N17" s="22">
        <v>392</v>
      </c>
      <c r="O17" s="22">
        <v>286</v>
      </c>
      <c r="P17" s="22">
        <v>286</v>
      </c>
      <c r="Q17" s="23">
        <v>523</v>
      </c>
      <c r="R17" s="22">
        <v>523</v>
      </c>
      <c r="S17" s="22">
        <v>477</v>
      </c>
      <c r="T17" s="22">
        <v>477</v>
      </c>
      <c r="U17" s="23">
        <v>207</v>
      </c>
      <c r="V17" s="22">
        <v>207</v>
      </c>
      <c r="W17" s="22">
        <v>198</v>
      </c>
      <c r="X17" s="22">
        <v>198</v>
      </c>
      <c r="Y17" s="23">
        <v>192</v>
      </c>
    </row>
    <row r="18" spans="1:25" ht="13.5">
      <c r="A18" s="5" t="s">
        <v>19</v>
      </c>
      <c r="B18" s="22">
        <v>5905</v>
      </c>
      <c r="C18" s="22">
        <v>17776</v>
      </c>
      <c r="D18" s="22">
        <v>11810</v>
      </c>
      <c r="E18" s="22">
        <v>6005</v>
      </c>
      <c r="F18" s="22">
        <v>17816</v>
      </c>
      <c r="G18" s="22">
        <v>11910</v>
      </c>
      <c r="H18" s="22">
        <v>6005</v>
      </c>
      <c r="I18" s="23">
        <v>23621</v>
      </c>
      <c r="J18" s="22">
        <v>17716</v>
      </c>
      <c r="K18" s="22">
        <v>11810</v>
      </c>
      <c r="L18" s="22">
        <v>5905</v>
      </c>
      <c r="M18" s="23">
        <v>23821</v>
      </c>
      <c r="N18" s="22">
        <v>17816</v>
      </c>
      <c r="O18" s="22">
        <v>11910</v>
      </c>
      <c r="P18" s="22">
        <v>5930</v>
      </c>
      <c r="Q18" s="23">
        <v>23718</v>
      </c>
      <c r="R18" s="22">
        <v>17811</v>
      </c>
      <c r="S18" s="22">
        <v>11905</v>
      </c>
      <c r="T18" s="22">
        <v>5998</v>
      </c>
      <c r="U18" s="23">
        <v>12282</v>
      </c>
      <c r="V18" s="22">
        <v>8300</v>
      </c>
      <c r="W18" s="22"/>
      <c r="X18" s="22"/>
      <c r="Y18" s="23"/>
    </row>
    <row r="19" spans="1:25" ht="13.5">
      <c r="A19" s="5" t="s">
        <v>20</v>
      </c>
      <c r="B19" s="22">
        <v>1800</v>
      </c>
      <c r="C19" s="22">
        <v>5166</v>
      </c>
      <c r="D19" s="22">
        <v>3600</v>
      </c>
      <c r="E19" s="22">
        <v>1800</v>
      </c>
      <c r="F19" s="22">
        <v>5400</v>
      </c>
      <c r="G19" s="22">
        <v>3600</v>
      </c>
      <c r="H19" s="22"/>
      <c r="I19" s="23">
        <v>7200</v>
      </c>
      <c r="J19" s="22"/>
      <c r="K19" s="22"/>
      <c r="L19" s="22"/>
      <c r="M19" s="23">
        <v>7085</v>
      </c>
      <c r="N19" s="22"/>
      <c r="O19" s="22"/>
      <c r="P19" s="22"/>
      <c r="Q19" s="23"/>
      <c r="R19" s="22"/>
      <c r="S19" s="22"/>
      <c r="T19" s="22"/>
      <c r="U19" s="23"/>
      <c r="V19" s="22"/>
      <c r="W19" s="22"/>
      <c r="X19" s="22"/>
      <c r="Y19" s="23"/>
    </row>
    <row r="20" spans="1:25" ht="13.5">
      <c r="A20" s="5" t="s">
        <v>93</v>
      </c>
      <c r="B20" s="22">
        <v>559</v>
      </c>
      <c r="C20" s="22">
        <v>2498</v>
      </c>
      <c r="D20" s="22">
        <v>2069</v>
      </c>
      <c r="E20" s="22">
        <v>1878</v>
      </c>
      <c r="F20" s="22">
        <v>3864</v>
      </c>
      <c r="G20" s="22">
        <v>3569</v>
      </c>
      <c r="H20" s="22">
        <v>3678</v>
      </c>
      <c r="I20" s="23">
        <v>9889</v>
      </c>
      <c r="J20" s="22">
        <v>18299</v>
      </c>
      <c r="K20" s="22">
        <v>9456</v>
      </c>
      <c r="L20" s="22">
        <v>3102</v>
      </c>
      <c r="M20" s="23">
        <v>4305</v>
      </c>
      <c r="N20" s="22">
        <v>9343</v>
      </c>
      <c r="O20" s="22">
        <v>4412</v>
      </c>
      <c r="P20" s="22">
        <v>3638</v>
      </c>
      <c r="Q20" s="23">
        <v>6317</v>
      </c>
      <c r="R20" s="22">
        <v>5054</v>
      </c>
      <c r="S20" s="22">
        <v>4063</v>
      </c>
      <c r="T20" s="22">
        <v>312</v>
      </c>
      <c r="U20" s="23">
        <v>2469</v>
      </c>
      <c r="V20" s="22">
        <v>1430</v>
      </c>
      <c r="W20" s="22">
        <v>3329</v>
      </c>
      <c r="X20" s="22">
        <v>819</v>
      </c>
      <c r="Y20" s="23">
        <v>1946</v>
      </c>
    </row>
    <row r="21" spans="1:25" ht="13.5">
      <c r="A21" s="5" t="s">
        <v>21</v>
      </c>
      <c r="B21" s="22">
        <v>8677</v>
      </c>
      <c r="C21" s="22">
        <v>26127</v>
      </c>
      <c r="D21" s="22">
        <v>17957</v>
      </c>
      <c r="E21" s="22">
        <v>10169</v>
      </c>
      <c r="F21" s="22">
        <v>27951</v>
      </c>
      <c r="G21" s="22">
        <v>19707</v>
      </c>
      <c r="H21" s="22">
        <v>10169</v>
      </c>
      <c r="I21" s="23">
        <v>49399</v>
      </c>
      <c r="J21" s="22">
        <v>36854</v>
      </c>
      <c r="K21" s="22">
        <v>21853</v>
      </c>
      <c r="L21" s="22">
        <v>11957</v>
      </c>
      <c r="M21" s="23">
        <v>41482</v>
      </c>
      <c r="N21" s="22">
        <v>28229</v>
      </c>
      <c r="O21" s="22">
        <v>17102</v>
      </c>
      <c r="P21" s="22">
        <v>10120</v>
      </c>
      <c r="Q21" s="23">
        <v>39632</v>
      </c>
      <c r="R21" s="22">
        <v>24880</v>
      </c>
      <c r="S21" s="22">
        <v>17502</v>
      </c>
      <c r="T21" s="22">
        <v>7384</v>
      </c>
      <c r="U21" s="23">
        <v>37111</v>
      </c>
      <c r="V21" s="22">
        <v>22821</v>
      </c>
      <c r="W21" s="22">
        <v>15812</v>
      </c>
      <c r="X21" s="22">
        <v>6705</v>
      </c>
      <c r="Y21" s="23">
        <v>67149</v>
      </c>
    </row>
    <row r="22" spans="1:25" ht="13.5">
      <c r="A22" s="5" t="s">
        <v>157</v>
      </c>
      <c r="B22" s="22">
        <v>8320</v>
      </c>
      <c r="C22" s="22">
        <v>23168</v>
      </c>
      <c r="D22" s="22">
        <v>15985</v>
      </c>
      <c r="E22" s="22">
        <v>10828</v>
      </c>
      <c r="F22" s="22">
        <v>30745</v>
      </c>
      <c r="G22" s="22">
        <v>21318</v>
      </c>
      <c r="H22" s="22">
        <v>10828</v>
      </c>
      <c r="I22" s="23">
        <v>44081</v>
      </c>
      <c r="J22" s="22">
        <v>41616</v>
      </c>
      <c r="K22" s="22">
        <v>27221</v>
      </c>
      <c r="L22" s="22">
        <v>13858</v>
      </c>
      <c r="M22" s="23">
        <v>50002</v>
      </c>
      <c r="N22" s="22">
        <v>42040</v>
      </c>
      <c r="O22" s="22">
        <v>28262</v>
      </c>
      <c r="P22" s="22">
        <v>14281</v>
      </c>
      <c r="Q22" s="23">
        <v>53662</v>
      </c>
      <c r="R22" s="22">
        <v>46045</v>
      </c>
      <c r="S22" s="22">
        <v>30966</v>
      </c>
      <c r="T22" s="22">
        <v>15541</v>
      </c>
      <c r="U22" s="23">
        <v>50562</v>
      </c>
      <c r="V22" s="22">
        <v>44450</v>
      </c>
      <c r="W22" s="22">
        <v>28011</v>
      </c>
      <c r="X22" s="22">
        <v>14069</v>
      </c>
      <c r="Y22" s="23">
        <v>51631</v>
      </c>
    </row>
    <row r="23" spans="1:25" ht="13.5">
      <c r="A23" s="5" t="s">
        <v>22</v>
      </c>
      <c r="B23" s="22">
        <v>1155</v>
      </c>
      <c r="C23" s="22">
        <v>1400</v>
      </c>
      <c r="D23" s="22">
        <v>1277</v>
      </c>
      <c r="E23" s="22">
        <v>1209</v>
      </c>
      <c r="F23" s="22">
        <v>1532</v>
      </c>
      <c r="G23" s="22">
        <v>1368</v>
      </c>
      <c r="H23" s="22">
        <v>1209</v>
      </c>
      <c r="I23" s="23">
        <v>1963</v>
      </c>
      <c r="J23" s="22">
        <v>1745</v>
      </c>
      <c r="K23" s="22">
        <v>1526</v>
      </c>
      <c r="L23" s="22">
        <v>1308</v>
      </c>
      <c r="M23" s="23">
        <v>2314</v>
      </c>
      <c r="N23" s="22">
        <v>2022</v>
      </c>
      <c r="O23" s="22">
        <v>1731</v>
      </c>
      <c r="P23" s="22">
        <v>1440</v>
      </c>
      <c r="Q23" s="23">
        <v>2695</v>
      </c>
      <c r="R23" s="22">
        <v>2319</v>
      </c>
      <c r="S23" s="22">
        <v>1931</v>
      </c>
      <c r="T23" s="22">
        <v>1542</v>
      </c>
      <c r="U23" s="23">
        <v>1967</v>
      </c>
      <c r="V23" s="22">
        <v>1488</v>
      </c>
      <c r="W23" s="22"/>
      <c r="X23" s="22"/>
      <c r="Y23" s="23"/>
    </row>
    <row r="24" spans="1:25" ht="13.5">
      <c r="A24" s="5" t="s">
        <v>93</v>
      </c>
      <c r="B24" s="22">
        <v>1095</v>
      </c>
      <c r="C24" s="22">
        <v>3444</v>
      </c>
      <c r="D24" s="22">
        <v>2265</v>
      </c>
      <c r="E24" s="22">
        <v>2211</v>
      </c>
      <c r="F24" s="22">
        <v>9536</v>
      </c>
      <c r="G24" s="22">
        <v>8431</v>
      </c>
      <c r="H24" s="22">
        <v>2211</v>
      </c>
      <c r="I24" s="23">
        <v>7274</v>
      </c>
      <c r="J24" s="22">
        <v>8254</v>
      </c>
      <c r="K24" s="22">
        <v>4996</v>
      </c>
      <c r="L24" s="22">
        <v>881</v>
      </c>
      <c r="M24" s="23">
        <v>3933</v>
      </c>
      <c r="N24" s="22">
        <v>2413</v>
      </c>
      <c r="O24" s="22">
        <v>1732</v>
      </c>
      <c r="P24" s="22">
        <v>1041</v>
      </c>
      <c r="Q24" s="23">
        <v>3818</v>
      </c>
      <c r="R24" s="22">
        <v>2874</v>
      </c>
      <c r="S24" s="22">
        <v>2141</v>
      </c>
      <c r="T24" s="22">
        <v>1139</v>
      </c>
      <c r="U24" s="23">
        <v>4490</v>
      </c>
      <c r="V24" s="22">
        <v>3520</v>
      </c>
      <c r="W24" s="22">
        <v>2468</v>
      </c>
      <c r="X24" s="22">
        <v>1254</v>
      </c>
      <c r="Y24" s="23">
        <v>4463</v>
      </c>
    </row>
    <row r="25" spans="1:25" ht="13.5">
      <c r="A25" s="5" t="s">
        <v>23</v>
      </c>
      <c r="B25" s="22">
        <v>10570</v>
      </c>
      <c r="C25" s="22">
        <v>28014</v>
      </c>
      <c r="D25" s="22">
        <v>19529</v>
      </c>
      <c r="E25" s="22">
        <v>14249</v>
      </c>
      <c r="F25" s="22">
        <v>41814</v>
      </c>
      <c r="G25" s="22">
        <v>31118</v>
      </c>
      <c r="H25" s="22">
        <v>14249</v>
      </c>
      <c r="I25" s="23">
        <v>64145</v>
      </c>
      <c r="J25" s="22">
        <v>51615</v>
      </c>
      <c r="K25" s="22">
        <v>33745</v>
      </c>
      <c r="L25" s="22">
        <v>16048</v>
      </c>
      <c r="M25" s="23">
        <v>61715</v>
      </c>
      <c r="N25" s="22">
        <v>46476</v>
      </c>
      <c r="O25" s="22">
        <v>31727</v>
      </c>
      <c r="P25" s="22">
        <v>16764</v>
      </c>
      <c r="Q25" s="23">
        <v>66832</v>
      </c>
      <c r="R25" s="22">
        <v>51239</v>
      </c>
      <c r="S25" s="22">
        <v>35039</v>
      </c>
      <c r="T25" s="22">
        <v>18224</v>
      </c>
      <c r="U25" s="23">
        <v>64846</v>
      </c>
      <c r="V25" s="22">
        <v>49459</v>
      </c>
      <c r="W25" s="22">
        <v>30479</v>
      </c>
      <c r="X25" s="22">
        <v>15323</v>
      </c>
      <c r="Y25" s="23">
        <v>73643</v>
      </c>
    </row>
    <row r="26" spans="1:25" ht="14.25" thickBot="1">
      <c r="A26" s="28" t="s">
        <v>24</v>
      </c>
      <c r="B26" s="24">
        <v>114256</v>
      </c>
      <c r="C26" s="24">
        <v>449006</v>
      </c>
      <c r="D26" s="24">
        <v>226993</v>
      </c>
      <c r="E26" s="24">
        <v>141878</v>
      </c>
      <c r="F26" s="24">
        <v>475066</v>
      </c>
      <c r="G26" s="24">
        <v>275298</v>
      </c>
      <c r="H26" s="24">
        <v>141878</v>
      </c>
      <c r="I26" s="25">
        <v>542030</v>
      </c>
      <c r="J26" s="24">
        <v>425685</v>
      </c>
      <c r="K26" s="24">
        <v>244140</v>
      </c>
      <c r="L26" s="24">
        <v>139780</v>
      </c>
      <c r="M26" s="25">
        <v>297451</v>
      </c>
      <c r="N26" s="24">
        <v>274754</v>
      </c>
      <c r="O26" s="24">
        <v>176211</v>
      </c>
      <c r="P26" s="24">
        <v>96248</v>
      </c>
      <c r="Q26" s="25">
        <v>281490</v>
      </c>
      <c r="R26" s="24">
        <v>243357</v>
      </c>
      <c r="S26" s="24">
        <v>141809</v>
      </c>
      <c r="T26" s="24">
        <v>97723</v>
      </c>
      <c r="U26" s="25">
        <v>386056</v>
      </c>
      <c r="V26" s="24">
        <v>334917</v>
      </c>
      <c r="W26" s="24">
        <v>265103</v>
      </c>
      <c r="X26" s="24">
        <v>146788</v>
      </c>
      <c r="Y26" s="25">
        <v>704451</v>
      </c>
    </row>
    <row r="27" spans="1:25" ht="14.25" thickTop="1">
      <c r="A27" s="5" t="s">
        <v>159</v>
      </c>
      <c r="B27" s="22">
        <v>2075</v>
      </c>
      <c r="C27" s="22">
        <v>16977</v>
      </c>
      <c r="D27" s="22">
        <v>4262</v>
      </c>
      <c r="E27" s="22">
        <v>2326</v>
      </c>
      <c r="F27" s="22">
        <v>12648</v>
      </c>
      <c r="G27" s="22">
        <v>10356</v>
      </c>
      <c r="H27" s="22">
        <v>2326</v>
      </c>
      <c r="I27" s="23">
        <v>16161</v>
      </c>
      <c r="J27" s="22">
        <v>9295</v>
      </c>
      <c r="K27" s="22">
        <v>5407</v>
      </c>
      <c r="L27" s="22">
        <v>2294</v>
      </c>
      <c r="M27" s="23">
        <v>28309</v>
      </c>
      <c r="N27" s="22">
        <v>22729</v>
      </c>
      <c r="O27" s="22">
        <v>20675</v>
      </c>
      <c r="P27" s="22">
        <v>150</v>
      </c>
      <c r="Q27" s="23">
        <v>22735</v>
      </c>
      <c r="R27" s="22">
        <v>15028</v>
      </c>
      <c r="S27" s="22">
        <v>10055</v>
      </c>
      <c r="T27" s="22">
        <v>4629</v>
      </c>
      <c r="U27" s="23">
        <v>93529</v>
      </c>
      <c r="V27" s="22">
        <v>86166</v>
      </c>
      <c r="W27" s="22">
        <v>68173</v>
      </c>
      <c r="X27" s="22">
        <v>6641</v>
      </c>
      <c r="Y27" s="23">
        <v>35680</v>
      </c>
    </row>
    <row r="28" spans="1:25" ht="13.5">
      <c r="A28" s="5" t="s">
        <v>25</v>
      </c>
      <c r="B28" s="22">
        <v>2075</v>
      </c>
      <c r="C28" s="22">
        <v>22852</v>
      </c>
      <c r="D28" s="22">
        <v>4262</v>
      </c>
      <c r="E28" s="22">
        <v>2326</v>
      </c>
      <c r="F28" s="22">
        <v>26419</v>
      </c>
      <c r="G28" s="22">
        <v>24128</v>
      </c>
      <c r="H28" s="22">
        <v>2326</v>
      </c>
      <c r="I28" s="23">
        <v>93536</v>
      </c>
      <c r="J28" s="22">
        <v>44071</v>
      </c>
      <c r="K28" s="22">
        <v>15120</v>
      </c>
      <c r="L28" s="22">
        <v>6001</v>
      </c>
      <c r="M28" s="23">
        <v>199580</v>
      </c>
      <c r="N28" s="22">
        <v>129932</v>
      </c>
      <c r="O28" s="22">
        <v>117128</v>
      </c>
      <c r="P28" s="22">
        <v>71951</v>
      </c>
      <c r="Q28" s="23">
        <v>156143</v>
      </c>
      <c r="R28" s="22">
        <v>50813</v>
      </c>
      <c r="S28" s="22">
        <v>45579</v>
      </c>
      <c r="T28" s="22">
        <v>30575</v>
      </c>
      <c r="U28" s="23">
        <v>192302</v>
      </c>
      <c r="V28" s="22">
        <v>173197</v>
      </c>
      <c r="W28" s="22">
        <v>120752</v>
      </c>
      <c r="X28" s="22">
        <v>49407</v>
      </c>
      <c r="Y28" s="23">
        <v>57882</v>
      </c>
    </row>
    <row r="29" spans="1:25" ht="13.5">
      <c r="A29" s="6" t="s">
        <v>151</v>
      </c>
      <c r="B29" s="22">
        <v>112181</v>
      </c>
      <c r="C29" s="22">
        <v>426154</v>
      </c>
      <c r="D29" s="22">
        <v>222731</v>
      </c>
      <c r="E29" s="22">
        <v>139551</v>
      </c>
      <c r="F29" s="22">
        <v>448646</v>
      </c>
      <c r="G29" s="22">
        <v>251169</v>
      </c>
      <c r="H29" s="22">
        <v>139551</v>
      </c>
      <c r="I29" s="23">
        <v>449488</v>
      </c>
      <c r="J29" s="22">
        <v>382608</v>
      </c>
      <c r="K29" s="22">
        <v>230014</v>
      </c>
      <c r="L29" s="22">
        <v>133779</v>
      </c>
      <c r="M29" s="23">
        <v>107778</v>
      </c>
      <c r="N29" s="22">
        <v>151565</v>
      </c>
      <c r="O29" s="22">
        <v>65826</v>
      </c>
      <c r="P29" s="22">
        <v>24297</v>
      </c>
      <c r="Q29" s="23">
        <v>176916</v>
      </c>
      <c r="R29" s="22">
        <v>242115</v>
      </c>
      <c r="S29" s="22">
        <v>105800</v>
      </c>
      <c r="T29" s="22">
        <v>76719</v>
      </c>
      <c r="U29" s="23">
        <v>272042</v>
      </c>
      <c r="V29" s="22">
        <v>233634</v>
      </c>
      <c r="W29" s="22">
        <v>158394</v>
      </c>
      <c r="X29" s="22">
        <v>97380</v>
      </c>
      <c r="Y29" s="23">
        <v>646756</v>
      </c>
    </row>
    <row r="30" spans="1:25" ht="13.5">
      <c r="A30" s="6" t="s">
        <v>26</v>
      </c>
      <c r="B30" s="22">
        <v>47559</v>
      </c>
      <c r="C30" s="22">
        <v>180668</v>
      </c>
      <c r="D30" s="22">
        <v>94427</v>
      </c>
      <c r="E30" s="22">
        <v>61652</v>
      </c>
      <c r="F30" s="22">
        <v>198216</v>
      </c>
      <c r="G30" s="22">
        <v>110963</v>
      </c>
      <c r="H30" s="22">
        <v>61652</v>
      </c>
      <c r="I30" s="23">
        <v>239181</v>
      </c>
      <c r="J30" s="22">
        <v>194999</v>
      </c>
      <c r="K30" s="22">
        <v>112564</v>
      </c>
      <c r="L30" s="22">
        <v>71640</v>
      </c>
      <c r="M30" s="23">
        <v>74958</v>
      </c>
      <c r="N30" s="22">
        <v>113139</v>
      </c>
      <c r="O30" s="22">
        <v>50458</v>
      </c>
      <c r="P30" s="22">
        <v>19871</v>
      </c>
      <c r="Q30" s="23">
        <v>101306</v>
      </c>
      <c r="R30" s="22">
        <v>128845</v>
      </c>
      <c r="S30" s="22">
        <v>59777</v>
      </c>
      <c r="T30" s="22">
        <v>35290</v>
      </c>
      <c r="U30" s="23">
        <v>145866</v>
      </c>
      <c r="V30" s="22">
        <v>106303</v>
      </c>
      <c r="W30" s="22">
        <v>72069</v>
      </c>
      <c r="X30" s="22">
        <v>44376</v>
      </c>
      <c r="Y30" s="23">
        <v>294213</v>
      </c>
    </row>
    <row r="31" spans="1:25" ht="14.25" thickBot="1">
      <c r="A31" s="6" t="s">
        <v>27</v>
      </c>
      <c r="B31" s="22">
        <v>64622</v>
      </c>
      <c r="C31" s="22">
        <v>245486</v>
      </c>
      <c r="D31" s="22">
        <v>128304</v>
      </c>
      <c r="E31" s="22">
        <v>77899</v>
      </c>
      <c r="F31" s="22">
        <v>250429</v>
      </c>
      <c r="G31" s="22">
        <v>140206</v>
      </c>
      <c r="H31" s="22">
        <v>77899</v>
      </c>
      <c r="I31" s="23">
        <v>210306</v>
      </c>
      <c r="J31" s="22">
        <v>187608</v>
      </c>
      <c r="K31" s="22">
        <v>117450</v>
      </c>
      <c r="L31" s="22">
        <v>62139</v>
      </c>
      <c r="M31" s="23">
        <v>32820</v>
      </c>
      <c r="N31" s="22">
        <v>38425</v>
      </c>
      <c r="O31" s="22">
        <v>15367</v>
      </c>
      <c r="P31" s="22">
        <v>4426</v>
      </c>
      <c r="Q31" s="23">
        <v>75609</v>
      </c>
      <c r="R31" s="22">
        <v>113269</v>
      </c>
      <c r="S31" s="22">
        <v>46023</v>
      </c>
      <c r="T31" s="22">
        <v>41429</v>
      </c>
      <c r="U31" s="23">
        <v>126176</v>
      </c>
      <c r="V31" s="22">
        <v>127330</v>
      </c>
      <c r="W31" s="22">
        <v>86324</v>
      </c>
      <c r="X31" s="22">
        <v>53004</v>
      </c>
      <c r="Y31" s="23">
        <v>352542</v>
      </c>
    </row>
    <row r="32" spans="1:25" ht="14.25" thickTop="1">
      <c r="A32" s="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4" ht="13.5">
      <c r="A34" s="19" t="s">
        <v>141</v>
      </c>
    </row>
    <row r="35" ht="13.5">
      <c r="A35" s="19" t="s">
        <v>142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9" t="s">
        <v>137</v>
      </c>
      <c r="B2" s="13">
        <v>3329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9" t="s">
        <v>29</v>
      </c>
      <c r="B4" s="14" t="str">
        <f>HYPERLINK("http://www.kabupro.jp/mark/20131213/S1000Q0Q.htm","四半期報告書")</f>
        <v>四半期報告書</v>
      </c>
      <c r="C4" s="14" t="str">
        <f>HYPERLINK("http://www.kabupro.jp/mark/20130726/S000E2T1.htm","有価証券報告書")</f>
        <v>有価証券報告書</v>
      </c>
      <c r="D4" s="14" t="str">
        <f>HYPERLINK("http://www.kabupro.jp/mark/20131213/S1000Q0Q.htm","四半期報告書")</f>
        <v>四半期報告書</v>
      </c>
      <c r="E4" s="14" t="str">
        <f>HYPERLINK("http://www.kabupro.jp/mark/20130726/S000E2T1.htm","有価証券報告書")</f>
        <v>有価証券報告書</v>
      </c>
      <c r="F4" s="14" t="str">
        <f>HYPERLINK("http://www.kabupro.jp/mark/20121214/S000CHBY.htm","四半期報告書")</f>
        <v>四半期報告書</v>
      </c>
      <c r="G4" s="14" t="str">
        <f>HYPERLINK("http://www.kabupro.jp/mark/20120727/S000BIZB.htm","有価証券報告書")</f>
        <v>有価証券報告書</v>
      </c>
      <c r="H4" s="14" t="str">
        <f>HYPERLINK("http://www.kabupro.jp/mark/20110317/S0007ZNV.htm","四半期報告書")</f>
        <v>四半期報告書</v>
      </c>
      <c r="I4" s="14" t="str">
        <f>HYPERLINK("http://www.kabupro.jp/mark/20111213/S0009WSC.htm","四半期報告書")</f>
        <v>四半期報告書</v>
      </c>
      <c r="J4" s="14" t="str">
        <f>HYPERLINK("http://www.kabupro.jp/mark/20100914/S0006SIC.htm","四半期報告書")</f>
        <v>四半期報告書</v>
      </c>
      <c r="K4" s="14" t="str">
        <f>HYPERLINK("http://www.kabupro.jp/mark/20110727/S0008YOW.htm","有価証券報告書")</f>
        <v>有価証券報告書</v>
      </c>
      <c r="L4" s="14" t="str">
        <f>HYPERLINK("http://www.kabupro.jp/mark/20110317/S0007ZNV.htm","四半期報告書")</f>
        <v>四半期報告書</v>
      </c>
      <c r="M4" s="14" t="str">
        <f>HYPERLINK("http://www.kabupro.jp/mark/20101215/S0007E7J.htm","四半期報告書")</f>
        <v>四半期報告書</v>
      </c>
      <c r="N4" s="14" t="str">
        <f>HYPERLINK("http://www.kabupro.jp/mark/20100914/S0006SIC.htm","四半期報告書")</f>
        <v>四半期報告書</v>
      </c>
      <c r="O4" s="14" t="str">
        <f>HYPERLINK("http://www.kabupro.jp/mark/20100728/S0006EUW.htm","有価証券報告書")</f>
        <v>有価証券報告書</v>
      </c>
      <c r="P4" s="14" t="str">
        <f>HYPERLINK("http://www.kabupro.jp/mark/20100317/S0005DV0.htm","四半期報告書")</f>
        <v>四半期報告書</v>
      </c>
      <c r="Q4" s="14" t="str">
        <f>HYPERLINK("http://www.kabupro.jp/mark/20091215/S0004SZ9.htm","四半期報告書")</f>
        <v>四半期報告書</v>
      </c>
      <c r="R4" s="14" t="str">
        <f>HYPERLINK("http://www.kabupro.jp/mark/20090914/S00046JJ.htm","四半期報告書")</f>
        <v>四半期報告書</v>
      </c>
      <c r="S4" s="14" t="str">
        <f>HYPERLINK("http://www.kabupro.jp/mark/20090727/S0003QC7.htm","有価証券報告書")</f>
        <v>有価証券報告書</v>
      </c>
    </row>
    <row r="5" spans="1:19" ht="14.25" thickBot="1">
      <c r="A5" s="10" t="s">
        <v>30</v>
      </c>
      <c r="B5" s="1" t="s">
        <v>41</v>
      </c>
      <c r="C5" s="1" t="s">
        <v>51</v>
      </c>
      <c r="D5" s="1" t="s">
        <v>41</v>
      </c>
      <c r="E5" s="1" t="s">
        <v>51</v>
      </c>
      <c r="F5" s="1" t="s">
        <v>47</v>
      </c>
      <c r="G5" s="1" t="s">
        <v>59</v>
      </c>
      <c r="H5" s="1" t="s">
        <v>61</v>
      </c>
      <c r="I5" s="1" t="s">
        <v>55</v>
      </c>
      <c r="J5" s="1" t="s">
        <v>65</v>
      </c>
      <c r="K5" s="1" t="s">
        <v>67</v>
      </c>
      <c r="L5" s="1" t="s">
        <v>61</v>
      </c>
      <c r="M5" s="1" t="s">
        <v>63</v>
      </c>
      <c r="N5" s="1" t="s">
        <v>65</v>
      </c>
      <c r="O5" s="1" t="s">
        <v>75</v>
      </c>
      <c r="P5" s="1" t="s">
        <v>69</v>
      </c>
      <c r="Q5" s="1" t="s">
        <v>71</v>
      </c>
      <c r="R5" s="1" t="s">
        <v>73</v>
      </c>
      <c r="S5" s="1" t="s">
        <v>83</v>
      </c>
    </row>
    <row r="6" spans="1:19" ht="15" thickBot="1" thickTop="1">
      <c r="A6" s="9" t="s">
        <v>31</v>
      </c>
      <c r="B6" s="17" t="s">
        <v>11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25" thickTop="1">
      <c r="A7" s="11" t="s">
        <v>32</v>
      </c>
      <c r="B7" s="13" t="s">
        <v>143</v>
      </c>
      <c r="C7" s="15" t="s">
        <v>43</v>
      </c>
      <c r="D7" s="13" t="s">
        <v>143</v>
      </c>
      <c r="E7" s="15" t="s">
        <v>43</v>
      </c>
      <c r="F7" s="13" t="s">
        <v>143</v>
      </c>
      <c r="G7" s="15" t="s">
        <v>43</v>
      </c>
      <c r="H7" s="13" t="s">
        <v>143</v>
      </c>
      <c r="I7" s="13" t="s">
        <v>143</v>
      </c>
      <c r="J7" s="13" t="s">
        <v>143</v>
      </c>
      <c r="K7" s="15" t="s">
        <v>43</v>
      </c>
      <c r="L7" s="13" t="s">
        <v>143</v>
      </c>
      <c r="M7" s="13" t="s">
        <v>143</v>
      </c>
      <c r="N7" s="13" t="s">
        <v>143</v>
      </c>
      <c r="O7" s="15" t="s">
        <v>43</v>
      </c>
      <c r="P7" s="13" t="s">
        <v>143</v>
      </c>
      <c r="Q7" s="13" t="s">
        <v>143</v>
      </c>
      <c r="R7" s="13" t="s">
        <v>143</v>
      </c>
      <c r="S7" s="15" t="s">
        <v>43</v>
      </c>
    </row>
    <row r="8" spans="1:19" ht="13.5">
      <c r="A8" s="12" t="s">
        <v>33</v>
      </c>
      <c r="B8" s="1" t="s">
        <v>144</v>
      </c>
      <c r="C8" s="16" t="s">
        <v>145</v>
      </c>
      <c r="D8" s="1" t="s">
        <v>145</v>
      </c>
      <c r="E8" s="16" t="s">
        <v>146</v>
      </c>
      <c r="F8" s="1" t="s">
        <v>146</v>
      </c>
      <c r="G8" s="16" t="s">
        <v>147</v>
      </c>
      <c r="H8" s="1" t="s">
        <v>147</v>
      </c>
      <c r="I8" s="1" t="s">
        <v>147</v>
      </c>
      <c r="J8" s="1" t="s">
        <v>147</v>
      </c>
      <c r="K8" s="16" t="s">
        <v>148</v>
      </c>
      <c r="L8" s="1" t="s">
        <v>148</v>
      </c>
      <c r="M8" s="1" t="s">
        <v>148</v>
      </c>
      <c r="N8" s="1" t="s">
        <v>148</v>
      </c>
      <c r="O8" s="16" t="s">
        <v>149</v>
      </c>
      <c r="P8" s="1" t="s">
        <v>149</v>
      </c>
      <c r="Q8" s="1" t="s">
        <v>149</v>
      </c>
      <c r="R8" s="1" t="s">
        <v>149</v>
      </c>
      <c r="S8" s="16" t="s">
        <v>150</v>
      </c>
    </row>
    <row r="9" spans="1:19" ht="13.5">
      <c r="A9" s="12" t="s">
        <v>34</v>
      </c>
      <c r="B9" s="1" t="s">
        <v>42</v>
      </c>
      <c r="C9" s="16" t="s">
        <v>44</v>
      </c>
      <c r="D9" s="1" t="s">
        <v>48</v>
      </c>
      <c r="E9" s="16" t="s">
        <v>52</v>
      </c>
      <c r="F9" s="1" t="s">
        <v>56</v>
      </c>
      <c r="G9" s="16" t="s">
        <v>60</v>
      </c>
      <c r="H9" s="1" t="s">
        <v>62</v>
      </c>
      <c r="I9" s="1" t="s">
        <v>64</v>
      </c>
      <c r="J9" s="1" t="s">
        <v>66</v>
      </c>
      <c r="K9" s="16" t="s">
        <v>68</v>
      </c>
      <c r="L9" s="1" t="s">
        <v>70</v>
      </c>
      <c r="M9" s="1" t="s">
        <v>72</v>
      </c>
      <c r="N9" s="1" t="s">
        <v>74</v>
      </c>
      <c r="O9" s="16" t="s">
        <v>76</v>
      </c>
      <c r="P9" s="1" t="s">
        <v>78</v>
      </c>
      <c r="Q9" s="1" t="s">
        <v>80</v>
      </c>
      <c r="R9" s="1" t="s">
        <v>82</v>
      </c>
      <c r="S9" s="16" t="s">
        <v>84</v>
      </c>
    </row>
    <row r="10" spans="1:19" ht="14.25" thickBot="1">
      <c r="A10" s="12" t="s">
        <v>35</v>
      </c>
      <c r="B10" s="1" t="s">
        <v>86</v>
      </c>
      <c r="C10" s="16" t="s">
        <v>86</v>
      </c>
      <c r="D10" s="1" t="s">
        <v>86</v>
      </c>
      <c r="E10" s="16" t="s">
        <v>86</v>
      </c>
      <c r="F10" s="1" t="s">
        <v>86</v>
      </c>
      <c r="G10" s="16" t="s">
        <v>86</v>
      </c>
      <c r="H10" s="1" t="s">
        <v>86</v>
      </c>
      <c r="I10" s="1" t="s">
        <v>86</v>
      </c>
      <c r="J10" s="1" t="s">
        <v>86</v>
      </c>
      <c r="K10" s="16" t="s">
        <v>86</v>
      </c>
      <c r="L10" s="1" t="s">
        <v>86</v>
      </c>
      <c r="M10" s="1" t="s">
        <v>86</v>
      </c>
      <c r="N10" s="1" t="s">
        <v>86</v>
      </c>
      <c r="O10" s="16" t="s">
        <v>86</v>
      </c>
      <c r="P10" s="1" t="s">
        <v>86</v>
      </c>
      <c r="Q10" s="1" t="s">
        <v>86</v>
      </c>
      <c r="R10" s="1" t="s">
        <v>86</v>
      </c>
      <c r="S10" s="16" t="s">
        <v>86</v>
      </c>
    </row>
    <row r="11" spans="1:19" ht="14.25" thickTop="1">
      <c r="A11" s="27" t="s">
        <v>151</v>
      </c>
      <c r="B11" s="20">
        <v>222731</v>
      </c>
      <c r="C11" s="21">
        <v>565204</v>
      </c>
      <c r="D11" s="20">
        <v>251169</v>
      </c>
      <c r="E11" s="21">
        <v>449488</v>
      </c>
      <c r="F11" s="20">
        <v>230014</v>
      </c>
      <c r="G11" s="21">
        <v>107778</v>
      </c>
      <c r="H11" s="20">
        <v>151565</v>
      </c>
      <c r="I11" s="20">
        <v>65826</v>
      </c>
      <c r="J11" s="20">
        <v>24297</v>
      </c>
      <c r="K11" s="21">
        <v>176916</v>
      </c>
      <c r="L11" s="20">
        <v>242115</v>
      </c>
      <c r="M11" s="20">
        <v>105800</v>
      </c>
      <c r="N11" s="20">
        <v>76719</v>
      </c>
      <c r="O11" s="21">
        <v>272042</v>
      </c>
      <c r="P11" s="20">
        <v>233634</v>
      </c>
      <c r="Q11" s="20">
        <v>158394</v>
      </c>
      <c r="R11" s="20">
        <v>97380</v>
      </c>
      <c r="S11" s="21">
        <v>646756</v>
      </c>
    </row>
    <row r="12" spans="1:19" ht="13.5">
      <c r="A12" s="5" t="s">
        <v>152</v>
      </c>
      <c r="B12" s="22">
        <v>224992</v>
      </c>
      <c r="C12" s="23">
        <v>463470</v>
      </c>
      <c r="D12" s="22">
        <v>217286</v>
      </c>
      <c r="E12" s="23">
        <v>462103</v>
      </c>
      <c r="F12" s="22">
        <v>219944</v>
      </c>
      <c r="G12" s="23">
        <v>473383</v>
      </c>
      <c r="H12" s="22">
        <v>342595</v>
      </c>
      <c r="I12" s="22">
        <v>218950</v>
      </c>
      <c r="J12" s="22">
        <v>106991</v>
      </c>
      <c r="K12" s="23">
        <v>512292</v>
      </c>
      <c r="L12" s="22">
        <v>383215</v>
      </c>
      <c r="M12" s="22">
        <v>249757</v>
      </c>
      <c r="N12" s="22">
        <v>122742</v>
      </c>
      <c r="O12" s="23">
        <v>503602</v>
      </c>
      <c r="P12" s="22">
        <v>352371</v>
      </c>
      <c r="Q12" s="22">
        <v>219113</v>
      </c>
      <c r="R12" s="22">
        <v>105811</v>
      </c>
      <c r="S12" s="23">
        <v>465381</v>
      </c>
    </row>
    <row r="13" spans="1:19" ht="13.5">
      <c r="A13" s="5" t="s">
        <v>153</v>
      </c>
      <c r="B13" s="22"/>
      <c r="C13" s="23">
        <v>27095</v>
      </c>
      <c r="D13" s="22">
        <v>13771</v>
      </c>
      <c r="E13" s="23">
        <v>42920</v>
      </c>
      <c r="F13" s="22">
        <v>6007</v>
      </c>
      <c r="G13" s="23">
        <v>89361</v>
      </c>
      <c r="H13" s="22">
        <v>32161</v>
      </c>
      <c r="I13" s="22">
        <v>24652</v>
      </c>
      <c r="J13" s="22"/>
      <c r="K13" s="23">
        <v>54859</v>
      </c>
      <c r="L13" s="22"/>
      <c r="M13" s="22"/>
      <c r="N13" s="22"/>
      <c r="O13" s="23">
        <v>3060</v>
      </c>
      <c r="P13" s="22">
        <v>3060</v>
      </c>
      <c r="Q13" s="22"/>
      <c r="R13" s="22"/>
      <c r="S13" s="23">
        <v>18322</v>
      </c>
    </row>
    <row r="14" spans="1:19" ht="13.5">
      <c r="A14" s="5" t="s">
        <v>154</v>
      </c>
      <c r="B14" s="22">
        <v>-3010</v>
      </c>
      <c r="C14" s="23">
        <v>-6781</v>
      </c>
      <c r="D14" s="22">
        <v>-11474</v>
      </c>
      <c r="E14" s="23">
        <v>2564</v>
      </c>
      <c r="F14" s="22">
        <v>10192</v>
      </c>
      <c r="G14" s="23">
        <v>-671</v>
      </c>
      <c r="H14" s="22">
        <v>-1773</v>
      </c>
      <c r="I14" s="22">
        <v>515</v>
      </c>
      <c r="J14" s="22">
        <v>-1858</v>
      </c>
      <c r="K14" s="23">
        <v>-17096</v>
      </c>
      <c r="L14" s="22">
        <v>-7030</v>
      </c>
      <c r="M14" s="22">
        <v>-8589</v>
      </c>
      <c r="N14" s="22">
        <v>-14560</v>
      </c>
      <c r="O14" s="23">
        <v>5762</v>
      </c>
      <c r="P14" s="22">
        <v>-4348</v>
      </c>
      <c r="Q14" s="22">
        <v>-5820</v>
      </c>
      <c r="R14" s="22">
        <v>611</v>
      </c>
      <c r="S14" s="23">
        <v>20821</v>
      </c>
    </row>
    <row r="15" spans="1:19" ht="13.5">
      <c r="A15" s="5" t="s">
        <v>155</v>
      </c>
      <c r="B15" s="22">
        <v>-27</v>
      </c>
      <c r="C15" s="23">
        <v>-81</v>
      </c>
      <c r="D15" s="22">
        <v>-93</v>
      </c>
      <c r="E15" s="23">
        <v>26</v>
      </c>
      <c r="F15" s="22">
        <v>-3</v>
      </c>
      <c r="G15" s="23">
        <v>86</v>
      </c>
      <c r="H15" s="22">
        <v>-33</v>
      </c>
      <c r="I15" s="22">
        <v>52</v>
      </c>
      <c r="J15" s="22">
        <v>119</v>
      </c>
      <c r="K15" s="23">
        <v>-281</v>
      </c>
      <c r="L15" s="22">
        <v>-172</v>
      </c>
      <c r="M15" s="22">
        <v>84</v>
      </c>
      <c r="N15" s="22">
        <v>51</v>
      </c>
      <c r="O15" s="23">
        <v>262</v>
      </c>
      <c r="P15" s="22">
        <v>457</v>
      </c>
      <c r="Q15" s="22">
        <v>265</v>
      </c>
      <c r="R15" s="22">
        <v>98</v>
      </c>
      <c r="S15" s="23">
        <v>-118</v>
      </c>
    </row>
    <row r="16" spans="1:19" ht="13.5">
      <c r="A16" s="5" t="s">
        <v>156</v>
      </c>
      <c r="B16" s="22">
        <v>-477</v>
      </c>
      <c r="C16" s="23">
        <v>-947</v>
      </c>
      <c r="D16" s="22">
        <v>-626</v>
      </c>
      <c r="E16" s="23">
        <v>-981</v>
      </c>
      <c r="F16" s="22">
        <v>-586</v>
      </c>
      <c r="G16" s="23">
        <v>-1217</v>
      </c>
      <c r="H16" s="22">
        <v>-1069</v>
      </c>
      <c r="I16" s="22">
        <v>-779</v>
      </c>
      <c r="J16" s="22">
        <v>-551</v>
      </c>
      <c r="K16" s="23">
        <v>-2342</v>
      </c>
      <c r="L16" s="22">
        <v>-2014</v>
      </c>
      <c r="M16" s="22">
        <v>-1534</v>
      </c>
      <c r="N16" s="22">
        <v>-1073</v>
      </c>
      <c r="O16" s="23">
        <v>-2669</v>
      </c>
      <c r="P16" s="22">
        <v>-2126</v>
      </c>
      <c r="Q16" s="22">
        <v>-1518</v>
      </c>
      <c r="R16" s="22">
        <v>-885</v>
      </c>
      <c r="S16" s="23">
        <v>-2851</v>
      </c>
    </row>
    <row r="17" spans="1:19" ht="13.5">
      <c r="A17" s="5" t="s">
        <v>157</v>
      </c>
      <c r="B17" s="22">
        <v>15985</v>
      </c>
      <c r="C17" s="23">
        <v>34580</v>
      </c>
      <c r="D17" s="22">
        <v>21318</v>
      </c>
      <c r="E17" s="23">
        <v>44081</v>
      </c>
      <c r="F17" s="22">
        <v>27221</v>
      </c>
      <c r="G17" s="23">
        <v>50002</v>
      </c>
      <c r="H17" s="22">
        <v>42040</v>
      </c>
      <c r="I17" s="22">
        <v>28262</v>
      </c>
      <c r="J17" s="22">
        <v>14281</v>
      </c>
      <c r="K17" s="23">
        <v>53662</v>
      </c>
      <c r="L17" s="22">
        <v>46045</v>
      </c>
      <c r="M17" s="22">
        <v>30966</v>
      </c>
      <c r="N17" s="22">
        <v>15541</v>
      </c>
      <c r="O17" s="23">
        <v>50562</v>
      </c>
      <c r="P17" s="22">
        <v>44450</v>
      </c>
      <c r="Q17" s="22">
        <v>28011</v>
      </c>
      <c r="R17" s="22">
        <v>14069</v>
      </c>
      <c r="S17" s="23">
        <v>51631</v>
      </c>
    </row>
    <row r="18" spans="1:19" ht="13.5">
      <c r="A18" s="5" t="s">
        <v>158</v>
      </c>
      <c r="B18" s="22"/>
      <c r="C18" s="23">
        <v>5076</v>
      </c>
      <c r="D18" s="22">
        <v>5076</v>
      </c>
      <c r="E18" s="23">
        <v>5605</v>
      </c>
      <c r="F18" s="22"/>
      <c r="G18" s="23"/>
      <c r="H18" s="22"/>
      <c r="I18" s="22"/>
      <c r="J18" s="22"/>
      <c r="K18" s="23"/>
      <c r="L18" s="22"/>
      <c r="M18" s="22"/>
      <c r="N18" s="22"/>
      <c r="O18" s="23"/>
      <c r="P18" s="22"/>
      <c r="Q18" s="22"/>
      <c r="R18" s="22"/>
      <c r="S18" s="23">
        <v>11649</v>
      </c>
    </row>
    <row r="19" spans="1:19" ht="13.5">
      <c r="A19" s="5" t="s">
        <v>159</v>
      </c>
      <c r="B19" s="22">
        <v>4262</v>
      </c>
      <c r="C19" s="23">
        <v>16718</v>
      </c>
      <c r="D19" s="22">
        <v>10356</v>
      </c>
      <c r="E19" s="23">
        <v>16161</v>
      </c>
      <c r="F19" s="22">
        <v>5407</v>
      </c>
      <c r="G19" s="23">
        <v>28309</v>
      </c>
      <c r="H19" s="22">
        <v>22729</v>
      </c>
      <c r="I19" s="22">
        <v>20675</v>
      </c>
      <c r="J19" s="22">
        <v>150</v>
      </c>
      <c r="K19" s="23">
        <v>22735</v>
      </c>
      <c r="L19" s="22">
        <v>15028</v>
      </c>
      <c r="M19" s="22">
        <v>10055</v>
      </c>
      <c r="N19" s="22">
        <v>4629</v>
      </c>
      <c r="O19" s="23">
        <v>93529</v>
      </c>
      <c r="P19" s="22">
        <v>86166</v>
      </c>
      <c r="Q19" s="22">
        <v>68173</v>
      </c>
      <c r="R19" s="22">
        <v>6641</v>
      </c>
      <c r="S19" s="23">
        <v>28642</v>
      </c>
    </row>
    <row r="20" spans="1:19" ht="13.5">
      <c r="A20" s="5" t="s">
        <v>160</v>
      </c>
      <c r="B20" s="22">
        <v>1555</v>
      </c>
      <c r="C20" s="23">
        <v>58833</v>
      </c>
      <c r="D20" s="22">
        <v>64538</v>
      </c>
      <c r="E20" s="23">
        <v>-12380</v>
      </c>
      <c r="F20" s="22">
        <v>42553</v>
      </c>
      <c r="G20" s="23">
        <v>-62794</v>
      </c>
      <c r="H20" s="22">
        <v>7005</v>
      </c>
      <c r="I20" s="22">
        <v>-55962</v>
      </c>
      <c r="J20" s="22">
        <v>-85345</v>
      </c>
      <c r="K20" s="23">
        <v>15062</v>
      </c>
      <c r="L20" s="22">
        <v>-44176</v>
      </c>
      <c r="M20" s="22">
        <v>-18770</v>
      </c>
      <c r="N20" s="22">
        <v>-36206</v>
      </c>
      <c r="O20" s="23">
        <v>11774</v>
      </c>
      <c r="P20" s="22">
        <v>-64950</v>
      </c>
      <c r="Q20" s="22">
        <v>-14852</v>
      </c>
      <c r="R20" s="22">
        <v>-59137</v>
      </c>
      <c r="S20" s="23">
        <v>76109</v>
      </c>
    </row>
    <row r="21" spans="1:19" ht="13.5">
      <c r="A21" s="5" t="s">
        <v>161</v>
      </c>
      <c r="B21" s="22">
        <v>6186</v>
      </c>
      <c r="C21" s="23">
        <v>-8329</v>
      </c>
      <c r="D21" s="22">
        <v>-2068</v>
      </c>
      <c r="E21" s="23">
        <v>-2701</v>
      </c>
      <c r="F21" s="22">
        <v>5491</v>
      </c>
      <c r="G21" s="23">
        <v>1852</v>
      </c>
      <c r="H21" s="22">
        <v>6816</v>
      </c>
      <c r="I21" s="22">
        <v>7518</v>
      </c>
      <c r="J21" s="22">
        <v>6498</v>
      </c>
      <c r="K21" s="23">
        <v>-3745</v>
      </c>
      <c r="L21" s="22">
        <v>12478</v>
      </c>
      <c r="M21" s="22">
        <v>4943</v>
      </c>
      <c r="N21" s="22">
        <v>7314</v>
      </c>
      <c r="O21" s="23">
        <v>-298</v>
      </c>
      <c r="P21" s="22">
        <v>568</v>
      </c>
      <c r="Q21" s="22">
        <v>-2384</v>
      </c>
      <c r="R21" s="22">
        <v>4621</v>
      </c>
      <c r="S21" s="23">
        <v>-13511</v>
      </c>
    </row>
    <row r="22" spans="1:19" ht="13.5">
      <c r="A22" s="5" t="s">
        <v>162</v>
      </c>
      <c r="B22" s="22">
        <v>4079</v>
      </c>
      <c r="C22" s="23">
        <v>-3702</v>
      </c>
      <c r="D22" s="22">
        <v>-3468</v>
      </c>
      <c r="E22" s="23">
        <v>2575</v>
      </c>
      <c r="F22" s="22">
        <v>-1093</v>
      </c>
      <c r="G22" s="23">
        <v>9396</v>
      </c>
      <c r="H22" s="22">
        <v>14775</v>
      </c>
      <c r="I22" s="22">
        <v>6356</v>
      </c>
      <c r="J22" s="22">
        <v>24795</v>
      </c>
      <c r="K22" s="23">
        <v>11846</v>
      </c>
      <c r="L22" s="22">
        <v>22075</v>
      </c>
      <c r="M22" s="22">
        <v>-756</v>
      </c>
      <c r="N22" s="22">
        <v>27895</v>
      </c>
      <c r="O22" s="23">
        <v>-5416</v>
      </c>
      <c r="P22" s="22">
        <v>3121</v>
      </c>
      <c r="Q22" s="22">
        <v>-8393</v>
      </c>
      <c r="R22" s="22">
        <v>33086</v>
      </c>
      <c r="S22" s="23">
        <v>-23724</v>
      </c>
    </row>
    <row r="23" spans="1:19" ht="13.5">
      <c r="A23" s="5" t="s">
        <v>163</v>
      </c>
      <c r="B23" s="22">
        <v>8865</v>
      </c>
      <c r="C23" s="23">
        <v>7241</v>
      </c>
      <c r="D23" s="22">
        <v>13147</v>
      </c>
      <c r="E23" s="23">
        <v>-7956</v>
      </c>
      <c r="F23" s="22">
        <v>-2022</v>
      </c>
      <c r="G23" s="23">
        <v>5772</v>
      </c>
      <c r="H23" s="22">
        <v>8326</v>
      </c>
      <c r="I23" s="22">
        <v>5171</v>
      </c>
      <c r="J23" s="22">
        <v>3366</v>
      </c>
      <c r="K23" s="23">
        <v>1661</v>
      </c>
      <c r="L23" s="22">
        <v>5130</v>
      </c>
      <c r="M23" s="22">
        <v>2180</v>
      </c>
      <c r="N23" s="22">
        <v>3397</v>
      </c>
      <c r="O23" s="23">
        <v>-4110</v>
      </c>
      <c r="P23" s="22">
        <v>791</v>
      </c>
      <c r="Q23" s="22">
        <v>5661</v>
      </c>
      <c r="R23" s="22">
        <v>6808</v>
      </c>
      <c r="S23" s="23">
        <v>57214</v>
      </c>
    </row>
    <row r="24" spans="1:19" ht="13.5">
      <c r="A24" s="5" t="s">
        <v>164</v>
      </c>
      <c r="B24" s="22">
        <v>-1915</v>
      </c>
      <c r="C24" s="23">
        <v>-6824</v>
      </c>
      <c r="D24" s="22">
        <v>-974</v>
      </c>
      <c r="E24" s="23">
        <v>-3912</v>
      </c>
      <c r="F24" s="22">
        <v>-2737</v>
      </c>
      <c r="G24" s="23">
        <v>-4621</v>
      </c>
      <c r="H24" s="22">
        <v>443</v>
      </c>
      <c r="I24" s="22">
        <v>231</v>
      </c>
      <c r="J24" s="22">
        <v>18</v>
      </c>
      <c r="K24" s="23">
        <v>-4780</v>
      </c>
      <c r="L24" s="22">
        <v>-1219</v>
      </c>
      <c r="M24" s="22">
        <v>892</v>
      </c>
      <c r="N24" s="22">
        <v>-144</v>
      </c>
      <c r="O24" s="23">
        <v>-2139</v>
      </c>
      <c r="P24" s="22">
        <v>-460</v>
      </c>
      <c r="Q24" s="22">
        <v>-648</v>
      </c>
      <c r="R24" s="22">
        <v>139</v>
      </c>
      <c r="S24" s="23">
        <v>-17912</v>
      </c>
    </row>
    <row r="25" spans="1:19" ht="13.5">
      <c r="A25" s="5" t="s">
        <v>165</v>
      </c>
      <c r="B25" s="22">
        <v>1799</v>
      </c>
      <c r="C25" s="23">
        <v>-5996</v>
      </c>
      <c r="D25" s="22">
        <v>-13687</v>
      </c>
      <c r="E25" s="23">
        <v>5176</v>
      </c>
      <c r="F25" s="22">
        <v>-2760</v>
      </c>
      <c r="G25" s="23">
        <v>-879</v>
      </c>
      <c r="H25" s="22">
        <v>-16820</v>
      </c>
      <c r="I25" s="22">
        <v>-15425</v>
      </c>
      <c r="J25" s="22">
        <v>3619</v>
      </c>
      <c r="K25" s="23">
        <v>-386</v>
      </c>
      <c r="L25" s="22">
        <v>-5480</v>
      </c>
      <c r="M25" s="22">
        <v>-5013</v>
      </c>
      <c r="N25" s="22">
        <v>13893</v>
      </c>
      <c r="O25" s="23">
        <v>-44512</v>
      </c>
      <c r="P25" s="22">
        <v>-39446</v>
      </c>
      <c r="Q25" s="22">
        <v>-11788</v>
      </c>
      <c r="R25" s="22">
        <v>-6240</v>
      </c>
      <c r="S25" s="23">
        <v>-4814</v>
      </c>
    </row>
    <row r="26" spans="1:19" ht="13.5">
      <c r="A26" s="5" t="s">
        <v>166</v>
      </c>
      <c r="B26" s="22">
        <v>-3965</v>
      </c>
      <c r="C26" s="23">
        <v>-58577</v>
      </c>
      <c r="D26" s="22">
        <v>-74754</v>
      </c>
      <c r="E26" s="23">
        <v>75919</v>
      </c>
      <c r="F26" s="22">
        <v>1288</v>
      </c>
      <c r="G26" s="23">
        <v>-9947</v>
      </c>
      <c r="H26" s="22">
        <v>-12442</v>
      </c>
      <c r="I26" s="22">
        <v>7458</v>
      </c>
      <c r="J26" s="22">
        <v>19608</v>
      </c>
      <c r="K26" s="23">
        <v>-27982</v>
      </c>
      <c r="L26" s="22">
        <v>-39210</v>
      </c>
      <c r="M26" s="22">
        <v>-21332</v>
      </c>
      <c r="N26" s="22">
        <v>-18740</v>
      </c>
      <c r="O26" s="23">
        <v>-77249</v>
      </c>
      <c r="P26" s="22">
        <v>-31672</v>
      </c>
      <c r="Q26" s="22">
        <v>27143</v>
      </c>
      <c r="R26" s="22">
        <v>-17316</v>
      </c>
      <c r="S26" s="23">
        <v>-17246</v>
      </c>
    </row>
    <row r="27" spans="1:19" ht="13.5">
      <c r="A27" s="5" t="s">
        <v>167</v>
      </c>
      <c r="B27" s="22">
        <v>-1680</v>
      </c>
      <c r="C27" s="23">
        <v>5174</v>
      </c>
      <c r="D27" s="22">
        <v>2695</v>
      </c>
      <c r="E27" s="23">
        <v>16903</v>
      </c>
      <c r="F27" s="22">
        <v>18539</v>
      </c>
      <c r="G27" s="23">
        <v>-20821</v>
      </c>
      <c r="H27" s="22">
        <v>-54036</v>
      </c>
      <c r="I27" s="22">
        <v>8790</v>
      </c>
      <c r="J27" s="22">
        <v>-58332</v>
      </c>
      <c r="K27" s="23">
        <v>-39509</v>
      </c>
      <c r="L27" s="22">
        <v>-96184</v>
      </c>
      <c r="M27" s="22">
        <v>-8718</v>
      </c>
      <c r="N27" s="22">
        <v>-72273</v>
      </c>
      <c r="O27" s="23">
        <v>-36186</v>
      </c>
      <c r="P27" s="22">
        <v>-119142</v>
      </c>
      <c r="Q27" s="22">
        <v>-28720</v>
      </c>
      <c r="R27" s="22">
        <v>-104251</v>
      </c>
      <c r="S27" s="23">
        <v>8244</v>
      </c>
    </row>
    <row r="28" spans="1:19" ht="13.5">
      <c r="A28" s="5" t="s">
        <v>168</v>
      </c>
      <c r="B28" s="22">
        <v>-10204</v>
      </c>
      <c r="C28" s="23">
        <v>7667</v>
      </c>
      <c r="D28" s="22">
        <v>-1387</v>
      </c>
      <c r="E28" s="23">
        <v>-10834</v>
      </c>
      <c r="F28" s="22">
        <v>-9141</v>
      </c>
      <c r="G28" s="23">
        <v>4318</v>
      </c>
      <c r="H28" s="22">
        <v>3031</v>
      </c>
      <c r="I28" s="22">
        <v>3492</v>
      </c>
      <c r="J28" s="22">
        <v>-27224</v>
      </c>
      <c r="K28" s="23">
        <v>-2154</v>
      </c>
      <c r="L28" s="22">
        <v>42761</v>
      </c>
      <c r="M28" s="22">
        <v>23505</v>
      </c>
      <c r="N28" s="22">
        <v>-8909</v>
      </c>
      <c r="O28" s="23">
        <v>-7028</v>
      </c>
      <c r="P28" s="22">
        <v>8189</v>
      </c>
      <c r="Q28" s="22">
        <v>-7847</v>
      </c>
      <c r="R28" s="22">
        <v>-14896</v>
      </c>
      <c r="S28" s="23">
        <v>-8736</v>
      </c>
    </row>
    <row r="29" spans="1:19" ht="13.5">
      <c r="A29" s="5" t="s">
        <v>169</v>
      </c>
      <c r="B29" s="22">
        <v>6251</v>
      </c>
      <c r="C29" s="23">
        <v>-8168</v>
      </c>
      <c r="D29" s="22">
        <v>1861</v>
      </c>
      <c r="E29" s="23">
        <v>2934</v>
      </c>
      <c r="F29" s="22">
        <v>-1072</v>
      </c>
      <c r="G29" s="23">
        <v>-7002</v>
      </c>
      <c r="H29" s="22">
        <v>-11849</v>
      </c>
      <c r="I29" s="22">
        <v>-5329</v>
      </c>
      <c r="J29" s="22">
        <v>-11929</v>
      </c>
      <c r="K29" s="23">
        <v>4995</v>
      </c>
      <c r="L29" s="22">
        <v>1241</v>
      </c>
      <c r="M29" s="22">
        <v>1417</v>
      </c>
      <c r="N29" s="22">
        <v>-6431</v>
      </c>
      <c r="O29" s="23">
        <v>-2576</v>
      </c>
      <c r="P29" s="22">
        <v>-8235</v>
      </c>
      <c r="Q29" s="22">
        <v>-899</v>
      </c>
      <c r="R29" s="22">
        <v>-23048</v>
      </c>
      <c r="S29" s="23">
        <v>989</v>
      </c>
    </row>
    <row r="30" spans="1:19" ht="13.5">
      <c r="A30" s="5" t="s">
        <v>170</v>
      </c>
      <c r="B30" s="22">
        <v>10104</v>
      </c>
      <c r="C30" s="23">
        <v>-28438</v>
      </c>
      <c r="D30" s="22">
        <v>-41725</v>
      </c>
      <c r="E30" s="23">
        <v>53751</v>
      </c>
      <c r="F30" s="22">
        <v>24314</v>
      </c>
      <c r="G30" s="23">
        <v>15768</v>
      </c>
      <c r="H30" s="22">
        <v>11022</v>
      </c>
      <c r="I30" s="22">
        <v>27604</v>
      </c>
      <c r="J30" s="22">
        <v>28500</v>
      </c>
      <c r="K30" s="23">
        <v>6711</v>
      </c>
      <c r="L30" s="22">
        <v>35223</v>
      </c>
      <c r="M30" s="22">
        <v>33902</v>
      </c>
      <c r="N30" s="22">
        <v>33440</v>
      </c>
      <c r="O30" s="23">
        <v>-19085</v>
      </c>
      <c r="P30" s="22">
        <v>6042</v>
      </c>
      <c r="Q30" s="22">
        <v>-10177</v>
      </c>
      <c r="R30" s="22">
        <v>11360</v>
      </c>
      <c r="S30" s="23">
        <v>-6932</v>
      </c>
    </row>
    <row r="31" spans="1:19" ht="13.5">
      <c r="A31" s="5" t="s">
        <v>171</v>
      </c>
      <c r="B31" s="22">
        <v>-573</v>
      </c>
      <c r="C31" s="23">
        <v>-17021</v>
      </c>
      <c r="D31" s="22">
        <v>-14010</v>
      </c>
      <c r="E31" s="23">
        <v>2725</v>
      </c>
      <c r="F31" s="22">
        <v>-11227</v>
      </c>
      <c r="G31" s="23">
        <v>13489</v>
      </c>
      <c r="H31" s="22">
        <v>-3510</v>
      </c>
      <c r="I31" s="22">
        <v>12753</v>
      </c>
      <c r="J31" s="22">
        <v>15698</v>
      </c>
      <c r="K31" s="23">
        <v>596</v>
      </c>
      <c r="L31" s="22">
        <v>30924</v>
      </c>
      <c r="M31" s="22">
        <v>16487</v>
      </c>
      <c r="N31" s="22">
        <v>5491</v>
      </c>
      <c r="O31" s="23">
        <v>-13470</v>
      </c>
      <c r="P31" s="22">
        <v>23649</v>
      </c>
      <c r="Q31" s="22">
        <v>-12277</v>
      </c>
      <c r="R31" s="22">
        <v>6512</v>
      </c>
      <c r="S31" s="23">
        <v>-10086</v>
      </c>
    </row>
    <row r="32" spans="1:19" ht="13.5">
      <c r="A32" s="5" t="s">
        <v>93</v>
      </c>
      <c r="B32" s="22">
        <v>-5870</v>
      </c>
      <c r="C32" s="23">
        <v>-12340</v>
      </c>
      <c r="D32" s="22">
        <v>-2707</v>
      </c>
      <c r="E32" s="23">
        <v>-12470</v>
      </c>
      <c r="F32" s="22">
        <v>1144</v>
      </c>
      <c r="G32" s="23">
        <v>-2468</v>
      </c>
      <c r="H32" s="22"/>
      <c r="I32" s="22"/>
      <c r="J32" s="22"/>
      <c r="K32" s="23"/>
      <c r="L32" s="22"/>
      <c r="M32" s="22"/>
      <c r="N32" s="22"/>
      <c r="O32" s="23"/>
      <c r="P32" s="22"/>
      <c r="Q32" s="22"/>
      <c r="R32" s="22"/>
      <c r="S32" s="23"/>
    </row>
    <row r="33" spans="1:19" ht="13.5">
      <c r="A33" s="5" t="s">
        <v>172</v>
      </c>
      <c r="B33" s="22">
        <v>479089</v>
      </c>
      <c r="C33" s="23">
        <v>1038587</v>
      </c>
      <c r="D33" s="22">
        <v>434244</v>
      </c>
      <c r="E33" s="23">
        <v>1170382</v>
      </c>
      <c r="F33" s="22">
        <v>564186</v>
      </c>
      <c r="G33" s="23">
        <v>762497</v>
      </c>
      <c r="H33" s="22">
        <v>608047</v>
      </c>
      <c r="I33" s="22">
        <v>425282</v>
      </c>
      <c r="J33" s="22">
        <v>134216</v>
      </c>
      <c r="K33" s="23">
        <v>798213</v>
      </c>
      <c r="L33" s="22">
        <v>626949</v>
      </c>
      <c r="M33" s="22">
        <v>441197</v>
      </c>
      <c r="N33" s="22">
        <v>172975</v>
      </c>
      <c r="O33" s="23">
        <v>753149</v>
      </c>
      <c r="P33" s="22">
        <v>507471</v>
      </c>
      <c r="Q33" s="22">
        <v>442951</v>
      </c>
      <c r="R33" s="22">
        <v>104129</v>
      </c>
      <c r="S33" s="23">
        <v>1233340</v>
      </c>
    </row>
    <row r="34" spans="1:19" ht="13.5">
      <c r="A34" s="5" t="s">
        <v>173</v>
      </c>
      <c r="B34" s="22">
        <v>319</v>
      </c>
      <c r="C34" s="23">
        <v>740</v>
      </c>
      <c r="D34" s="22">
        <v>486</v>
      </c>
      <c r="E34" s="23">
        <v>796</v>
      </c>
      <c r="F34" s="22">
        <v>498</v>
      </c>
      <c r="G34" s="23">
        <v>1142</v>
      </c>
      <c r="H34" s="22">
        <v>991</v>
      </c>
      <c r="I34" s="22">
        <v>755</v>
      </c>
      <c r="J34" s="22">
        <v>519</v>
      </c>
      <c r="K34" s="23">
        <v>2454</v>
      </c>
      <c r="L34" s="22">
        <v>2032</v>
      </c>
      <c r="M34" s="22">
        <v>1587</v>
      </c>
      <c r="N34" s="22">
        <v>1076</v>
      </c>
      <c r="O34" s="23">
        <v>2679</v>
      </c>
      <c r="P34" s="22">
        <v>2136</v>
      </c>
      <c r="Q34" s="22">
        <v>1594</v>
      </c>
      <c r="R34" s="22">
        <v>949</v>
      </c>
      <c r="S34" s="23">
        <v>2783</v>
      </c>
    </row>
    <row r="35" spans="1:19" ht="13.5">
      <c r="A35" s="5" t="s">
        <v>174</v>
      </c>
      <c r="B35" s="22">
        <v>-15460</v>
      </c>
      <c r="C35" s="23">
        <v>-38585</v>
      </c>
      <c r="D35" s="22">
        <v>-21170</v>
      </c>
      <c r="E35" s="23">
        <v>-48036</v>
      </c>
      <c r="F35" s="22">
        <v>-26270</v>
      </c>
      <c r="G35" s="23">
        <v>-56178</v>
      </c>
      <c r="H35" s="22">
        <v>-40040</v>
      </c>
      <c r="I35" s="22">
        <v>-27476</v>
      </c>
      <c r="J35" s="22">
        <v>-12051</v>
      </c>
      <c r="K35" s="23">
        <v>-59985</v>
      </c>
      <c r="L35" s="22">
        <v>-45065</v>
      </c>
      <c r="M35" s="22">
        <v>-31882</v>
      </c>
      <c r="N35" s="22">
        <v>-13628</v>
      </c>
      <c r="O35" s="23">
        <v>-62609</v>
      </c>
      <c r="P35" s="22">
        <v>-44275</v>
      </c>
      <c r="Q35" s="22">
        <v>-31121</v>
      </c>
      <c r="R35" s="22">
        <v>-18401</v>
      </c>
      <c r="S35" s="23">
        <v>-59035</v>
      </c>
    </row>
    <row r="36" spans="1:19" ht="13.5">
      <c r="A36" s="5" t="s">
        <v>175</v>
      </c>
      <c r="B36" s="22"/>
      <c r="C36" s="23">
        <v>-29250</v>
      </c>
      <c r="D36" s="22">
        <v>-29250</v>
      </c>
      <c r="E36" s="23"/>
      <c r="F36" s="22"/>
      <c r="G36" s="23"/>
      <c r="H36" s="22"/>
      <c r="I36" s="22"/>
      <c r="J36" s="22"/>
      <c r="K36" s="23"/>
      <c r="L36" s="22"/>
      <c r="M36" s="22"/>
      <c r="N36" s="22"/>
      <c r="O36" s="23"/>
      <c r="P36" s="22"/>
      <c r="Q36" s="22"/>
      <c r="R36" s="22"/>
      <c r="S36" s="23"/>
    </row>
    <row r="37" spans="1:19" ht="13.5">
      <c r="A37" s="5" t="s">
        <v>176</v>
      </c>
      <c r="B37" s="22">
        <v>-19957</v>
      </c>
      <c r="C37" s="23">
        <v>-358721</v>
      </c>
      <c r="D37" s="22">
        <v>-181367</v>
      </c>
      <c r="E37" s="23">
        <v>-124429</v>
      </c>
      <c r="F37" s="22">
        <v>-59554</v>
      </c>
      <c r="G37" s="23">
        <v>-125604</v>
      </c>
      <c r="H37" s="22">
        <v>-125642</v>
      </c>
      <c r="I37" s="22">
        <v>-62176</v>
      </c>
      <c r="J37" s="22">
        <v>-62176</v>
      </c>
      <c r="K37" s="23">
        <v>-94859</v>
      </c>
      <c r="L37" s="22">
        <v>-94549</v>
      </c>
      <c r="M37" s="22">
        <v>-30036</v>
      </c>
      <c r="N37" s="22">
        <v>-18444</v>
      </c>
      <c r="O37" s="23">
        <v>-270308</v>
      </c>
      <c r="P37" s="22">
        <v>-270461</v>
      </c>
      <c r="Q37" s="22">
        <v>-134035</v>
      </c>
      <c r="R37" s="22">
        <v>-119424</v>
      </c>
      <c r="S37" s="23">
        <v>-258316</v>
      </c>
    </row>
    <row r="38" spans="1:19" ht="14.25" thickBot="1">
      <c r="A38" s="4" t="s">
        <v>177</v>
      </c>
      <c r="B38" s="24">
        <v>443990</v>
      </c>
      <c r="C38" s="25">
        <v>612771</v>
      </c>
      <c r="D38" s="24">
        <v>202943</v>
      </c>
      <c r="E38" s="25">
        <v>994123</v>
      </c>
      <c r="F38" s="24">
        <v>474270</v>
      </c>
      <c r="G38" s="25">
        <v>581857</v>
      </c>
      <c r="H38" s="24">
        <v>443356</v>
      </c>
      <c r="I38" s="24">
        <v>336385</v>
      </c>
      <c r="J38" s="24">
        <v>60507</v>
      </c>
      <c r="K38" s="25">
        <v>673604</v>
      </c>
      <c r="L38" s="24">
        <v>517149</v>
      </c>
      <c r="M38" s="24">
        <v>408647</v>
      </c>
      <c r="N38" s="24">
        <v>133871</v>
      </c>
      <c r="O38" s="25">
        <v>401911</v>
      </c>
      <c r="P38" s="24">
        <v>173871</v>
      </c>
      <c r="Q38" s="24">
        <v>279387</v>
      </c>
      <c r="R38" s="24">
        <v>-32746</v>
      </c>
      <c r="S38" s="25">
        <v>918771</v>
      </c>
    </row>
    <row r="39" spans="1:19" ht="14.25" thickTop="1">
      <c r="A39" s="5" t="s">
        <v>178</v>
      </c>
      <c r="B39" s="22">
        <v>-206469</v>
      </c>
      <c r="C39" s="23">
        <v>-281485</v>
      </c>
      <c r="D39" s="22">
        <v>-139861</v>
      </c>
      <c r="E39" s="23">
        <v>-437214</v>
      </c>
      <c r="F39" s="22">
        <v>-151669</v>
      </c>
      <c r="G39" s="23">
        <v>-238632</v>
      </c>
      <c r="H39" s="22">
        <v>-229882</v>
      </c>
      <c r="I39" s="22">
        <v>-130822</v>
      </c>
      <c r="J39" s="22">
        <v>-80515</v>
      </c>
      <c r="K39" s="23">
        <v>-300975</v>
      </c>
      <c r="L39" s="22">
        <v>-230744</v>
      </c>
      <c r="M39" s="22">
        <v>-160999</v>
      </c>
      <c r="N39" s="22">
        <v>-136514</v>
      </c>
      <c r="O39" s="23">
        <v>-550419</v>
      </c>
      <c r="P39" s="22">
        <v>-423695</v>
      </c>
      <c r="Q39" s="22">
        <v>-213546</v>
      </c>
      <c r="R39" s="22">
        <v>-75519</v>
      </c>
      <c r="S39" s="23">
        <v>-664293</v>
      </c>
    </row>
    <row r="40" spans="1:19" ht="13.5">
      <c r="A40" s="5" t="s">
        <v>179</v>
      </c>
      <c r="B40" s="22">
        <v>-745</v>
      </c>
      <c r="C40" s="23">
        <v>-7316</v>
      </c>
      <c r="D40" s="22">
        <v>-5455</v>
      </c>
      <c r="E40" s="23">
        <v>-6115</v>
      </c>
      <c r="F40" s="22">
        <v>-1555</v>
      </c>
      <c r="G40" s="23">
        <v>-5410</v>
      </c>
      <c r="H40" s="22">
        <v>-3025</v>
      </c>
      <c r="I40" s="22">
        <v>-1048</v>
      </c>
      <c r="J40" s="22"/>
      <c r="K40" s="23">
        <v>-4725</v>
      </c>
      <c r="L40" s="22">
        <v>-2979</v>
      </c>
      <c r="M40" s="22">
        <v>-249</v>
      </c>
      <c r="N40" s="22"/>
      <c r="O40" s="23">
        <v>-21136</v>
      </c>
      <c r="P40" s="22">
        <v>-18608</v>
      </c>
      <c r="Q40" s="22">
        <v>-5434</v>
      </c>
      <c r="R40" s="22">
        <v>-5281</v>
      </c>
      <c r="S40" s="23"/>
    </row>
    <row r="41" spans="1:19" ht="13.5">
      <c r="A41" s="5" t="s">
        <v>180</v>
      </c>
      <c r="B41" s="22"/>
      <c r="C41" s="23">
        <v>-400</v>
      </c>
      <c r="D41" s="22">
        <v>-400</v>
      </c>
      <c r="E41" s="23">
        <v>-358</v>
      </c>
      <c r="F41" s="22">
        <v>-180</v>
      </c>
      <c r="G41" s="23">
        <v>-835</v>
      </c>
      <c r="H41" s="22">
        <v>-745</v>
      </c>
      <c r="I41" s="22">
        <v>-656</v>
      </c>
      <c r="J41" s="22">
        <v>-566</v>
      </c>
      <c r="K41" s="23">
        <v>-5995</v>
      </c>
      <c r="L41" s="22">
        <v>-4491</v>
      </c>
      <c r="M41" s="22">
        <v>-3001</v>
      </c>
      <c r="N41" s="22">
        <v>-1502</v>
      </c>
      <c r="O41" s="23">
        <v>-1994</v>
      </c>
      <c r="P41" s="22">
        <v>-489</v>
      </c>
      <c r="Q41" s="22"/>
      <c r="R41" s="22"/>
      <c r="S41" s="23">
        <v>-133</v>
      </c>
    </row>
    <row r="42" spans="1:19" ht="13.5">
      <c r="A42" s="5" t="s">
        <v>181</v>
      </c>
      <c r="B42" s="22">
        <v>740</v>
      </c>
      <c r="C42" s="23">
        <v>2560</v>
      </c>
      <c r="D42" s="22">
        <v>1120</v>
      </c>
      <c r="E42" s="23">
        <v>1810</v>
      </c>
      <c r="F42" s="22">
        <v>900</v>
      </c>
      <c r="G42" s="23">
        <v>4687</v>
      </c>
      <c r="H42" s="22">
        <v>1719</v>
      </c>
      <c r="I42" s="22">
        <v>982</v>
      </c>
      <c r="J42" s="22">
        <v>601</v>
      </c>
      <c r="K42" s="23">
        <v>2808</v>
      </c>
      <c r="L42" s="22">
        <v>2542</v>
      </c>
      <c r="M42" s="22">
        <v>2008</v>
      </c>
      <c r="N42" s="22">
        <v>1591</v>
      </c>
      <c r="O42" s="23">
        <v>4080</v>
      </c>
      <c r="P42" s="22">
        <v>3449</v>
      </c>
      <c r="Q42" s="22">
        <v>2097</v>
      </c>
      <c r="R42" s="22">
        <v>3476</v>
      </c>
      <c r="S42" s="23">
        <v>7326</v>
      </c>
    </row>
    <row r="43" spans="1:19" ht="13.5">
      <c r="A43" s="5" t="s">
        <v>182</v>
      </c>
      <c r="B43" s="22">
        <v>-1</v>
      </c>
      <c r="C43" s="23">
        <v>-14000</v>
      </c>
      <c r="D43" s="22"/>
      <c r="E43" s="23"/>
      <c r="F43" s="22"/>
      <c r="G43" s="23">
        <v>-2000</v>
      </c>
      <c r="H43" s="22">
        <v>-2000</v>
      </c>
      <c r="I43" s="22">
        <v>-2000</v>
      </c>
      <c r="J43" s="22"/>
      <c r="K43" s="23">
        <v>-75343</v>
      </c>
      <c r="L43" s="22">
        <v>-57850</v>
      </c>
      <c r="M43" s="22">
        <v>-36000</v>
      </c>
      <c r="N43" s="22">
        <v>-30000</v>
      </c>
      <c r="O43" s="23">
        <v>-25846</v>
      </c>
      <c r="P43" s="22">
        <v>-22358</v>
      </c>
      <c r="Q43" s="22">
        <v>-18869</v>
      </c>
      <c r="R43" s="22">
        <v>-7000</v>
      </c>
      <c r="S43" s="23">
        <v>-13324</v>
      </c>
    </row>
    <row r="44" spans="1:19" ht="13.5">
      <c r="A44" s="5" t="s">
        <v>183</v>
      </c>
      <c r="B44" s="22">
        <v>5851</v>
      </c>
      <c r="C44" s="23">
        <v>68133</v>
      </c>
      <c r="D44" s="22">
        <v>61605</v>
      </c>
      <c r="E44" s="23">
        <v>36115</v>
      </c>
      <c r="F44" s="22">
        <v>30629</v>
      </c>
      <c r="G44" s="23">
        <v>25891</v>
      </c>
      <c r="H44" s="22">
        <v>14046</v>
      </c>
      <c r="I44" s="22">
        <v>14046</v>
      </c>
      <c r="J44" s="22">
        <v>9393</v>
      </c>
      <c r="K44" s="23">
        <v>214666</v>
      </c>
      <c r="L44" s="22">
        <v>163321</v>
      </c>
      <c r="M44" s="22">
        <v>158166</v>
      </c>
      <c r="N44" s="22">
        <v>64457</v>
      </c>
      <c r="O44" s="23">
        <v>41385</v>
      </c>
      <c r="P44" s="22">
        <v>26626</v>
      </c>
      <c r="Q44" s="22">
        <v>17196</v>
      </c>
      <c r="R44" s="22">
        <v>9393</v>
      </c>
      <c r="S44" s="23">
        <v>51335</v>
      </c>
    </row>
    <row r="45" spans="1:19" ht="13.5">
      <c r="A45" s="5" t="s">
        <v>0</v>
      </c>
      <c r="B45" s="22">
        <v>-35162</v>
      </c>
      <c r="C45" s="23">
        <v>-49465</v>
      </c>
      <c r="D45" s="22">
        <v>-5143</v>
      </c>
      <c r="E45" s="23">
        <v>-50298</v>
      </c>
      <c r="F45" s="22">
        <v>-19232</v>
      </c>
      <c r="G45" s="23">
        <v>-57368</v>
      </c>
      <c r="H45" s="22">
        <v>-29278</v>
      </c>
      <c r="I45" s="22">
        <v>-14214</v>
      </c>
      <c r="J45" s="22">
        <v>-8725</v>
      </c>
      <c r="K45" s="23">
        <v>-47083</v>
      </c>
      <c r="L45" s="22">
        <v>-19952</v>
      </c>
      <c r="M45" s="22">
        <v>-19857</v>
      </c>
      <c r="N45" s="22">
        <v>-19857</v>
      </c>
      <c r="O45" s="23">
        <v>-76352</v>
      </c>
      <c r="P45" s="22">
        <v>-16992</v>
      </c>
      <c r="Q45" s="22">
        <v>-16840</v>
      </c>
      <c r="R45" s="22">
        <v>-7776</v>
      </c>
      <c r="S45" s="23">
        <v>-182267</v>
      </c>
    </row>
    <row r="46" spans="1:19" ht="13.5">
      <c r="A46" s="5" t="s">
        <v>1</v>
      </c>
      <c r="B46" s="22">
        <v>24797</v>
      </c>
      <c r="C46" s="23">
        <v>130409</v>
      </c>
      <c r="D46" s="22">
        <v>69843</v>
      </c>
      <c r="E46" s="23">
        <v>60345</v>
      </c>
      <c r="F46" s="22">
        <v>248</v>
      </c>
      <c r="G46" s="23">
        <v>50490</v>
      </c>
      <c r="H46" s="22">
        <v>40275</v>
      </c>
      <c r="I46" s="22">
        <v>40190</v>
      </c>
      <c r="J46" s="22">
        <v>28586</v>
      </c>
      <c r="K46" s="23">
        <v>99499</v>
      </c>
      <c r="L46" s="22">
        <v>79207</v>
      </c>
      <c r="M46" s="22">
        <v>4923</v>
      </c>
      <c r="N46" s="22">
        <v>156</v>
      </c>
      <c r="O46" s="23">
        <v>118773</v>
      </c>
      <c r="P46" s="22">
        <v>39042</v>
      </c>
      <c r="Q46" s="22">
        <v>31503</v>
      </c>
      <c r="R46" s="22">
        <v>8800</v>
      </c>
      <c r="S46" s="23">
        <v>43767</v>
      </c>
    </row>
    <row r="47" spans="1:19" ht="13.5">
      <c r="A47" s="5"/>
      <c r="B47" s="22">
        <v>-5373</v>
      </c>
      <c r="C47" s="23">
        <v>-11959</v>
      </c>
      <c r="D47" s="22">
        <v>-3240</v>
      </c>
      <c r="E47" s="23">
        <v>-14065</v>
      </c>
      <c r="F47" s="22">
        <v>-2215</v>
      </c>
      <c r="G47" s="23"/>
      <c r="H47" s="22"/>
      <c r="I47" s="22"/>
      <c r="J47" s="22"/>
      <c r="K47" s="23"/>
      <c r="L47" s="22"/>
      <c r="M47" s="22"/>
      <c r="N47" s="22"/>
      <c r="O47" s="23"/>
      <c r="P47" s="22"/>
      <c r="Q47" s="22"/>
      <c r="R47" s="22"/>
      <c r="S47" s="23"/>
    </row>
    <row r="48" spans="1:19" ht="14.25" thickBot="1">
      <c r="A48" s="4" t="s">
        <v>2</v>
      </c>
      <c r="B48" s="24">
        <v>-216362</v>
      </c>
      <c r="C48" s="25">
        <v>-162709</v>
      </c>
      <c r="D48" s="24">
        <v>-21531</v>
      </c>
      <c r="E48" s="25">
        <v>24281</v>
      </c>
      <c r="F48" s="24">
        <v>295696</v>
      </c>
      <c r="G48" s="25">
        <v>-222263</v>
      </c>
      <c r="H48" s="24">
        <v>-206624</v>
      </c>
      <c r="I48" s="24">
        <v>-91255</v>
      </c>
      <c r="J48" s="24">
        <v>-54902</v>
      </c>
      <c r="K48" s="25">
        <v>-75332</v>
      </c>
      <c r="L48" s="24">
        <v>-27343</v>
      </c>
      <c r="M48" s="24">
        <v>-10722</v>
      </c>
      <c r="N48" s="24">
        <v>-121669</v>
      </c>
      <c r="O48" s="25">
        <v>-409721</v>
      </c>
      <c r="P48" s="24">
        <v>-329757</v>
      </c>
      <c r="Q48" s="24">
        <v>-107964</v>
      </c>
      <c r="R48" s="24">
        <v>-75926</v>
      </c>
      <c r="S48" s="25">
        <v>-726007</v>
      </c>
    </row>
    <row r="49" spans="1:19" ht="14.25" thickTop="1">
      <c r="A49" s="5" t="s">
        <v>3</v>
      </c>
      <c r="B49" s="22">
        <v>-148230</v>
      </c>
      <c r="C49" s="23">
        <v>-324160</v>
      </c>
      <c r="D49" s="22">
        <v>-165580</v>
      </c>
      <c r="E49" s="23">
        <v>-898978</v>
      </c>
      <c r="F49" s="22">
        <v>-744150</v>
      </c>
      <c r="G49" s="23">
        <v>-267300</v>
      </c>
      <c r="H49" s="22">
        <v>-205725</v>
      </c>
      <c r="I49" s="22">
        <v>-130150</v>
      </c>
      <c r="J49" s="22">
        <v>-61575</v>
      </c>
      <c r="K49" s="23">
        <v>-232700</v>
      </c>
      <c r="L49" s="22">
        <v>-157125</v>
      </c>
      <c r="M49" s="22">
        <v>-88550</v>
      </c>
      <c r="N49" s="22">
        <v>-47775</v>
      </c>
      <c r="O49" s="23">
        <v>-893896</v>
      </c>
      <c r="P49" s="22">
        <v>-847691</v>
      </c>
      <c r="Q49" s="22">
        <v>-419056</v>
      </c>
      <c r="R49" s="22">
        <v>-28492</v>
      </c>
      <c r="S49" s="23">
        <v>-1313850</v>
      </c>
    </row>
    <row r="50" spans="1:19" ht="13.5">
      <c r="A50" s="5" t="s">
        <v>4</v>
      </c>
      <c r="B50" s="22"/>
      <c r="C50" s="23">
        <v>294923</v>
      </c>
      <c r="D50" s="22">
        <v>294923</v>
      </c>
      <c r="E50" s="23">
        <v>344394</v>
      </c>
      <c r="F50" s="22"/>
      <c r="G50" s="23"/>
      <c r="H50" s="22"/>
      <c r="I50" s="22"/>
      <c r="J50" s="22"/>
      <c r="K50" s="23"/>
      <c r="L50" s="22"/>
      <c r="M50" s="22"/>
      <c r="N50" s="22"/>
      <c r="O50" s="23"/>
      <c r="P50" s="22"/>
      <c r="Q50" s="22"/>
      <c r="R50" s="22"/>
      <c r="S50" s="23">
        <v>588350</v>
      </c>
    </row>
    <row r="51" spans="1:19" ht="13.5">
      <c r="A51" s="5" t="s">
        <v>5</v>
      </c>
      <c r="B51" s="22">
        <v>-45000</v>
      </c>
      <c r="C51" s="23">
        <v>-320000</v>
      </c>
      <c r="D51" s="22">
        <v>-275000</v>
      </c>
      <c r="E51" s="23">
        <v>-100000</v>
      </c>
      <c r="F51" s="22">
        <v>-40000</v>
      </c>
      <c r="G51" s="23">
        <v>-80000</v>
      </c>
      <c r="H51" s="22">
        <v>-40000</v>
      </c>
      <c r="I51" s="22">
        <v>-40000</v>
      </c>
      <c r="J51" s="22"/>
      <c r="K51" s="23">
        <v>-80000</v>
      </c>
      <c r="L51" s="22">
        <v>-40000</v>
      </c>
      <c r="M51" s="22">
        <v>-40000</v>
      </c>
      <c r="N51" s="22"/>
      <c r="O51" s="23">
        <v>-80000</v>
      </c>
      <c r="P51" s="22">
        <v>-40000</v>
      </c>
      <c r="Q51" s="22">
        <v>-40000</v>
      </c>
      <c r="R51" s="22"/>
      <c r="S51" s="23">
        <v>-40000</v>
      </c>
    </row>
    <row r="52" spans="1:19" ht="13.5">
      <c r="A52" s="5" t="s">
        <v>6</v>
      </c>
      <c r="B52" s="22">
        <v>-83739</v>
      </c>
      <c r="C52" s="23">
        <v>-146720</v>
      </c>
      <c r="D52" s="22">
        <v>-70021</v>
      </c>
      <c r="E52" s="23">
        <v>-110772</v>
      </c>
      <c r="F52" s="22">
        <v>-52034</v>
      </c>
      <c r="G52" s="23">
        <v>-76186</v>
      </c>
      <c r="H52" s="22">
        <v>-53122</v>
      </c>
      <c r="I52" s="22">
        <v>-31738</v>
      </c>
      <c r="J52" s="22">
        <v>-14341</v>
      </c>
      <c r="K52" s="23">
        <v>-44558</v>
      </c>
      <c r="L52" s="22">
        <v>-31805</v>
      </c>
      <c r="M52" s="22">
        <v>-19869</v>
      </c>
      <c r="N52" s="22">
        <v>-8937</v>
      </c>
      <c r="O52" s="23">
        <v>-18271</v>
      </c>
      <c r="P52" s="22">
        <v>-10379</v>
      </c>
      <c r="Q52" s="22">
        <v>-4281</v>
      </c>
      <c r="R52" s="22">
        <v>-621</v>
      </c>
      <c r="S52" s="23"/>
    </row>
    <row r="53" spans="1:19" ht="13.5">
      <c r="A53" s="5" t="s">
        <v>7</v>
      </c>
      <c r="B53" s="22">
        <v>-30447</v>
      </c>
      <c r="C53" s="23">
        <v>-40635</v>
      </c>
      <c r="D53" s="22">
        <v>-20321</v>
      </c>
      <c r="E53" s="23">
        <v>-35484</v>
      </c>
      <c r="F53" s="22">
        <v>-15226</v>
      </c>
      <c r="G53" s="23">
        <v>-30416</v>
      </c>
      <c r="H53" s="22">
        <v>-31523</v>
      </c>
      <c r="I53" s="22">
        <v>-15260</v>
      </c>
      <c r="J53" s="22">
        <v>-14749</v>
      </c>
      <c r="K53" s="23">
        <v>-50824</v>
      </c>
      <c r="L53" s="22">
        <v>-50673</v>
      </c>
      <c r="M53" s="22">
        <v>-30511</v>
      </c>
      <c r="N53" s="22">
        <v>-29216</v>
      </c>
      <c r="O53" s="23">
        <v>-50917</v>
      </c>
      <c r="P53" s="22">
        <v>-50728</v>
      </c>
      <c r="Q53" s="22">
        <v>-30618</v>
      </c>
      <c r="R53" s="22">
        <v>-29326</v>
      </c>
      <c r="S53" s="23">
        <v>-51478</v>
      </c>
    </row>
    <row r="54" spans="1:19" ht="14.25" thickBot="1">
      <c r="A54" s="4" t="s">
        <v>8</v>
      </c>
      <c r="B54" s="24">
        <v>-307417</v>
      </c>
      <c r="C54" s="25">
        <v>-536764</v>
      </c>
      <c r="D54" s="24">
        <v>-235999</v>
      </c>
      <c r="E54" s="25">
        <v>-500841</v>
      </c>
      <c r="F54" s="24">
        <v>-554659</v>
      </c>
      <c r="G54" s="25">
        <v>-154177</v>
      </c>
      <c r="H54" s="24">
        <v>-330645</v>
      </c>
      <c r="I54" s="24">
        <v>-217423</v>
      </c>
      <c r="J54" s="24">
        <v>-90823</v>
      </c>
      <c r="K54" s="25">
        <v>-408083</v>
      </c>
      <c r="L54" s="24">
        <v>-279603</v>
      </c>
      <c r="M54" s="24">
        <v>-178931</v>
      </c>
      <c r="N54" s="24">
        <v>-85928</v>
      </c>
      <c r="O54" s="25">
        <v>-50156</v>
      </c>
      <c r="P54" s="24">
        <v>-255869</v>
      </c>
      <c r="Q54" s="24">
        <v>201248</v>
      </c>
      <c r="R54" s="24">
        <v>-59289</v>
      </c>
      <c r="S54" s="25">
        <v>-28514</v>
      </c>
    </row>
    <row r="55" spans="1:19" ht="14.25" thickTop="1">
      <c r="A55" s="6" t="s">
        <v>9</v>
      </c>
      <c r="B55" s="22">
        <v>-79788</v>
      </c>
      <c r="C55" s="23">
        <v>-86702</v>
      </c>
      <c r="D55" s="22">
        <v>-54586</v>
      </c>
      <c r="E55" s="23">
        <v>517563</v>
      </c>
      <c r="F55" s="22">
        <v>215307</v>
      </c>
      <c r="G55" s="23">
        <v>205417</v>
      </c>
      <c r="H55" s="22">
        <v>-93913</v>
      </c>
      <c r="I55" s="22">
        <v>27706</v>
      </c>
      <c r="J55" s="22">
        <v>-85218</v>
      </c>
      <c r="K55" s="23">
        <v>190189</v>
      </c>
      <c r="L55" s="22">
        <v>210202</v>
      </c>
      <c r="M55" s="22">
        <v>218993</v>
      </c>
      <c r="N55" s="22">
        <v>-73726</v>
      </c>
      <c r="O55" s="23">
        <v>-57965</v>
      </c>
      <c r="P55" s="22">
        <v>-411755</v>
      </c>
      <c r="Q55" s="22">
        <v>372672</v>
      </c>
      <c r="R55" s="22">
        <v>-167963</v>
      </c>
      <c r="S55" s="23">
        <v>164249</v>
      </c>
    </row>
    <row r="56" spans="1:19" ht="13.5">
      <c r="A56" s="6" t="s">
        <v>10</v>
      </c>
      <c r="B56" s="22">
        <v>2006029</v>
      </c>
      <c r="C56" s="23">
        <v>2092732</v>
      </c>
      <c r="D56" s="22">
        <v>2092732</v>
      </c>
      <c r="E56" s="23">
        <v>1575168</v>
      </c>
      <c r="F56" s="22">
        <v>1575168</v>
      </c>
      <c r="G56" s="23">
        <v>1369751</v>
      </c>
      <c r="H56" s="22">
        <v>1369751</v>
      </c>
      <c r="I56" s="22">
        <v>1369751</v>
      </c>
      <c r="J56" s="22">
        <v>1369751</v>
      </c>
      <c r="K56" s="23">
        <v>1179562</v>
      </c>
      <c r="L56" s="22">
        <v>1179562</v>
      </c>
      <c r="M56" s="22">
        <v>1179562</v>
      </c>
      <c r="N56" s="22">
        <v>1179562</v>
      </c>
      <c r="O56" s="23">
        <v>1237528</v>
      </c>
      <c r="P56" s="22">
        <v>1237528</v>
      </c>
      <c r="Q56" s="22">
        <v>1237528</v>
      </c>
      <c r="R56" s="22">
        <v>1237528</v>
      </c>
      <c r="S56" s="23">
        <v>1073278</v>
      </c>
    </row>
    <row r="57" spans="1:19" ht="14.25" thickBot="1">
      <c r="A57" s="6" t="s">
        <v>10</v>
      </c>
      <c r="B57" s="22">
        <v>1926240</v>
      </c>
      <c r="C57" s="23">
        <v>2006029</v>
      </c>
      <c r="D57" s="22">
        <v>2038145</v>
      </c>
      <c r="E57" s="23">
        <v>2092732</v>
      </c>
      <c r="F57" s="22">
        <v>1790476</v>
      </c>
      <c r="G57" s="23">
        <v>1575168</v>
      </c>
      <c r="H57" s="22">
        <v>1275838</v>
      </c>
      <c r="I57" s="22">
        <v>1397458</v>
      </c>
      <c r="J57" s="22">
        <v>1284533</v>
      </c>
      <c r="K57" s="23">
        <v>1369751</v>
      </c>
      <c r="L57" s="22">
        <v>1389764</v>
      </c>
      <c r="M57" s="22">
        <v>1398555</v>
      </c>
      <c r="N57" s="22">
        <v>1105835</v>
      </c>
      <c r="O57" s="23">
        <v>1179562</v>
      </c>
      <c r="P57" s="22">
        <v>825772</v>
      </c>
      <c r="Q57" s="22">
        <v>1610200</v>
      </c>
      <c r="R57" s="22">
        <v>1069564</v>
      </c>
      <c r="S57" s="23">
        <v>1237528</v>
      </c>
    </row>
    <row r="58" spans="1:19" ht="14.25" thickTop="1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60" ht="13.5">
      <c r="A60" s="19" t="s">
        <v>141</v>
      </c>
    </row>
    <row r="61" ht="13.5">
      <c r="A61" s="19" t="s">
        <v>142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137</v>
      </c>
      <c r="B2" s="13">
        <v>3329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29</v>
      </c>
      <c r="B4" s="14" t="str">
        <f>HYPERLINK("http://www.kabupro.jp/mark/20130913/S000EGRK.htm","四半期報告書")</f>
        <v>四半期報告書</v>
      </c>
      <c r="C4" s="14" t="str">
        <f>HYPERLINK("http://www.kabupro.jp/mark/20140314/S1001ESL.htm","四半期報告書")</f>
        <v>四半期報告書</v>
      </c>
      <c r="D4" s="14" t="str">
        <f>HYPERLINK("http://www.kabupro.jp/mark/20131213/S1000Q0Q.htm","四半期報告書")</f>
        <v>四半期報告書</v>
      </c>
      <c r="E4" s="14" t="str">
        <f>HYPERLINK("http://www.kabupro.jp/mark/20140314/S1001ESL.htm","四半期報告書")</f>
        <v>四半期報告書</v>
      </c>
      <c r="F4" s="14" t="str">
        <f>HYPERLINK("http://www.kabupro.jp/mark/20130315/S000D256.htm","四半期報告書")</f>
        <v>四半期報告書</v>
      </c>
      <c r="G4" s="14" t="str">
        <f>HYPERLINK("http://www.kabupro.jp/mark/20121214/S000CHBY.htm","四半期報告書")</f>
        <v>四半期報告書</v>
      </c>
      <c r="H4" s="14" t="str">
        <f>HYPERLINK("http://www.kabupro.jp/mark/20120914/S000BX0X.htm","四半期報告書")</f>
        <v>四半期報告書</v>
      </c>
      <c r="I4" s="14" t="str">
        <f>HYPERLINK("http://www.kabupro.jp/mark/20130726/S000E2T1.htm","有価証券報告書")</f>
        <v>有価証券報告書</v>
      </c>
      <c r="J4" s="14" t="str">
        <f>HYPERLINK("http://www.kabupro.jp/mark/20120312/S000AI7V.htm","四半期報告書")</f>
        <v>四半期報告書</v>
      </c>
      <c r="K4" s="14" t="str">
        <f>HYPERLINK("http://www.kabupro.jp/mark/20111213/S0009WSC.htm","四半期報告書")</f>
        <v>四半期報告書</v>
      </c>
      <c r="L4" s="14" t="str">
        <f>HYPERLINK("http://www.kabupro.jp/mark/20110914/S0009CG9.htm","四半期報告書")</f>
        <v>四半期報告書</v>
      </c>
      <c r="M4" s="14" t="str">
        <f>HYPERLINK("http://www.kabupro.jp/mark/20120727/S000BIZB.htm","有価証券報告書")</f>
        <v>有価証券報告書</v>
      </c>
      <c r="N4" s="14" t="str">
        <f>HYPERLINK("http://www.kabupro.jp/mark/20110317/S0007ZNV.htm","四半期報告書")</f>
        <v>四半期報告書</v>
      </c>
      <c r="O4" s="14" t="str">
        <f>HYPERLINK("http://www.kabupro.jp/mark/20101215/S0007E7J.htm","四半期報告書")</f>
        <v>四半期報告書</v>
      </c>
      <c r="P4" s="14" t="str">
        <f>HYPERLINK("http://www.kabupro.jp/mark/20100914/S0006SIC.htm","四半期報告書")</f>
        <v>四半期報告書</v>
      </c>
      <c r="Q4" s="14" t="str">
        <f>HYPERLINK("http://www.kabupro.jp/mark/20110727/S0008YOW.htm","有価証券報告書")</f>
        <v>有価証券報告書</v>
      </c>
      <c r="R4" s="14" t="str">
        <f>HYPERLINK("http://www.kabupro.jp/mark/20100317/S0005DV0.htm","四半期報告書")</f>
        <v>四半期報告書</v>
      </c>
      <c r="S4" s="14" t="str">
        <f>HYPERLINK("http://www.kabupro.jp/mark/20091215/S0004SZ9.htm","四半期報告書")</f>
        <v>四半期報告書</v>
      </c>
      <c r="T4" s="14" t="str">
        <f>HYPERLINK("http://www.kabupro.jp/mark/20090914/S00046JJ.htm","四半期報告書")</f>
        <v>四半期報告書</v>
      </c>
      <c r="U4" s="14" t="str">
        <f>HYPERLINK("http://www.kabupro.jp/mark/20100728/S0006EUW.htm","有価証券報告書")</f>
        <v>有価証券報告書</v>
      </c>
      <c r="V4" s="14" t="str">
        <f>HYPERLINK("http://www.kabupro.jp/mark/20090313/S0002QJL.htm","四半期報告書")</f>
        <v>四半期報告書</v>
      </c>
      <c r="W4" s="14" t="str">
        <f>HYPERLINK("http://www.kabupro.jp/mark/20081212/S00022TS.htm","四半期報告書")</f>
        <v>四半期報告書</v>
      </c>
      <c r="X4" s="14" t="str">
        <f>HYPERLINK("http://www.kabupro.jp/mark/20080912/S0001DBH.htm","四半期報告書")</f>
        <v>四半期報告書</v>
      </c>
      <c r="Y4" s="14" t="str">
        <f>HYPERLINK("http://www.kabupro.jp/mark/20090727/S0003QC7.htm","有価証券報告書")</f>
        <v>有価証券報告書</v>
      </c>
    </row>
    <row r="5" spans="1:25" ht="14.25" thickBot="1">
      <c r="A5" s="10" t="s">
        <v>30</v>
      </c>
      <c r="B5" s="1" t="s">
        <v>36</v>
      </c>
      <c r="C5" s="1" t="s">
        <v>39</v>
      </c>
      <c r="D5" s="1" t="s">
        <v>41</v>
      </c>
      <c r="E5" s="1" t="s">
        <v>39</v>
      </c>
      <c r="F5" s="1" t="s">
        <v>45</v>
      </c>
      <c r="G5" s="1" t="s">
        <v>47</v>
      </c>
      <c r="H5" s="1" t="s">
        <v>49</v>
      </c>
      <c r="I5" s="1" t="s">
        <v>51</v>
      </c>
      <c r="J5" s="1" t="s">
        <v>53</v>
      </c>
      <c r="K5" s="1" t="s">
        <v>55</v>
      </c>
      <c r="L5" s="1" t="s">
        <v>57</v>
      </c>
      <c r="M5" s="1" t="s">
        <v>59</v>
      </c>
      <c r="N5" s="1" t="s">
        <v>61</v>
      </c>
      <c r="O5" s="1" t="s">
        <v>63</v>
      </c>
      <c r="P5" s="1" t="s">
        <v>65</v>
      </c>
      <c r="Q5" s="1" t="s">
        <v>67</v>
      </c>
      <c r="R5" s="1" t="s">
        <v>69</v>
      </c>
      <c r="S5" s="1" t="s">
        <v>71</v>
      </c>
      <c r="T5" s="1" t="s">
        <v>73</v>
      </c>
      <c r="U5" s="1" t="s">
        <v>75</v>
      </c>
      <c r="V5" s="1" t="s">
        <v>77</v>
      </c>
      <c r="W5" s="1" t="s">
        <v>79</v>
      </c>
      <c r="X5" s="1" t="s">
        <v>81</v>
      </c>
      <c r="Y5" s="1" t="s">
        <v>83</v>
      </c>
    </row>
    <row r="6" spans="1:25" ht="15" thickBot="1" thickTop="1">
      <c r="A6" s="9" t="s">
        <v>31</v>
      </c>
      <c r="B6" s="17" t="s">
        <v>140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32</v>
      </c>
      <c r="B7" s="13" t="s">
        <v>37</v>
      </c>
      <c r="C7" s="13" t="s">
        <v>37</v>
      </c>
      <c r="D7" s="13" t="s">
        <v>37</v>
      </c>
      <c r="E7" s="15" t="s">
        <v>43</v>
      </c>
      <c r="F7" s="13" t="s">
        <v>37</v>
      </c>
      <c r="G7" s="13" t="s">
        <v>37</v>
      </c>
      <c r="H7" s="13" t="s">
        <v>37</v>
      </c>
      <c r="I7" s="15" t="s">
        <v>43</v>
      </c>
      <c r="J7" s="13" t="s">
        <v>37</v>
      </c>
      <c r="K7" s="13" t="s">
        <v>37</v>
      </c>
      <c r="L7" s="13" t="s">
        <v>37</v>
      </c>
      <c r="M7" s="15" t="s">
        <v>43</v>
      </c>
      <c r="N7" s="13" t="s">
        <v>37</v>
      </c>
      <c r="O7" s="13" t="s">
        <v>37</v>
      </c>
      <c r="P7" s="13" t="s">
        <v>37</v>
      </c>
      <c r="Q7" s="15" t="s">
        <v>43</v>
      </c>
      <c r="R7" s="13" t="s">
        <v>37</v>
      </c>
      <c r="S7" s="13" t="s">
        <v>37</v>
      </c>
      <c r="T7" s="13" t="s">
        <v>37</v>
      </c>
      <c r="U7" s="15" t="s">
        <v>43</v>
      </c>
      <c r="V7" s="13" t="s">
        <v>37</v>
      </c>
      <c r="W7" s="13" t="s">
        <v>37</v>
      </c>
      <c r="X7" s="13" t="s">
        <v>37</v>
      </c>
      <c r="Y7" s="15" t="s">
        <v>43</v>
      </c>
    </row>
    <row r="8" spans="1:25" ht="13.5">
      <c r="A8" s="12" t="s">
        <v>33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</row>
    <row r="9" spans="1:25" ht="13.5">
      <c r="A9" s="12" t="s">
        <v>34</v>
      </c>
      <c r="B9" s="1" t="s">
        <v>38</v>
      </c>
      <c r="C9" s="1" t="s">
        <v>40</v>
      </c>
      <c r="D9" s="1" t="s">
        <v>42</v>
      </c>
      <c r="E9" s="16" t="s">
        <v>44</v>
      </c>
      <c r="F9" s="1" t="s">
        <v>46</v>
      </c>
      <c r="G9" s="1" t="s">
        <v>48</v>
      </c>
      <c r="H9" s="1" t="s">
        <v>50</v>
      </c>
      <c r="I9" s="16" t="s">
        <v>52</v>
      </c>
      <c r="J9" s="1" t="s">
        <v>54</v>
      </c>
      <c r="K9" s="1" t="s">
        <v>56</v>
      </c>
      <c r="L9" s="1" t="s">
        <v>58</v>
      </c>
      <c r="M9" s="16" t="s">
        <v>60</v>
      </c>
      <c r="N9" s="1" t="s">
        <v>62</v>
      </c>
      <c r="O9" s="1" t="s">
        <v>64</v>
      </c>
      <c r="P9" s="1" t="s">
        <v>66</v>
      </c>
      <c r="Q9" s="16" t="s">
        <v>68</v>
      </c>
      <c r="R9" s="1" t="s">
        <v>70</v>
      </c>
      <c r="S9" s="1" t="s">
        <v>72</v>
      </c>
      <c r="T9" s="1" t="s">
        <v>74</v>
      </c>
      <c r="U9" s="16" t="s">
        <v>76</v>
      </c>
      <c r="V9" s="1" t="s">
        <v>78</v>
      </c>
      <c r="W9" s="1" t="s">
        <v>80</v>
      </c>
      <c r="X9" s="1" t="s">
        <v>82</v>
      </c>
      <c r="Y9" s="16" t="s">
        <v>84</v>
      </c>
    </row>
    <row r="10" spans="1:25" ht="14.25" thickBot="1">
      <c r="A10" s="12" t="s">
        <v>35</v>
      </c>
      <c r="B10" s="1" t="s">
        <v>86</v>
      </c>
      <c r="C10" s="1" t="s">
        <v>86</v>
      </c>
      <c r="D10" s="1" t="s">
        <v>86</v>
      </c>
      <c r="E10" s="16" t="s">
        <v>86</v>
      </c>
      <c r="F10" s="1" t="s">
        <v>86</v>
      </c>
      <c r="G10" s="1" t="s">
        <v>86</v>
      </c>
      <c r="H10" s="1" t="s">
        <v>86</v>
      </c>
      <c r="I10" s="16" t="s">
        <v>86</v>
      </c>
      <c r="J10" s="1" t="s">
        <v>86</v>
      </c>
      <c r="K10" s="1" t="s">
        <v>86</v>
      </c>
      <c r="L10" s="1" t="s">
        <v>86</v>
      </c>
      <c r="M10" s="16" t="s">
        <v>86</v>
      </c>
      <c r="N10" s="1" t="s">
        <v>86</v>
      </c>
      <c r="O10" s="1" t="s">
        <v>86</v>
      </c>
      <c r="P10" s="1" t="s">
        <v>86</v>
      </c>
      <c r="Q10" s="16" t="s">
        <v>86</v>
      </c>
      <c r="R10" s="1" t="s">
        <v>86</v>
      </c>
      <c r="S10" s="1" t="s">
        <v>86</v>
      </c>
      <c r="T10" s="1" t="s">
        <v>86</v>
      </c>
      <c r="U10" s="16" t="s">
        <v>86</v>
      </c>
      <c r="V10" s="1" t="s">
        <v>86</v>
      </c>
      <c r="W10" s="1" t="s">
        <v>86</v>
      </c>
      <c r="X10" s="1" t="s">
        <v>86</v>
      </c>
      <c r="Y10" s="16" t="s">
        <v>86</v>
      </c>
    </row>
    <row r="11" spans="1:25" ht="14.25" thickTop="1">
      <c r="A11" s="8" t="s">
        <v>85</v>
      </c>
      <c r="B11" s="20">
        <v>1878800</v>
      </c>
      <c r="C11" s="20">
        <v>1904885</v>
      </c>
      <c r="D11" s="20">
        <v>1926240</v>
      </c>
      <c r="E11" s="21">
        <v>2006029</v>
      </c>
      <c r="F11" s="20">
        <v>1961346</v>
      </c>
      <c r="G11" s="20">
        <v>2038145</v>
      </c>
      <c r="H11" s="20">
        <v>1795136</v>
      </c>
      <c r="I11" s="21">
        <v>2092732</v>
      </c>
      <c r="J11" s="20">
        <v>2146251</v>
      </c>
      <c r="K11" s="20">
        <v>1790476</v>
      </c>
      <c r="L11" s="20">
        <v>1495792</v>
      </c>
      <c r="M11" s="21">
        <v>1575168</v>
      </c>
      <c r="N11" s="20">
        <v>1275838</v>
      </c>
      <c r="O11" s="20">
        <v>1397458</v>
      </c>
      <c r="P11" s="20">
        <v>1284533</v>
      </c>
      <c r="Q11" s="21">
        <v>1369751</v>
      </c>
      <c r="R11" s="20">
        <v>1389764</v>
      </c>
      <c r="S11" s="20">
        <v>1398555</v>
      </c>
      <c r="T11" s="20">
        <v>1105835</v>
      </c>
      <c r="U11" s="21">
        <v>1179562</v>
      </c>
      <c r="V11" s="20">
        <v>825772</v>
      </c>
      <c r="W11" s="20">
        <v>1610200</v>
      </c>
      <c r="X11" s="20">
        <v>1069564</v>
      </c>
      <c r="Y11" s="21">
        <v>1237528</v>
      </c>
    </row>
    <row r="12" spans="1:25" ht="13.5">
      <c r="A12" s="2" t="s">
        <v>87</v>
      </c>
      <c r="B12" s="22">
        <v>66262</v>
      </c>
      <c r="C12" s="22">
        <v>71603</v>
      </c>
      <c r="D12" s="22">
        <v>66625</v>
      </c>
      <c r="E12" s="23">
        <v>62410</v>
      </c>
      <c r="F12" s="22">
        <v>58551</v>
      </c>
      <c r="G12" s="22">
        <v>54210</v>
      </c>
      <c r="H12" s="22">
        <v>61733</v>
      </c>
      <c r="I12" s="23">
        <v>73433</v>
      </c>
      <c r="J12" s="22">
        <v>265294</v>
      </c>
      <c r="K12" s="22">
        <v>264583</v>
      </c>
      <c r="L12" s="22">
        <v>346456</v>
      </c>
      <c r="M12" s="23">
        <v>307136</v>
      </c>
      <c r="N12" s="22">
        <v>237336</v>
      </c>
      <c r="O12" s="22">
        <v>300304</v>
      </c>
      <c r="P12" s="22">
        <v>329687</v>
      </c>
      <c r="Q12" s="23">
        <v>244342</v>
      </c>
      <c r="R12" s="22">
        <v>303581</v>
      </c>
      <c r="S12" s="22">
        <v>278176</v>
      </c>
      <c r="T12" s="22">
        <v>295611</v>
      </c>
      <c r="U12" s="23">
        <v>259405</v>
      </c>
      <c r="V12" s="22">
        <v>336130</v>
      </c>
      <c r="W12" s="22">
        <v>286032</v>
      </c>
      <c r="X12" s="22">
        <v>330317</v>
      </c>
      <c r="Y12" s="23">
        <v>271179</v>
      </c>
    </row>
    <row r="13" spans="1:25" ht="13.5">
      <c r="A13" s="2" t="s">
        <v>88</v>
      </c>
      <c r="B13" s="22">
        <v>212355</v>
      </c>
      <c r="C13" s="22"/>
      <c r="D13" s="22"/>
      <c r="E13" s="23"/>
      <c r="F13" s="22"/>
      <c r="G13" s="22"/>
      <c r="H13" s="22"/>
      <c r="I13" s="23"/>
      <c r="J13" s="22"/>
      <c r="K13" s="22"/>
      <c r="L13" s="22"/>
      <c r="M13" s="23"/>
      <c r="N13" s="22"/>
      <c r="O13" s="22"/>
      <c r="P13" s="22"/>
      <c r="Q13" s="23"/>
      <c r="R13" s="22"/>
      <c r="S13" s="22"/>
      <c r="T13" s="22"/>
      <c r="U13" s="23"/>
      <c r="V13" s="22"/>
      <c r="W13" s="22"/>
      <c r="X13" s="22"/>
      <c r="Y13" s="23"/>
    </row>
    <row r="14" spans="1:25" ht="13.5">
      <c r="A14" s="2" t="s">
        <v>89</v>
      </c>
      <c r="B14" s="22">
        <v>23494</v>
      </c>
      <c r="C14" s="22">
        <v>24546</v>
      </c>
      <c r="D14" s="22">
        <v>25494</v>
      </c>
      <c r="E14" s="23">
        <v>23776</v>
      </c>
      <c r="F14" s="22">
        <v>22864</v>
      </c>
      <c r="G14" s="22">
        <v>25807</v>
      </c>
      <c r="H14" s="22">
        <v>22270</v>
      </c>
      <c r="I14" s="23">
        <v>22489</v>
      </c>
      <c r="J14" s="22">
        <v>18145</v>
      </c>
      <c r="K14" s="22">
        <v>19103</v>
      </c>
      <c r="L14" s="22">
        <v>23688</v>
      </c>
      <c r="M14" s="23">
        <v>23709</v>
      </c>
      <c r="N14" s="22">
        <v>17883</v>
      </c>
      <c r="O14" s="22">
        <v>20125</v>
      </c>
      <c r="P14" s="22">
        <v>20013</v>
      </c>
      <c r="Q14" s="23">
        <v>21570</v>
      </c>
      <c r="R14" s="22">
        <v>15954</v>
      </c>
      <c r="S14" s="22">
        <v>17854</v>
      </c>
      <c r="T14" s="22">
        <v>17560</v>
      </c>
      <c r="U14" s="23">
        <v>20914</v>
      </c>
      <c r="V14" s="22"/>
      <c r="W14" s="22"/>
      <c r="X14" s="22"/>
      <c r="Y14" s="23"/>
    </row>
    <row r="15" spans="1:25" ht="13.5">
      <c r="A15" s="2" t="s">
        <v>90</v>
      </c>
      <c r="B15" s="22">
        <v>79242</v>
      </c>
      <c r="C15" s="22">
        <v>72884</v>
      </c>
      <c r="D15" s="22">
        <v>72005</v>
      </c>
      <c r="E15" s="23">
        <v>79910</v>
      </c>
      <c r="F15" s="22">
        <v>66244</v>
      </c>
      <c r="G15" s="22">
        <v>71617</v>
      </c>
      <c r="H15" s="22">
        <v>72637</v>
      </c>
      <c r="I15" s="23">
        <v>72867</v>
      </c>
      <c r="J15" s="22">
        <v>69785</v>
      </c>
      <c r="K15" s="22">
        <v>68059</v>
      </c>
      <c r="L15" s="22">
        <v>70919</v>
      </c>
      <c r="M15" s="23">
        <v>68946</v>
      </c>
      <c r="N15" s="22">
        <v>69806</v>
      </c>
      <c r="O15" s="22">
        <v>66863</v>
      </c>
      <c r="P15" s="22">
        <v>67995</v>
      </c>
      <c r="Q15" s="23">
        <v>72937</v>
      </c>
      <c r="R15" s="22">
        <v>62328</v>
      </c>
      <c r="S15" s="22">
        <v>67963</v>
      </c>
      <c r="T15" s="22">
        <v>65887</v>
      </c>
      <c r="U15" s="23">
        <v>69847</v>
      </c>
      <c r="V15" s="22"/>
      <c r="W15" s="22"/>
      <c r="X15" s="22"/>
      <c r="Y15" s="23"/>
    </row>
    <row r="16" spans="1:25" ht="13.5">
      <c r="A16" s="2" t="s">
        <v>91</v>
      </c>
      <c r="B16" s="22">
        <v>83925</v>
      </c>
      <c r="C16" s="22">
        <v>85487</v>
      </c>
      <c r="D16" s="22">
        <v>99233</v>
      </c>
      <c r="E16" s="23">
        <v>103739</v>
      </c>
      <c r="F16" s="22">
        <v>85683</v>
      </c>
      <c r="G16" s="22">
        <v>103940</v>
      </c>
      <c r="H16" s="22">
        <v>81968</v>
      </c>
      <c r="I16" s="23">
        <v>100666</v>
      </c>
      <c r="J16" s="22">
        <v>86865</v>
      </c>
      <c r="K16" s="22">
        <v>104677</v>
      </c>
      <c r="L16" s="22">
        <v>84752</v>
      </c>
      <c r="M16" s="23">
        <v>105605</v>
      </c>
      <c r="N16" s="22">
        <v>99042</v>
      </c>
      <c r="O16" s="22">
        <v>107328</v>
      </c>
      <c r="P16" s="22">
        <v>89017</v>
      </c>
      <c r="Q16" s="23">
        <v>114644</v>
      </c>
      <c r="R16" s="22">
        <v>103873</v>
      </c>
      <c r="S16" s="22">
        <v>126936</v>
      </c>
      <c r="T16" s="22">
        <v>99135</v>
      </c>
      <c r="U16" s="23">
        <v>127121</v>
      </c>
      <c r="V16" s="22">
        <v>116988</v>
      </c>
      <c r="W16" s="22">
        <v>129846</v>
      </c>
      <c r="X16" s="22">
        <v>85174</v>
      </c>
      <c r="Y16" s="23">
        <v>118321</v>
      </c>
    </row>
    <row r="17" spans="1:25" ht="13.5">
      <c r="A17" s="2" t="s">
        <v>92</v>
      </c>
      <c r="B17" s="22">
        <v>24871</v>
      </c>
      <c r="C17" s="22">
        <v>24871</v>
      </c>
      <c r="D17" s="22">
        <v>24871</v>
      </c>
      <c r="E17" s="23">
        <v>24871</v>
      </c>
      <c r="F17" s="22">
        <v>56698</v>
      </c>
      <c r="G17" s="22">
        <v>56698</v>
      </c>
      <c r="H17" s="22">
        <v>56698</v>
      </c>
      <c r="I17" s="23">
        <v>56698</v>
      </c>
      <c r="J17" s="22">
        <v>29562</v>
      </c>
      <c r="K17" s="22">
        <v>29562</v>
      </c>
      <c r="L17" s="22">
        <v>30231</v>
      </c>
      <c r="M17" s="23">
        <v>30231</v>
      </c>
      <c r="N17" s="22">
        <v>30890</v>
      </c>
      <c r="O17" s="22">
        <v>30890</v>
      </c>
      <c r="P17" s="22">
        <v>30890</v>
      </c>
      <c r="Q17" s="23">
        <v>30890</v>
      </c>
      <c r="R17" s="22">
        <v>14675</v>
      </c>
      <c r="S17" s="22">
        <v>14675</v>
      </c>
      <c r="T17" s="22">
        <v>14675</v>
      </c>
      <c r="U17" s="23">
        <v>14675</v>
      </c>
      <c r="V17" s="22">
        <v>19721</v>
      </c>
      <c r="W17" s="22">
        <v>19721</v>
      </c>
      <c r="X17" s="22">
        <v>19721</v>
      </c>
      <c r="Y17" s="23">
        <v>19721</v>
      </c>
    </row>
    <row r="18" spans="1:25" ht="13.5">
      <c r="A18" s="2" t="s">
        <v>93</v>
      </c>
      <c r="B18" s="22">
        <v>3486</v>
      </c>
      <c r="C18" s="22">
        <v>29741</v>
      </c>
      <c r="D18" s="22">
        <v>16954</v>
      </c>
      <c r="E18" s="23">
        <v>25473</v>
      </c>
      <c r="F18" s="22">
        <v>29132</v>
      </c>
      <c r="G18" s="22">
        <v>26223</v>
      </c>
      <c r="H18" s="22">
        <v>2963</v>
      </c>
      <c r="I18" s="23">
        <v>26419</v>
      </c>
      <c r="J18" s="22">
        <v>5945</v>
      </c>
      <c r="K18" s="22">
        <v>64032</v>
      </c>
      <c r="L18" s="22">
        <v>23016</v>
      </c>
      <c r="M18" s="23">
        <v>23610</v>
      </c>
      <c r="N18" s="22">
        <v>7703</v>
      </c>
      <c r="O18" s="22">
        <v>11119</v>
      </c>
      <c r="P18" s="22">
        <v>12452</v>
      </c>
      <c r="Q18" s="23">
        <v>30337</v>
      </c>
      <c r="R18" s="22">
        <v>57690</v>
      </c>
      <c r="S18" s="22">
        <v>98692</v>
      </c>
      <c r="T18" s="22">
        <v>26612</v>
      </c>
      <c r="U18" s="23">
        <v>40425</v>
      </c>
      <c r="V18" s="22">
        <v>93467</v>
      </c>
      <c r="W18" s="22">
        <v>14673</v>
      </c>
      <c r="X18" s="22">
        <v>20905</v>
      </c>
      <c r="Y18" s="23">
        <v>20802</v>
      </c>
    </row>
    <row r="19" spans="1:25" ht="13.5">
      <c r="A19" s="2" t="s">
        <v>94</v>
      </c>
      <c r="B19" s="22">
        <v>-440</v>
      </c>
      <c r="C19" s="22">
        <v>-460</v>
      </c>
      <c r="D19" s="22">
        <v>-413</v>
      </c>
      <c r="E19" s="23">
        <v>-440</v>
      </c>
      <c r="F19" s="22">
        <v>-462</v>
      </c>
      <c r="G19" s="22">
        <v>-426</v>
      </c>
      <c r="H19" s="22">
        <v>-421</v>
      </c>
      <c r="I19" s="23">
        <v>-518</v>
      </c>
      <c r="J19" s="22">
        <v>-405</v>
      </c>
      <c r="K19" s="22">
        <v>-488</v>
      </c>
      <c r="L19" s="22">
        <v>-533</v>
      </c>
      <c r="M19" s="23">
        <v>-493</v>
      </c>
      <c r="N19" s="22">
        <v>-369</v>
      </c>
      <c r="O19" s="22">
        <v>-454</v>
      </c>
      <c r="P19" s="22">
        <v>-521</v>
      </c>
      <c r="Q19" s="23">
        <v>-406</v>
      </c>
      <c r="R19" s="22">
        <v>-514</v>
      </c>
      <c r="S19" s="22">
        <v>-768</v>
      </c>
      <c r="T19" s="22">
        <v>-735</v>
      </c>
      <c r="U19" s="23">
        <v>-679</v>
      </c>
      <c r="V19" s="22">
        <v>-876</v>
      </c>
      <c r="W19" s="22">
        <v>-679</v>
      </c>
      <c r="X19" s="22">
        <v>-518</v>
      </c>
      <c r="Y19" s="23">
        <v>-418</v>
      </c>
    </row>
    <row r="20" spans="1:25" ht="13.5">
      <c r="A20" s="2" t="s">
        <v>95</v>
      </c>
      <c r="B20" s="22">
        <v>2371998</v>
      </c>
      <c r="C20" s="22">
        <v>2420927</v>
      </c>
      <c r="D20" s="22">
        <v>2423515</v>
      </c>
      <c r="E20" s="23">
        <v>2524044</v>
      </c>
      <c r="F20" s="22">
        <v>2492344</v>
      </c>
      <c r="G20" s="22">
        <v>2576986</v>
      </c>
      <c r="H20" s="22">
        <v>2307472</v>
      </c>
      <c r="I20" s="23">
        <v>2690873</v>
      </c>
      <c r="J20" s="22">
        <v>2621444</v>
      </c>
      <c r="K20" s="22">
        <v>2340006</v>
      </c>
      <c r="L20" s="22">
        <v>2074323</v>
      </c>
      <c r="M20" s="23">
        <v>2133914</v>
      </c>
      <c r="N20" s="22">
        <v>1738131</v>
      </c>
      <c r="O20" s="22">
        <v>1933635</v>
      </c>
      <c r="P20" s="22">
        <v>1834068</v>
      </c>
      <c r="Q20" s="23">
        <v>1884067</v>
      </c>
      <c r="R20" s="22">
        <v>1947354</v>
      </c>
      <c r="S20" s="22">
        <v>2002086</v>
      </c>
      <c r="T20" s="22">
        <v>1624583</v>
      </c>
      <c r="U20" s="23">
        <v>1711273</v>
      </c>
      <c r="V20" s="22">
        <v>1518548</v>
      </c>
      <c r="W20" s="22">
        <v>2152642</v>
      </c>
      <c r="X20" s="22">
        <v>1611006</v>
      </c>
      <c r="Y20" s="23">
        <v>1757597</v>
      </c>
    </row>
    <row r="21" spans="1:25" ht="13.5">
      <c r="A21" s="3" t="s">
        <v>96</v>
      </c>
      <c r="B21" s="22">
        <v>897270</v>
      </c>
      <c r="C21" s="22">
        <v>888088</v>
      </c>
      <c r="D21" s="22">
        <v>888773</v>
      </c>
      <c r="E21" s="23">
        <v>885888</v>
      </c>
      <c r="F21" s="22">
        <v>863712</v>
      </c>
      <c r="G21" s="22">
        <v>880830</v>
      </c>
      <c r="H21" s="22">
        <v>917473</v>
      </c>
      <c r="I21" s="23">
        <v>941086</v>
      </c>
      <c r="J21" s="22">
        <v>960859</v>
      </c>
      <c r="K21" s="22">
        <v>990428</v>
      </c>
      <c r="L21" s="22">
        <v>1214302</v>
      </c>
      <c r="M21" s="23">
        <v>1237029</v>
      </c>
      <c r="N21" s="22">
        <v>1281709</v>
      </c>
      <c r="O21" s="22">
        <v>1300710</v>
      </c>
      <c r="P21" s="22">
        <v>1347835</v>
      </c>
      <c r="Q21" s="23">
        <v>1409580</v>
      </c>
      <c r="R21" s="22">
        <v>1441868</v>
      </c>
      <c r="S21" s="22">
        <v>1507939</v>
      </c>
      <c r="T21" s="22">
        <v>1566243</v>
      </c>
      <c r="U21" s="23">
        <v>1618513</v>
      </c>
      <c r="V21" s="22">
        <v>1585358</v>
      </c>
      <c r="W21" s="22">
        <v>1597420</v>
      </c>
      <c r="X21" s="22">
        <v>1610850</v>
      </c>
      <c r="Y21" s="23">
        <v>1645563</v>
      </c>
    </row>
    <row r="22" spans="1:25" ht="13.5">
      <c r="A22" s="3" t="s">
        <v>97</v>
      </c>
      <c r="B22" s="22">
        <v>114224</v>
      </c>
      <c r="C22" s="22">
        <v>119147</v>
      </c>
      <c r="D22" s="22">
        <v>113593</v>
      </c>
      <c r="E22" s="23">
        <v>103582</v>
      </c>
      <c r="F22" s="22">
        <v>95397</v>
      </c>
      <c r="G22" s="22">
        <v>102468</v>
      </c>
      <c r="H22" s="22">
        <v>112583</v>
      </c>
      <c r="I22" s="23">
        <v>120615</v>
      </c>
      <c r="J22" s="22">
        <v>119644</v>
      </c>
      <c r="K22" s="22">
        <v>121532</v>
      </c>
      <c r="L22" s="22">
        <v>136378</v>
      </c>
      <c r="M22" s="23">
        <v>143733</v>
      </c>
      <c r="N22" s="22">
        <v>138454</v>
      </c>
      <c r="O22" s="22">
        <v>139648</v>
      </c>
      <c r="P22" s="22">
        <v>147260</v>
      </c>
      <c r="Q22" s="23">
        <v>162851</v>
      </c>
      <c r="R22" s="22">
        <v>160916</v>
      </c>
      <c r="S22" s="22">
        <v>181465</v>
      </c>
      <c r="T22" s="22">
        <v>200581</v>
      </c>
      <c r="U22" s="23">
        <v>207413</v>
      </c>
      <c r="V22" s="22">
        <v>215652</v>
      </c>
      <c r="W22" s="22">
        <v>218431</v>
      </c>
      <c r="X22" s="22">
        <v>216298</v>
      </c>
      <c r="Y22" s="23">
        <v>216649</v>
      </c>
    </row>
    <row r="23" spans="1:25" ht="13.5">
      <c r="A23" s="3" t="s">
        <v>98</v>
      </c>
      <c r="B23" s="22">
        <v>1118599</v>
      </c>
      <c r="C23" s="22">
        <v>1118599</v>
      </c>
      <c r="D23" s="22">
        <v>1118599</v>
      </c>
      <c r="E23" s="23">
        <v>1118599</v>
      </c>
      <c r="F23" s="22">
        <v>1118599</v>
      </c>
      <c r="G23" s="22">
        <v>1118599</v>
      </c>
      <c r="H23" s="22">
        <v>1118599</v>
      </c>
      <c r="I23" s="23">
        <v>1118599</v>
      </c>
      <c r="J23" s="22">
        <v>939000</v>
      </c>
      <c r="K23" s="22">
        <v>939000</v>
      </c>
      <c r="L23" s="22">
        <v>1257487</v>
      </c>
      <c r="M23" s="23">
        <v>1257487</v>
      </c>
      <c r="N23" s="22">
        <v>1257487</v>
      </c>
      <c r="O23" s="22">
        <v>1257487</v>
      </c>
      <c r="P23" s="22">
        <v>1257487</v>
      </c>
      <c r="Q23" s="23">
        <v>1257487</v>
      </c>
      <c r="R23" s="22">
        <v>1257487</v>
      </c>
      <c r="S23" s="22">
        <v>1257487</v>
      </c>
      <c r="T23" s="22">
        <v>1257487</v>
      </c>
      <c r="U23" s="23">
        <v>1257487</v>
      </c>
      <c r="V23" s="22">
        <v>1257487</v>
      </c>
      <c r="W23" s="22">
        <v>1257487</v>
      </c>
      <c r="X23" s="22">
        <v>1307487</v>
      </c>
      <c r="Y23" s="23">
        <v>1307487</v>
      </c>
    </row>
    <row r="24" spans="1:25" ht="13.5">
      <c r="A24" s="3" t="s">
        <v>99</v>
      </c>
      <c r="B24" s="22">
        <v>363888</v>
      </c>
      <c r="C24" s="22">
        <v>348206</v>
      </c>
      <c r="D24" s="22">
        <v>362623</v>
      </c>
      <c r="E24" s="23">
        <v>365807</v>
      </c>
      <c r="F24" s="22">
        <v>366254</v>
      </c>
      <c r="G24" s="22">
        <v>374250</v>
      </c>
      <c r="H24" s="22">
        <v>366017</v>
      </c>
      <c r="I24" s="23">
        <v>329085</v>
      </c>
      <c r="J24" s="22">
        <v>332917</v>
      </c>
      <c r="K24" s="22">
        <v>342429</v>
      </c>
      <c r="L24" s="22">
        <v>345206</v>
      </c>
      <c r="M24" s="23">
        <v>327593</v>
      </c>
      <c r="N24" s="22">
        <v>315091</v>
      </c>
      <c r="O24" s="22">
        <v>286207</v>
      </c>
      <c r="P24" s="22">
        <v>218016</v>
      </c>
      <c r="Q24" s="23">
        <v>185056</v>
      </c>
      <c r="R24" s="22">
        <v>184585</v>
      </c>
      <c r="S24" s="22">
        <v>176366</v>
      </c>
      <c r="T24" s="22">
        <v>158700</v>
      </c>
      <c r="U24" s="23">
        <v>136873</v>
      </c>
      <c r="V24" s="22">
        <v>127362</v>
      </c>
      <c r="W24" s="22">
        <v>89658</v>
      </c>
      <c r="X24" s="22">
        <v>31867</v>
      </c>
      <c r="Y24" s="23"/>
    </row>
    <row r="25" spans="1:25" ht="13.5">
      <c r="A25" s="3" t="s">
        <v>100</v>
      </c>
      <c r="B25" s="22">
        <v>2781</v>
      </c>
      <c r="C25" s="22">
        <v>14091</v>
      </c>
      <c r="D25" s="22">
        <v>2748</v>
      </c>
      <c r="E25" s="23">
        <v>8495</v>
      </c>
      <c r="F25" s="22">
        <v>4135</v>
      </c>
      <c r="G25" s="22">
        <v>627</v>
      </c>
      <c r="H25" s="22">
        <v>682</v>
      </c>
      <c r="I25" s="23"/>
      <c r="J25" s="22">
        <v>819</v>
      </c>
      <c r="K25" s="22">
        <v>11898</v>
      </c>
      <c r="L25" s="22">
        <v>984</v>
      </c>
      <c r="M25" s="23"/>
      <c r="N25" s="22">
        <v>1188</v>
      </c>
      <c r="O25" s="22">
        <v>6060</v>
      </c>
      <c r="P25" s="22">
        <v>8932</v>
      </c>
      <c r="Q25" s="23"/>
      <c r="R25" s="22">
        <v>6733</v>
      </c>
      <c r="S25" s="22">
        <v>1912</v>
      </c>
      <c r="T25" s="22">
        <v>9056</v>
      </c>
      <c r="U25" s="23"/>
      <c r="V25" s="22">
        <v>1904</v>
      </c>
      <c r="W25" s="22">
        <v>1911</v>
      </c>
      <c r="X25" s="22">
        <v>11610</v>
      </c>
      <c r="Y25" s="23"/>
    </row>
    <row r="26" spans="1:25" ht="13.5">
      <c r="A26" s="3" t="s">
        <v>101</v>
      </c>
      <c r="B26" s="22">
        <v>2496763</v>
      </c>
      <c r="C26" s="22">
        <v>2488132</v>
      </c>
      <c r="D26" s="22">
        <v>2486337</v>
      </c>
      <c r="E26" s="23">
        <v>2482373</v>
      </c>
      <c r="F26" s="22">
        <v>2448100</v>
      </c>
      <c r="G26" s="22">
        <v>2476776</v>
      </c>
      <c r="H26" s="22">
        <v>2515355</v>
      </c>
      <c r="I26" s="23">
        <v>2510124</v>
      </c>
      <c r="J26" s="22">
        <v>2353241</v>
      </c>
      <c r="K26" s="22">
        <v>2405289</v>
      </c>
      <c r="L26" s="22">
        <v>2954358</v>
      </c>
      <c r="M26" s="23">
        <v>2966910</v>
      </c>
      <c r="N26" s="22">
        <v>2993931</v>
      </c>
      <c r="O26" s="22">
        <v>2990114</v>
      </c>
      <c r="P26" s="22">
        <v>2979531</v>
      </c>
      <c r="Q26" s="23">
        <v>3016529</v>
      </c>
      <c r="R26" s="22">
        <v>3051591</v>
      </c>
      <c r="S26" s="22">
        <v>3125171</v>
      </c>
      <c r="T26" s="22">
        <v>3192068</v>
      </c>
      <c r="U26" s="23">
        <v>3241452</v>
      </c>
      <c r="V26" s="22">
        <v>3187765</v>
      </c>
      <c r="W26" s="22">
        <v>3164909</v>
      </c>
      <c r="X26" s="22">
        <v>3178114</v>
      </c>
      <c r="Y26" s="23">
        <v>3173923</v>
      </c>
    </row>
    <row r="27" spans="1:25" ht="13.5">
      <c r="A27" s="2" t="s">
        <v>102</v>
      </c>
      <c r="B27" s="22">
        <v>15067</v>
      </c>
      <c r="C27" s="22">
        <v>13649</v>
      </c>
      <c r="D27" s="22">
        <v>14019</v>
      </c>
      <c r="E27" s="23">
        <v>16334</v>
      </c>
      <c r="F27" s="22">
        <v>16684</v>
      </c>
      <c r="G27" s="22">
        <v>17910</v>
      </c>
      <c r="H27" s="22">
        <v>19136</v>
      </c>
      <c r="I27" s="23">
        <v>19973</v>
      </c>
      <c r="J27" s="22">
        <v>21090</v>
      </c>
      <c r="K27" s="22">
        <v>21861</v>
      </c>
      <c r="L27" s="22">
        <v>22408</v>
      </c>
      <c r="M27" s="23">
        <v>23599</v>
      </c>
      <c r="N27" s="22">
        <v>24789</v>
      </c>
      <c r="O27" s="22">
        <v>25573</v>
      </c>
      <c r="P27" s="22">
        <v>26432</v>
      </c>
      <c r="Q27" s="23">
        <v>24028</v>
      </c>
      <c r="R27" s="22">
        <v>25018</v>
      </c>
      <c r="S27" s="22">
        <v>23092</v>
      </c>
      <c r="T27" s="22">
        <v>23971</v>
      </c>
      <c r="U27" s="23">
        <v>25809</v>
      </c>
      <c r="V27" s="22">
        <v>22062</v>
      </c>
      <c r="W27" s="22">
        <v>17161</v>
      </c>
      <c r="X27" s="22">
        <v>13729</v>
      </c>
      <c r="Y27" s="23">
        <v>14449</v>
      </c>
    </row>
    <row r="28" spans="1:25" ht="13.5">
      <c r="A28" s="3" t="s">
        <v>103</v>
      </c>
      <c r="B28" s="22">
        <v>17373</v>
      </c>
      <c r="C28" s="22">
        <v>13782</v>
      </c>
      <c r="D28" s="22">
        <v>14865</v>
      </c>
      <c r="E28" s="23">
        <v>17377</v>
      </c>
      <c r="F28" s="22">
        <v>19979</v>
      </c>
      <c r="G28" s="22">
        <v>15046</v>
      </c>
      <c r="H28" s="22">
        <v>16623</v>
      </c>
      <c r="I28" s="23">
        <v>18753</v>
      </c>
      <c r="J28" s="22">
        <v>21168</v>
      </c>
      <c r="K28" s="22">
        <v>20538</v>
      </c>
      <c r="L28" s="22">
        <v>22116</v>
      </c>
      <c r="M28" s="23">
        <v>22533</v>
      </c>
      <c r="N28" s="22">
        <v>19352</v>
      </c>
      <c r="O28" s="22">
        <v>22059</v>
      </c>
      <c r="P28" s="22">
        <v>25397</v>
      </c>
      <c r="Q28" s="23">
        <v>28211</v>
      </c>
      <c r="R28" s="22">
        <v>31409</v>
      </c>
      <c r="S28" s="22">
        <v>32227</v>
      </c>
      <c r="T28" s="22">
        <v>36965</v>
      </c>
      <c r="U28" s="23">
        <v>23174</v>
      </c>
      <c r="V28" s="22">
        <v>25349</v>
      </c>
      <c r="W28" s="22">
        <v>29569</v>
      </c>
      <c r="X28" s="22">
        <v>33761</v>
      </c>
      <c r="Y28" s="23">
        <v>37467</v>
      </c>
    </row>
    <row r="29" spans="1:25" ht="13.5">
      <c r="A29" s="3" t="s">
        <v>92</v>
      </c>
      <c r="B29" s="22">
        <v>146207</v>
      </c>
      <c r="C29" s="22">
        <v>145649</v>
      </c>
      <c r="D29" s="22">
        <v>146530</v>
      </c>
      <c r="E29" s="23">
        <v>147045</v>
      </c>
      <c r="F29" s="22">
        <v>156132</v>
      </c>
      <c r="G29" s="22">
        <v>157380</v>
      </c>
      <c r="H29" s="22">
        <v>157774</v>
      </c>
      <c r="I29" s="23">
        <v>157725</v>
      </c>
      <c r="J29" s="22">
        <v>183811</v>
      </c>
      <c r="K29" s="22">
        <v>183992</v>
      </c>
      <c r="L29" s="22">
        <v>182892</v>
      </c>
      <c r="M29" s="23">
        <v>183009</v>
      </c>
      <c r="N29" s="22">
        <v>130844</v>
      </c>
      <c r="O29" s="22">
        <v>130511</v>
      </c>
      <c r="P29" s="22">
        <v>129870</v>
      </c>
      <c r="Q29" s="23">
        <v>132239</v>
      </c>
      <c r="R29" s="22">
        <v>124401</v>
      </c>
      <c r="S29" s="22">
        <v>124870</v>
      </c>
      <c r="T29" s="22">
        <v>124455</v>
      </c>
      <c r="U29" s="23">
        <v>125432</v>
      </c>
      <c r="V29" s="22">
        <v>117978</v>
      </c>
      <c r="W29" s="22">
        <v>135293</v>
      </c>
      <c r="X29" s="22">
        <v>134586</v>
      </c>
      <c r="Y29" s="23">
        <v>134429</v>
      </c>
    </row>
    <row r="30" spans="1:25" ht="13.5">
      <c r="A30" s="3" t="s">
        <v>104</v>
      </c>
      <c r="B30" s="22">
        <v>502445</v>
      </c>
      <c r="C30" s="22">
        <v>496594</v>
      </c>
      <c r="D30" s="22">
        <v>497194</v>
      </c>
      <c r="E30" s="23">
        <v>503045</v>
      </c>
      <c r="F30" s="22">
        <v>507490</v>
      </c>
      <c r="G30" s="22">
        <v>494090</v>
      </c>
      <c r="H30" s="22">
        <v>541418</v>
      </c>
      <c r="I30" s="23">
        <v>551412</v>
      </c>
      <c r="J30" s="22">
        <v>562023</v>
      </c>
      <c r="K30" s="22">
        <v>566023</v>
      </c>
      <c r="L30" s="22">
        <v>570675</v>
      </c>
      <c r="M30" s="23">
        <v>580069</v>
      </c>
      <c r="N30" s="22">
        <v>609139</v>
      </c>
      <c r="O30" s="22">
        <v>609139</v>
      </c>
      <c r="P30" s="22">
        <v>611791</v>
      </c>
      <c r="Q30" s="23">
        <v>621185</v>
      </c>
      <c r="R30" s="22">
        <v>620383</v>
      </c>
      <c r="S30" s="22">
        <v>603687</v>
      </c>
      <c r="T30" s="22">
        <v>734609</v>
      </c>
      <c r="U30" s="23">
        <v>747744</v>
      </c>
      <c r="V30" s="22">
        <v>781325</v>
      </c>
      <c r="W30" s="22">
        <v>793266</v>
      </c>
      <c r="X30" s="22">
        <v>789200</v>
      </c>
      <c r="Y30" s="23">
        <v>817811</v>
      </c>
    </row>
    <row r="31" spans="1:25" ht="13.5">
      <c r="A31" s="3" t="s">
        <v>105</v>
      </c>
      <c r="B31" s="22">
        <v>1479958</v>
      </c>
      <c r="C31" s="22">
        <v>1504859</v>
      </c>
      <c r="D31" s="22">
        <v>1478798</v>
      </c>
      <c r="E31" s="23">
        <v>1461541</v>
      </c>
      <c r="F31" s="22">
        <v>1466853</v>
      </c>
      <c r="G31" s="22">
        <v>1473392</v>
      </c>
      <c r="H31" s="22">
        <v>1559750</v>
      </c>
      <c r="I31" s="23">
        <v>1555618</v>
      </c>
      <c r="J31" s="22">
        <v>1554908</v>
      </c>
      <c r="K31" s="22">
        <v>1534710</v>
      </c>
      <c r="L31" s="22">
        <v>1579014</v>
      </c>
      <c r="M31" s="23">
        <v>1573628</v>
      </c>
      <c r="N31" s="22">
        <v>1556657</v>
      </c>
      <c r="O31" s="22">
        <v>1541678</v>
      </c>
      <c r="P31" s="22">
        <v>1547793</v>
      </c>
      <c r="Q31" s="23">
        <v>1552872</v>
      </c>
      <c r="R31" s="22">
        <v>1550164</v>
      </c>
      <c r="S31" s="22">
        <v>1586347</v>
      </c>
      <c r="T31" s="22">
        <v>1625253</v>
      </c>
      <c r="U31" s="23">
        <v>1617219</v>
      </c>
      <c r="V31" s="22">
        <v>1571776</v>
      </c>
      <c r="W31" s="22">
        <v>1630082</v>
      </c>
      <c r="X31" s="22">
        <v>1636219</v>
      </c>
      <c r="Y31" s="23">
        <v>1618528</v>
      </c>
    </row>
    <row r="32" spans="1:25" ht="13.5">
      <c r="A32" s="3" t="s">
        <v>93</v>
      </c>
      <c r="B32" s="22">
        <v>27668</v>
      </c>
      <c r="C32" s="22">
        <v>26764</v>
      </c>
      <c r="D32" s="22">
        <v>25101</v>
      </c>
      <c r="E32" s="23">
        <v>26103</v>
      </c>
      <c r="F32" s="22">
        <v>27231</v>
      </c>
      <c r="G32" s="22">
        <v>24074</v>
      </c>
      <c r="H32" s="22">
        <v>23285</v>
      </c>
      <c r="I32" s="23">
        <v>4000</v>
      </c>
      <c r="J32" s="22">
        <v>23059</v>
      </c>
      <c r="K32" s="22">
        <v>18699</v>
      </c>
      <c r="L32" s="22">
        <v>19937</v>
      </c>
      <c r="M32" s="23"/>
      <c r="N32" s="22">
        <v>21024</v>
      </c>
      <c r="O32" s="22">
        <v>22119</v>
      </c>
      <c r="P32" s="22">
        <v>22793</v>
      </c>
      <c r="Q32" s="23"/>
      <c r="R32" s="22">
        <v>21295</v>
      </c>
      <c r="S32" s="22">
        <v>19107</v>
      </c>
      <c r="T32" s="22">
        <v>18739</v>
      </c>
      <c r="U32" s="23"/>
      <c r="V32" s="22">
        <v>14050</v>
      </c>
      <c r="W32" s="22">
        <v>13324</v>
      </c>
      <c r="X32" s="22">
        <v>14838</v>
      </c>
      <c r="Y32" s="23"/>
    </row>
    <row r="33" spans="1:25" ht="13.5">
      <c r="A33" s="3" t="s">
        <v>94</v>
      </c>
      <c r="B33" s="22">
        <v>-2</v>
      </c>
      <c r="C33" s="22">
        <v>0</v>
      </c>
      <c r="D33" s="22">
        <v>-1</v>
      </c>
      <c r="E33" s="23">
        <v>-2</v>
      </c>
      <c r="F33" s="22">
        <v>-3</v>
      </c>
      <c r="G33" s="22">
        <v>-4</v>
      </c>
      <c r="H33" s="22">
        <v>-5</v>
      </c>
      <c r="I33" s="23">
        <v>-6</v>
      </c>
      <c r="J33" s="22">
        <v>-4</v>
      </c>
      <c r="K33" s="22">
        <v>-5</v>
      </c>
      <c r="L33" s="22">
        <v>-5</v>
      </c>
      <c r="M33" s="23">
        <v>-4</v>
      </c>
      <c r="N33" s="22">
        <v>-7</v>
      </c>
      <c r="O33" s="22">
        <v>-8</v>
      </c>
      <c r="P33" s="22">
        <v>-8</v>
      </c>
      <c r="Q33" s="23">
        <v>-4</v>
      </c>
      <c r="R33" s="22">
        <v>-4</v>
      </c>
      <c r="S33" s="22">
        <v>-7</v>
      </c>
      <c r="T33" s="22">
        <v>-9</v>
      </c>
      <c r="U33" s="23">
        <v>-13</v>
      </c>
      <c r="V33" s="22">
        <v>-10</v>
      </c>
      <c r="W33" s="22">
        <v>-15</v>
      </c>
      <c r="X33" s="22">
        <v>-9</v>
      </c>
      <c r="Y33" s="23">
        <v>-11</v>
      </c>
    </row>
    <row r="34" spans="1:25" ht="13.5">
      <c r="A34" s="3" t="s">
        <v>106</v>
      </c>
      <c r="B34" s="22">
        <v>2173650</v>
      </c>
      <c r="C34" s="22">
        <v>2187650</v>
      </c>
      <c r="D34" s="22">
        <v>2162488</v>
      </c>
      <c r="E34" s="23">
        <v>2155111</v>
      </c>
      <c r="F34" s="22">
        <v>2177684</v>
      </c>
      <c r="G34" s="22">
        <v>2163980</v>
      </c>
      <c r="H34" s="22">
        <v>2298846</v>
      </c>
      <c r="I34" s="23">
        <v>2306898</v>
      </c>
      <c r="J34" s="22">
        <v>2344966</v>
      </c>
      <c r="K34" s="22">
        <v>2323959</v>
      </c>
      <c r="L34" s="22">
        <v>2374631</v>
      </c>
      <c r="M34" s="23">
        <v>2378155</v>
      </c>
      <c r="N34" s="22">
        <v>2337010</v>
      </c>
      <c r="O34" s="22">
        <v>2325498</v>
      </c>
      <c r="P34" s="22">
        <v>2337638</v>
      </c>
      <c r="Q34" s="23">
        <v>2354999</v>
      </c>
      <c r="R34" s="22">
        <v>2347649</v>
      </c>
      <c r="S34" s="22">
        <v>2366232</v>
      </c>
      <c r="T34" s="22">
        <v>2540014</v>
      </c>
      <c r="U34" s="23">
        <v>2529227</v>
      </c>
      <c r="V34" s="22">
        <v>2510470</v>
      </c>
      <c r="W34" s="22">
        <v>2601521</v>
      </c>
      <c r="X34" s="22">
        <v>2608597</v>
      </c>
      <c r="Y34" s="23">
        <v>2624380</v>
      </c>
    </row>
    <row r="35" spans="1:25" ht="13.5">
      <c r="A35" s="2" t="s">
        <v>107</v>
      </c>
      <c r="B35" s="22">
        <v>4685482</v>
      </c>
      <c r="C35" s="22">
        <v>4689433</v>
      </c>
      <c r="D35" s="22">
        <v>4662845</v>
      </c>
      <c r="E35" s="23">
        <v>4653819</v>
      </c>
      <c r="F35" s="22">
        <v>4642469</v>
      </c>
      <c r="G35" s="22">
        <v>4658667</v>
      </c>
      <c r="H35" s="22">
        <v>4833338</v>
      </c>
      <c r="I35" s="23">
        <v>4836996</v>
      </c>
      <c r="J35" s="22">
        <v>4719299</v>
      </c>
      <c r="K35" s="22">
        <v>4751110</v>
      </c>
      <c r="L35" s="22">
        <v>5351398</v>
      </c>
      <c r="M35" s="23">
        <v>5368665</v>
      </c>
      <c r="N35" s="22">
        <v>5355731</v>
      </c>
      <c r="O35" s="22">
        <v>5341186</v>
      </c>
      <c r="P35" s="22">
        <v>5343602</v>
      </c>
      <c r="Q35" s="23">
        <v>5395557</v>
      </c>
      <c r="R35" s="22">
        <v>5424259</v>
      </c>
      <c r="S35" s="22">
        <v>5514496</v>
      </c>
      <c r="T35" s="22">
        <v>5756054</v>
      </c>
      <c r="U35" s="23">
        <v>5796489</v>
      </c>
      <c r="V35" s="22">
        <v>5720298</v>
      </c>
      <c r="W35" s="22">
        <v>5783592</v>
      </c>
      <c r="X35" s="22">
        <v>5800441</v>
      </c>
      <c r="Y35" s="23">
        <v>5812753</v>
      </c>
    </row>
    <row r="36" spans="1:25" ht="14.25" thickBot="1">
      <c r="A36" s="4" t="s">
        <v>108</v>
      </c>
      <c r="B36" s="24">
        <v>7057481</v>
      </c>
      <c r="C36" s="24">
        <v>7110360</v>
      </c>
      <c r="D36" s="24">
        <v>7086361</v>
      </c>
      <c r="E36" s="25">
        <v>7177863</v>
      </c>
      <c r="F36" s="24">
        <v>7134813</v>
      </c>
      <c r="G36" s="24">
        <v>7235654</v>
      </c>
      <c r="H36" s="24">
        <v>7140810</v>
      </c>
      <c r="I36" s="25">
        <v>7527869</v>
      </c>
      <c r="J36" s="24">
        <v>7340743</v>
      </c>
      <c r="K36" s="24">
        <v>7091117</v>
      </c>
      <c r="L36" s="24">
        <v>7425722</v>
      </c>
      <c r="M36" s="25">
        <v>7502580</v>
      </c>
      <c r="N36" s="24">
        <v>7093863</v>
      </c>
      <c r="O36" s="24">
        <v>7274822</v>
      </c>
      <c r="P36" s="24">
        <v>7177670</v>
      </c>
      <c r="Q36" s="25">
        <v>7279624</v>
      </c>
      <c r="R36" s="24">
        <v>7371614</v>
      </c>
      <c r="S36" s="24">
        <v>7516582</v>
      </c>
      <c r="T36" s="24">
        <v>7380637</v>
      </c>
      <c r="U36" s="25">
        <v>7507763</v>
      </c>
      <c r="V36" s="24">
        <v>7238847</v>
      </c>
      <c r="W36" s="24">
        <v>7936234</v>
      </c>
      <c r="X36" s="24">
        <v>7411448</v>
      </c>
      <c r="Y36" s="25">
        <v>7570351</v>
      </c>
    </row>
    <row r="37" spans="1:25" ht="14.25" thickTop="1">
      <c r="A37" s="2" t="s">
        <v>109</v>
      </c>
      <c r="B37" s="22">
        <v>248549</v>
      </c>
      <c r="C37" s="22">
        <v>226265</v>
      </c>
      <c r="D37" s="22">
        <v>228925</v>
      </c>
      <c r="E37" s="23">
        <v>227125</v>
      </c>
      <c r="F37" s="22">
        <v>213034</v>
      </c>
      <c r="G37" s="22">
        <v>219434</v>
      </c>
      <c r="H37" s="22">
        <v>230409</v>
      </c>
      <c r="I37" s="23">
        <v>233121</v>
      </c>
      <c r="J37" s="22">
        <v>217249</v>
      </c>
      <c r="K37" s="22">
        <v>225184</v>
      </c>
      <c r="L37" s="22">
        <v>237223</v>
      </c>
      <c r="M37" s="23">
        <v>227945</v>
      </c>
      <c r="N37" s="22">
        <v>212005</v>
      </c>
      <c r="O37" s="22">
        <v>213399</v>
      </c>
      <c r="P37" s="22">
        <v>232444</v>
      </c>
      <c r="Q37" s="23">
        <v>228825</v>
      </c>
      <c r="R37" s="22">
        <v>223731</v>
      </c>
      <c r="S37" s="22">
        <v>224198</v>
      </c>
      <c r="T37" s="22">
        <v>243105</v>
      </c>
      <c r="U37" s="23">
        <v>229211</v>
      </c>
      <c r="V37" s="22">
        <v>234277</v>
      </c>
      <c r="W37" s="22">
        <v>261935</v>
      </c>
      <c r="X37" s="22">
        <v>267484</v>
      </c>
      <c r="Y37" s="23">
        <v>273724</v>
      </c>
    </row>
    <row r="38" spans="1:25" ht="13.5">
      <c r="A38" s="2" t="s">
        <v>110</v>
      </c>
      <c r="B38" s="22">
        <v>241300</v>
      </c>
      <c r="C38" s="22">
        <v>515392</v>
      </c>
      <c r="D38" s="22">
        <v>229158</v>
      </c>
      <c r="E38" s="23">
        <v>271392</v>
      </c>
      <c r="F38" s="22">
        <v>292684</v>
      </c>
      <c r="G38" s="22">
        <v>306810</v>
      </c>
      <c r="H38" s="22">
        <v>320960</v>
      </c>
      <c r="I38" s="23">
        <v>324160</v>
      </c>
      <c r="J38" s="22">
        <v>317160</v>
      </c>
      <c r="K38" s="22">
        <v>317160</v>
      </c>
      <c r="L38" s="22">
        <v>581300</v>
      </c>
      <c r="M38" s="23">
        <v>574300</v>
      </c>
      <c r="N38" s="22">
        <v>274300</v>
      </c>
      <c r="O38" s="22">
        <v>281300</v>
      </c>
      <c r="P38" s="22">
        <v>274300</v>
      </c>
      <c r="Q38" s="23">
        <v>274300</v>
      </c>
      <c r="R38" s="22">
        <v>281300</v>
      </c>
      <c r="S38" s="22">
        <v>281300</v>
      </c>
      <c r="T38" s="22">
        <v>253500</v>
      </c>
      <c r="U38" s="23">
        <v>232700</v>
      </c>
      <c r="V38" s="22">
        <v>170340</v>
      </c>
      <c r="W38" s="22">
        <v>542540</v>
      </c>
      <c r="X38" s="22">
        <v>876040</v>
      </c>
      <c r="Y38" s="23">
        <v>876040</v>
      </c>
    </row>
    <row r="39" spans="1:25" ht="13.5">
      <c r="A39" s="2" t="s">
        <v>111</v>
      </c>
      <c r="B39" s="22">
        <v>90000</v>
      </c>
      <c r="C39" s="22">
        <v>90000</v>
      </c>
      <c r="D39" s="22">
        <v>90000</v>
      </c>
      <c r="E39" s="23">
        <v>90000</v>
      </c>
      <c r="F39" s="22">
        <v>90000</v>
      </c>
      <c r="G39" s="22">
        <v>90000</v>
      </c>
      <c r="H39" s="22">
        <v>310000</v>
      </c>
      <c r="I39" s="23">
        <v>310000</v>
      </c>
      <c r="J39" s="22">
        <v>150000</v>
      </c>
      <c r="K39" s="22">
        <v>80000</v>
      </c>
      <c r="L39" s="22">
        <v>80000</v>
      </c>
      <c r="M39" s="23">
        <v>80000</v>
      </c>
      <c r="N39" s="22">
        <v>80000</v>
      </c>
      <c r="O39" s="22">
        <v>80000</v>
      </c>
      <c r="P39" s="22">
        <v>80000</v>
      </c>
      <c r="Q39" s="23">
        <v>80000</v>
      </c>
      <c r="R39" s="22">
        <v>80000</v>
      </c>
      <c r="S39" s="22">
        <v>80000</v>
      </c>
      <c r="T39" s="22">
        <v>80000</v>
      </c>
      <c r="U39" s="23">
        <v>80000</v>
      </c>
      <c r="V39" s="22">
        <v>80000</v>
      </c>
      <c r="W39" s="22">
        <v>80000</v>
      </c>
      <c r="X39" s="22">
        <v>80000</v>
      </c>
      <c r="Y39" s="23">
        <v>80000</v>
      </c>
    </row>
    <row r="40" spans="1:25" ht="13.5">
      <c r="A40" s="2" t="s">
        <v>112</v>
      </c>
      <c r="B40" s="22">
        <v>145629</v>
      </c>
      <c r="C40" s="22">
        <v>144763</v>
      </c>
      <c r="D40" s="22">
        <v>145766</v>
      </c>
      <c r="E40" s="23">
        <v>146582</v>
      </c>
      <c r="F40" s="22">
        <v>143784</v>
      </c>
      <c r="G40" s="22">
        <v>131356</v>
      </c>
      <c r="H40" s="22">
        <v>136963</v>
      </c>
      <c r="I40" s="23">
        <v>120751</v>
      </c>
      <c r="J40" s="22">
        <v>114397</v>
      </c>
      <c r="K40" s="22">
        <v>110287</v>
      </c>
      <c r="L40" s="22">
        <v>104792</v>
      </c>
      <c r="M40" s="23">
        <v>96149</v>
      </c>
      <c r="N40" s="22">
        <v>88624</v>
      </c>
      <c r="O40" s="22">
        <v>77705</v>
      </c>
      <c r="P40" s="22">
        <v>61998</v>
      </c>
      <c r="Q40" s="23">
        <v>52249</v>
      </c>
      <c r="R40" s="22">
        <v>49592</v>
      </c>
      <c r="S40" s="22">
        <v>44900</v>
      </c>
      <c r="T40" s="22">
        <v>39395</v>
      </c>
      <c r="U40" s="23">
        <v>33298</v>
      </c>
      <c r="V40" s="22">
        <v>28800</v>
      </c>
      <c r="W40" s="22">
        <v>19220</v>
      </c>
      <c r="X40" s="22">
        <v>6166</v>
      </c>
      <c r="Y40" s="23"/>
    </row>
    <row r="41" spans="1:25" ht="13.5">
      <c r="A41" s="2" t="s">
        <v>113</v>
      </c>
      <c r="B41" s="22">
        <v>313209</v>
      </c>
      <c r="C41" s="22">
        <v>295195</v>
      </c>
      <c r="D41" s="22">
        <v>283769</v>
      </c>
      <c r="E41" s="23">
        <v>340945</v>
      </c>
      <c r="F41" s="22">
        <v>282595</v>
      </c>
      <c r="G41" s="22">
        <v>273623</v>
      </c>
      <c r="H41" s="22">
        <v>315620</v>
      </c>
      <c r="I41" s="23">
        <v>407489</v>
      </c>
      <c r="J41" s="22">
        <v>285255</v>
      </c>
      <c r="K41" s="22">
        <v>295157</v>
      </c>
      <c r="L41" s="22">
        <v>320377</v>
      </c>
      <c r="M41" s="23">
        <v>359420</v>
      </c>
      <c r="N41" s="22">
        <v>259741</v>
      </c>
      <c r="O41" s="22">
        <v>303111</v>
      </c>
      <c r="P41" s="22">
        <v>302288</v>
      </c>
      <c r="Q41" s="23">
        <v>345491</v>
      </c>
      <c r="R41" s="22">
        <v>261218</v>
      </c>
      <c r="S41" s="22">
        <v>300927</v>
      </c>
      <c r="T41" s="22">
        <v>296031</v>
      </c>
      <c r="U41" s="23">
        <v>379244</v>
      </c>
      <c r="V41" s="22">
        <v>352471</v>
      </c>
      <c r="W41" s="22">
        <v>497769</v>
      </c>
      <c r="X41" s="22">
        <v>402916</v>
      </c>
      <c r="Y41" s="23">
        <v>407466</v>
      </c>
    </row>
    <row r="42" spans="1:25" ht="13.5">
      <c r="A42" s="2" t="s">
        <v>114</v>
      </c>
      <c r="B42" s="22">
        <v>53784</v>
      </c>
      <c r="C42" s="22">
        <v>62084</v>
      </c>
      <c r="D42" s="22">
        <v>110784</v>
      </c>
      <c r="E42" s="23">
        <v>112465</v>
      </c>
      <c r="F42" s="22">
        <v>58986</v>
      </c>
      <c r="G42" s="22">
        <v>109986</v>
      </c>
      <c r="H42" s="22">
        <v>51486</v>
      </c>
      <c r="I42" s="23">
        <v>107290</v>
      </c>
      <c r="J42" s="22">
        <v>53989</v>
      </c>
      <c r="K42" s="22">
        <v>108927</v>
      </c>
      <c r="L42" s="22">
        <v>51755</v>
      </c>
      <c r="M42" s="23">
        <v>90387</v>
      </c>
      <c r="N42" s="22">
        <v>57172</v>
      </c>
      <c r="O42" s="22">
        <v>120000</v>
      </c>
      <c r="P42" s="22">
        <v>52876</v>
      </c>
      <c r="Q42" s="23">
        <v>111209</v>
      </c>
      <c r="R42" s="22">
        <v>54534</v>
      </c>
      <c r="S42" s="22">
        <v>142000</v>
      </c>
      <c r="T42" s="22">
        <v>78445</v>
      </c>
      <c r="U42" s="23">
        <v>150718</v>
      </c>
      <c r="V42" s="22">
        <v>67762</v>
      </c>
      <c r="W42" s="22">
        <v>158184</v>
      </c>
      <c r="X42" s="22">
        <v>82653</v>
      </c>
      <c r="Y42" s="23">
        <v>186904</v>
      </c>
    </row>
    <row r="43" spans="1:25" ht="13.5">
      <c r="A43" s="2" t="s">
        <v>115</v>
      </c>
      <c r="B43" s="22">
        <v>39130</v>
      </c>
      <c r="C43" s="22">
        <v>65288</v>
      </c>
      <c r="D43" s="22">
        <v>58600</v>
      </c>
      <c r="E43" s="23">
        <v>68704</v>
      </c>
      <c r="F43" s="22">
        <v>66134</v>
      </c>
      <c r="G43" s="22">
        <v>59503</v>
      </c>
      <c r="H43" s="22">
        <v>39461</v>
      </c>
      <c r="I43" s="23">
        <v>60938</v>
      </c>
      <c r="J43" s="22">
        <v>74876</v>
      </c>
      <c r="K43" s="22">
        <v>62657</v>
      </c>
      <c r="L43" s="22">
        <v>45939</v>
      </c>
      <c r="M43" s="23">
        <v>72869</v>
      </c>
      <c r="N43" s="22">
        <v>73109</v>
      </c>
      <c r="O43" s="22">
        <v>72224</v>
      </c>
      <c r="P43" s="22">
        <v>43078</v>
      </c>
      <c r="Q43" s="23">
        <v>68904</v>
      </c>
      <c r="R43" s="22">
        <v>113926</v>
      </c>
      <c r="S43" s="22">
        <v>93004</v>
      </c>
      <c r="T43" s="22">
        <v>64269</v>
      </c>
      <c r="U43" s="23">
        <v>71356</v>
      </c>
      <c r="V43" s="22">
        <v>89374</v>
      </c>
      <c r="W43" s="22">
        <v>71395</v>
      </c>
      <c r="X43" s="22">
        <v>59931</v>
      </c>
      <c r="Y43" s="23">
        <v>79221</v>
      </c>
    </row>
    <row r="44" spans="1:25" ht="13.5">
      <c r="A44" s="2" t="s">
        <v>116</v>
      </c>
      <c r="B44" s="22">
        <v>53551</v>
      </c>
      <c r="C44" s="22">
        <v>143039</v>
      </c>
      <c r="D44" s="22">
        <v>106717</v>
      </c>
      <c r="E44" s="23">
        <v>25996</v>
      </c>
      <c r="F44" s="22">
        <v>83551</v>
      </c>
      <c r="G44" s="22">
        <v>123370</v>
      </c>
      <c r="H44" s="22">
        <v>67759</v>
      </c>
      <c r="I44" s="23">
        <v>191913</v>
      </c>
      <c r="J44" s="22">
        <v>138536</v>
      </c>
      <c r="K44" s="22">
        <v>124912</v>
      </c>
      <c r="L44" s="22">
        <v>77688</v>
      </c>
      <c r="M44" s="23">
        <v>72974</v>
      </c>
      <c r="N44" s="22">
        <v>54946</v>
      </c>
      <c r="O44" s="22">
        <v>62228</v>
      </c>
      <c r="P44" s="22">
        <v>24685</v>
      </c>
      <c r="Q44" s="23">
        <v>81588</v>
      </c>
      <c r="R44" s="22">
        <v>81210</v>
      </c>
      <c r="S44" s="22">
        <v>76831</v>
      </c>
      <c r="T44" s="22">
        <v>20197</v>
      </c>
      <c r="U44" s="23">
        <v>9783</v>
      </c>
      <c r="V44" s="22"/>
      <c r="W44" s="22">
        <v>88741</v>
      </c>
      <c r="X44" s="22">
        <v>53510</v>
      </c>
      <c r="Y44" s="23">
        <v>151607</v>
      </c>
    </row>
    <row r="45" spans="1:25" ht="13.5">
      <c r="A45" s="2" t="s">
        <v>117</v>
      </c>
      <c r="B45" s="22">
        <v>46388</v>
      </c>
      <c r="C45" s="22">
        <v>58436</v>
      </c>
      <c r="D45" s="22">
        <v>43322</v>
      </c>
      <c r="E45" s="23">
        <v>36917</v>
      </c>
      <c r="F45" s="22">
        <v>29359</v>
      </c>
      <c r="G45" s="22">
        <v>26935</v>
      </c>
      <c r="H45" s="22">
        <v>46355</v>
      </c>
      <c r="I45" s="23">
        <v>74377</v>
      </c>
      <c r="J45" s="22">
        <v>55804</v>
      </c>
      <c r="K45" s="22">
        <v>47237</v>
      </c>
      <c r="L45" s="22">
        <v>47175</v>
      </c>
      <c r="M45" s="23">
        <v>26173</v>
      </c>
      <c r="N45" s="22">
        <v>23266</v>
      </c>
      <c r="O45" s="22">
        <v>42655</v>
      </c>
      <c r="P45" s="22">
        <v>48005</v>
      </c>
      <c r="Q45" s="23">
        <v>22101</v>
      </c>
      <c r="R45" s="22">
        <v>51260</v>
      </c>
      <c r="S45" s="22">
        <v>51114</v>
      </c>
      <c r="T45" s="22">
        <v>52150</v>
      </c>
      <c r="U45" s="23">
        <v>20362</v>
      </c>
      <c r="V45" s="22">
        <v>46667</v>
      </c>
      <c r="W45" s="22">
        <v>32981</v>
      </c>
      <c r="X45" s="22">
        <v>58023</v>
      </c>
      <c r="Y45" s="23">
        <v>48425</v>
      </c>
    </row>
    <row r="46" spans="1:25" ht="13.5">
      <c r="A46" s="2" t="s">
        <v>118</v>
      </c>
      <c r="B46" s="22">
        <v>19158</v>
      </c>
      <c r="C46" s="22">
        <v>10896</v>
      </c>
      <c r="D46" s="22">
        <v>14227</v>
      </c>
      <c r="E46" s="23">
        <v>14800</v>
      </c>
      <c r="F46" s="22">
        <v>10612</v>
      </c>
      <c r="G46" s="22">
        <v>17812</v>
      </c>
      <c r="H46" s="22">
        <v>20468</v>
      </c>
      <c r="I46" s="23">
        <v>31822</v>
      </c>
      <c r="J46" s="22">
        <v>14761</v>
      </c>
      <c r="K46" s="22">
        <v>17869</v>
      </c>
      <c r="L46" s="22">
        <v>35524</v>
      </c>
      <c r="M46" s="23">
        <v>29096</v>
      </c>
      <c r="N46" s="22">
        <v>12096</v>
      </c>
      <c r="O46" s="22">
        <v>28360</v>
      </c>
      <c r="P46" s="22">
        <v>31305</v>
      </c>
      <c r="Q46" s="23">
        <v>15607</v>
      </c>
      <c r="R46" s="22">
        <v>45935</v>
      </c>
      <c r="S46" s="22">
        <v>31498</v>
      </c>
      <c r="T46" s="22">
        <v>20502</v>
      </c>
      <c r="U46" s="23">
        <v>15011</v>
      </c>
      <c r="V46" s="22">
        <v>52130</v>
      </c>
      <c r="W46" s="22">
        <v>16203</v>
      </c>
      <c r="X46" s="22">
        <v>34994</v>
      </c>
      <c r="Y46" s="23">
        <v>28481</v>
      </c>
    </row>
    <row r="47" spans="1:25" ht="13.5">
      <c r="A47" s="2" t="s">
        <v>119</v>
      </c>
      <c r="B47" s="22">
        <v>5875</v>
      </c>
      <c r="C47" s="22">
        <v>6242</v>
      </c>
      <c r="D47" s="22"/>
      <c r="E47" s="23">
        <v>5892</v>
      </c>
      <c r="F47" s="22">
        <v>5759</v>
      </c>
      <c r="G47" s="22">
        <v>14585</v>
      </c>
      <c r="H47" s="22">
        <v>14012</v>
      </c>
      <c r="I47" s="23">
        <v>13972</v>
      </c>
      <c r="J47" s="22">
        <v>10397</v>
      </c>
      <c r="K47" s="22">
        <v>14150</v>
      </c>
      <c r="L47" s="22">
        <v>14859</v>
      </c>
      <c r="M47" s="23">
        <v>15793</v>
      </c>
      <c r="N47" s="22">
        <v>4731</v>
      </c>
      <c r="O47" s="22">
        <v>3800</v>
      </c>
      <c r="P47" s="22">
        <v>3800</v>
      </c>
      <c r="Q47" s="23"/>
      <c r="R47" s="22"/>
      <c r="S47" s="22"/>
      <c r="T47" s="22"/>
      <c r="U47" s="23"/>
      <c r="V47" s="22"/>
      <c r="W47" s="22"/>
      <c r="X47" s="22"/>
      <c r="Y47" s="23"/>
    </row>
    <row r="48" spans="1:25" ht="13.5">
      <c r="A48" s="2" t="s">
        <v>120</v>
      </c>
      <c r="B48" s="22">
        <v>186</v>
      </c>
      <c r="C48" s="22">
        <v>105</v>
      </c>
      <c r="D48" s="22">
        <v>142</v>
      </c>
      <c r="E48" s="23">
        <v>262</v>
      </c>
      <c r="F48" s="22">
        <v>319</v>
      </c>
      <c r="G48" s="22">
        <v>1051</v>
      </c>
      <c r="H48" s="22">
        <v>1853</v>
      </c>
      <c r="I48" s="23">
        <v>2633</v>
      </c>
      <c r="J48" s="22">
        <v>3425</v>
      </c>
      <c r="K48" s="22">
        <v>3905</v>
      </c>
      <c r="L48" s="22">
        <v>4620</v>
      </c>
      <c r="M48" s="23">
        <v>5445</v>
      </c>
      <c r="N48" s="22">
        <v>3089</v>
      </c>
      <c r="O48" s="22">
        <v>3567</v>
      </c>
      <c r="P48" s="22">
        <v>2233</v>
      </c>
      <c r="Q48" s="23">
        <v>2275</v>
      </c>
      <c r="R48" s="22"/>
      <c r="S48" s="22"/>
      <c r="T48" s="22"/>
      <c r="U48" s="23"/>
      <c r="V48" s="22"/>
      <c r="W48" s="22"/>
      <c r="X48" s="22"/>
      <c r="Y48" s="23"/>
    </row>
    <row r="49" spans="1:25" ht="13.5">
      <c r="A49" s="2" t="s">
        <v>93</v>
      </c>
      <c r="B49" s="22">
        <v>2045</v>
      </c>
      <c r="C49" s="22">
        <v>2045</v>
      </c>
      <c r="D49" s="22">
        <v>2045</v>
      </c>
      <c r="E49" s="23">
        <v>2045</v>
      </c>
      <c r="F49" s="22">
        <v>2045</v>
      </c>
      <c r="G49" s="22">
        <v>2045</v>
      </c>
      <c r="H49" s="22">
        <v>2045</v>
      </c>
      <c r="I49" s="23"/>
      <c r="J49" s="22">
        <v>2045</v>
      </c>
      <c r="K49" s="22">
        <v>2045</v>
      </c>
      <c r="L49" s="22">
        <v>2045</v>
      </c>
      <c r="M49" s="23"/>
      <c r="N49" s="22">
        <v>2045</v>
      </c>
      <c r="O49" s="22">
        <v>2045</v>
      </c>
      <c r="P49" s="22">
        <v>2045</v>
      </c>
      <c r="Q49" s="23"/>
      <c r="R49" s="22">
        <v>2511</v>
      </c>
      <c r="S49" s="22">
        <v>42243</v>
      </c>
      <c r="T49" s="22">
        <v>2051</v>
      </c>
      <c r="U49" s="23"/>
      <c r="V49" s="22">
        <v>3295</v>
      </c>
      <c r="W49" s="22">
        <v>2982</v>
      </c>
      <c r="X49" s="22"/>
      <c r="Y49" s="23"/>
    </row>
    <row r="50" spans="1:25" ht="13.5">
      <c r="A50" s="2" t="s">
        <v>121</v>
      </c>
      <c r="B50" s="22">
        <v>1258810</v>
      </c>
      <c r="C50" s="22">
        <v>1619884</v>
      </c>
      <c r="D50" s="22">
        <v>1313460</v>
      </c>
      <c r="E50" s="23">
        <v>1343131</v>
      </c>
      <c r="F50" s="22">
        <v>1278865</v>
      </c>
      <c r="G50" s="22">
        <v>1376515</v>
      </c>
      <c r="H50" s="22">
        <v>1557396</v>
      </c>
      <c r="I50" s="23">
        <v>1909768</v>
      </c>
      <c r="J50" s="22">
        <v>1439397</v>
      </c>
      <c r="K50" s="22">
        <v>1409495</v>
      </c>
      <c r="L50" s="22">
        <v>1603301</v>
      </c>
      <c r="M50" s="23">
        <v>1666299</v>
      </c>
      <c r="N50" s="22">
        <v>1166260</v>
      </c>
      <c r="O50" s="22">
        <v>1308286</v>
      </c>
      <c r="P50" s="22">
        <v>1176952</v>
      </c>
      <c r="Q50" s="23">
        <v>1310407</v>
      </c>
      <c r="R50" s="22">
        <v>1245222</v>
      </c>
      <c r="S50" s="22">
        <v>1377423</v>
      </c>
      <c r="T50" s="22">
        <v>1155796</v>
      </c>
      <c r="U50" s="23">
        <v>1223733</v>
      </c>
      <c r="V50" s="22">
        <v>1125121</v>
      </c>
      <c r="W50" s="22">
        <v>1780090</v>
      </c>
      <c r="X50" s="22">
        <v>1952076</v>
      </c>
      <c r="Y50" s="23">
        <v>2131872</v>
      </c>
    </row>
    <row r="51" spans="1:25" ht="13.5">
      <c r="A51" s="2" t="s">
        <v>122</v>
      </c>
      <c r="B51" s="22">
        <v>445000</v>
      </c>
      <c r="C51" s="22">
        <v>400000</v>
      </c>
      <c r="D51" s="22">
        <v>415000</v>
      </c>
      <c r="E51" s="23">
        <v>460000</v>
      </c>
      <c r="F51" s="22">
        <v>490000</v>
      </c>
      <c r="G51" s="22">
        <v>505000</v>
      </c>
      <c r="H51" s="22">
        <v>245000</v>
      </c>
      <c r="I51" s="23">
        <v>260000</v>
      </c>
      <c r="J51" s="22">
        <v>480000</v>
      </c>
      <c r="K51" s="22">
        <v>200000</v>
      </c>
      <c r="L51" s="22">
        <v>240000</v>
      </c>
      <c r="M51" s="23">
        <v>240000</v>
      </c>
      <c r="N51" s="22">
        <v>280000</v>
      </c>
      <c r="O51" s="22">
        <v>280000</v>
      </c>
      <c r="P51" s="22">
        <v>320000</v>
      </c>
      <c r="Q51" s="23">
        <v>320000</v>
      </c>
      <c r="R51" s="22">
        <v>360000</v>
      </c>
      <c r="S51" s="22">
        <v>360000</v>
      </c>
      <c r="T51" s="22">
        <v>400000</v>
      </c>
      <c r="U51" s="23">
        <v>400000</v>
      </c>
      <c r="V51" s="22">
        <v>440000</v>
      </c>
      <c r="W51" s="22">
        <v>440000</v>
      </c>
      <c r="X51" s="22">
        <v>480000</v>
      </c>
      <c r="Y51" s="23">
        <v>480000</v>
      </c>
    </row>
    <row r="52" spans="1:25" ht="13.5">
      <c r="A52" s="2" t="s">
        <v>123</v>
      </c>
      <c r="B52" s="22">
        <v>681936</v>
      </c>
      <c r="C52" s="22">
        <v>277540</v>
      </c>
      <c r="D52" s="22">
        <v>628938</v>
      </c>
      <c r="E52" s="23">
        <v>734934</v>
      </c>
      <c r="F52" s="22">
        <v>792932</v>
      </c>
      <c r="G52" s="22">
        <v>858096</v>
      </c>
      <c r="H52" s="22">
        <v>923236</v>
      </c>
      <c r="I52" s="23">
        <v>1006326</v>
      </c>
      <c r="J52" s="22">
        <v>1085616</v>
      </c>
      <c r="K52" s="22">
        <v>1164906</v>
      </c>
      <c r="L52" s="22">
        <v>1276341</v>
      </c>
      <c r="M52" s="23">
        <v>1351916</v>
      </c>
      <c r="N52" s="22">
        <v>1413491</v>
      </c>
      <c r="O52" s="22">
        <v>1482066</v>
      </c>
      <c r="P52" s="22">
        <v>1557641</v>
      </c>
      <c r="Q52" s="23">
        <v>1619216</v>
      </c>
      <c r="R52" s="22">
        <v>1687791</v>
      </c>
      <c r="S52" s="22">
        <v>1756366</v>
      </c>
      <c r="T52" s="22">
        <v>1824941</v>
      </c>
      <c r="U52" s="23">
        <v>1893516</v>
      </c>
      <c r="V52" s="22">
        <v>1702081</v>
      </c>
      <c r="W52" s="22">
        <v>1758516</v>
      </c>
      <c r="X52" s="22">
        <v>1115580</v>
      </c>
      <c r="Y52" s="23">
        <v>1144072</v>
      </c>
    </row>
    <row r="53" spans="1:25" ht="13.5">
      <c r="A53" s="2" t="s">
        <v>112</v>
      </c>
      <c r="B53" s="22">
        <v>257528</v>
      </c>
      <c r="C53" s="22">
        <v>237897</v>
      </c>
      <c r="D53" s="22">
        <v>253385</v>
      </c>
      <c r="E53" s="23">
        <v>261372</v>
      </c>
      <c r="F53" s="22">
        <v>263838</v>
      </c>
      <c r="G53" s="22">
        <v>286491</v>
      </c>
      <c r="H53" s="22">
        <v>272669</v>
      </c>
      <c r="I53" s="23">
        <v>251834</v>
      </c>
      <c r="J53" s="22">
        <v>260596</v>
      </c>
      <c r="K53" s="22">
        <v>274404</v>
      </c>
      <c r="L53" s="22">
        <v>282914</v>
      </c>
      <c r="M53" s="23">
        <v>274164</v>
      </c>
      <c r="N53" s="22">
        <v>267660</v>
      </c>
      <c r="O53" s="22">
        <v>243591</v>
      </c>
      <c r="P53" s="22">
        <v>187130</v>
      </c>
      <c r="Q53" s="23">
        <v>159035</v>
      </c>
      <c r="R53" s="22">
        <v>161590</v>
      </c>
      <c r="S53" s="22">
        <v>154889</v>
      </c>
      <c r="T53" s="22">
        <v>141955</v>
      </c>
      <c r="U53" s="23">
        <v>124765</v>
      </c>
      <c r="V53" s="22">
        <v>114052</v>
      </c>
      <c r="W53" s="22">
        <v>79912</v>
      </c>
      <c r="X53" s="22">
        <v>27475</v>
      </c>
      <c r="Y53" s="23"/>
    </row>
    <row r="54" spans="1:25" ht="13.5">
      <c r="A54" s="2" t="s">
        <v>124</v>
      </c>
      <c r="B54" s="22">
        <v>265119</v>
      </c>
      <c r="C54" s="22">
        <v>263960</v>
      </c>
      <c r="D54" s="22">
        <v>262861</v>
      </c>
      <c r="E54" s="23">
        <v>265872</v>
      </c>
      <c r="F54" s="22">
        <v>268494</v>
      </c>
      <c r="G54" s="22">
        <v>261179</v>
      </c>
      <c r="H54" s="22">
        <v>257635</v>
      </c>
      <c r="I54" s="23">
        <v>272653</v>
      </c>
      <c r="J54" s="22">
        <v>263476</v>
      </c>
      <c r="K54" s="22">
        <v>280281</v>
      </c>
      <c r="L54" s="22">
        <v>275470</v>
      </c>
      <c r="M54" s="23">
        <v>270089</v>
      </c>
      <c r="N54" s="22">
        <v>268988</v>
      </c>
      <c r="O54" s="22">
        <v>271277</v>
      </c>
      <c r="P54" s="22">
        <v>268903</v>
      </c>
      <c r="Q54" s="23">
        <v>270761</v>
      </c>
      <c r="R54" s="22">
        <v>280828</v>
      </c>
      <c r="S54" s="22">
        <v>279268</v>
      </c>
      <c r="T54" s="22">
        <v>273298</v>
      </c>
      <c r="U54" s="23">
        <v>287858</v>
      </c>
      <c r="V54" s="22">
        <v>277747</v>
      </c>
      <c r="W54" s="22">
        <v>276276</v>
      </c>
      <c r="X54" s="22">
        <v>282707</v>
      </c>
      <c r="Y54" s="23">
        <v>282096</v>
      </c>
    </row>
    <row r="55" spans="1:25" ht="13.5">
      <c r="A55" s="2" t="s">
        <v>119</v>
      </c>
      <c r="B55" s="22">
        <v>93088</v>
      </c>
      <c r="C55" s="22">
        <v>93669</v>
      </c>
      <c r="D55" s="22">
        <v>93643</v>
      </c>
      <c r="E55" s="23">
        <v>92092</v>
      </c>
      <c r="F55" s="22">
        <v>94541</v>
      </c>
      <c r="G55" s="22">
        <v>94279</v>
      </c>
      <c r="H55" s="22">
        <v>93729</v>
      </c>
      <c r="I55" s="23">
        <v>93471</v>
      </c>
      <c r="J55" s="22">
        <v>100420</v>
      </c>
      <c r="K55" s="22">
        <v>100066</v>
      </c>
      <c r="L55" s="22">
        <v>99784</v>
      </c>
      <c r="M55" s="23">
        <v>98318</v>
      </c>
      <c r="N55" s="22">
        <v>92038</v>
      </c>
      <c r="O55" s="22">
        <v>91039</v>
      </c>
      <c r="P55" s="22">
        <v>79074</v>
      </c>
      <c r="Q55" s="23"/>
      <c r="R55" s="22"/>
      <c r="S55" s="22"/>
      <c r="T55" s="22"/>
      <c r="U55" s="23"/>
      <c r="V55" s="22"/>
      <c r="W55" s="22"/>
      <c r="X55" s="22"/>
      <c r="Y55" s="23"/>
    </row>
    <row r="56" spans="1:25" ht="13.5">
      <c r="A56" s="2" t="s">
        <v>125</v>
      </c>
      <c r="B56" s="22">
        <v>34</v>
      </c>
      <c r="C56" s="22"/>
      <c r="D56" s="22">
        <v>8</v>
      </c>
      <c r="E56" s="23">
        <v>60</v>
      </c>
      <c r="F56" s="22">
        <v>105</v>
      </c>
      <c r="G56" s="22">
        <v>150</v>
      </c>
      <c r="H56" s="22">
        <v>221</v>
      </c>
      <c r="I56" s="23">
        <v>323</v>
      </c>
      <c r="J56" s="22">
        <v>377</v>
      </c>
      <c r="K56" s="22">
        <v>1144</v>
      </c>
      <c r="L56" s="22">
        <v>2008</v>
      </c>
      <c r="M56" s="23">
        <v>2913</v>
      </c>
      <c r="N56" s="22">
        <v>675</v>
      </c>
      <c r="O56" s="22">
        <v>1133</v>
      </c>
      <c r="P56" s="22">
        <v>947</v>
      </c>
      <c r="Q56" s="23">
        <v>1502</v>
      </c>
      <c r="R56" s="22"/>
      <c r="S56" s="22"/>
      <c r="T56" s="22"/>
      <c r="U56" s="23"/>
      <c r="V56" s="22"/>
      <c r="W56" s="22"/>
      <c r="X56" s="22"/>
      <c r="Y56" s="23"/>
    </row>
    <row r="57" spans="1:25" ht="13.5">
      <c r="A57" s="2" t="s">
        <v>93</v>
      </c>
      <c r="B57" s="22">
        <v>20984</v>
      </c>
      <c r="C57" s="22">
        <v>20984</v>
      </c>
      <c r="D57" s="22">
        <v>20984</v>
      </c>
      <c r="E57" s="23">
        <v>20984</v>
      </c>
      <c r="F57" s="22">
        <v>20984</v>
      </c>
      <c r="G57" s="22">
        <v>20984</v>
      </c>
      <c r="H57" s="22">
        <v>20984</v>
      </c>
      <c r="I57" s="23"/>
      <c r="J57" s="22">
        <v>20984</v>
      </c>
      <c r="K57" s="22">
        <v>20984</v>
      </c>
      <c r="L57" s="22">
        <v>60751</v>
      </c>
      <c r="M57" s="23"/>
      <c r="N57" s="22">
        <v>60751</v>
      </c>
      <c r="O57" s="22">
        <v>60751</v>
      </c>
      <c r="P57" s="22">
        <v>60751</v>
      </c>
      <c r="Q57" s="23"/>
      <c r="R57" s="22">
        <v>61410</v>
      </c>
      <c r="S57" s="22">
        <v>61410</v>
      </c>
      <c r="T57" s="22">
        <v>61410</v>
      </c>
      <c r="U57" s="23"/>
      <c r="V57" s="22">
        <v>61410</v>
      </c>
      <c r="W57" s="22">
        <v>102289</v>
      </c>
      <c r="X57" s="22">
        <v>82804</v>
      </c>
      <c r="Y57" s="23"/>
    </row>
    <row r="58" spans="1:25" ht="13.5">
      <c r="A58" s="2" t="s">
        <v>126</v>
      </c>
      <c r="B58" s="22">
        <v>1763691</v>
      </c>
      <c r="C58" s="22">
        <v>1294051</v>
      </c>
      <c r="D58" s="22">
        <v>1674822</v>
      </c>
      <c r="E58" s="23">
        <v>1835317</v>
      </c>
      <c r="F58" s="22">
        <v>1930896</v>
      </c>
      <c r="G58" s="22">
        <v>2026182</v>
      </c>
      <c r="H58" s="22">
        <v>1813475</v>
      </c>
      <c r="I58" s="23">
        <v>1905593</v>
      </c>
      <c r="J58" s="22">
        <v>2211471</v>
      </c>
      <c r="K58" s="22">
        <v>2041787</v>
      </c>
      <c r="L58" s="22">
        <v>2237269</v>
      </c>
      <c r="M58" s="23">
        <v>2298153</v>
      </c>
      <c r="N58" s="22">
        <v>2383607</v>
      </c>
      <c r="O58" s="22">
        <v>2429859</v>
      </c>
      <c r="P58" s="22">
        <v>2474448</v>
      </c>
      <c r="Q58" s="23">
        <v>2431495</v>
      </c>
      <c r="R58" s="22">
        <v>2551621</v>
      </c>
      <c r="S58" s="22">
        <v>2611934</v>
      </c>
      <c r="T58" s="22">
        <v>2701605</v>
      </c>
      <c r="U58" s="23">
        <v>2767550</v>
      </c>
      <c r="V58" s="22">
        <v>2595292</v>
      </c>
      <c r="W58" s="22">
        <v>2656993</v>
      </c>
      <c r="X58" s="22">
        <v>1988567</v>
      </c>
      <c r="Y58" s="23">
        <v>1988972</v>
      </c>
    </row>
    <row r="59" spans="1:25" ht="14.25" thickBot="1">
      <c r="A59" s="4" t="s">
        <v>127</v>
      </c>
      <c r="B59" s="24">
        <v>3022501</v>
      </c>
      <c r="C59" s="24">
        <v>2913936</v>
      </c>
      <c r="D59" s="24">
        <v>2988283</v>
      </c>
      <c r="E59" s="25">
        <v>3178448</v>
      </c>
      <c r="F59" s="24">
        <v>3209762</v>
      </c>
      <c r="G59" s="24">
        <v>3402698</v>
      </c>
      <c r="H59" s="24">
        <v>3370872</v>
      </c>
      <c r="I59" s="25">
        <v>3815361</v>
      </c>
      <c r="J59" s="24">
        <v>3650868</v>
      </c>
      <c r="K59" s="24">
        <v>3451283</v>
      </c>
      <c r="L59" s="24">
        <v>3840571</v>
      </c>
      <c r="M59" s="25">
        <v>3964452</v>
      </c>
      <c r="N59" s="24">
        <v>3549867</v>
      </c>
      <c r="O59" s="24">
        <v>3738145</v>
      </c>
      <c r="P59" s="24">
        <v>3651400</v>
      </c>
      <c r="Q59" s="25">
        <v>3741903</v>
      </c>
      <c r="R59" s="24">
        <v>3796843</v>
      </c>
      <c r="S59" s="24">
        <v>3989358</v>
      </c>
      <c r="T59" s="24">
        <v>3857402</v>
      </c>
      <c r="U59" s="25">
        <v>3991283</v>
      </c>
      <c r="V59" s="24">
        <v>3720413</v>
      </c>
      <c r="W59" s="24">
        <v>4437084</v>
      </c>
      <c r="X59" s="24">
        <v>3940643</v>
      </c>
      <c r="Y59" s="25">
        <v>4120845</v>
      </c>
    </row>
    <row r="60" spans="1:25" ht="14.25" thickTop="1">
      <c r="A60" s="2" t="s">
        <v>128</v>
      </c>
      <c r="B60" s="22">
        <v>673341</v>
      </c>
      <c r="C60" s="22">
        <v>673341</v>
      </c>
      <c r="D60" s="22">
        <v>673341</v>
      </c>
      <c r="E60" s="23">
        <v>673341</v>
      </c>
      <c r="F60" s="22">
        <v>673341</v>
      </c>
      <c r="G60" s="22">
        <v>673341</v>
      </c>
      <c r="H60" s="22">
        <v>673341</v>
      </c>
      <c r="I60" s="23">
        <v>673341</v>
      </c>
      <c r="J60" s="22">
        <v>673341</v>
      </c>
      <c r="K60" s="22">
        <v>673341</v>
      </c>
      <c r="L60" s="22">
        <v>673341</v>
      </c>
      <c r="M60" s="23">
        <v>673341</v>
      </c>
      <c r="N60" s="22">
        <v>673341</v>
      </c>
      <c r="O60" s="22">
        <v>673341</v>
      </c>
      <c r="P60" s="22">
        <v>673341</v>
      </c>
      <c r="Q60" s="23">
        <v>673341</v>
      </c>
      <c r="R60" s="22">
        <v>673341</v>
      </c>
      <c r="S60" s="22">
        <v>673341</v>
      </c>
      <c r="T60" s="22">
        <v>673341</v>
      </c>
      <c r="U60" s="23">
        <v>673341</v>
      </c>
      <c r="V60" s="22">
        <v>673341</v>
      </c>
      <c r="W60" s="22">
        <v>673341</v>
      </c>
      <c r="X60" s="22">
        <v>673341</v>
      </c>
      <c r="Y60" s="23">
        <v>673341</v>
      </c>
    </row>
    <row r="61" spans="1:25" ht="13.5">
      <c r="A61" s="2" t="s">
        <v>129</v>
      </c>
      <c r="B61" s="22">
        <v>683009</v>
      </c>
      <c r="C61" s="22">
        <v>683009</v>
      </c>
      <c r="D61" s="22">
        <v>683009</v>
      </c>
      <c r="E61" s="23">
        <v>683009</v>
      </c>
      <c r="F61" s="22">
        <v>683009</v>
      </c>
      <c r="G61" s="22">
        <v>683009</v>
      </c>
      <c r="H61" s="22">
        <v>683009</v>
      </c>
      <c r="I61" s="23">
        <v>683009</v>
      </c>
      <c r="J61" s="22">
        <v>683009</v>
      </c>
      <c r="K61" s="22">
        <v>683009</v>
      </c>
      <c r="L61" s="22">
        <v>683009</v>
      </c>
      <c r="M61" s="23">
        <v>683009</v>
      </c>
      <c r="N61" s="22">
        <v>683009</v>
      </c>
      <c r="O61" s="22">
        <v>683009</v>
      </c>
      <c r="P61" s="22">
        <v>683009</v>
      </c>
      <c r="Q61" s="23">
        <v>683009</v>
      </c>
      <c r="R61" s="22">
        <v>683009</v>
      </c>
      <c r="S61" s="22">
        <v>683009</v>
      </c>
      <c r="T61" s="22">
        <v>683009</v>
      </c>
      <c r="U61" s="23">
        <v>683009</v>
      </c>
      <c r="V61" s="22">
        <v>683009</v>
      </c>
      <c r="W61" s="22">
        <v>683009</v>
      </c>
      <c r="X61" s="22">
        <v>683009</v>
      </c>
      <c r="Y61" s="23">
        <v>683009</v>
      </c>
    </row>
    <row r="62" spans="1:25" ht="13.5">
      <c r="A62" s="2" t="s">
        <v>130</v>
      </c>
      <c r="B62" s="22">
        <v>2694083</v>
      </c>
      <c r="C62" s="22">
        <v>2854566</v>
      </c>
      <c r="D62" s="22">
        <v>2757765</v>
      </c>
      <c r="E62" s="23">
        <v>2660031</v>
      </c>
      <c r="F62" s="22">
        <v>2586557</v>
      </c>
      <c r="G62" s="22">
        <v>2496715</v>
      </c>
      <c r="H62" s="22">
        <v>2434408</v>
      </c>
      <c r="I62" s="23">
        <v>2376890</v>
      </c>
      <c r="J62" s="22">
        <v>2354192</v>
      </c>
      <c r="K62" s="22">
        <v>2304415</v>
      </c>
      <c r="L62" s="22">
        <v>2249103</v>
      </c>
      <c r="M62" s="23">
        <v>2202250</v>
      </c>
      <c r="N62" s="22">
        <v>2207855</v>
      </c>
      <c r="O62" s="22">
        <v>2200083</v>
      </c>
      <c r="P62" s="22">
        <v>2189142</v>
      </c>
      <c r="Q62" s="23">
        <v>2200003</v>
      </c>
      <c r="R62" s="22">
        <v>2237663</v>
      </c>
      <c r="S62" s="22">
        <v>2190799</v>
      </c>
      <c r="T62" s="22">
        <v>2186205</v>
      </c>
      <c r="U62" s="23">
        <v>2175350</v>
      </c>
      <c r="V62" s="22">
        <v>2176505</v>
      </c>
      <c r="W62" s="22">
        <v>2155894</v>
      </c>
      <c r="X62" s="22">
        <v>2122574</v>
      </c>
      <c r="Y62" s="23">
        <v>2100196</v>
      </c>
    </row>
    <row r="63" spans="1:25" ht="13.5">
      <c r="A63" s="2" t="s">
        <v>131</v>
      </c>
      <c r="B63" s="22">
        <v>-19052</v>
      </c>
      <c r="C63" s="22">
        <v>-19098</v>
      </c>
      <c r="D63" s="22">
        <v>-19052</v>
      </c>
      <c r="E63" s="23">
        <v>-19052</v>
      </c>
      <c r="F63" s="22">
        <v>-18881</v>
      </c>
      <c r="G63" s="22">
        <v>-18881</v>
      </c>
      <c r="H63" s="22">
        <v>-18881</v>
      </c>
      <c r="I63" s="23">
        <v>-18881</v>
      </c>
      <c r="J63" s="22">
        <v>-18881</v>
      </c>
      <c r="K63" s="22">
        <v>-18881</v>
      </c>
      <c r="L63" s="22">
        <v>-18881</v>
      </c>
      <c r="M63" s="23">
        <v>-18881</v>
      </c>
      <c r="N63" s="22">
        <v>-18881</v>
      </c>
      <c r="O63" s="22">
        <v>-18881</v>
      </c>
      <c r="P63" s="22">
        <v>-18763</v>
      </c>
      <c r="Q63" s="23">
        <v>-18606</v>
      </c>
      <c r="R63" s="22">
        <v>-18606</v>
      </c>
      <c r="S63" s="22">
        <v>-18606</v>
      </c>
      <c r="T63" s="22">
        <v>-18606</v>
      </c>
      <c r="U63" s="23">
        <v>-18606</v>
      </c>
      <c r="V63" s="22">
        <v>-18606</v>
      </c>
      <c r="W63" s="22">
        <v>-16331</v>
      </c>
      <c r="X63" s="22">
        <v>-12386</v>
      </c>
      <c r="Y63" s="23">
        <v>-11536</v>
      </c>
    </row>
    <row r="64" spans="1:25" ht="13.5">
      <c r="A64" s="2" t="s">
        <v>132</v>
      </c>
      <c r="B64" s="22">
        <v>4031380</v>
      </c>
      <c r="C64" s="22">
        <v>4191818</v>
      </c>
      <c r="D64" s="22">
        <v>4095062</v>
      </c>
      <c r="E64" s="23">
        <v>3997328</v>
      </c>
      <c r="F64" s="22">
        <v>3924026</v>
      </c>
      <c r="G64" s="22">
        <v>3834184</v>
      </c>
      <c r="H64" s="22">
        <v>3771877</v>
      </c>
      <c r="I64" s="23">
        <v>3714358</v>
      </c>
      <c r="J64" s="22">
        <v>3691660</v>
      </c>
      <c r="K64" s="22">
        <v>3641884</v>
      </c>
      <c r="L64" s="22">
        <v>3586572</v>
      </c>
      <c r="M64" s="23">
        <v>3539719</v>
      </c>
      <c r="N64" s="22">
        <v>3545324</v>
      </c>
      <c r="O64" s="22">
        <v>3537552</v>
      </c>
      <c r="P64" s="22">
        <v>3526729</v>
      </c>
      <c r="Q64" s="23">
        <v>3537746</v>
      </c>
      <c r="R64" s="22">
        <v>3575406</v>
      </c>
      <c r="S64" s="22">
        <v>3528543</v>
      </c>
      <c r="T64" s="22">
        <v>3523949</v>
      </c>
      <c r="U64" s="23">
        <v>3513094</v>
      </c>
      <c r="V64" s="22">
        <v>3514248</v>
      </c>
      <c r="W64" s="22">
        <v>3495913</v>
      </c>
      <c r="X64" s="22">
        <v>3466537</v>
      </c>
      <c r="Y64" s="23">
        <v>3445009</v>
      </c>
    </row>
    <row r="65" spans="1:25" ht="13.5">
      <c r="A65" s="2" t="s">
        <v>133</v>
      </c>
      <c r="B65" s="22">
        <v>3599</v>
      </c>
      <c r="C65" s="22">
        <v>4605</v>
      </c>
      <c r="D65" s="22">
        <v>3015</v>
      </c>
      <c r="E65" s="23">
        <v>2086</v>
      </c>
      <c r="F65" s="22">
        <v>1025</v>
      </c>
      <c r="G65" s="22">
        <v>-1228</v>
      </c>
      <c r="H65" s="22">
        <v>-1938</v>
      </c>
      <c r="I65" s="23">
        <v>-1851</v>
      </c>
      <c r="J65" s="22">
        <v>-1786</v>
      </c>
      <c r="K65" s="22">
        <v>-2049</v>
      </c>
      <c r="L65" s="22">
        <v>-1422</v>
      </c>
      <c r="M65" s="23">
        <v>-1591</v>
      </c>
      <c r="N65" s="22">
        <v>-1328</v>
      </c>
      <c r="O65" s="22">
        <v>-876</v>
      </c>
      <c r="P65" s="22">
        <v>-459</v>
      </c>
      <c r="Q65" s="23">
        <v>-24</v>
      </c>
      <c r="R65" s="22">
        <v>-635</v>
      </c>
      <c r="S65" s="22">
        <v>-1318</v>
      </c>
      <c r="T65" s="22">
        <v>-713</v>
      </c>
      <c r="U65" s="23">
        <v>-2136</v>
      </c>
      <c r="V65" s="22">
        <v>-1336</v>
      </c>
      <c r="W65" s="22">
        <v>-2285</v>
      </c>
      <c r="X65" s="22">
        <v>-1255</v>
      </c>
      <c r="Y65" s="23">
        <v>-1026</v>
      </c>
    </row>
    <row r="66" spans="1:25" ht="13.5">
      <c r="A66" s="2" t="s">
        <v>134</v>
      </c>
      <c r="B66" s="22">
        <v>3599</v>
      </c>
      <c r="C66" s="22">
        <v>4605</v>
      </c>
      <c r="D66" s="22">
        <v>3015</v>
      </c>
      <c r="E66" s="23">
        <v>2086</v>
      </c>
      <c r="F66" s="22">
        <v>1025</v>
      </c>
      <c r="G66" s="22">
        <v>-1228</v>
      </c>
      <c r="H66" s="22">
        <v>-1938</v>
      </c>
      <c r="I66" s="23">
        <v>-1851</v>
      </c>
      <c r="J66" s="22">
        <v>-1786</v>
      </c>
      <c r="K66" s="22">
        <v>-2049</v>
      </c>
      <c r="L66" s="22">
        <v>-1422</v>
      </c>
      <c r="M66" s="23">
        <v>-1591</v>
      </c>
      <c r="N66" s="22">
        <v>-1328</v>
      </c>
      <c r="O66" s="22">
        <v>-876</v>
      </c>
      <c r="P66" s="22">
        <v>-459</v>
      </c>
      <c r="Q66" s="23">
        <v>-24</v>
      </c>
      <c r="R66" s="22">
        <v>-635</v>
      </c>
      <c r="S66" s="22">
        <v>-1318</v>
      </c>
      <c r="T66" s="22">
        <v>-713</v>
      </c>
      <c r="U66" s="23">
        <v>-2136</v>
      </c>
      <c r="V66" s="22">
        <v>-1336</v>
      </c>
      <c r="W66" s="22">
        <v>-2285</v>
      </c>
      <c r="X66" s="22">
        <v>-1255</v>
      </c>
      <c r="Y66" s="23">
        <v>-1026</v>
      </c>
    </row>
    <row r="67" spans="1:25" ht="13.5">
      <c r="A67" s="5" t="s">
        <v>135</v>
      </c>
      <c r="B67" s="22">
        <v>4034979</v>
      </c>
      <c r="C67" s="22">
        <v>4196424</v>
      </c>
      <c r="D67" s="22">
        <v>4098077</v>
      </c>
      <c r="E67" s="23">
        <v>3999414</v>
      </c>
      <c r="F67" s="22">
        <v>3925051</v>
      </c>
      <c r="G67" s="22">
        <v>3832956</v>
      </c>
      <c r="H67" s="22">
        <v>3769938</v>
      </c>
      <c r="I67" s="23">
        <v>3712507</v>
      </c>
      <c r="J67" s="22">
        <v>3689874</v>
      </c>
      <c r="K67" s="22">
        <v>3639834</v>
      </c>
      <c r="L67" s="22">
        <v>3585150</v>
      </c>
      <c r="M67" s="23">
        <v>3538127</v>
      </c>
      <c r="N67" s="22">
        <v>3543995</v>
      </c>
      <c r="O67" s="22">
        <v>3536676</v>
      </c>
      <c r="P67" s="22">
        <v>3526269</v>
      </c>
      <c r="Q67" s="23">
        <v>3537721</v>
      </c>
      <c r="R67" s="22">
        <v>3574771</v>
      </c>
      <c r="S67" s="22">
        <v>3527224</v>
      </c>
      <c r="T67" s="22">
        <v>3523235</v>
      </c>
      <c r="U67" s="23">
        <v>3516479</v>
      </c>
      <c r="V67" s="22">
        <v>3518434</v>
      </c>
      <c r="W67" s="22">
        <v>3499150</v>
      </c>
      <c r="X67" s="22">
        <v>3470804</v>
      </c>
      <c r="Y67" s="23">
        <v>3449506</v>
      </c>
    </row>
    <row r="68" spans="1:25" ht="14.25" thickBot="1">
      <c r="A68" s="6" t="s">
        <v>136</v>
      </c>
      <c r="B68" s="22">
        <v>7057481</v>
      </c>
      <c r="C68" s="22">
        <v>7110360</v>
      </c>
      <c r="D68" s="22">
        <v>7086361</v>
      </c>
      <c r="E68" s="23">
        <v>7177863</v>
      </c>
      <c r="F68" s="22">
        <v>7134813</v>
      </c>
      <c r="G68" s="22">
        <v>7235654</v>
      </c>
      <c r="H68" s="22">
        <v>7140810</v>
      </c>
      <c r="I68" s="23">
        <v>7527869</v>
      </c>
      <c r="J68" s="22">
        <v>7340743</v>
      </c>
      <c r="K68" s="22">
        <v>7091117</v>
      </c>
      <c r="L68" s="22">
        <v>7425722</v>
      </c>
      <c r="M68" s="23">
        <v>7502580</v>
      </c>
      <c r="N68" s="22">
        <v>7093863</v>
      </c>
      <c r="O68" s="22">
        <v>7274822</v>
      </c>
      <c r="P68" s="22">
        <v>7177670</v>
      </c>
      <c r="Q68" s="23">
        <v>7279624</v>
      </c>
      <c r="R68" s="22">
        <v>7371614</v>
      </c>
      <c r="S68" s="22">
        <v>7516582</v>
      </c>
      <c r="T68" s="22">
        <v>7380637</v>
      </c>
      <c r="U68" s="23">
        <v>7507763</v>
      </c>
      <c r="V68" s="22">
        <v>7238847</v>
      </c>
      <c r="W68" s="22">
        <v>7936234</v>
      </c>
      <c r="X68" s="22">
        <v>7411448</v>
      </c>
      <c r="Y68" s="23">
        <v>7570351</v>
      </c>
    </row>
    <row r="69" spans="1:25" ht="14.25" thickTop="1">
      <c r="A69" s="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1" ht="13.5">
      <c r="A71" s="19" t="s">
        <v>141</v>
      </c>
    </row>
    <row r="72" ht="13.5">
      <c r="A72" s="19" t="s">
        <v>142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2014-03-14T02:45:42Z</dcterms:created>
  <dcterms:modified xsi:type="dcterms:W3CDTF">2014-03-14T02:45:51Z</dcterms:modified>
  <cp:category/>
  <cp:version/>
  <cp:contentType/>
  <cp:contentStatus/>
</cp:coreProperties>
</file>