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<sst xmlns="http://schemas.openxmlformats.org/spreadsheetml/2006/main" count="714" uniqueCount="296">
  <si>
    <t>投資有価証券売却益</t>
  </si>
  <si>
    <t>特別利益</t>
  </si>
  <si>
    <t>たな卸資産評価損</t>
  </si>
  <si>
    <t>少数株主損益調整前四半期純利益</t>
  </si>
  <si>
    <t>賃貸事業等売上高</t>
  </si>
  <si>
    <t>連結・損益計算書</t>
  </si>
  <si>
    <t>建物及び構築物（純額）</t>
  </si>
  <si>
    <t>機械装置及び運搬具（純額）</t>
  </si>
  <si>
    <t>資本金</t>
  </si>
  <si>
    <t>為替換算調整勘定</t>
  </si>
  <si>
    <t>少数株主持分</t>
  </si>
  <si>
    <t>連結・貸借対照表</t>
  </si>
  <si>
    <t>累積四半期</t>
  </si>
  <si>
    <t>2013/04/01</t>
  </si>
  <si>
    <t>投資有価証券評価損益（△は益）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</si>
  <si>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</si>
  <si>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</si>
  <si>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</si>
  <si>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</si>
  <si>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</si>
  <si>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持分法による投資損益（△は益）</t>
  </si>
  <si>
    <t>有形固定資産除売却損益（△は益）</t>
  </si>
  <si>
    <t>投資有価証券売却損益（△は益）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</si>
  <si>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</si>
  <si>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</si>
  <si>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</si>
  <si>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</si>
  <si>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</si>
  <si>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</si>
  <si>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法人税等の還付額</t>
  </si>
  <si>
    <t>法人税等の支払額</t>
  </si>
  <si>
    <t>営業活動によるキャッシュ・フロー</t>
  </si>
  <si>
    <t>定期預金の増減額（△は増加）</t>
  </si>
  <si>
    <t>有形固定資産の取得による支出</t>
  </si>
  <si>
    <t>無形固定資産の取得による支出</t>
  </si>
  <si>
    <t>有形固定資産の売却による収入</t>
  </si>
  <si>
    <t>投資有価証券の取得による支出</t>
  </si>
  <si>
    <t>投資有価証券の売却による収入</t>
  </si>
  <si>
    <t>貸付けによる支出</t>
  </si>
  <si>
    <t>貸付金の回収による収入</t>
  </si>
  <si>
    <t>差入敷金保証金の支払による支出</t>
  </si>
  <si>
    <t>差入敷金保証金の戻入による収入</t>
  </si>
  <si>
    <t>投資活動によるキャッシュ・フロー</t>
  </si>
  <si>
    <t>短期借入れによる収入</t>
  </si>
  <si>
    <t>短期借入金の返済による支出</t>
  </si>
  <si>
    <t>短期借入金の増減額（△は減少）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</si>
  <si>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</si>
  <si>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</si>
  <si>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</si>
  <si>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</si>
  <si>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</si>
  <si>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</si>
  <si>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</si>
  <si>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</si>
  <si>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</si>
  <si>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</si>
  <si>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2010/12/31</t>
  </si>
  <si>
    <t>持分法による投資利益</t>
  </si>
  <si>
    <t>未払配当金戻入益</t>
  </si>
  <si>
    <t>持分法による投資損失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</si>
  <si>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</si>
  <si>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</si>
  <si>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</si>
  <si>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</si>
  <si>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</si>
  <si>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</si>
  <si>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</si>
  <si>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</si>
  <si>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</si>
  <si>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</si>
  <si>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</si>
  <si>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</si>
  <si>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</si>
  <si>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2011/06/30</t>
  </si>
  <si>
    <t>2010/03/31</t>
  </si>
  <si>
    <t>2009/06/26</t>
  </si>
  <si>
    <t>2009/03/31</t>
  </si>
  <si>
    <t>2008/03/31</t>
  </si>
  <si>
    <t>現金及び預金</t>
  </si>
  <si>
    <t>千円</t>
  </si>
  <si>
    <t>売掛金</t>
  </si>
  <si>
    <t>売掛金</t>
  </si>
  <si>
    <t>有価証券</t>
  </si>
  <si>
    <t>有価証券</t>
  </si>
  <si>
    <t>商品</t>
  </si>
  <si>
    <t>製品</t>
  </si>
  <si>
    <t>原材料</t>
  </si>
  <si>
    <t>貯蔵品</t>
  </si>
  <si>
    <t>商品及び製品</t>
  </si>
  <si>
    <t>仕掛品</t>
  </si>
  <si>
    <t>原材料及び貯蔵品</t>
  </si>
  <si>
    <t>前払費用</t>
  </si>
  <si>
    <t>前払費用</t>
  </si>
  <si>
    <t>繰延税金資産</t>
  </si>
  <si>
    <t>預け金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</si>
  <si>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</si>
  <si>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</si>
  <si>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</si>
  <si>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</si>
  <si>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</si>
  <si>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</si>
  <si>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</si>
  <si>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</si>
  <si>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</si>
  <si>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</si>
  <si>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</si>
  <si>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</si>
  <si>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</si>
  <si>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</si>
  <si>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</si>
  <si>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</si>
  <si>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</si>
  <si>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建設仮勘定</t>
  </si>
  <si>
    <t>その他（純額）</t>
  </si>
  <si>
    <t>有形固定資産</t>
  </si>
  <si>
    <t>有形固定資産</t>
  </si>
  <si>
    <t>のれん</t>
  </si>
  <si>
    <t>ソフトウエア</t>
  </si>
  <si>
    <t>その他</t>
  </si>
  <si>
    <t>無形固定資産</t>
  </si>
  <si>
    <t>投資有価証券</t>
  </si>
  <si>
    <t>関係会社株式</t>
  </si>
  <si>
    <t>出資金</t>
  </si>
  <si>
    <t>長期貸付金</t>
  </si>
  <si>
    <t>長期貸付金</t>
  </si>
  <si>
    <t>破産更生債権等</t>
  </si>
  <si>
    <t>長期前払費用</t>
  </si>
  <si>
    <t>繰延税金資産</t>
  </si>
  <si>
    <t>敷金及び保証金</t>
  </si>
  <si>
    <t>長期未収入金</t>
  </si>
  <si>
    <t>投資その他の資産</t>
  </si>
  <si>
    <t>固定資産</t>
  </si>
  <si>
    <t>資産</t>
  </si>
  <si>
    <t>資産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</si>
  <si>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</si>
  <si>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</si>
  <si>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</si>
  <si>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</si>
  <si>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</si>
  <si>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</si>
  <si>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</si>
  <si>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</si>
  <si>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</si>
  <si>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</si>
  <si>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</si>
  <si>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ポイント引当金</t>
  </si>
  <si>
    <t>ポイント引当金</t>
  </si>
  <si>
    <t>その他の引当金</t>
  </si>
  <si>
    <t>資産除去債務</t>
  </si>
  <si>
    <t>資産除去債務</t>
  </si>
  <si>
    <t>その他</t>
  </si>
  <si>
    <t>流動負債</t>
  </si>
  <si>
    <t>長期借入金</t>
  </si>
  <si>
    <t>長期借入金</t>
  </si>
  <si>
    <t>長期預り敷金保証金</t>
  </si>
  <si>
    <t>退職給付引当金</t>
  </si>
  <si>
    <t>退職給付引当金</t>
  </si>
  <si>
    <t>役員退職慰労引当金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</si>
  <si>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</si>
  <si>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</si>
  <si>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</si>
  <si>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</si>
  <si>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</si>
  <si>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</si>
  <si>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</si>
  <si>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</si>
  <si>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</si>
  <si>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</si>
  <si>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</si>
  <si>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</si>
  <si>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</si>
  <si>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</si>
  <si>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</si>
  <si>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</si>
  <si>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</si>
  <si>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</si>
  <si>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</si>
  <si>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</si>
  <si>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</si>
  <si>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ワイエスフード株式会社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</si>
  <si>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</si>
  <si>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</si>
  <si>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</si>
  <si>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</si>
  <si>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</si>
  <si>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</si>
  <si>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</si>
  <si>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</si>
  <si>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</si>
  <si>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</si>
  <si>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</si>
  <si>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商品及び製品売上高</t>
  </si>
  <si>
    <t>その他の売上高</t>
  </si>
  <si>
    <t>売上高</t>
  </si>
  <si>
    <t>製品期首たな卸高</t>
  </si>
  <si>
    <t>当期製品製造原価</t>
  </si>
  <si>
    <t>合計</t>
  </si>
  <si>
    <t>製品他勘定振替高</t>
  </si>
  <si>
    <t>製品期末たな卸高</t>
  </si>
  <si>
    <t>製品売上原価</t>
  </si>
  <si>
    <t>商品期首たな卸高</t>
  </si>
  <si>
    <t>当期商品仕入高</t>
  </si>
  <si>
    <t>商品他勘定振替高</t>
  </si>
  <si>
    <t>商品期末たな卸高</t>
  </si>
  <si>
    <t>商品売上原価合計</t>
  </si>
  <si>
    <t>商品及び製品期首たな卸高</t>
  </si>
  <si>
    <t>当期商品仕入高</t>
  </si>
  <si>
    <t>他勘定振替高</t>
  </si>
  <si>
    <t>商品及び製品期末たな卸高</t>
  </si>
  <si>
    <t>商品及び製品売上原価</t>
  </si>
  <si>
    <t>その他の事業売上原価</t>
  </si>
  <si>
    <t>売上原価</t>
  </si>
  <si>
    <t>売上総利益</t>
  </si>
  <si>
    <t>販売手数料</t>
  </si>
  <si>
    <t>荷造運搬費</t>
  </si>
  <si>
    <t>役員報酬</t>
  </si>
  <si>
    <t>役員賞与</t>
  </si>
  <si>
    <t>（うち役員退職慰労引当金繰入額）</t>
  </si>
  <si>
    <t>従業員給料</t>
  </si>
  <si>
    <t>賞与</t>
  </si>
  <si>
    <t>（うち賞与引当金繰入額）</t>
  </si>
  <si>
    <t>（うち退職給付費用）</t>
  </si>
  <si>
    <t>水道光熱費</t>
  </si>
  <si>
    <t>貸倒引当金繰入額</t>
  </si>
  <si>
    <t>減価償却費</t>
  </si>
  <si>
    <t>減価償却費</t>
  </si>
  <si>
    <t>賃借料</t>
  </si>
  <si>
    <t>ポイント引当金繰入額</t>
  </si>
  <si>
    <t>のれん償却額</t>
  </si>
  <si>
    <t>その他</t>
  </si>
  <si>
    <t>販売費・一般管理費</t>
  </si>
  <si>
    <t>営業利益</t>
  </si>
  <si>
    <t>受取利息</t>
  </si>
  <si>
    <t>受取配当金</t>
  </si>
  <si>
    <t>受取保険金</t>
  </si>
  <si>
    <t>受取手数料</t>
  </si>
  <si>
    <t>協賛金収入</t>
  </si>
  <si>
    <t>違約金収入</t>
  </si>
  <si>
    <t>その他</t>
  </si>
  <si>
    <t>営業外収益</t>
  </si>
  <si>
    <t>支払利息</t>
  </si>
  <si>
    <t>営業外費用</t>
  </si>
  <si>
    <t>経常利益</t>
  </si>
  <si>
    <t>固定資産売却益</t>
  </si>
  <si>
    <t>貸倒引当金戻入額</t>
  </si>
  <si>
    <t>賞与引当金戻入額</t>
  </si>
  <si>
    <t>店舗営業権譲渡益</t>
  </si>
  <si>
    <t>特別利益</t>
  </si>
  <si>
    <t>固定資産売却損</t>
  </si>
  <si>
    <t>固定資産除却損</t>
  </si>
  <si>
    <t>減損損失</t>
  </si>
  <si>
    <t>投資有価証券評価損</t>
  </si>
  <si>
    <t>たな卸資産評価損</t>
  </si>
  <si>
    <t>役員退職慰労引当金繰入額</t>
  </si>
  <si>
    <t>敷金及び保証金解約損</t>
  </si>
  <si>
    <t>震災関連費用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</si>
  <si>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</si>
  <si>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</si>
  <si>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</si>
  <si>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</si>
  <si>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</si>
  <si>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</si>
  <si>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</si>
  <si>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</si>
  <si>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</si>
  <si>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</si>
  <si>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</si>
  <si>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</si>
  <si>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2013/02/14</t>
  </si>
  <si>
    <t>2012/12/31</t>
  </si>
  <si>
    <t>2012/11/14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</si>
  <si>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</si>
  <si>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</si>
  <si>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</si>
  <si>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</si>
  <si>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</si>
  <si>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</si>
  <si>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</si>
  <si>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2011/08/12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</si>
  <si>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</si>
  <si>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</si>
  <si>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</si>
  <si>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</si>
  <si>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</si>
  <si>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</si>
  <si>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</si>
  <si>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</si>
  <si>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</si>
  <si>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</si>
  <si>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</si>
  <si>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</si>
  <si>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</si>
  <si>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</si>
  <si>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</si>
  <si>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</si>
  <si>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現金及び預金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</si>
</sst>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0" fontId="0" fillId="0" borderId="3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177</v>
      </c>
      <c r="B2" s="14">
        <v>3358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178</v>
      </c>
      <c r="B3" s="1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60</v>
      </c>
      <c r="B4" s="15" t="str">
        <f>HYPERLINK("http://www.kabupro.jp/mark/20140214/S10017SM.htm","四半期報告書")</f>
        <v>四半期報告書</v>
      </c>
      <c r="C4" s="15" t="str">
        <f>HYPERLINK("http://www.kabupro.jp/mark/20131114/S1000HU9.htm","四半期報告書")</f>
        <v>四半期報告書</v>
      </c>
      <c r="D4" s="15" t="str">
        <f>HYPERLINK("http://www.kabupro.jp/mark/20130628/S000DVI8.htm","有価証券報告書")</f>
        <v>有価証券報告書</v>
      </c>
      <c r="E4" s="15" t="str">
        <f>HYPERLINK("http://www.kabupro.jp/mark/20140214/S10017SM.htm","四半期報告書")</f>
        <v>四半期報告書</v>
      </c>
      <c r="F4" s="15" t="str">
        <f>HYPERLINK("http://www.kabupro.jp/mark/20131114/S1000HU9.htm","四半期報告書")</f>
        <v>四半期報告書</v>
      </c>
      <c r="G4" s="15" t="str">
        <f>HYPERLINK("http://www.kabupro.jp/mark/20120810/S000BPW3.htm","四半期報告書")</f>
        <v>四半期報告書</v>
      </c>
      <c r="H4" s="15" t="str">
        <f>HYPERLINK("http://www.kabupro.jp/mark/20130628/S000DVI8.htm","有価証券報告書")</f>
        <v>有価証券報告書</v>
      </c>
      <c r="I4" s="15" t="str">
        <f>HYPERLINK("http://www.kabupro.jp/mark/20130214/S000CW7R.htm","四半期報告書")</f>
        <v>四半期報告書</v>
      </c>
      <c r="J4" s="15" t="str">
        <f>HYPERLINK("http://www.kabupro.jp/mark/20121114/S000CB93.htm","四半期報告書")</f>
        <v>四半期報告書</v>
      </c>
      <c r="K4" s="15" t="str">
        <f>HYPERLINK("http://www.kabupro.jp/mark/20120810/S000BPW3.htm","四半期報告書")</f>
        <v>四半期報告書</v>
      </c>
      <c r="L4" s="15" t="str">
        <f>HYPERLINK("http://www.kabupro.jp/mark/20120629/S000BBQ2.htm","有価証券報告書")</f>
        <v>有価証券報告書</v>
      </c>
      <c r="M4" s="15" t="str">
        <f>HYPERLINK("http://www.kabupro.jp/mark/20120210/S000A95N.htm","四半期報告書")</f>
        <v>四半期報告書</v>
      </c>
      <c r="N4" s="15" t="str">
        <f>HYPERLINK("http://www.kabupro.jp/mark/20111111/S0009OKT.htm","四半期報告書")</f>
        <v>四半期報告書</v>
      </c>
      <c r="O4" s="15" t="str">
        <f>HYPERLINK("http://www.kabupro.jp/mark/20110812/S00095XF.htm","四半期報告書")</f>
        <v>四半期報告書</v>
      </c>
      <c r="P4" s="15" t="str">
        <f>HYPERLINK("http://www.kabupro.jp/mark/20110630/S0008P3D.htm","有価証券報告書")</f>
        <v>有価証券報告書</v>
      </c>
      <c r="Q4" s="15" t="str">
        <f>HYPERLINK("http://www.kabupro.jp/mark/20100212/S000573L.htm","四半期報告書")</f>
        <v>四半期報告書</v>
      </c>
      <c r="R4" s="15" t="str">
        <f>HYPERLINK("http://www.kabupro.jp/mark/20101112/S000756D.htm","四半期報告書")</f>
        <v>四半期報告書</v>
      </c>
      <c r="S4" s="15" t="str">
        <f>HYPERLINK("http://www.kabupro.jp/mark/20100813/S0006M70.htm","四半期報告書")</f>
        <v>四半期報告書</v>
      </c>
      <c r="T4" s="15" t="str">
        <f>HYPERLINK("http://www.kabupro.jp/mark/20090626/S0003H3C.htm","有価証券報告書")</f>
        <v>有価証券報告書</v>
      </c>
      <c r="U4" s="15" t="str">
        <f>HYPERLINK("http://www.kabupro.jp/mark/20100212/S000573L.htm","四半期報告書")</f>
        <v>四半期報告書</v>
      </c>
      <c r="V4" s="15" t="str">
        <f>HYPERLINK("http://www.kabupro.jp/mark/20091113/S0004LQU.htm","四半期報告書")</f>
        <v>四半期報告書</v>
      </c>
      <c r="W4" s="15" t="str">
        <f>HYPERLINK("http://www.kabupro.jp/mark/20090814/S0003ZBD.htm","四半期報告書")</f>
        <v>四半期報告書</v>
      </c>
      <c r="X4" s="15" t="str">
        <f>HYPERLINK("http://www.kabupro.jp/mark/20090626/S0003H3C.htm","有価証券報告書")</f>
        <v>有価証券報告書</v>
      </c>
    </row>
    <row r="5" spans="1:24" ht="14.25" thickBot="1">
      <c r="A5" s="11" t="s">
        <v>61</v>
      </c>
      <c r="B5" s="1" t="s">
        <v>263</v>
      </c>
      <c r="C5" s="1" t="s">
        <v>266</v>
      </c>
      <c r="D5" s="1" t="s">
        <v>67</v>
      </c>
      <c r="E5" s="1" t="s">
        <v>263</v>
      </c>
      <c r="F5" s="1" t="s">
        <v>266</v>
      </c>
      <c r="G5" s="1" t="s">
        <v>272</v>
      </c>
      <c r="H5" s="1" t="s">
        <v>67</v>
      </c>
      <c r="I5" s="1" t="s">
        <v>268</v>
      </c>
      <c r="J5" s="1" t="s">
        <v>270</v>
      </c>
      <c r="K5" s="1" t="s">
        <v>272</v>
      </c>
      <c r="L5" s="1" t="s">
        <v>71</v>
      </c>
      <c r="M5" s="1" t="s">
        <v>274</v>
      </c>
      <c r="N5" s="1" t="s">
        <v>276</v>
      </c>
      <c r="O5" s="1" t="s">
        <v>278</v>
      </c>
      <c r="P5" s="1" t="s">
        <v>73</v>
      </c>
      <c r="Q5" s="1" t="s">
        <v>283</v>
      </c>
      <c r="R5" s="1" t="s">
        <v>279</v>
      </c>
      <c r="S5" s="1" t="s">
        <v>281</v>
      </c>
      <c r="T5" s="1" t="s">
        <v>75</v>
      </c>
      <c r="U5" s="1" t="s">
        <v>283</v>
      </c>
      <c r="V5" s="1" t="s">
        <v>285</v>
      </c>
      <c r="W5" s="1" t="s">
        <v>287</v>
      </c>
      <c r="X5" s="1" t="s">
        <v>75</v>
      </c>
    </row>
    <row r="6" spans="1:24" ht="15" thickBot="1" thickTop="1">
      <c r="A6" s="10" t="s">
        <v>62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63</v>
      </c>
      <c r="B7" s="14" t="s">
        <v>12</v>
      </c>
      <c r="C7" s="14" t="s">
        <v>12</v>
      </c>
      <c r="D7" s="16" t="s">
        <v>68</v>
      </c>
      <c r="E7" s="14" t="s">
        <v>12</v>
      </c>
      <c r="F7" s="14" t="s">
        <v>12</v>
      </c>
      <c r="G7" s="14" t="s">
        <v>12</v>
      </c>
      <c r="H7" s="16" t="s">
        <v>68</v>
      </c>
      <c r="I7" s="14" t="s">
        <v>12</v>
      </c>
      <c r="J7" s="14" t="s">
        <v>12</v>
      </c>
      <c r="K7" s="14" t="s">
        <v>12</v>
      </c>
      <c r="L7" s="16" t="s">
        <v>68</v>
      </c>
      <c r="M7" s="14" t="s">
        <v>12</v>
      </c>
      <c r="N7" s="14" t="s">
        <v>12</v>
      </c>
      <c r="O7" s="14" t="s">
        <v>12</v>
      </c>
      <c r="P7" s="16" t="s">
        <v>68</v>
      </c>
      <c r="Q7" s="14" t="s">
        <v>12</v>
      </c>
      <c r="R7" s="14" t="s">
        <v>12</v>
      </c>
      <c r="S7" s="14" t="s">
        <v>12</v>
      </c>
      <c r="T7" s="16" t="s">
        <v>68</v>
      </c>
      <c r="U7" s="14" t="s">
        <v>12</v>
      </c>
      <c r="V7" s="14" t="s">
        <v>12</v>
      </c>
      <c r="W7" s="14" t="s">
        <v>12</v>
      </c>
      <c r="X7" s="16" t="s">
        <v>68</v>
      </c>
    </row>
    <row r="8" spans="1:24" ht="13.5">
      <c r="A8" s="13" t="s">
        <v>64</v>
      </c>
      <c r="B8" s="1" t="s">
        <v>13</v>
      </c>
      <c r="C8" s="1" t="s">
        <v>13</v>
      </c>
      <c r="D8" s="17" t="s">
        <v>183</v>
      </c>
      <c r="E8" s="1" t="s">
        <v>183</v>
      </c>
      <c r="F8" s="1" t="s">
        <v>183</v>
      </c>
      <c r="G8" s="1" t="s">
        <v>183</v>
      </c>
      <c r="H8" s="17" t="s">
        <v>184</v>
      </c>
      <c r="I8" s="1" t="s">
        <v>184</v>
      </c>
      <c r="J8" s="1" t="s">
        <v>184</v>
      </c>
      <c r="K8" s="1" t="s">
        <v>184</v>
      </c>
      <c r="L8" s="17" t="s">
        <v>185</v>
      </c>
      <c r="M8" s="1" t="s">
        <v>185</v>
      </c>
      <c r="N8" s="1" t="s">
        <v>185</v>
      </c>
      <c r="O8" s="1" t="s">
        <v>185</v>
      </c>
      <c r="P8" s="17" t="s">
        <v>186</v>
      </c>
      <c r="Q8" s="1" t="s">
        <v>186</v>
      </c>
      <c r="R8" s="1" t="s">
        <v>186</v>
      </c>
      <c r="S8" s="1" t="s">
        <v>186</v>
      </c>
      <c r="T8" s="17" t="s">
        <v>187</v>
      </c>
      <c r="U8" s="1" t="s">
        <v>187</v>
      </c>
      <c r="V8" s="1" t="s">
        <v>187</v>
      </c>
      <c r="W8" s="1" t="s">
        <v>187</v>
      </c>
      <c r="X8" s="17" t="s">
        <v>188</v>
      </c>
    </row>
    <row r="9" spans="1:24" ht="13.5">
      <c r="A9" s="13" t="s">
        <v>65</v>
      </c>
      <c r="B9" s="1" t="s">
        <v>265</v>
      </c>
      <c r="C9" s="1" t="s">
        <v>267</v>
      </c>
      <c r="D9" s="17" t="s">
        <v>69</v>
      </c>
      <c r="E9" s="1" t="s">
        <v>269</v>
      </c>
      <c r="F9" s="1" t="s">
        <v>271</v>
      </c>
      <c r="G9" s="1" t="s">
        <v>273</v>
      </c>
      <c r="H9" s="17" t="s">
        <v>70</v>
      </c>
      <c r="I9" s="1" t="s">
        <v>275</v>
      </c>
      <c r="J9" s="1" t="s">
        <v>277</v>
      </c>
      <c r="K9" s="1" t="s">
        <v>73</v>
      </c>
      <c r="L9" s="17" t="s">
        <v>72</v>
      </c>
      <c r="M9" s="1" t="s">
        <v>56</v>
      </c>
      <c r="N9" s="1" t="s">
        <v>280</v>
      </c>
      <c r="O9" s="1" t="s">
        <v>282</v>
      </c>
      <c r="P9" s="17" t="s">
        <v>74</v>
      </c>
      <c r="Q9" s="1" t="s">
        <v>284</v>
      </c>
      <c r="R9" s="1" t="s">
        <v>286</v>
      </c>
      <c r="S9" s="1" t="s">
        <v>288</v>
      </c>
      <c r="T9" s="17" t="s">
        <v>76</v>
      </c>
      <c r="U9" s="1" t="s">
        <v>290</v>
      </c>
      <c r="V9" s="1" t="s">
        <v>292</v>
      </c>
      <c r="W9" s="1" t="s">
        <v>294</v>
      </c>
      <c r="X9" s="17" t="s">
        <v>77</v>
      </c>
    </row>
    <row r="10" spans="1:24" ht="14.25" thickBot="1">
      <c r="A10" s="13" t="s">
        <v>66</v>
      </c>
      <c r="B10" s="1" t="s">
        <v>79</v>
      </c>
      <c r="C10" s="1" t="s">
        <v>79</v>
      </c>
      <c r="D10" s="17" t="s">
        <v>79</v>
      </c>
      <c r="E10" s="1" t="s">
        <v>79</v>
      </c>
      <c r="F10" s="1" t="s">
        <v>79</v>
      </c>
      <c r="G10" s="1" t="s">
        <v>79</v>
      </c>
      <c r="H10" s="17" t="s">
        <v>79</v>
      </c>
      <c r="I10" s="1" t="s">
        <v>79</v>
      </c>
      <c r="J10" s="1" t="s">
        <v>79</v>
      </c>
      <c r="K10" s="1" t="s">
        <v>79</v>
      </c>
      <c r="L10" s="17" t="s">
        <v>79</v>
      </c>
      <c r="M10" s="1" t="s">
        <v>79</v>
      </c>
      <c r="N10" s="1" t="s">
        <v>79</v>
      </c>
      <c r="O10" s="1" t="s">
        <v>79</v>
      </c>
      <c r="P10" s="17" t="s">
        <v>79</v>
      </c>
      <c r="Q10" s="1" t="s">
        <v>79</v>
      </c>
      <c r="R10" s="1" t="s">
        <v>79</v>
      </c>
      <c r="S10" s="1" t="s">
        <v>79</v>
      </c>
      <c r="T10" s="17" t="s">
        <v>79</v>
      </c>
      <c r="U10" s="1" t="s">
        <v>79</v>
      </c>
      <c r="V10" s="1" t="s">
        <v>79</v>
      </c>
      <c r="W10" s="1" t="s">
        <v>79</v>
      </c>
      <c r="X10" s="17" t="s">
        <v>79</v>
      </c>
    </row>
    <row r="11" spans="1:24" ht="14.25" thickTop="1">
      <c r="A11" s="31" t="s">
        <v>193</v>
      </c>
      <c r="B11" s="28">
        <v>1546078</v>
      </c>
      <c r="C11" s="28">
        <v>990399</v>
      </c>
      <c r="D11" s="21">
        <v>2201487</v>
      </c>
      <c r="E11" s="28">
        <v>1683857</v>
      </c>
      <c r="F11" s="28">
        <v>1123019</v>
      </c>
      <c r="G11" s="28">
        <v>575379</v>
      </c>
      <c r="H11" s="21">
        <v>2842434</v>
      </c>
      <c r="I11" s="28">
        <v>2214590</v>
      </c>
      <c r="J11" s="28">
        <v>1491220</v>
      </c>
      <c r="K11" s="28">
        <v>724458</v>
      </c>
      <c r="L11" s="21">
        <v>3170152</v>
      </c>
      <c r="M11" s="28">
        <v>2410345</v>
      </c>
      <c r="N11" s="28">
        <v>1612686</v>
      </c>
      <c r="O11" s="28">
        <v>768282</v>
      </c>
      <c r="P11" s="21">
        <v>3646575</v>
      </c>
      <c r="Q11" s="28">
        <v>2811050</v>
      </c>
      <c r="R11" s="28">
        <v>1911850</v>
      </c>
      <c r="S11" s="28">
        <v>894659</v>
      </c>
      <c r="T11" s="21">
        <v>4101800</v>
      </c>
      <c r="U11" s="28">
        <v>3168275</v>
      </c>
      <c r="V11" s="28">
        <v>2115769</v>
      </c>
      <c r="W11" s="28">
        <v>1012900</v>
      </c>
      <c r="X11" s="21">
        <v>4454115</v>
      </c>
    </row>
    <row r="12" spans="1:24" ht="13.5">
      <c r="A12" s="7" t="s">
        <v>211</v>
      </c>
      <c r="B12" s="29">
        <v>715393</v>
      </c>
      <c r="C12" s="29">
        <v>460923</v>
      </c>
      <c r="D12" s="22">
        <v>958369</v>
      </c>
      <c r="E12" s="29">
        <v>720856</v>
      </c>
      <c r="F12" s="29">
        <v>479491</v>
      </c>
      <c r="G12" s="29">
        <v>237018</v>
      </c>
      <c r="H12" s="22">
        <v>971376</v>
      </c>
      <c r="I12" s="29">
        <v>729985</v>
      </c>
      <c r="J12" s="29">
        <v>477758</v>
      </c>
      <c r="K12" s="29">
        <v>223657</v>
      </c>
      <c r="L12" s="22">
        <v>1007819</v>
      </c>
      <c r="M12" s="29">
        <v>769688</v>
      </c>
      <c r="N12" s="29">
        <v>518514</v>
      </c>
      <c r="O12" s="29">
        <v>250836</v>
      </c>
      <c r="P12" s="22">
        <v>1199554</v>
      </c>
      <c r="Q12" s="29">
        <v>932621</v>
      </c>
      <c r="R12" s="29">
        <v>645377</v>
      </c>
      <c r="S12" s="29">
        <v>312666</v>
      </c>
      <c r="T12" s="22">
        <v>1383326</v>
      </c>
      <c r="U12" s="29">
        <v>1078715</v>
      </c>
      <c r="V12" s="29">
        <v>720495</v>
      </c>
      <c r="W12" s="29">
        <v>344835</v>
      </c>
      <c r="X12" s="22">
        <v>1468074</v>
      </c>
    </row>
    <row r="13" spans="1:24" ht="13.5">
      <c r="A13" s="7" t="s">
        <v>212</v>
      </c>
      <c r="B13" s="29">
        <v>830685</v>
      </c>
      <c r="C13" s="29">
        <v>529475</v>
      </c>
      <c r="D13" s="22">
        <v>1243118</v>
      </c>
      <c r="E13" s="29">
        <v>963000</v>
      </c>
      <c r="F13" s="29">
        <v>643528</v>
      </c>
      <c r="G13" s="29">
        <v>338361</v>
      </c>
      <c r="H13" s="22">
        <v>1871058</v>
      </c>
      <c r="I13" s="29">
        <v>1484605</v>
      </c>
      <c r="J13" s="29">
        <v>1013461</v>
      </c>
      <c r="K13" s="29">
        <v>500801</v>
      </c>
      <c r="L13" s="22">
        <v>2162332</v>
      </c>
      <c r="M13" s="29">
        <v>1640657</v>
      </c>
      <c r="N13" s="29">
        <v>1094171</v>
      </c>
      <c r="O13" s="29">
        <v>517445</v>
      </c>
      <c r="P13" s="22">
        <v>2447020</v>
      </c>
      <c r="Q13" s="29">
        <v>1878428</v>
      </c>
      <c r="R13" s="29">
        <v>1266472</v>
      </c>
      <c r="S13" s="29">
        <v>581992</v>
      </c>
      <c r="T13" s="22">
        <v>2718473</v>
      </c>
      <c r="U13" s="29">
        <v>2089559</v>
      </c>
      <c r="V13" s="29">
        <v>1395273</v>
      </c>
      <c r="W13" s="29">
        <v>668064</v>
      </c>
      <c r="X13" s="22">
        <v>2986041</v>
      </c>
    </row>
    <row r="14" spans="1:24" ht="13.5">
      <c r="A14" s="7" t="s">
        <v>230</v>
      </c>
      <c r="B14" s="29">
        <v>756739</v>
      </c>
      <c r="C14" s="29">
        <v>506021</v>
      </c>
      <c r="D14" s="22">
        <v>1228800</v>
      </c>
      <c r="E14" s="29">
        <v>953468</v>
      </c>
      <c r="F14" s="29">
        <v>641133</v>
      </c>
      <c r="G14" s="29">
        <v>354499</v>
      </c>
      <c r="H14" s="22">
        <v>1843448</v>
      </c>
      <c r="I14" s="29">
        <v>1458248</v>
      </c>
      <c r="J14" s="29">
        <v>1005708</v>
      </c>
      <c r="K14" s="29">
        <v>503227</v>
      </c>
      <c r="L14" s="22">
        <v>2014669</v>
      </c>
      <c r="M14" s="29">
        <v>1514896</v>
      </c>
      <c r="N14" s="29">
        <v>1010304</v>
      </c>
      <c r="O14" s="29">
        <v>502969</v>
      </c>
      <c r="P14" s="22">
        <v>2356416</v>
      </c>
      <c r="Q14" s="29">
        <v>1792402</v>
      </c>
      <c r="R14" s="29">
        <v>1227964</v>
      </c>
      <c r="S14" s="29">
        <v>616644</v>
      </c>
      <c r="T14" s="22">
        <v>2539219</v>
      </c>
      <c r="U14" s="29">
        <v>1944170</v>
      </c>
      <c r="V14" s="29">
        <v>1304768</v>
      </c>
      <c r="W14" s="29">
        <v>639085</v>
      </c>
      <c r="X14" s="22">
        <v>2637453</v>
      </c>
    </row>
    <row r="15" spans="1:24" ht="14.25" thickBot="1">
      <c r="A15" s="25" t="s">
        <v>231</v>
      </c>
      <c r="B15" s="30">
        <v>73946</v>
      </c>
      <c r="C15" s="30">
        <v>23454</v>
      </c>
      <c r="D15" s="23">
        <v>14318</v>
      </c>
      <c r="E15" s="30">
        <v>9532</v>
      </c>
      <c r="F15" s="30">
        <v>2394</v>
      </c>
      <c r="G15" s="30">
        <v>-16137</v>
      </c>
      <c r="H15" s="23">
        <v>27609</v>
      </c>
      <c r="I15" s="30">
        <v>26356</v>
      </c>
      <c r="J15" s="30">
        <v>7753</v>
      </c>
      <c r="K15" s="30">
        <v>-2426</v>
      </c>
      <c r="L15" s="23">
        <v>147663</v>
      </c>
      <c r="M15" s="30">
        <v>125760</v>
      </c>
      <c r="N15" s="30">
        <v>83866</v>
      </c>
      <c r="O15" s="30">
        <v>14475</v>
      </c>
      <c r="P15" s="23">
        <v>90603</v>
      </c>
      <c r="Q15" s="30">
        <v>86025</v>
      </c>
      <c r="R15" s="30">
        <v>38508</v>
      </c>
      <c r="S15" s="30">
        <v>-34651</v>
      </c>
      <c r="T15" s="23">
        <v>179253</v>
      </c>
      <c r="U15" s="30">
        <v>145388</v>
      </c>
      <c r="V15" s="30">
        <v>90505</v>
      </c>
      <c r="W15" s="30">
        <v>28979</v>
      </c>
      <c r="X15" s="23">
        <v>348587</v>
      </c>
    </row>
    <row r="16" spans="1:24" ht="14.25" thickTop="1">
      <c r="A16" s="6" t="s">
        <v>232</v>
      </c>
      <c r="B16" s="29">
        <v>1949</v>
      </c>
      <c r="C16" s="29">
        <v>1054</v>
      </c>
      <c r="D16" s="22">
        <v>1073</v>
      </c>
      <c r="E16" s="29">
        <v>626</v>
      </c>
      <c r="F16" s="29">
        <v>403</v>
      </c>
      <c r="G16" s="29">
        <v>211</v>
      </c>
      <c r="H16" s="22">
        <v>851</v>
      </c>
      <c r="I16" s="29">
        <v>656</v>
      </c>
      <c r="J16" s="29">
        <v>447</v>
      </c>
      <c r="K16" s="29">
        <v>233</v>
      </c>
      <c r="L16" s="22">
        <v>1350</v>
      </c>
      <c r="M16" s="29">
        <v>1076</v>
      </c>
      <c r="N16" s="29">
        <v>773</v>
      </c>
      <c r="O16" s="29">
        <v>369</v>
      </c>
      <c r="P16" s="22">
        <v>1095</v>
      </c>
      <c r="Q16" s="29">
        <v>867</v>
      </c>
      <c r="R16" s="29">
        <v>619</v>
      </c>
      <c r="S16" s="29">
        <v>276</v>
      </c>
      <c r="T16" s="22">
        <v>1740</v>
      </c>
      <c r="U16" s="29">
        <v>1387</v>
      </c>
      <c r="V16" s="29">
        <v>1079</v>
      </c>
      <c r="W16" s="29">
        <v>574</v>
      </c>
      <c r="X16" s="22">
        <v>2827</v>
      </c>
    </row>
    <row r="17" spans="1:24" ht="13.5">
      <c r="A17" s="6" t="s">
        <v>233</v>
      </c>
      <c r="B17" s="29">
        <v>97</v>
      </c>
      <c r="C17" s="29">
        <v>49</v>
      </c>
      <c r="D17" s="22">
        <v>88</v>
      </c>
      <c r="E17" s="29">
        <v>88</v>
      </c>
      <c r="F17" s="29">
        <v>44</v>
      </c>
      <c r="G17" s="29">
        <v>44</v>
      </c>
      <c r="H17" s="22">
        <v>89</v>
      </c>
      <c r="I17" s="29">
        <v>89</v>
      </c>
      <c r="J17" s="29">
        <v>45</v>
      </c>
      <c r="K17" s="29">
        <v>45</v>
      </c>
      <c r="L17" s="22">
        <v>89</v>
      </c>
      <c r="M17" s="29">
        <v>89</v>
      </c>
      <c r="N17" s="29">
        <v>45</v>
      </c>
      <c r="O17" s="29">
        <v>45</v>
      </c>
      <c r="P17" s="22">
        <v>89</v>
      </c>
      <c r="Q17" s="29"/>
      <c r="R17" s="29"/>
      <c r="S17" s="29"/>
      <c r="T17" s="22">
        <v>93</v>
      </c>
      <c r="U17" s="29"/>
      <c r="V17" s="29"/>
      <c r="W17" s="29"/>
      <c r="X17" s="22">
        <v>81</v>
      </c>
    </row>
    <row r="18" spans="1:24" ht="13.5">
      <c r="A18" s="6" t="s">
        <v>234</v>
      </c>
      <c r="B18" s="29"/>
      <c r="C18" s="29"/>
      <c r="D18" s="22"/>
      <c r="E18" s="29"/>
      <c r="F18" s="29"/>
      <c r="G18" s="29"/>
      <c r="H18" s="22"/>
      <c r="I18" s="29"/>
      <c r="J18" s="29"/>
      <c r="K18" s="29"/>
      <c r="L18" s="22">
        <v>504</v>
      </c>
      <c r="M18" s="29">
        <v>31</v>
      </c>
      <c r="N18" s="29"/>
      <c r="O18" s="29"/>
      <c r="P18" s="22">
        <v>4826</v>
      </c>
      <c r="Q18" s="29">
        <v>3888</v>
      </c>
      <c r="R18" s="29">
        <v>3910</v>
      </c>
      <c r="S18" s="29"/>
      <c r="T18" s="22"/>
      <c r="U18" s="29"/>
      <c r="V18" s="29"/>
      <c r="W18" s="29"/>
      <c r="X18" s="22"/>
    </row>
    <row r="19" spans="1:24" ht="13.5">
      <c r="A19" s="6" t="s">
        <v>235</v>
      </c>
      <c r="B19" s="29"/>
      <c r="C19" s="29"/>
      <c r="D19" s="22"/>
      <c r="E19" s="29"/>
      <c r="F19" s="29"/>
      <c r="G19" s="29"/>
      <c r="H19" s="22"/>
      <c r="I19" s="29"/>
      <c r="J19" s="29"/>
      <c r="K19" s="29"/>
      <c r="L19" s="22">
        <v>1010</v>
      </c>
      <c r="M19" s="29"/>
      <c r="N19" s="29"/>
      <c r="O19" s="29"/>
      <c r="P19" s="22"/>
      <c r="Q19" s="29"/>
      <c r="R19" s="29"/>
      <c r="S19" s="29"/>
      <c r="T19" s="22">
        <v>1666</v>
      </c>
      <c r="U19" s="29">
        <v>1297</v>
      </c>
      <c r="V19" s="29">
        <v>897</v>
      </c>
      <c r="W19" s="29"/>
      <c r="X19" s="22">
        <v>1888</v>
      </c>
    </row>
    <row r="20" spans="1:24" ht="13.5">
      <c r="A20" s="6" t="s">
        <v>236</v>
      </c>
      <c r="B20" s="29">
        <v>1557</v>
      </c>
      <c r="C20" s="29">
        <v>1038</v>
      </c>
      <c r="D20" s="22">
        <v>2114</v>
      </c>
      <c r="E20" s="29">
        <v>1538</v>
      </c>
      <c r="F20" s="29">
        <v>1095</v>
      </c>
      <c r="G20" s="29">
        <v>500</v>
      </c>
      <c r="H20" s="22">
        <v>1644</v>
      </c>
      <c r="I20" s="29">
        <v>585</v>
      </c>
      <c r="J20" s="29">
        <v>496</v>
      </c>
      <c r="K20" s="29">
        <v>209</v>
      </c>
      <c r="L20" s="22">
        <v>2730</v>
      </c>
      <c r="M20" s="29">
        <v>2730</v>
      </c>
      <c r="N20" s="29">
        <v>1763</v>
      </c>
      <c r="O20" s="29"/>
      <c r="P20" s="22"/>
      <c r="Q20" s="29"/>
      <c r="R20" s="29"/>
      <c r="S20" s="29"/>
      <c r="T20" s="22">
        <v>1380</v>
      </c>
      <c r="U20" s="29">
        <v>1380</v>
      </c>
      <c r="V20" s="29"/>
      <c r="W20" s="29"/>
      <c r="X20" s="22"/>
    </row>
    <row r="21" spans="1:24" ht="13.5">
      <c r="A21" s="6" t="s">
        <v>237</v>
      </c>
      <c r="B21" s="29">
        <v>2371</v>
      </c>
      <c r="C21" s="29">
        <v>1111</v>
      </c>
      <c r="D21" s="22">
        <v>3363</v>
      </c>
      <c r="E21" s="29">
        <v>2871</v>
      </c>
      <c r="F21" s="29">
        <v>1529</v>
      </c>
      <c r="G21" s="29"/>
      <c r="H21" s="22">
        <v>908</v>
      </c>
      <c r="I21" s="29">
        <v>602</v>
      </c>
      <c r="J21" s="29">
        <v>517</v>
      </c>
      <c r="K21" s="29"/>
      <c r="L21" s="22">
        <v>189</v>
      </c>
      <c r="M21" s="29"/>
      <c r="N21" s="29"/>
      <c r="O21" s="29"/>
      <c r="P21" s="22"/>
      <c r="Q21" s="29"/>
      <c r="R21" s="29"/>
      <c r="S21" s="29"/>
      <c r="T21" s="22"/>
      <c r="U21" s="29"/>
      <c r="V21" s="29"/>
      <c r="W21" s="29"/>
      <c r="X21" s="22">
        <v>1606</v>
      </c>
    </row>
    <row r="22" spans="1:24" ht="13.5">
      <c r="A22" s="6" t="s">
        <v>57</v>
      </c>
      <c r="B22" s="29"/>
      <c r="C22" s="29"/>
      <c r="D22" s="22"/>
      <c r="E22" s="29"/>
      <c r="F22" s="29"/>
      <c r="G22" s="29"/>
      <c r="H22" s="22"/>
      <c r="I22" s="29"/>
      <c r="J22" s="29"/>
      <c r="K22" s="29"/>
      <c r="L22" s="22"/>
      <c r="M22" s="29"/>
      <c r="N22" s="29"/>
      <c r="O22" s="29">
        <v>525</v>
      </c>
      <c r="P22" s="22"/>
      <c r="Q22" s="29"/>
      <c r="R22" s="29"/>
      <c r="S22" s="29"/>
      <c r="T22" s="22"/>
      <c r="U22" s="29"/>
      <c r="V22" s="29"/>
      <c r="W22" s="29"/>
      <c r="X22" s="22"/>
    </row>
    <row r="23" spans="1:24" ht="13.5">
      <c r="A23" s="6" t="s">
        <v>58</v>
      </c>
      <c r="B23" s="29"/>
      <c r="C23" s="29"/>
      <c r="D23" s="22"/>
      <c r="E23" s="29"/>
      <c r="F23" s="29"/>
      <c r="G23" s="29">
        <v>455</v>
      </c>
      <c r="H23" s="22"/>
      <c r="I23" s="29"/>
      <c r="J23" s="29"/>
      <c r="K23" s="29">
        <v>526</v>
      </c>
      <c r="L23" s="22"/>
      <c r="M23" s="29"/>
      <c r="N23" s="29"/>
      <c r="O23" s="29">
        <v>457</v>
      </c>
      <c r="P23" s="22"/>
      <c r="Q23" s="29"/>
      <c r="R23" s="29"/>
      <c r="S23" s="29"/>
      <c r="T23" s="22"/>
      <c r="U23" s="29"/>
      <c r="V23" s="29"/>
      <c r="W23" s="29"/>
      <c r="X23" s="22"/>
    </row>
    <row r="24" spans="1:24" ht="13.5">
      <c r="A24" s="6" t="s">
        <v>95</v>
      </c>
      <c r="B24" s="29">
        <v>2536</v>
      </c>
      <c r="C24" s="29">
        <v>1643</v>
      </c>
      <c r="D24" s="22">
        <v>4508</v>
      </c>
      <c r="E24" s="29">
        <v>3152</v>
      </c>
      <c r="F24" s="29">
        <v>1947</v>
      </c>
      <c r="G24" s="29">
        <v>878</v>
      </c>
      <c r="H24" s="22">
        <v>4535</v>
      </c>
      <c r="I24" s="29">
        <v>3881</v>
      </c>
      <c r="J24" s="29">
        <v>3051</v>
      </c>
      <c r="K24" s="29">
        <v>990</v>
      </c>
      <c r="L24" s="22">
        <v>2867</v>
      </c>
      <c r="M24" s="29">
        <v>3416</v>
      </c>
      <c r="N24" s="29">
        <v>2239</v>
      </c>
      <c r="O24" s="29">
        <v>1150</v>
      </c>
      <c r="P24" s="22">
        <v>8342</v>
      </c>
      <c r="Q24" s="29">
        <v>8267</v>
      </c>
      <c r="R24" s="29">
        <v>4933</v>
      </c>
      <c r="S24" s="29">
        <v>1866</v>
      </c>
      <c r="T24" s="22">
        <v>2072</v>
      </c>
      <c r="U24" s="29">
        <v>1888</v>
      </c>
      <c r="V24" s="29">
        <v>1818</v>
      </c>
      <c r="W24" s="29">
        <v>2171</v>
      </c>
      <c r="X24" s="22">
        <v>2477</v>
      </c>
    </row>
    <row r="25" spans="1:24" ht="13.5">
      <c r="A25" s="6" t="s">
        <v>239</v>
      </c>
      <c r="B25" s="29">
        <v>8512</v>
      </c>
      <c r="C25" s="29">
        <v>4896</v>
      </c>
      <c r="D25" s="22">
        <v>12712</v>
      </c>
      <c r="E25" s="29">
        <v>8276</v>
      </c>
      <c r="F25" s="29">
        <v>5019</v>
      </c>
      <c r="G25" s="29">
        <v>2091</v>
      </c>
      <c r="H25" s="22">
        <v>8029</v>
      </c>
      <c r="I25" s="29">
        <v>5815</v>
      </c>
      <c r="J25" s="29">
        <v>4558</v>
      </c>
      <c r="K25" s="29">
        <v>2005</v>
      </c>
      <c r="L25" s="22">
        <v>8741</v>
      </c>
      <c r="M25" s="29">
        <v>7343</v>
      </c>
      <c r="N25" s="29">
        <v>4822</v>
      </c>
      <c r="O25" s="29">
        <v>2548</v>
      </c>
      <c r="P25" s="22">
        <v>14354</v>
      </c>
      <c r="Q25" s="29">
        <v>13023</v>
      </c>
      <c r="R25" s="29">
        <v>9463</v>
      </c>
      <c r="S25" s="29">
        <v>2142</v>
      </c>
      <c r="T25" s="22">
        <v>6953</v>
      </c>
      <c r="U25" s="29">
        <v>5954</v>
      </c>
      <c r="V25" s="29">
        <v>3795</v>
      </c>
      <c r="W25" s="29">
        <v>2745</v>
      </c>
      <c r="X25" s="22">
        <v>8880</v>
      </c>
    </row>
    <row r="26" spans="1:24" ht="13.5">
      <c r="A26" s="6" t="s">
        <v>240</v>
      </c>
      <c r="B26" s="29">
        <v>12189</v>
      </c>
      <c r="C26" s="29">
        <v>8217</v>
      </c>
      <c r="D26" s="22">
        <v>17385</v>
      </c>
      <c r="E26" s="29">
        <v>13256</v>
      </c>
      <c r="F26" s="29">
        <v>8817</v>
      </c>
      <c r="G26" s="29">
        <v>4269</v>
      </c>
      <c r="H26" s="22">
        <v>19060</v>
      </c>
      <c r="I26" s="29">
        <v>14403</v>
      </c>
      <c r="J26" s="29">
        <v>9546</v>
      </c>
      <c r="K26" s="29">
        <v>4739</v>
      </c>
      <c r="L26" s="22">
        <v>20811</v>
      </c>
      <c r="M26" s="29">
        <v>16052</v>
      </c>
      <c r="N26" s="29">
        <v>10895</v>
      </c>
      <c r="O26" s="29">
        <v>5295</v>
      </c>
      <c r="P26" s="22">
        <v>21323</v>
      </c>
      <c r="Q26" s="29">
        <v>16112</v>
      </c>
      <c r="R26" s="29">
        <v>10689</v>
      </c>
      <c r="S26" s="29">
        <v>5146</v>
      </c>
      <c r="T26" s="22">
        <v>18083</v>
      </c>
      <c r="U26" s="29">
        <v>13536</v>
      </c>
      <c r="V26" s="29">
        <v>9150</v>
      </c>
      <c r="W26" s="29">
        <v>4538</v>
      </c>
      <c r="X26" s="22">
        <v>20992</v>
      </c>
    </row>
    <row r="27" spans="1:24" ht="13.5">
      <c r="A27" s="6" t="s">
        <v>59</v>
      </c>
      <c r="B27" s="29"/>
      <c r="C27" s="29"/>
      <c r="D27" s="22"/>
      <c r="E27" s="29"/>
      <c r="F27" s="29"/>
      <c r="G27" s="29"/>
      <c r="H27" s="22"/>
      <c r="I27" s="29"/>
      <c r="J27" s="29"/>
      <c r="K27" s="29"/>
      <c r="L27" s="22">
        <v>3302</v>
      </c>
      <c r="M27" s="29">
        <v>2784</v>
      </c>
      <c r="N27" s="29">
        <v>1351</v>
      </c>
      <c r="O27" s="29"/>
      <c r="P27" s="22"/>
      <c r="Q27" s="29"/>
      <c r="R27" s="29"/>
      <c r="S27" s="29"/>
      <c r="T27" s="22"/>
      <c r="U27" s="29"/>
      <c r="V27" s="29"/>
      <c r="W27" s="29"/>
      <c r="X27" s="22"/>
    </row>
    <row r="28" spans="1:24" ht="13.5">
      <c r="A28" s="6" t="s">
        <v>95</v>
      </c>
      <c r="B28" s="29">
        <v>844</v>
      </c>
      <c r="C28" s="29">
        <v>154</v>
      </c>
      <c r="D28" s="22">
        <v>1982</v>
      </c>
      <c r="E28" s="29">
        <v>1649</v>
      </c>
      <c r="F28" s="29">
        <v>1072</v>
      </c>
      <c r="G28" s="29">
        <v>193</v>
      </c>
      <c r="H28" s="22">
        <v>1937</v>
      </c>
      <c r="I28" s="29">
        <v>889</v>
      </c>
      <c r="J28" s="29">
        <v>768</v>
      </c>
      <c r="K28" s="29">
        <v>257</v>
      </c>
      <c r="L28" s="22">
        <v>1161</v>
      </c>
      <c r="M28" s="29">
        <v>307</v>
      </c>
      <c r="N28" s="29">
        <v>228</v>
      </c>
      <c r="O28" s="29">
        <v>204</v>
      </c>
      <c r="P28" s="22">
        <v>485</v>
      </c>
      <c r="Q28" s="29">
        <v>318</v>
      </c>
      <c r="R28" s="29">
        <v>45</v>
      </c>
      <c r="S28" s="29">
        <v>18</v>
      </c>
      <c r="T28" s="22">
        <v>2217</v>
      </c>
      <c r="U28" s="29">
        <v>841</v>
      </c>
      <c r="V28" s="29">
        <v>352</v>
      </c>
      <c r="W28" s="29">
        <v>37</v>
      </c>
      <c r="X28" s="22">
        <v>2700</v>
      </c>
    </row>
    <row r="29" spans="1:24" ht="13.5">
      <c r="A29" s="6" t="s">
        <v>241</v>
      </c>
      <c r="B29" s="29">
        <v>13034</v>
      </c>
      <c r="C29" s="29">
        <v>8371</v>
      </c>
      <c r="D29" s="22">
        <v>19367</v>
      </c>
      <c r="E29" s="29">
        <v>14905</v>
      </c>
      <c r="F29" s="29">
        <v>9889</v>
      </c>
      <c r="G29" s="29">
        <v>4463</v>
      </c>
      <c r="H29" s="22">
        <v>20997</v>
      </c>
      <c r="I29" s="29">
        <v>15293</v>
      </c>
      <c r="J29" s="29">
        <v>10314</v>
      </c>
      <c r="K29" s="29">
        <v>4997</v>
      </c>
      <c r="L29" s="22">
        <v>25275</v>
      </c>
      <c r="M29" s="29">
        <v>19144</v>
      </c>
      <c r="N29" s="29">
        <v>12475</v>
      </c>
      <c r="O29" s="29">
        <v>5499</v>
      </c>
      <c r="P29" s="22">
        <v>21809</v>
      </c>
      <c r="Q29" s="29">
        <v>16431</v>
      </c>
      <c r="R29" s="29">
        <v>10734</v>
      </c>
      <c r="S29" s="29">
        <v>5165</v>
      </c>
      <c r="T29" s="22">
        <v>20301</v>
      </c>
      <c r="U29" s="29">
        <v>14377</v>
      </c>
      <c r="V29" s="29">
        <v>9502</v>
      </c>
      <c r="W29" s="29">
        <v>4576</v>
      </c>
      <c r="X29" s="22">
        <v>23693</v>
      </c>
    </row>
    <row r="30" spans="1:24" ht="14.25" thickBot="1">
      <c r="A30" s="25" t="s">
        <v>242</v>
      </c>
      <c r="B30" s="30">
        <v>69424</v>
      </c>
      <c r="C30" s="30">
        <v>19979</v>
      </c>
      <c r="D30" s="23">
        <v>7663</v>
      </c>
      <c r="E30" s="30">
        <v>2902</v>
      </c>
      <c r="F30" s="30">
        <v>-2475</v>
      </c>
      <c r="G30" s="30">
        <v>-18509</v>
      </c>
      <c r="H30" s="23">
        <v>14640</v>
      </c>
      <c r="I30" s="30">
        <v>16878</v>
      </c>
      <c r="J30" s="30">
        <v>1997</v>
      </c>
      <c r="K30" s="30">
        <v>-5418</v>
      </c>
      <c r="L30" s="23">
        <v>131130</v>
      </c>
      <c r="M30" s="30">
        <v>113959</v>
      </c>
      <c r="N30" s="30">
        <v>76213</v>
      </c>
      <c r="O30" s="30">
        <v>11524</v>
      </c>
      <c r="P30" s="23">
        <v>83148</v>
      </c>
      <c r="Q30" s="30">
        <v>82618</v>
      </c>
      <c r="R30" s="30">
        <v>37237</v>
      </c>
      <c r="S30" s="30">
        <v>-37674</v>
      </c>
      <c r="T30" s="23">
        <v>165906</v>
      </c>
      <c r="U30" s="30">
        <v>136965</v>
      </c>
      <c r="V30" s="30">
        <v>84797</v>
      </c>
      <c r="W30" s="30">
        <v>27148</v>
      </c>
      <c r="X30" s="23">
        <v>333774</v>
      </c>
    </row>
    <row r="31" spans="1:24" ht="14.25" thickTop="1">
      <c r="A31" s="6" t="s">
        <v>0</v>
      </c>
      <c r="B31" s="29"/>
      <c r="C31" s="29"/>
      <c r="D31" s="22"/>
      <c r="E31" s="29"/>
      <c r="F31" s="29"/>
      <c r="G31" s="29"/>
      <c r="H31" s="22"/>
      <c r="I31" s="29"/>
      <c r="J31" s="29"/>
      <c r="K31" s="29"/>
      <c r="L31" s="22">
        <v>3337</v>
      </c>
      <c r="M31" s="29"/>
      <c r="N31" s="29"/>
      <c r="O31" s="29"/>
      <c r="P31" s="22"/>
      <c r="Q31" s="29"/>
      <c r="R31" s="29"/>
      <c r="S31" s="29"/>
      <c r="T31" s="22"/>
      <c r="U31" s="29"/>
      <c r="V31" s="29"/>
      <c r="W31" s="29"/>
      <c r="X31" s="22"/>
    </row>
    <row r="32" spans="1:24" ht="13.5">
      <c r="A32" s="6" t="s">
        <v>243</v>
      </c>
      <c r="B32" s="29">
        <v>1477</v>
      </c>
      <c r="C32" s="29">
        <v>1477</v>
      </c>
      <c r="D32" s="22">
        <v>1346</v>
      </c>
      <c r="E32" s="29">
        <v>54</v>
      </c>
      <c r="F32" s="29">
        <v>54</v>
      </c>
      <c r="G32" s="29">
        <v>54</v>
      </c>
      <c r="H32" s="22">
        <v>44</v>
      </c>
      <c r="I32" s="29">
        <v>35</v>
      </c>
      <c r="J32" s="29"/>
      <c r="K32" s="29"/>
      <c r="L32" s="22">
        <v>2232</v>
      </c>
      <c r="M32" s="29">
        <v>2142</v>
      </c>
      <c r="N32" s="29">
        <v>2142</v>
      </c>
      <c r="O32" s="29">
        <v>1142</v>
      </c>
      <c r="P32" s="22">
        <v>4008</v>
      </c>
      <c r="Q32" s="29">
        <v>3608</v>
      </c>
      <c r="R32" s="29">
        <v>1845</v>
      </c>
      <c r="S32" s="29">
        <v>1291</v>
      </c>
      <c r="T32" s="22">
        <v>310</v>
      </c>
      <c r="U32" s="29">
        <v>67</v>
      </c>
      <c r="V32" s="29"/>
      <c r="W32" s="29"/>
      <c r="X32" s="22">
        <v>5624</v>
      </c>
    </row>
    <row r="33" spans="1:24" ht="13.5">
      <c r="A33" s="6" t="s">
        <v>244</v>
      </c>
      <c r="B33" s="29"/>
      <c r="C33" s="29"/>
      <c r="D33" s="22"/>
      <c r="E33" s="29"/>
      <c r="F33" s="29"/>
      <c r="G33" s="29"/>
      <c r="H33" s="22"/>
      <c r="I33" s="29"/>
      <c r="J33" s="29"/>
      <c r="K33" s="29"/>
      <c r="L33" s="22">
        <v>1725</v>
      </c>
      <c r="M33" s="29">
        <v>4541</v>
      </c>
      <c r="N33" s="29">
        <v>4017</v>
      </c>
      <c r="O33" s="29">
        <v>742</v>
      </c>
      <c r="P33" s="22"/>
      <c r="Q33" s="29"/>
      <c r="R33" s="29"/>
      <c r="S33" s="29">
        <v>357</v>
      </c>
      <c r="T33" s="22"/>
      <c r="U33" s="29"/>
      <c r="V33" s="29"/>
      <c r="W33" s="29"/>
      <c r="X33" s="22"/>
    </row>
    <row r="34" spans="1:24" ht="13.5">
      <c r="A34" s="6" t="s">
        <v>245</v>
      </c>
      <c r="B34" s="29"/>
      <c r="C34" s="29"/>
      <c r="D34" s="22"/>
      <c r="E34" s="29"/>
      <c r="F34" s="29"/>
      <c r="G34" s="29"/>
      <c r="H34" s="22"/>
      <c r="I34" s="29"/>
      <c r="J34" s="29"/>
      <c r="K34" s="29"/>
      <c r="L34" s="22"/>
      <c r="M34" s="29"/>
      <c r="N34" s="29"/>
      <c r="O34" s="29"/>
      <c r="P34" s="22">
        <v>17873</v>
      </c>
      <c r="Q34" s="29">
        <v>17873</v>
      </c>
      <c r="R34" s="29">
        <v>17873</v>
      </c>
      <c r="S34" s="29">
        <v>17873</v>
      </c>
      <c r="T34" s="22"/>
      <c r="U34" s="29"/>
      <c r="V34" s="29"/>
      <c r="W34" s="29"/>
      <c r="X34" s="22"/>
    </row>
    <row r="35" spans="1:24" ht="13.5">
      <c r="A35" s="6" t="s">
        <v>1</v>
      </c>
      <c r="B35" s="29">
        <v>1477</v>
      </c>
      <c r="C35" s="29">
        <v>1477</v>
      </c>
      <c r="D35" s="22">
        <v>1346</v>
      </c>
      <c r="E35" s="29">
        <v>54</v>
      </c>
      <c r="F35" s="29">
        <v>54</v>
      </c>
      <c r="G35" s="29">
        <v>54</v>
      </c>
      <c r="H35" s="22">
        <v>44</v>
      </c>
      <c r="I35" s="29">
        <v>35</v>
      </c>
      <c r="J35" s="29"/>
      <c r="K35" s="29"/>
      <c r="L35" s="22">
        <v>7295</v>
      </c>
      <c r="M35" s="29">
        <v>6683</v>
      </c>
      <c r="N35" s="29">
        <v>6159</v>
      </c>
      <c r="O35" s="29">
        <v>1884</v>
      </c>
      <c r="P35" s="22">
        <v>28881</v>
      </c>
      <c r="Q35" s="29">
        <v>28481</v>
      </c>
      <c r="R35" s="29">
        <v>19718</v>
      </c>
      <c r="S35" s="29">
        <v>19521</v>
      </c>
      <c r="T35" s="22">
        <v>310</v>
      </c>
      <c r="U35" s="29">
        <v>67</v>
      </c>
      <c r="V35" s="29"/>
      <c r="W35" s="29"/>
      <c r="X35" s="22">
        <v>5624</v>
      </c>
    </row>
    <row r="36" spans="1:24" ht="13.5">
      <c r="A36" s="6" t="s">
        <v>248</v>
      </c>
      <c r="B36" s="29"/>
      <c r="C36" s="29"/>
      <c r="D36" s="22">
        <v>3539</v>
      </c>
      <c r="E36" s="29"/>
      <c r="F36" s="29"/>
      <c r="G36" s="29"/>
      <c r="H36" s="22"/>
      <c r="I36" s="29"/>
      <c r="J36" s="29"/>
      <c r="K36" s="29"/>
      <c r="L36" s="22"/>
      <c r="M36" s="29"/>
      <c r="N36" s="29"/>
      <c r="O36" s="29"/>
      <c r="P36" s="22">
        <v>186</v>
      </c>
      <c r="Q36" s="29">
        <v>59</v>
      </c>
      <c r="R36" s="29"/>
      <c r="S36" s="29"/>
      <c r="T36" s="22">
        <v>327</v>
      </c>
      <c r="U36" s="29">
        <v>498</v>
      </c>
      <c r="V36" s="29"/>
      <c r="W36" s="29"/>
      <c r="X36" s="22"/>
    </row>
    <row r="37" spans="1:24" ht="13.5">
      <c r="A37" s="6" t="s">
        <v>249</v>
      </c>
      <c r="B37" s="29">
        <v>4080</v>
      </c>
      <c r="C37" s="29">
        <v>899</v>
      </c>
      <c r="D37" s="22">
        <v>664</v>
      </c>
      <c r="E37" s="29">
        <v>1156</v>
      </c>
      <c r="F37" s="29">
        <v>415</v>
      </c>
      <c r="G37" s="29">
        <v>415</v>
      </c>
      <c r="H37" s="22">
        <v>7128</v>
      </c>
      <c r="I37" s="29">
        <v>6552</v>
      </c>
      <c r="J37" s="29">
        <v>6499</v>
      </c>
      <c r="K37" s="29">
        <v>249</v>
      </c>
      <c r="L37" s="22">
        <v>1430</v>
      </c>
      <c r="M37" s="29">
        <v>1430</v>
      </c>
      <c r="N37" s="29">
        <v>712</v>
      </c>
      <c r="O37" s="29">
        <v>332</v>
      </c>
      <c r="P37" s="22">
        <v>27392</v>
      </c>
      <c r="Q37" s="29">
        <v>5740</v>
      </c>
      <c r="R37" s="29">
        <v>3155</v>
      </c>
      <c r="S37" s="29">
        <v>796</v>
      </c>
      <c r="T37" s="22">
        <v>3457</v>
      </c>
      <c r="U37" s="29">
        <v>2685</v>
      </c>
      <c r="V37" s="29">
        <v>2375</v>
      </c>
      <c r="W37" s="29">
        <v>1839</v>
      </c>
      <c r="X37" s="22">
        <v>3442</v>
      </c>
    </row>
    <row r="38" spans="1:24" ht="13.5">
      <c r="A38" s="6" t="s">
        <v>250</v>
      </c>
      <c r="B38" s="29"/>
      <c r="C38" s="29"/>
      <c r="D38" s="22">
        <v>17835</v>
      </c>
      <c r="E38" s="29">
        <v>1273</v>
      </c>
      <c r="F38" s="29">
        <v>1273</v>
      </c>
      <c r="G38" s="29"/>
      <c r="H38" s="22">
        <v>194611</v>
      </c>
      <c r="I38" s="29">
        <v>78307</v>
      </c>
      <c r="J38" s="29">
        <v>62734</v>
      </c>
      <c r="K38" s="29">
        <v>24148</v>
      </c>
      <c r="L38" s="22">
        <v>12853</v>
      </c>
      <c r="M38" s="29">
        <v>12853</v>
      </c>
      <c r="N38" s="29">
        <v>12853</v>
      </c>
      <c r="O38" s="29">
        <v>7758</v>
      </c>
      <c r="P38" s="22">
        <v>163672</v>
      </c>
      <c r="Q38" s="29">
        <v>156151</v>
      </c>
      <c r="R38" s="29">
        <v>156151</v>
      </c>
      <c r="S38" s="29"/>
      <c r="T38" s="22">
        <v>64063</v>
      </c>
      <c r="U38" s="29">
        <v>64063</v>
      </c>
      <c r="V38" s="29">
        <v>13956</v>
      </c>
      <c r="W38" s="29">
        <v>13956</v>
      </c>
      <c r="X38" s="22">
        <v>23106</v>
      </c>
    </row>
    <row r="39" spans="1:24" ht="13.5">
      <c r="A39" s="6" t="s">
        <v>251</v>
      </c>
      <c r="B39" s="29"/>
      <c r="C39" s="29"/>
      <c r="D39" s="22"/>
      <c r="E39" s="29"/>
      <c r="F39" s="29"/>
      <c r="G39" s="29"/>
      <c r="H39" s="22">
        <v>2477</v>
      </c>
      <c r="I39" s="29"/>
      <c r="J39" s="29"/>
      <c r="K39" s="29"/>
      <c r="L39" s="22"/>
      <c r="M39" s="29"/>
      <c r="N39" s="29"/>
      <c r="O39" s="29"/>
      <c r="P39" s="22"/>
      <c r="Q39" s="29"/>
      <c r="R39" s="29"/>
      <c r="S39" s="29"/>
      <c r="T39" s="22">
        <v>15350</v>
      </c>
      <c r="U39" s="29">
        <v>15350</v>
      </c>
      <c r="V39" s="29">
        <v>15350</v>
      </c>
      <c r="W39" s="29">
        <v>15350</v>
      </c>
      <c r="X39" s="22">
        <v>42522</v>
      </c>
    </row>
    <row r="40" spans="1:24" ht="13.5">
      <c r="A40" s="6" t="s">
        <v>2</v>
      </c>
      <c r="B40" s="29"/>
      <c r="C40" s="29"/>
      <c r="D40" s="22"/>
      <c r="E40" s="29"/>
      <c r="F40" s="29"/>
      <c r="G40" s="29"/>
      <c r="H40" s="22"/>
      <c r="I40" s="29"/>
      <c r="J40" s="29"/>
      <c r="K40" s="29"/>
      <c r="L40" s="22"/>
      <c r="M40" s="29"/>
      <c r="N40" s="29"/>
      <c r="O40" s="29"/>
      <c r="P40" s="22"/>
      <c r="Q40" s="29"/>
      <c r="R40" s="29"/>
      <c r="S40" s="29"/>
      <c r="T40" s="22">
        <v>9423</v>
      </c>
      <c r="U40" s="29">
        <v>9423</v>
      </c>
      <c r="V40" s="29">
        <v>9423</v>
      </c>
      <c r="W40" s="29">
        <v>9423</v>
      </c>
      <c r="X40" s="22"/>
    </row>
    <row r="41" spans="1:24" ht="13.5">
      <c r="A41" s="6" t="s">
        <v>254</v>
      </c>
      <c r="B41" s="29"/>
      <c r="C41" s="29"/>
      <c r="D41" s="22"/>
      <c r="E41" s="29"/>
      <c r="F41" s="29"/>
      <c r="G41" s="29"/>
      <c r="H41" s="22"/>
      <c r="I41" s="29">
        <v>2744</v>
      </c>
      <c r="J41" s="29">
        <v>2744</v>
      </c>
      <c r="K41" s="29"/>
      <c r="L41" s="22"/>
      <c r="M41" s="29">
        <v>850</v>
      </c>
      <c r="N41" s="29">
        <v>850</v>
      </c>
      <c r="O41" s="29">
        <v>850</v>
      </c>
      <c r="P41" s="22"/>
      <c r="Q41" s="29">
        <v>10506</v>
      </c>
      <c r="R41" s="29">
        <v>4410</v>
      </c>
      <c r="S41" s="29"/>
      <c r="T41" s="22"/>
      <c r="U41" s="29">
        <v>3881</v>
      </c>
      <c r="V41" s="29">
        <v>3881</v>
      </c>
      <c r="W41" s="29">
        <v>3881</v>
      </c>
      <c r="X41" s="22"/>
    </row>
    <row r="42" spans="1:24" ht="13.5">
      <c r="A42" s="6" t="s">
        <v>256</v>
      </c>
      <c r="B42" s="29">
        <v>4080</v>
      </c>
      <c r="C42" s="29">
        <v>899</v>
      </c>
      <c r="D42" s="22">
        <v>32275</v>
      </c>
      <c r="E42" s="29">
        <v>2430</v>
      </c>
      <c r="F42" s="29">
        <v>1689</v>
      </c>
      <c r="G42" s="29">
        <v>415</v>
      </c>
      <c r="H42" s="22">
        <v>207536</v>
      </c>
      <c r="I42" s="29">
        <v>87604</v>
      </c>
      <c r="J42" s="29">
        <v>71977</v>
      </c>
      <c r="K42" s="29">
        <v>24397</v>
      </c>
      <c r="L42" s="22">
        <v>32456</v>
      </c>
      <c r="M42" s="29">
        <v>29114</v>
      </c>
      <c r="N42" s="29">
        <v>28395</v>
      </c>
      <c r="O42" s="29">
        <v>22921</v>
      </c>
      <c r="P42" s="22">
        <v>371895</v>
      </c>
      <c r="Q42" s="29">
        <v>230795</v>
      </c>
      <c r="R42" s="29">
        <v>222054</v>
      </c>
      <c r="S42" s="29">
        <v>32119</v>
      </c>
      <c r="T42" s="22">
        <v>98403</v>
      </c>
      <c r="U42" s="29">
        <v>95902</v>
      </c>
      <c r="V42" s="29">
        <v>44986</v>
      </c>
      <c r="W42" s="29">
        <v>44450</v>
      </c>
      <c r="X42" s="22">
        <v>71501</v>
      </c>
    </row>
    <row r="43" spans="1:24" ht="13.5">
      <c r="A43" s="7" t="s">
        <v>257</v>
      </c>
      <c r="B43" s="29">
        <v>66821</v>
      </c>
      <c r="C43" s="29">
        <v>20557</v>
      </c>
      <c r="D43" s="22">
        <v>-23265</v>
      </c>
      <c r="E43" s="29">
        <v>527</v>
      </c>
      <c r="F43" s="29">
        <v>-4110</v>
      </c>
      <c r="G43" s="29">
        <v>-18870</v>
      </c>
      <c r="H43" s="22">
        <v>-192850</v>
      </c>
      <c r="I43" s="29">
        <v>-70690</v>
      </c>
      <c r="J43" s="29">
        <v>-69980</v>
      </c>
      <c r="K43" s="29">
        <v>-29815</v>
      </c>
      <c r="L43" s="22">
        <v>105968</v>
      </c>
      <c r="M43" s="29">
        <v>91528</v>
      </c>
      <c r="N43" s="29">
        <v>53977</v>
      </c>
      <c r="O43" s="29">
        <v>-9512</v>
      </c>
      <c r="P43" s="22">
        <v>-259865</v>
      </c>
      <c r="Q43" s="29">
        <v>-119696</v>
      </c>
      <c r="R43" s="29">
        <v>-165098</v>
      </c>
      <c r="S43" s="29">
        <v>-50272</v>
      </c>
      <c r="T43" s="22">
        <v>67813</v>
      </c>
      <c r="U43" s="29">
        <v>41130</v>
      </c>
      <c r="V43" s="29">
        <v>39810</v>
      </c>
      <c r="W43" s="29">
        <v>-17301</v>
      </c>
      <c r="X43" s="22">
        <v>267897</v>
      </c>
    </row>
    <row r="44" spans="1:24" ht="13.5">
      <c r="A44" s="7" t="s">
        <v>258</v>
      </c>
      <c r="B44" s="29">
        <v>19732</v>
      </c>
      <c r="C44" s="29">
        <v>10410</v>
      </c>
      <c r="D44" s="22">
        <v>21363</v>
      </c>
      <c r="E44" s="29">
        <v>18778</v>
      </c>
      <c r="F44" s="29">
        <v>11343</v>
      </c>
      <c r="G44" s="29">
        <v>4910</v>
      </c>
      <c r="H44" s="22">
        <v>32152</v>
      </c>
      <c r="I44" s="29">
        <v>27226</v>
      </c>
      <c r="J44" s="29">
        <v>17059</v>
      </c>
      <c r="K44" s="29">
        <v>7132</v>
      </c>
      <c r="L44" s="22">
        <v>34034</v>
      </c>
      <c r="M44" s="29">
        <v>27976</v>
      </c>
      <c r="N44" s="29">
        <v>16600</v>
      </c>
      <c r="O44" s="29">
        <v>6166</v>
      </c>
      <c r="P44" s="22">
        <v>41214</v>
      </c>
      <c r="Q44" s="29">
        <v>33461</v>
      </c>
      <c r="R44" s="29">
        <v>22192</v>
      </c>
      <c r="S44" s="29">
        <v>8530</v>
      </c>
      <c r="T44" s="22">
        <v>68708</v>
      </c>
      <c r="U44" s="29">
        <v>44113</v>
      </c>
      <c r="V44" s="29">
        <v>31625</v>
      </c>
      <c r="W44" s="29">
        <v>8966</v>
      </c>
      <c r="X44" s="22">
        <v>174017</v>
      </c>
    </row>
    <row r="45" spans="1:24" ht="13.5">
      <c r="A45" s="7" t="s">
        <v>259</v>
      </c>
      <c r="B45" s="29">
        <v>6870</v>
      </c>
      <c r="C45" s="29">
        <v>2950</v>
      </c>
      <c r="D45" s="22">
        <v>41163</v>
      </c>
      <c r="E45" s="29">
        <v>30058</v>
      </c>
      <c r="F45" s="29">
        <v>13147</v>
      </c>
      <c r="G45" s="29">
        <v>12338</v>
      </c>
      <c r="H45" s="22">
        <v>-24585</v>
      </c>
      <c r="I45" s="29">
        <v>-16845</v>
      </c>
      <c r="J45" s="29">
        <v>-31964</v>
      </c>
      <c r="K45" s="29">
        <v>-11432</v>
      </c>
      <c r="L45" s="22">
        <v>56023</v>
      </c>
      <c r="M45" s="29">
        <v>49466</v>
      </c>
      <c r="N45" s="29">
        <v>35424</v>
      </c>
      <c r="O45" s="29">
        <v>16942</v>
      </c>
      <c r="P45" s="22">
        <v>-81064</v>
      </c>
      <c r="Q45" s="29">
        <v>773</v>
      </c>
      <c r="R45" s="29">
        <v>-10346</v>
      </c>
      <c r="S45" s="29">
        <v>-20290</v>
      </c>
      <c r="T45" s="22">
        <v>17055</v>
      </c>
      <c r="U45" s="29">
        <v>18374</v>
      </c>
      <c r="V45" s="29">
        <v>19357</v>
      </c>
      <c r="W45" s="29">
        <v>3798</v>
      </c>
      <c r="X45" s="22">
        <v>-4221</v>
      </c>
    </row>
    <row r="46" spans="1:24" ht="13.5">
      <c r="A46" s="7" t="s">
        <v>260</v>
      </c>
      <c r="B46" s="29">
        <v>26602</v>
      </c>
      <c r="C46" s="29">
        <v>13360</v>
      </c>
      <c r="D46" s="22">
        <v>62527</v>
      </c>
      <c r="E46" s="29">
        <v>48837</v>
      </c>
      <c r="F46" s="29">
        <v>24491</v>
      </c>
      <c r="G46" s="29">
        <v>17248</v>
      </c>
      <c r="H46" s="22">
        <v>7567</v>
      </c>
      <c r="I46" s="29">
        <v>10381</v>
      </c>
      <c r="J46" s="29">
        <v>-14904</v>
      </c>
      <c r="K46" s="29">
        <v>-4299</v>
      </c>
      <c r="L46" s="22">
        <v>90057</v>
      </c>
      <c r="M46" s="29">
        <v>77442</v>
      </c>
      <c r="N46" s="29">
        <v>52025</v>
      </c>
      <c r="O46" s="29">
        <v>23109</v>
      </c>
      <c r="P46" s="22">
        <v>-39849</v>
      </c>
      <c r="Q46" s="29">
        <v>34235</v>
      </c>
      <c r="R46" s="29">
        <v>11845</v>
      </c>
      <c r="S46" s="29">
        <v>-11759</v>
      </c>
      <c r="T46" s="22">
        <v>85763</v>
      </c>
      <c r="U46" s="29">
        <v>62488</v>
      </c>
      <c r="V46" s="29">
        <v>50983</v>
      </c>
      <c r="W46" s="29">
        <v>12764</v>
      </c>
      <c r="X46" s="22">
        <v>169796</v>
      </c>
    </row>
    <row r="47" spans="1:24" ht="13.5">
      <c r="A47" s="7" t="s">
        <v>3</v>
      </c>
      <c r="B47" s="29">
        <v>40219</v>
      </c>
      <c r="C47" s="29">
        <v>7196</v>
      </c>
      <c r="D47" s="22">
        <v>-85792</v>
      </c>
      <c r="E47" s="29">
        <v>-48310</v>
      </c>
      <c r="F47" s="29">
        <v>-28601</v>
      </c>
      <c r="G47" s="29">
        <v>-36119</v>
      </c>
      <c r="H47" s="22">
        <v>-200418</v>
      </c>
      <c r="I47" s="29">
        <v>-81071</v>
      </c>
      <c r="J47" s="29">
        <v>-55075</v>
      </c>
      <c r="K47" s="29">
        <v>-25516</v>
      </c>
      <c r="L47" s="22">
        <v>15911</v>
      </c>
      <c r="M47" s="29">
        <v>14086</v>
      </c>
      <c r="N47" s="29">
        <v>1952</v>
      </c>
      <c r="O47" s="29">
        <v>-32621</v>
      </c>
      <c r="P47" s="22"/>
      <c r="Q47" s="29"/>
      <c r="R47" s="29"/>
      <c r="S47" s="29"/>
      <c r="T47" s="22"/>
      <c r="U47" s="29"/>
      <c r="V47" s="29"/>
      <c r="W47" s="29"/>
      <c r="X47" s="22"/>
    </row>
    <row r="48" spans="1:24" ht="13.5">
      <c r="A48" s="7" t="s">
        <v>4</v>
      </c>
      <c r="B48" s="29"/>
      <c r="C48" s="29"/>
      <c r="D48" s="22"/>
      <c r="E48" s="29"/>
      <c r="F48" s="29"/>
      <c r="G48" s="29"/>
      <c r="H48" s="22"/>
      <c r="I48" s="29"/>
      <c r="J48" s="29"/>
      <c r="K48" s="29"/>
      <c r="L48" s="22"/>
      <c r="M48" s="29"/>
      <c r="N48" s="29"/>
      <c r="O48" s="29"/>
      <c r="P48" s="22">
        <v>-5853</v>
      </c>
      <c r="Q48" s="29">
        <v>-36</v>
      </c>
      <c r="R48" s="29">
        <v>-377</v>
      </c>
      <c r="S48" s="29">
        <v>653</v>
      </c>
      <c r="T48" s="22">
        <v>-3558</v>
      </c>
      <c r="U48" s="29">
        <v>-2762</v>
      </c>
      <c r="V48" s="29">
        <v>-1891</v>
      </c>
      <c r="W48" s="29">
        <v>-1259</v>
      </c>
      <c r="X48" s="22">
        <v>8405</v>
      </c>
    </row>
    <row r="49" spans="1:24" ht="14.25" thickBot="1">
      <c r="A49" s="7" t="s">
        <v>261</v>
      </c>
      <c r="B49" s="29">
        <v>40219</v>
      </c>
      <c r="C49" s="29">
        <v>7196</v>
      </c>
      <c r="D49" s="22">
        <v>-85792</v>
      </c>
      <c r="E49" s="29">
        <v>-48310</v>
      </c>
      <c r="F49" s="29">
        <v>-28601</v>
      </c>
      <c r="G49" s="29">
        <v>-36119</v>
      </c>
      <c r="H49" s="22">
        <v>-200418</v>
      </c>
      <c r="I49" s="29">
        <v>-81071</v>
      </c>
      <c r="J49" s="29">
        <v>-55075</v>
      </c>
      <c r="K49" s="29">
        <v>-25516</v>
      </c>
      <c r="L49" s="22">
        <v>15911</v>
      </c>
      <c r="M49" s="29">
        <v>14086</v>
      </c>
      <c r="N49" s="29">
        <v>1952</v>
      </c>
      <c r="O49" s="29">
        <v>-32621</v>
      </c>
      <c r="P49" s="22">
        <v>-214162</v>
      </c>
      <c r="Q49" s="29">
        <v>-153895</v>
      </c>
      <c r="R49" s="29">
        <v>-176566</v>
      </c>
      <c r="S49" s="29">
        <v>-39166</v>
      </c>
      <c r="T49" s="22">
        <v>-14392</v>
      </c>
      <c r="U49" s="29">
        <v>-18595</v>
      </c>
      <c r="V49" s="29">
        <v>-9281</v>
      </c>
      <c r="W49" s="29">
        <v>-28807</v>
      </c>
      <c r="X49" s="22">
        <v>89696</v>
      </c>
    </row>
    <row r="50" spans="1:24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2" ht="13.5">
      <c r="A52" s="20" t="s">
        <v>181</v>
      </c>
    </row>
    <row r="53" ht="13.5">
      <c r="A53" s="20" t="s">
        <v>182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177</v>
      </c>
      <c r="B2" s="14">
        <v>3358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178</v>
      </c>
      <c r="B3" s="1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60</v>
      </c>
      <c r="B4" s="15" t="str">
        <f>HYPERLINK("http://www.kabupro.jp/mark/20131114/S1000HU9.htm","四半期報告書")</f>
        <v>四半期報告書</v>
      </c>
      <c r="C4" s="15" t="str">
        <f>HYPERLINK("http://www.kabupro.jp/mark/20130628/S000DVI8.htm","有価証券報告書")</f>
        <v>有価証券報告書</v>
      </c>
      <c r="D4" s="15" t="str">
        <f>HYPERLINK("http://www.kabupro.jp/mark/20131114/S1000HU9.htm","四半期報告書")</f>
        <v>四半期報告書</v>
      </c>
      <c r="E4" s="15" t="str">
        <f>HYPERLINK("http://www.kabupro.jp/mark/20130628/S000DVI8.htm","有価証券報告書")</f>
        <v>有価証券報告書</v>
      </c>
      <c r="F4" s="15" t="str">
        <f>HYPERLINK("http://www.kabupro.jp/mark/20121114/S000CB93.htm","四半期報告書")</f>
        <v>四半期報告書</v>
      </c>
      <c r="G4" s="15" t="str">
        <f>HYPERLINK("http://www.kabupro.jp/mark/20120629/S000BBQ2.htm","有価証券報告書")</f>
        <v>有価証券報告書</v>
      </c>
      <c r="H4" s="15" t="str">
        <f>HYPERLINK("http://www.kabupro.jp/mark/20111111/S0009OKT.htm","四半期報告書")</f>
        <v>四半期報告書</v>
      </c>
      <c r="I4" s="15" t="str">
        <f>HYPERLINK("http://www.kabupro.jp/mark/20100813/S0006M70.htm","四半期報告書")</f>
        <v>四半期報告書</v>
      </c>
      <c r="J4" s="15" t="str">
        <f>HYPERLINK("http://www.kabupro.jp/mark/20110630/S0008P3D.htm","有価証券報告書")</f>
        <v>有価証券報告書</v>
      </c>
      <c r="K4" s="15" t="str">
        <f>HYPERLINK("http://www.kabupro.jp/mark/20100212/S000573L.htm","四半期報告書")</f>
        <v>四半期報告書</v>
      </c>
      <c r="L4" s="15" t="str">
        <f>HYPERLINK("http://www.kabupro.jp/mark/20101112/S000756D.htm","四半期報告書")</f>
        <v>四半期報告書</v>
      </c>
      <c r="M4" s="15" t="str">
        <f>HYPERLINK("http://www.kabupro.jp/mark/20100813/S0006M70.htm","四半期報告書")</f>
        <v>四半期報告書</v>
      </c>
      <c r="N4" s="15" t="str">
        <f>HYPERLINK("http://www.kabupro.jp/mark/20090626/S0003H3C.htm","有価証券報告書")</f>
        <v>有価証券報告書</v>
      </c>
      <c r="O4" s="15" t="str">
        <f>HYPERLINK("http://www.kabupro.jp/mark/20100212/S000573L.htm","四半期報告書")</f>
        <v>四半期報告書</v>
      </c>
      <c r="P4" s="15" t="str">
        <f>HYPERLINK("http://www.kabupro.jp/mark/20091113/S0004LQU.htm","四半期報告書")</f>
        <v>四半期報告書</v>
      </c>
      <c r="Q4" s="15" t="str">
        <f>HYPERLINK("http://www.kabupro.jp/mark/20090814/S0003ZBD.htm","四半期報告書")</f>
        <v>四半期報告書</v>
      </c>
      <c r="R4" s="15" t="str">
        <f>HYPERLINK("http://www.kabupro.jp/mark/20090626/S0003H3C.htm","有価証券報告書")</f>
        <v>有価証券報告書</v>
      </c>
    </row>
    <row r="5" spans="1:18" ht="14.25" thickBot="1">
      <c r="A5" s="11" t="s">
        <v>61</v>
      </c>
      <c r="B5" s="1" t="s">
        <v>266</v>
      </c>
      <c r="C5" s="1" t="s">
        <v>67</v>
      </c>
      <c r="D5" s="1" t="s">
        <v>266</v>
      </c>
      <c r="E5" s="1" t="s">
        <v>67</v>
      </c>
      <c r="F5" s="1" t="s">
        <v>270</v>
      </c>
      <c r="G5" s="1" t="s">
        <v>71</v>
      </c>
      <c r="H5" s="1" t="s">
        <v>276</v>
      </c>
      <c r="I5" s="1" t="s">
        <v>281</v>
      </c>
      <c r="J5" s="1" t="s">
        <v>73</v>
      </c>
      <c r="K5" s="1" t="s">
        <v>283</v>
      </c>
      <c r="L5" s="1" t="s">
        <v>279</v>
      </c>
      <c r="M5" s="1" t="s">
        <v>281</v>
      </c>
      <c r="N5" s="1" t="s">
        <v>75</v>
      </c>
      <c r="O5" s="1" t="s">
        <v>283</v>
      </c>
      <c r="P5" s="1" t="s">
        <v>285</v>
      </c>
      <c r="Q5" s="1" t="s">
        <v>287</v>
      </c>
      <c r="R5" s="1" t="s">
        <v>75</v>
      </c>
    </row>
    <row r="6" spans="1:18" ht="15" thickBot="1" thickTop="1">
      <c r="A6" s="10" t="s">
        <v>62</v>
      </c>
      <c r="B6" s="18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63</v>
      </c>
      <c r="B7" s="14" t="s">
        <v>12</v>
      </c>
      <c r="C7" s="16" t="s">
        <v>68</v>
      </c>
      <c r="D7" s="14" t="s">
        <v>12</v>
      </c>
      <c r="E7" s="16" t="s">
        <v>68</v>
      </c>
      <c r="F7" s="14" t="s">
        <v>12</v>
      </c>
      <c r="G7" s="16" t="s">
        <v>68</v>
      </c>
      <c r="H7" s="14" t="s">
        <v>12</v>
      </c>
      <c r="I7" s="14" t="s">
        <v>12</v>
      </c>
      <c r="J7" s="16" t="s">
        <v>68</v>
      </c>
      <c r="K7" s="14" t="s">
        <v>12</v>
      </c>
      <c r="L7" s="14" t="s">
        <v>12</v>
      </c>
      <c r="M7" s="14" t="s">
        <v>12</v>
      </c>
      <c r="N7" s="16" t="s">
        <v>68</v>
      </c>
      <c r="O7" s="14" t="s">
        <v>12</v>
      </c>
      <c r="P7" s="14" t="s">
        <v>12</v>
      </c>
      <c r="Q7" s="14" t="s">
        <v>12</v>
      </c>
      <c r="R7" s="16" t="s">
        <v>68</v>
      </c>
    </row>
    <row r="8" spans="1:18" ht="13.5">
      <c r="A8" s="13" t="s">
        <v>64</v>
      </c>
      <c r="B8" s="1" t="s">
        <v>13</v>
      </c>
      <c r="C8" s="17" t="s">
        <v>183</v>
      </c>
      <c r="D8" s="1" t="s">
        <v>183</v>
      </c>
      <c r="E8" s="17" t="s">
        <v>184</v>
      </c>
      <c r="F8" s="1" t="s">
        <v>184</v>
      </c>
      <c r="G8" s="17" t="s">
        <v>185</v>
      </c>
      <c r="H8" s="1" t="s">
        <v>185</v>
      </c>
      <c r="I8" s="1" t="s">
        <v>185</v>
      </c>
      <c r="J8" s="17" t="s">
        <v>186</v>
      </c>
      <c r="K8" s="1" t="s">
        <v>186</v>
      </c>
      <c r="L8" s="1" t="s">
        <v>186</v>
      </c>
      <c r="M8" s="1" t="s">
        <v>186</v>
      </c>
      <c r="N8" s="17" t="s">
        <v>187</v>
      </c>
      <c r="O8" s="1" t="s">
        <v>187</v>
      </c>
      <c r="P8" s="1" t="s">
        <v>187</v>
      </c>
      <c r="Q8" s="1" t="s">
        <v>187</v>
      </c>
      <c r="R8" s="17" t="s">
        <v>188</v>
      </c>
    </row>
    <row r="9" spans="1:18" ht="13.5">
      <c r="A9" s="13" t="s">
        <v>65</v>
      </c>
      <c r="B9" s="1" t="s">
        <v>267</v>
      </c>
      <c r="C9" s="17" t="s">
        <v>69</v>
      </c>
      <c r="D9" s="1" t="s">
        <v>271</v>
      </c>
      <c r="E9" s="17" t="s">
        <v>70</v>
      </c>
      <c r="F9" s="1" t="s">
        <v>277</v>
      </c>
      <c r="G9" s="17" t="s">
        <v>72</v>
      </c>
      <c r="H9" s="1" t="s">
        <v>280</v>
      </c>
      <c r="I9" s="1" t="s">
        <v>282</v>
      </c>
      <c r="J9" s="17" t="s">
        <v>74</v>
      </c>
      <c r="K9" s="1" t="s">
        <v>284</v>
      </c>
      <c r="L9" s="1" t="s">
        <v>286</v>
      </c>
      <c r="M9" s="1" t="s">
        <v>288</v>
      </c>
      <c r="N9" s="17" t="s">
        <v>76</v>
      </c>
      <c r="O9" s="1" t="s">
        <v>290</v>
      </c>
      <c r="P9" s="1" t="s">
        <v>292</v>
      </c>
      <c r="Q9" s="1" t="s">
        <v>294</v>
      </c>
      <c r="R9" s="17" t="s">
        <v>77</v>
      </c>
    </row>
    <row r="10" spans="1:18" ht="14.25" thickBot="1">
      <c r="A10" s="13" t="s">
        <v>66</v>
      </c>
      <c r="B10" s="1" t="s">
        <v>79</v>
      </c>
      <c r="C10" s="17" t="s">
        <v>79</v>
      </c>
      <c r="D10" s="1" t="s">
        <v>79</v>
      </c>
      <c r="E10" s="17" t="s">
        <v>79</v>
      </c>
      <c r="F10" s="1" t="s">
        <v>79</v>
      </c>
      <c r="G10" s="17" t="s">
        <v>79</v>
      </c>
      <c r="H10" s="1" t="s">
        <v>79</v>
      </c>
      <c r="I10" s="1" t="s">
        <v>79</v>
      </c>
      <c r="J10" s="17" t="s">
        <v>79</v>
      </c>
      <c r="K10" s="1" t="s">
        <v>79</v>
      </c>
      <c r="L10" s="1" t="s">
        <v>79</v>
      </c>
      <c r="M10" s="1" t="s">
        <v>79</v>
      </c>
      <c r="N10" s="17" t="s">
        <v>79</v>
      </c>
      <c r="O10" s="1" t="s">
        <v>79</v>
      </c>
      <c r="P10" s="1" t="s">
        <v>79</v>
      </c>
      <c r="Q10" s="1" t="s">
        <v>79</v>
      </c>
      <c r="R10" s="17" t="s">
        <v>79</v>
      </c>
    </row>
    <row r="11" spans="1:18" ht="14.25" thickTop="1">
      <c r="A11" s="26" t="s">
        <v>257</v>
      </c>
      <c r="B11" s="28">
        <v>20557</v>
      </c>
      <c r="C11" s="21">
        <v>-23265</v>
      </c>
      <c r="D11" s="28">
        <v>-4110</v>
      </c>
      <c r="E11" s="21">
        <v>-192850</v>
      </c>
      <c r="F11" s="28">
        <v>-69980</v>
      </c>
      <c r="G11" s="21">
        <v>105968</v>
      </c>
      <c r="H11" s="28">
        <v>53977</v>
      </c>
      <c r="I11" s="28">
        <v>-9512</v>
      </c>
      <c r="J11" s="21">
        <v>-259865</v>
      </c>
      <c r="K11" s="28">
        <v>-119696</v>
      </c>
      <c r="L11" s="28">
        <v>-165098</v>
      </c>
      <c r="M11" s="28">
        <v>-50272</v>
      </c>
      <c r="N11" s="21">
        <v>67813</v>
      </c>
      <c r="O11" s="28">
        <v>41130</v>
      </c>
      <c r="P11" s="28">
        <v>39810</v>
      </c>
      <c r="Q11" s="28">
        <v>-17301</v>
      </c>
      <c r="R11" s="21">
        <v>267897</v>
      </c>
    </row>
    <row r="12" spans="1:18" ht="13.5">
      <c r="A12" s="6" t="s">
        <v>224</v>
      </c>
      <c r="B12" s="29">
        <v>56068</v>
      </c>
      <c r="C12" s="22">
        <v>125269</v>
      </c>
      <c r="D12" s="29">
        <v>58565</v>
      </c>
      <c r="E12" s="22">
        <v>140539</v>
      </c>
      <c r="F12" s="29">
        <v>71180</v>
      </c>
      <c r="G12" s="22">
        <v>152914</v>
      </c>
      <c r="H12" s="29">
        <v>73902</v>
      </c>
      <c r="I12" s="29">
        <v>35287</v>
      </c>
      <c r="J12" s="22">
        <v>197275</v>
      </c>
      <c r="K12" s="29">
        <v>149663</v>
      </c>
      <c r="L12" s="29">
        <v>102151</v>
      </c>
      <c r="M12" s="29">
        <v>49942</v>
      </c>
      <c r="N12" s="22">
        <v>206723</v>
      </c>
      <c r="O12" s="29">
        <v>155314</v>
      </c>
      <c r="P12" s="29">
        <v>101883</v>
      </c>
      <c r="Q12" s="29">
        <v>49938</v>
      </c>
      <c r="R12" s="22">
        <v>220870</v>
      </c>
    </row>
    <row r="13" spans="1:18" ht="13.5">
      <c r="A13" s="6" t="s">
        <v>250</v>
      </c>
      <c r="B13" s="29"/>
      <c r="C13" s="22">
        <v>17835</v>
      </c>
      <c r="D13" s="29">
        <v>1273</v>
      </c>
      <c r="E13" s="22">
        <v>194611</v>
      </c>
      <c r="F13" s="29">
        <v>62734</v>
      </c>
      <c r="G13" s="22">
        <v>12853</v>
      </c>
      <c r="H13" s="29">
        <v>12853</v>
      </c>
      <c r="I13" s="29">
        <v>7758</v>
      </c>
      <c r="J13" s="22">
        <v>163672</v>
      </c>
      <c r="K13" s="29">
        <v>156151</v>
      </c>
      <c r="L13" s="29">
        <v>156151</v>
      </c>
      <c r="M13" s="29"/>
      <c r="N13" s="22">
        <v>64063</v>
      </c>
      <c r="O13" s="29">
        <v>64063</v>
      </c>
      <c r="P13" s="29">
        <v>13956</v>
      </c>
      <c r="Q13" s="29">
        <v>13956</v>
      </c>
      <c r="R13" s="22">
        <v>23106</v>
      </c>
    </row>
    <row r="14" spans="1:18" ht="13.5">
      <c r="A14" s="6" t="s">
        <v>228</v>
      </c>
      <c r="B14" s="29">
        <v>9962</v>
      </c>
      <c r="C14" s="22">
        <v>19925</v>
      </c>
      <c r="D14" s="29">
        <v>9962</v>
      </c>
      <c r="E14" s="22">
        <v>19925</v>
      </c>
      <c r="F14" s="29">
        <v>9962</v>
      </c>
      <c r="G14" s="22">
        <v>19925</v>
      </c>
      <c r="H14" s="29">
        <v>9962</v>
      </c>
      <c r="I14" s="29">
        <v>4981</v>
      </c>
      <c r="J14" s="22">
        <v>19925</v>
      </c>
      <c r="K14" s="29">
        <v>14944</v>
      </c>
      <c r="L14" s="29">
        <v>9962</v>
      </c>
      <c r="M14" s="29">
        <v>4981</v>
      </c>
      <c r="N14" s="22">
        <v>19925</v>
      </c>
      <c r="O14" s="29">
        <v>14944</v>
      </c>
      <c r="P14" s="29">
        <v>9962</v>
      </c>
      <c r="Q14" s="29">
        <v>4981</v>
      </c>
      <c r="R14" s="22">
        <v>26172</v>
      </c>
    </row>
    <row r="15" spans="1:18" ht="13.5">
      <c r="A15" s="6" t="s">
        <v>14</v>
      </c>
      <c r="B15" s="29"/>
      <c r="C15" s="22"/>
      <c r="D15" s="29"/>
      <c r="E15" s="22">
        <v>2477</v>
      </c>
      <c r="F15" s="29"/>
      <c r="G15" s="22"/>
      <c r="H15" s="29"/>
      <c r="I15" s="29"/>
      <c r="J15" s="22"/>
      <c r="K15" s="29"/>
      <c r="L15" s="29"/>
      <c r="M15" s="29"/>
      <c r="N15" s="22">
        <v>15350</v>
      </c>
      <c r="O15" s="29">
        <v>15350</v>
      </c>
      <c r="P15" s="29">
        <v>15350</v>
      </c>
      <c r="Q15" s="29">
        <v>15350</v>
      </c>
      <c r="R15" s="22">
        <v>42522</v>
      </c>
    </row>
    <row r="16" spans="1:18" ht="13.5">
      <c r="A16" s="6" t="s">
        <v>15</v>
      </c>
      <c r="B16" s="29">
        <v>2692</v>
      </c>
      <c r="C16" s="22">
        <v>1130</v>
      </c>
      <c r="D16" s="29">
        <v>-354</v>
      </c>
      <c r="E16" s="22">
        <v>-948</v>
      </c>
      <c r="F16" s="29">
        <v>-929</v>
      </c>
      <c r="G16" s="22">
        <v>-1725</v>
      </c>
      <c r="H16" s="29">
        <v>-4017</v>
      </c>
      <c r="I16" s="29">
        <v>-796</v>
      </c>
      <c r="J16" s="22">
        <v>9167</v>
      </c>
      <c r="K16" s="29">
        <v>9812</v>
      </c>
      <c r="L16" s="29">
        <v>2398</v>
      </c>
      <c r="M16" s="29">
        <v>-351</v>
      </c>
      <c r="N16" s="22">
        <v>1135</v>
      </c>
      <c r="O16" s="29">
        <v>2671</v>
      </c>
      <c r="P16" s="29">
        <v>2420</v>
      </c>
      <c r="Q16" s="29">
        <v>-473</v>
      </c>
      <c r="R16" s="22">
        <v>-170</v>
      </c>
    </row>
    <row r="17" spans="1:18" ht="13.5">
      <c r="A17" s="6" t="s">
        <v>16</v>
      </c>
      <c r="B17" s="29">
        <v>-8744</v>
      </c>
      <c r="C17" s="22">
        <v>8920</v>
      </c>
      <c r="D17" s="29">
        <v>6425</v>
      </c>
      <c r="E17" s="22">
        <v>-10184</v>
      </c>
      <c r="F17" s="29">
        <v>-7736</v>
      </c>
      <c r="G17" s="22">
        <v>-4006</v>
      </c>
      <c r="H17" s="29">
        <v>-4008</v>
      </c>
      <c r="I17" s="29">
        <v>-18194</v>
      </c>
      <c r="J17" s="22">
        <v>-17818</v>
      </c>
      <c r="K17" s="29">
        <v>-31096</v>
      </c>
      <c r="L17" s="29">
        <v>-17766</v>
      </c>
      <c r="M17" s="29">
        <v>-30897</v>
      </c>
      <c r="N17" s="22">
        <v>-15435</v>
      </c>
      <c r="O17" s="29">
        <v>-39059</v>
      </c>
      <c r="P17" s="29">
        <v>-11924</v>
      </c>
      <c r="Q17" s="29">
        <v>-32152</v>
      </c>
      <c r="R17" s="22">
        <v>-7669</v>
      </c>
    </row>
    <row r="18" spans="1:18" ht="13.5">
      <c r="A18" s="6" t="s">
        <v>17</v>
      </c>
      <c r="B18" s="29">
        <v>1921</v>
      </c>
      <c r="C18" s="22">
        <v>-10616</v>
      </c>
      <c r="D18" s="29">
        <v>-4432</v>
      </c>
      <c r="E18" s="22">
        <v>-438</v>
      </c>
      <c r="F18" s="29">
        <v>3501</v>
      </c>
      <c r="G18" s="22">
        <v>6812</v>
      </c>
      <c r="H18" s="29">
        <v>3750</v>
      </c>
      <c r="I18" s="29">
        <v>1204</v>
      </c>
      <c r="J18" s="22">
        <v>10728</v>
      </c>
      <c r="K18" s="29">
        <v>8869</v>
      </c>
      <c r="L18" s="29">
        <v>5456</v>
      </c>
      <c r="M18" s="29">
        <v>2257</v>
      </c>
      <c r="N18" s="22">
        <v>11056</v>
      </c>
      <c r="O18" s="29">
        <v>8780</v>
      </c>
      <c r="P18" s="29">
        <v>5652</v>
      </c>
      <c r="Q18" s="29">
        <v>2187</v>
      </c>
      <c r="R18" s="22">
        <v>12492</v>
      </c>
    </row>
    <row r="19" spans="1:18" ht="13.5">
      <c r="A19" s="6" t="s">
        <v>18</v>
      </c>
      <c r="B19" s="29">
        <v>672</v>
      </c>
      <c r="C19" s="22">
        <v>1642</v>
      </c>
      <c r="D19" s="29">
        <v>1642</v>
      </c>
      <c r="E19" s="22">
        <v>1897</v>
      </c>
      <c r="F19" s="29">
        <v>-2006</v>
      </c>
      <c r="G19" s="22">
        <v>-164234</v>
      </c>
      <c r="H19" s="29">
        <v>-164344</v>
      </c>
      <c r="I19" s="29">
        <v>-164851</v>
      </c>
      <c r="J19" s="22">
        <v>119925</v>
      </c>
      <c r="K19" s="29">
        <v>-4070</v>
      </c>
      <c r="L19" s="29">
        <v>-4070</v>
      </c>
      <c r="M19" s="29">
        <v>-4565</v>
      </c>
      <c r="N19" s="22">
        <v>5252</v>
      </c>
      <c r="O19" s="29">
        <v>3939</v>
      </c>
      <c r="P19" s="29">
        <v>2626</v>
      </c>
      <c r="Q19" s="29">
        <v>1313</v>
      </c>
      <c r="R19" s="22">
        <v>16651</v>
      </c>
    </row>
    <row r="20" spans="1:18" ht="13.5">
      <c r="A20" s="6" t="s">
        <v>19</v>
      </c>
      <c r="B20" s="29">
        <v>-1103</v>
      </c>
      <c r="C20" s="22">
        <v>-1162</v>
      </c>
      <c r="D20" s="29">
        <v>-447</v>
      </c>
      <c r="E20" s="22">
        <v>-940</v>
      </c>
      <c r="F20" s="29">
        <v>-492</v>
      </c>
      <c r="G20" s="22">
        <v>-1439</v>
      </c>
      <c r="H20" s="29">
        <v>-818</v>
      </c>
      <c r="I20" s="29">
        <v>-414</v>
      </c>
      <c r="J20" s="22">
        <v>-1184</v>
      </c>
      <c r="K20" s="29">
        <v>-956</v>
      </c>
      <c r="L20" s="29">
        <v>-664</v>
      </c>
      <c r="M20" s="29">
        <v>-321</v>
      </c>
      <c r="N20" s="22">
        <v>-1833</v>
      </c>
      <c r="O20" s="29">
        <v>-1480</v>
      </c>
      <c r="P20" s="29">
        <v>-1128</v>
      </c>
      <c r="Q20" s="29">
        <v>-623</v>
      </c>
      <c r="R20" s="22">
        <v>-2908</v>
      </c>
    </row>
    <row r="21" spans="1:18" ht="13.5">
      <c r="A21" s="6" t="s">
        <v>20</v>
      </c>
      <c r="B21" s="29"/>
      <c r="C21" s="22"/>
      <c r="D21" s="29"/>
      <c r="E21" s="22"/>
      <c r="F21" s="29"/>
      <c r="G21" s="22"/>
      <c r="H21" s="29">
        <v>1351</v>
      </c>
      <c r="I21" s="29">
        <v>-525</v>
      </c>
      <c r="J21" s="22"/>
      <c r="K21" s="29"/>
      <c r="L21" s="29"/>
      <c r="M21" s="29"/>
      <c r="N21" s="22"/>
      <c r="O21" s="29"/>
      <c r="P21" s="29"/>
      <c r="Q21" s="29"/>
      <c r="R21" s="22"/>
    </row>
    <row r="22" spans="1:18" ht="13.5">
      <c r="A22" s="6" t="s">
        <v>240</v>
      </c>
      <c r="B22" s="29">
        <v>8217</v>
      </c>
      <c r="C22" s="22">
        <v>17385</v>
      </c>
      <c r="D22" s="29">
        <v>8817</v>
      </c>
      <c r="E22" s="22">
        <v>19060</v>
      </c>
      <c r="F22" s="29">
        <v>9546</v>
      </c>
      <c r="G22" s="22">
        <v>20811</v>
      </c>
      <c r="H22" s="29">
        <v>10895</v>
      </c>
      <c r="I22" s="29">
        <v>5295</v>
      </c>
      <c r="J22" s="22">
        <v>21323</v>
      </c>
      <c r="K22" s="29">
        <v>16112</v>
      </c>
      <c r="L22" s="29">
        <v>10689</v>
      </c>
      <c r="M22" s="29">
        <v>5146</v>
      </c>
      <c r="N22" s="22">
        <v>18083</v>
      </c>
      <c r="O22" s="29">
        <v>13536</v>
      </c>
      <c r="P22" s="29">
        <v>9150</v>
      </c>
      <c r="Q22" s="29">
        <v>4538</v>
      </c>
      <c r="R22" s="22">
        <v>20992</v>
      </c>
    </row>
    <row r="23" spans="1:18" ht="13.5">
      <c r="A23" s="6" t="s">
        <v>249</v>
      </c>
      <c r="B23" s="29"/>
      <c r="C23" s="22"/>
      <c r="D23" s="29"/>
      <c r="E23" s="22"/>
      <c r="F23" s="29"/>
      <c r="G23" s="22"/>
      <c r="H23" s="29"/>
      <c r="I23" s="29"/>
      <c r="J23" s="22"/>
      <c r="K23" s="29"/>
      <c r="L23" s="29"/>
      <c r="M23" s="29"/>
      <c r="N23" s="22"/>
      <c r="O23" s="29"/>
      <c r="P23" s="29">
        <v>2375</v>
      </c>
      <c r="Q23" s="29">
        <v>1839</v>
      </c>
      <c r="R23" s="22"/>
    </row>
    <row r="24" spans="1:18" ht="13.5">
      <c r="A24" s="6" t="s">
        <v>21</v>
      </c>
      <c r="B24" s="29">
        <v>-578</v>
      </c>
      <c r="C24" s="22">
        <v>2857</v>
      </c>
      <c r="D24" s="29">
        <v>360</v>
      </c>
      <c r="E24" s="22">
        <v>7083</v>
      </c>
      <c r="F24" s="29">
        <v>6499</v>
      </c>
      <c r="G24" s="22">
        <v>-801</v>
      </c>
      <c r="H24" s="29">
        <v>-1430</v>
      </c>
      <c r="I24" s="29">
        <v>-810</v>
      </c>
      <c r="J24" s="22">
        <v>23570</v>
      </c>
      <c r="K24" s="29"/>
      <c r="L24" s="29">
        <v>1310</v>
      </c>
      <c r="M24" s="29">
        <v>-494</v>
      </c>
      <c r="N24" s="22">
        <v>3474</v>
      </c>
      <c r="O24" s="29"/>
      <c r="P24" s="29"/>
      <c r="Q24" s="29"/>
      <c r="R24" s="22">
        <v>-2182</v>
      </c>
    </row>
    <row r="25" spans="1:18" ht="13.5">
      <c r="A25" s="6" t="s">
        <v>22</v>
      </c>
      <c r="B25" s="29"/>
      <c r="C25" s="22"/>
      <c r="D25" s="29"/>
      <c r="E25" s="22"/>
      <c r="F25" s="29"/>
      <c r="G25" s="22">
        <v>-3337</v>
      </c>
      <c r="H25" s="29"/>
      <c r="I25" s="29"/>
      <c r="J25" s="22"/>
      <c r="K25" s="29"/>
      <c r="L25" s="29"/>
      <c r="M25" s="29"/>
      <c r="N25" s="22"/>
      <c r="O25" s="29"/>
      <c r="P25" s="29"/>
      <c r="Q25" s="29"/>
      <c r="R25" s="22"/>
    </row>
    <row r="26" spans="1:18" ht="13.5">
      <c r="A26" s="6" t="s">
        <v>23</v>
      </c>
      <c r="B26" s="29">
        <v>8337</v>
      </c>
      <c r="C26" s="22">
        <v>-13363</v>
      </c>
      <c r="D26" s="29">
        <v>2595</v>
      </c>
      <c r="E26" s="22">
        <v>-30061</v>
      </c>
      <c r="F26" s="29">
        <v>8845</v>
      </c>
      <c r="G26" s="22">
        <v>22116</v>
      </c>
      <c r="H26" s="29">
        <v>21739</v>
      </c>
      <c r="I26" s="29">
        <v>23340</v>
      </c>
      <c r="J26" s="22">
        <v>-10660</v>
      </c>
      <c r="K26" s="29">
        <v>-24083</v>
      </c>
      <c r="L26" s="29">
        <v>1751</v>
      </c>
      <c r="M26" s="29">
        <v>11632</v>
      </c>
      <c r="N26" s="22">
        <v>37519</v>
      </c>
      <c r="O26" s="29">
        <v>17557</v>
      </c>
      <c r="P26" s="29">
        <v>38082</v>
      </c>
      <c r="Q26" s="29">
        <v>37857</v>
      </c>
      <c r="R26" s="22">
        <v>13291</v>
      </c>
    </row>
    <row r="27" spans="1:18" ht="13.5">
      <c r="A27" s="6" t="s">
        <v>24</v>
      </c>
      <c r="B27" s="29">
        <v>801</v>
      </c>
      <c r="C27" s="22">
        <v>26701</v>
      </c>
      <c r="D27" s="29">
        <v>7526</v>
      </c>
      <c r="E27" s="22">
        <v>15360</v>
      </c>
      <c r="F27" s="29">
        <v>895</v>
      </c>
      <c r="G27" s="22">
        <v>-34216</v>
      </c>
      <c r="H27" s="29">
        <v>3002</v>
      </c>
      <c r="I27" s="29">
        <v>-15170</v>
      </c>
      <c r="J27" s="22">
        <v>11561</v>
      </c>
      <c r="K27" s="29">
        <v>-11786</v>
      </c>
      <c r="L27" s="29">
        <v>23038</v>
      </c>
      <c r="M27" s="29">
        <v>9494</v>
      </c>
      <c r="N27" s="22">
        <v>8312</v>
      </c>
      <c r="O27" s="29">
        <v>-18599</v>
      </c>
      <c r="P27" s="29">
        <v>16152</v>
      </c>
      <c r="Q27" s="29">
        <v>5027</v>
      </c>
      <c r="R27" s="22">
        <v>-13011</v>
      </c>
    </row>
    <row r="28" spans="1:18" ht="13.5">
      <c r="A28" s="6" t="s">
        <v>25</v>
      </c>
      <c r="B28" s="29">
        <v>8227</v>
      </c>
      <c r="C28" s="22">
        <v>-22777</v>
      </c>
      <c r="D28" s="29">
        <v>-9785</v>
      </c>
      <c r="E28" s="22">
        <v>-43994</v>
      </c>
      <c r="F28" s="29">
        <v>-20813</v>
      </c>
      <c r="G28" s="22">
        <v>17133</v>
      </c>
      <c r="H28" s="29">
        <v>-9044</v>
      </c>
      <c r="I28" s="29">
        <v>-8649</v>
      </c>
      <c r="J28" s="22">
        <v>-13538</v>
      </c>
      <c r="K28" s="29">
        <v>22221</v>
      </c>
      <c r="L28" s="29">
        <v>17010</v>
      </c>
      <c r="M28" s="29">
        <v>2788</v>
      </c>
      <c r="N28" s="22">
        <v>-51183</v>
      </c>
      <c r="O28" s="29">
        <v>9200</v>
      </c>
      <c r="P28" s="29">
        <v>-10393</v>
      </c>
      <c r="Q28" s="29">
        <v>-33653</v>
      </c>
      <c r="R28" s="22">
        <v>-2171</v>
      </c>
    </row>
    <row r="29" spans="1:18" ht="13.5">
      <c r="A29" s="6" t="s">
        <v>238</v>
      </c>
      <c r="B29" s="29">
        <v>6333</v>
      </c>
      <c r="C29" s="22">
        <v>-5441</v>
      </c>
      <c r="D29" s="29">
        <v>-14742</v>
      </c>
      <c r="E29" s="22">
        <v>72574</v>
      </c>
      <c r="F29" s="29">
        <v>-3265</v>
      </c>
      <c r="G29" s="22">
        <v>-30499</v>
      </c>
      <c r="H29" s="29">
        <v>-37909</v>
      </c>
      <c r="I29" s="29">
        <v>151925</v>
      </c>
      <c r="J29" s="22">
        <v>-6281</v>
      </c>
      <c r="K29" s="29">
        <v>25814</v>
      </c>
      <c r="L29" s="29">
        <v>78314</v>
      </c>
      <c r="M29" s="29">
        <v>55236</v>
      </c>
      <c r="N29" s="22">
        <v>-15898</v>
      </c>
      <c r="O29" s="29">
        <v>111</v>
      </c>
      <c r="P29" s="29">
        <v>-20651</v>
      </c>
      <c r="Q29" s="29">
        <v>-14499</v>
      </c>
      <c r="R29" s="22">
        <v>9105</v>
      </c>
    </row>
    <row r="30" spans="1:18" ht="13.5">
      <c r="A30" s="6" t="s">
        <v>26</v>
      </c>
      <c r="B30" s="29">
        <v>113364</v>
      </c>
      <c r="C30" s="22">
        <v>145039</v>
      </c>
      <c r="D30" s="29">
        <v>63297</v>
      </c>
      <c r="E30" s="22">
        <v>194112</v>
      </c>
      <c r="F30" s="29">
        <v>67942</v>
      </c>
      <c r="G30" s="22">
        <v>132256</v>
      </c>
      <c r="H30" s="29">
        <v>-16156</v>
      </c>
      <c r="I30" s="29">
        <v>24849</v>
      </c>
      <c r="J30" s="22">
        <v>272362</v>
      </c>
      <c r="K30" s="29">
        <v>214091</v>
      </c>
      <c r="L30" s="29">
        <v>220635</v>
      </c>
      <c r="M30" s="29">
        <v>54578</v>
      </c>
      <c r="N30" s="22">
        <v>374360</v>
      </c>
      <c r="O30" s="29">
        <v>290576</v>
      </c>
      <c r="P30" s="29">
        <v>213326</v>
      </c>
      <c r="Q30" s="29">
        <v>38285</v>
      </c>
      <c r="R30" s="22">
        <v>624989</v>
      </c>
    </row>
    <row r="31" spans="1:18" ht="13.5">
      <c r="A31" s="6" t="s">
        <v>27</v>
      </c>
      <c r="B31" s="29">
        <v>950</v>
      </c>
      <c r="C31" s="22">
        <v>926</v>
      </c>
      <c r="D31" s="29">
        <v>452</v>
      </c>
      <c r="E31" s="22">
        <v>322</v>
      </c>
      <c r="F31" s="29">
        <v>181</v>
      </c>
      <c r="G31" s="22">
        <v>810</v>
      </c>
      <c r="H31" s="29">
        <v>523</v>
      </c>
      <c r="I31" s="29">
        <v>299</v>
      </c>
      <c r="J31" s="22">
        <v>482</v>
      </c>
      <c r="K31" s="29">
        <v>422</v>
      </c>
      <c r="L31" s="29">
        <v>295</v>
      </c>
      <c r="M31" s="29">
        <v>183</v>
      </c>
      <c r="N31" s="22">
        <v>1066</v>
      </c>
      <c r="O31" s="29">
        <v>903</v>
      </c>
      <c r="P31" s="29">
        <v>762</v>
      </c>
      <c r="Q31" s="29">
        <v>413</v>
      </c>
      <c r="R31" s="22">
        <v>1889</v>
      </c>
    </row>
    <row r="32" spans="1:18" ht="13.5">
      <c r="A32" s="6" t="s">
        <v>28</v>
      </c>
      <c r="B32" s="29">
        <v>-8218</v>
      </c>
      <c r="C32" s="22">
        <v>-17150</v>
      </c>
      <c r="D32" s="29">
        <v>-8812</v>
      </c>
      <c r="E32" s="22">
        <v>-19111</v>
      </c>
      <c r="F32" s="29">
        <v>-10009</v>
      </c>
      <c r="G32" s="22">
        <v>-21040</v>
      </c>
      <c r="H32" s="29">
        <v>-10758</v>
      </c>
      <c r="I32" s="29">
        <v>-5368</v>
      </c>
      <c r="J32" s="22">
        <v>-21417</v>
      </c>
      <c r="K32" s="29">
        <v>-16409</v>
      </c>
      <c r="L32" s="29">
        <v>-10903</v>
      </c>
      <c r="M32" s="29">
        <v>-5347</v>
      </c>
      <c r="N32" s="22">
        <v>-18195</v>
      </c>
      <c r="O32" s="29">
        <v>-13503</v>
      </c>
      <c r="P32" s="29">
        <v>-9132</v>
      </c>
      <c r="Q32" s="29">
        <v>-4520</v>
      </c>
      <c r="R32" s="22">
        <v>-20849</v>
      </c>
    </row>
    <row r="33" spans="1:18" ht="13.5">
      <c r="A33" s="6" t="s">
        <v>29</v>
      </c>
      <c r="B33" s="29"/>
      <c r="C33" s="22"/>
      <c r="D33" s="29"/>
      <c r="E33" s="22">
        <v>304</v>
      </c>
      <c r="F33" s="29">
        <v>304</v>
      </c>
      <c r="G33" s="22">
        <v>15717</v>
      </c>
      <c r="H33" s="29">
        <v>15740</v>
      </c>
      <c r="I33" s="29"/>
      <c r="J33" s="22">
        <v>31149</v>
      </c>
      <c r="K33" s="29">
        <v>31145</v>
      </c>
      <c r="L33" s="29">
        <v>31152</v>
      </c>
      <c r="M33" s="29"/>
      <c r="N33" s="22"/>
      <c r="O33" s="29"/>
      <c r="P33" s="29"/>
      <c r="Q33" s="29"/>
      <c r="R33" s="22"/>
    </row>
    <row r="34" spans="1:18" ht="13.5">
      <c r="A34" s="6" t="s">
        <v>30</v>
      </c>
      <c r="B34" s="29">
        <v>-19138</v>
      </c>
      <c r="C34" s="22">
        <v>-34252</v>
      </c>
      <c r="D34" s="29">
        <v>-30964</v>
      </c>
      <c r="E34" s="22">
        <v>-36164</v>
      </c>
      <c r="F34" s="29">
        <v>-27800</v>
      </c>
      <c r="G34" s="22">
        <v>-22698</v>
      </c>
      <c r="H34" s="29">
        <v>-18155</v>
      </c>
      <c r="I34" s="29">
        <v>-18390</v>
      </c>
      <c r="J34" s="22">
        <v>-57103</v>
      </c>
      <c r="K34" s="29">
        <v>-57182</v>
      </c>
      <c r="L34" s="29">
        <v>-20682</v>
      </c>
      <c r="M34" s="29">
        <v>-18560</v>
      </c>
      <c r="N34" s="22">
        <v>-170671</v>
      </c>
      <c r="O34" s="29">
        <v>-175044</v>
      </c>
      <c r="P34" s="29">
        <v>-90907</v>
      </c>
      <c r="Q34" s="29">
        <v>-88365</v>
      </c>
      <c r="R34" s="22">
        <v>-152847</v>
      </c>
    </row>
    <row r="35" spans="1:18" ht="14.25" thickBot="1">
      <c r="A35" s="5" t="s">
        <v>31</v>
      </c>
      <c r="B35" s="30">
        <v>86957</v>
      </c>
      <c r="C35" s="23">
        <v>94563</v>
      </c>
      <c r="D35" s="30">
        <v>23972</v>
      </c>
      <c r="E35" s="23">
        <v>139464</v>
      </c>
      <c r="F35" s="30">
        <v>30619</v>
      </c>
      <c r="G35" s="23">
        <v>105045</v>
      </c>
      <c r="H35" s="30">
        <v>-28806</v>
      </c>
      <c r="I35" s="30">
        <v>1389</v>
      </c>
      <c r="J35" s="23">
        <v>225474</v>
      </c>
      <c r="K35" s="30">
        <v>172068</v>
      </c>
      <c r="L35" s="30">
        <v>220497</v>
      </c>
      <c r="M35" s="30">
        <v>30852</v>
      </c>
      <c r="N35" s="23">
        <v>186559</v>
      </c>
      <c r="O35" s="30">
        <v>102933</v>
      </c>
      <c r="P35" s="30">
        <v>114048</v>
      </c>
      <c r="Q35" s="30">
        <v>-54187</v>
      </c>
      <c r="R35" s="23">
        <v>453344</v>
      </c>
    </row>
    <row r="36" spans="1:18" ht="14.25" thickTop="1">
      <c r="A36" s="6" t="s">
        <v>32</v>
      </c>
      <c r="B36" s="29">
        <v>-21002</v>
      </c>
      <c r="C36" s="22">
        <v>29195</v>
      </c>
      <c r="D36" s="29">
        <v>-15010</v>
      </c>
      <c r="E36" s="22">
        <v>-27</v>
      </c>
      <c r="F36" s="29">
        <v>-18020</v>
      </c>
      <c r="G36" s="22">
        <v>52935</v>
      </c>
      <c r="H36" s="29">
        <v>31952</v>
      </c>
      <c r="I36" s="29">
        <v>-7575</v>
      </c>
      <c r="J36" s="22">
        <v>-56424</v>
      </c>
      <c r="K36" s="29">
        <v>-30808</v>
      </c>
      <c r="L36" s="29">
        <v>-15128</v>
      </c>
      <c r="M36" s="29">
        <v>-27100</v>
      </c>
      <c r="N36" s="22">
        <v>56699</v>
      </c>
      <c r="O36" s="29">
        <v>26647</v>
      </c>
      <c r="P36" s="29">
        <v>8681</v>
      </c>
      <c r="Q36" s="29">
        <v>-27700</v>
      </c>
      <c r="R36" s="22">
        <v>47317</v>
      </c>
    </row>
    <row r="37" spans="1:18" ht="13.5">
      <c r="A37" s="6" t="s">
        <v>33</v>
      </c>
      <c r="B37" s="29">
        <v>-42863</v>
      </c>
      <c r="C37" s="22">
        <v>-109248</v>
      </c>
      <c r="D37" s="29">
        <v>-30427</v>
      </c>
      <c r="E37" s="22">
        <v>-119962</v>
      </c>
      <c r="F37" s="29">
        <v>-36631</v>
      </c>
      <c r="G37" s="22">
        <v>-64067</v>
      </c>
      <c r="H37" s="29">
        <v>-16281</v>
      </c>
      <c r="I37" s="29">
        <v>-10133</v>
      </c>
      <c r="J37" s="22">
        <v>-220887</v>
      </c>
      <c r="K37" s="29">
        <v>-219421</v>
      </c>
      <c r="L37" s="29">
        <v>-179383</v>
      </c>
      <c r="M37" s="29">
        <v>-79540</v>
      </c>
      <c r="N37" s="22">
        <v>-344085</v>
      </c>
      <c r="O37" s="29">
        <v>-158373</v>
      </c>
      <c r="P37" s="29">
        <v>-107099</v>
      </c>
      <c r="Q37" s="29">
        <v>-26832</v>
      </c>
      <c r="R37" s="22">
        <v>-252508</v>
      </c>
    </row>
    <row r="38" spans="1:18" ht="13.5">
      <c r="A38" s="6" t="s">
        <v>34</v>
      </c>
      <c r="B38" s="29">
        <v>-3382</v>
      </c>
      <c r="C38" s="22"/>
      <c r="D38" s="29"/>
      <c r="E38" s="22"/>
      <c r="F38" s="29"/>
      <c r="G38" s="22"/>
      <c r="H38" s="29"/>
      <c r="I38" s="29"/>
      <c r="J38" s="22"/>
      <c r="K38" s="29"/>
      <c r="L38" s="29"/>
      <c r="M38" s="29"/>
      <c r="N38" s="22"/>
      <c r="O38" s="29"/>
      <c r="P38" s="29"/>
      <c r="Q38" s="29"/>
      <c r="R38" s="22"/>
    </row>
    <row r="39" spans="1:18" ht="13.5">
      <c r="A39" s="6" t="s">
        <v>35</v>
      </c>
      <c r="B39" s="29">
        <v>2554</v>
      </c>
      <c r="C39" s="22">
        <v>423</v>
      </c>
      <c r="D39" s="29">
        <v>119</v>
      </c>
      <c r="E39" s="22">
        <v>2163</v>
      </c>
      <c r="F39" s="29">
        <v>2181</v>
      </c>
      <c r="G39" s="22">
        <v>2438</v>
      </c>
      <c r="H39" s="29">
        <v>2428</v>
      </c>
      <c r="I39" s="29">
        <v>1142</v>
      </c>
      <c r="J39" s="22">
        <v>9452</v>
      </c>
      <c r="K39" s="29">
        <v>9303</v>
      </c>
      <c r="L39" s="29">
        <v>6006</v>
      </c>
      <c r="M39" s="29">
        <v>5301</v>
      </c>
      <c r="N39" s="22">
        <v>982</v>
      </c>
      <c r="O39" s="29">
        <v>543</v>
      </c>
      <c r="P39" s="29"/>
      <c r="Q39" s="29"/>
      <c r="R39" s="22">
        <v>14260</v>
      </c>
    </row>
    <row r="40" spans="1:18" ht="13.5">
      <c r="A40" s="6"/>
      <c r="B40" s="29">
        <v>-5785</v>
      </c>
      <c r="C40" s="22"/>
      <c r="D40" s="29">
        <v>-794</v>
      </c>
      <c r="E40" s="22"/>
      <c r="F40" s="29"/>
      <c r="G40" s="22"/>
      <c r="H40" s="29"/>
      <c r="I40" s="29"/>
      <c r="J40" s="22"/>
      <c r="K40" s="29"/>
      <c r="L40" s="29"/>
      <c r="M40" s="29"/>
      <c r="N40" s="22"/>
      <c r="O40" s="29"/>
      <c r="P40" s="29"/>
      <c r="Q40" s="29"/>
      <c r="R40" s="22"/>
    </row>
    <row r="41" spans="1:18" ht="13.5">
      <c r="A41" s="6" t="s">
        <v>36</v>
      </c>
      <c r="B41" s="29"/>
      <c r="C41" s="22"/>
      <c r="D41" s="29"/>
      <c r="E41" s="22"/>
      <c r="F41" s="29"/>
      <c r="G41" s="22">
        <v>-10000</v>
      </c>
      <c r="H41" s="29"/>
      <c r="I41" s="29"/>
      <c r="J41" s="22"/>
      <c r="K41" s="29"/>
      <c r="L41" s="29"/>
      <c r="M41" s="29"/>
      <c r="N41" s="22"/>
      <c r="O41" s="29"/>
      <c r="P41" s="29">
        <v>-3000</v>
      </c>
      <c r="Q41" s="29"/>
      <c r="R41" s="22"/>
    </row>
    <row r="42" spans="1:18" ht="13.5">
      <c r="A42" s="6" t="s">
        <v>37</v>
      </c>
      <c r="B42" s="29"/>
      <c r="C42" s="22"/>
      <c r="D42" s="29"/>
      <c r="E42" s="22"/>
      <c r="F42" s="29"/>
      <c r="G42" s="22">
        <v>24399</v>
      </c>
      <c r="H42" s="29"/>
      <c r="I42" s="29"/>
      <c r="J42" s="22"/>
      <c r="K42" s="29"/>
      <c r="L42" s="29"/>
      <c r="M42" s="29"/>
      <c r="N42" s="22"/>
      <c r="O42" s="29"/>
      <c r="P42" s="29"/>
      <c r="Q42" s="29"/>
      <c r="R42" s="22"/>
    </row>
    <row r="43" spans="1:18" ht="13.5">
      <c r="A43" s="6" t="s">
        <v>38</v>
      </c>
      <c r="B43" s="29">
        <v>-18764</v>
      </c>
      <c r="C43" s="22">
        <v>-23454</v>
      </c>
      <c r="D43" s="29"/>
      <c r="E43" s="22">
        <v>-1000</v>
      </c>
      <c r="F43" s="29">
        <v>-1000</v>
      </c>
      <c r="G43" s="22"/>
      <c r="H43" s="29"/>
      <c r="I43" s="29"/>
      <c r="J43" s="22"/>
      <c r="K43" s="29"/>
      <c r="L43" s="29"/>
      <c r="M43" s="29"/>
      <c r="N43" s="22">
        <v>-2796</v>
      </c>
      <c r="O43" s="29"/>
      <c r="P43" s="29"/>
      <c r="Q43" s="29">
        <v>-300</v>
      </c>
      <c r="R43" s="22">
        <v>-4854</v>
      </c>
    </row>
    <row r="44" spans="1:18" ht="13.5">
      <c r="A44" s="6" t="s">
        <v>39</v>
      </c>
      <c r="B44" s="29">
        <v>1694</v>
      </c>
      <c r="C44" s="22">
        <v>978</v>
      </c>
      <c r="D44" s="29">
        <v>1026</v>
      </c>
      <c r="E44" s="22">
        <v>723</v>
      </c>
      <c r="F44" s="29">
        <v>96</v>
      </c>
      <c r="G44" s="22">
        <v>1083</v>
      </c>
      <c r="H44" s="29">
        <v>520</v>
      </c>
      <c r="I44" s="29">
        <v>242</v>
      </c>
      <c r="J44" s="22">
        <v>636</v>
      </c>
      <c r="K44" s="29">
        <v>473</v>
      </c>
      <c r="L44" s="29">
        <v>382</v>
      </c>
      <c r="M44" s="29">
        <v>286</v>
      </c>
      <c r="N44" s="22">
        <v>5058</v>
      </c>
      <c r="O44" s="29"/>
      <c r="P44" s="29"/>
      <c r="Q44" s="29">
        <v>626</v>
      </c>
      <c r="R44" s="22">
        <v>444</v>
      </c>
    </row>
    <row r="45" spans="1:18" ht="13.5">
      <c r="A45" s="6" t="s">
        <v>40</v>
      </c>
      <c r="B45" s="29">
        <v>-150</v>
      </c>
      <c r="C45" s="22">
        <v>-7730</v>
      </c>
      <c r="D45" s="29">
        <v>-7193</v>
      </c>
      <c r="E45" s="22">
        <v>-3247</v>
      </c>
      <c r="F45" s="29">
        <v>-25</v>
      </c>
      <c r="G45" s="22">
        <v>-6662</v>
      </c>
      <c r="H45" s="29">
        <v>-116</v>
      </c>
      <c r="I45" s="29"/>
      <c r="J45" s="22">
        <v>-4329</v>
      </c>
      <c r="K45" s="29">
        <v>-4269</v>
      </c>
      <c r="L45" s="29">
        <v>-4269</v>
      </c>
      <c r="M45" s="29">
        <v>-4126</v>
      </c>
      <c r="N45" s="22">
        <v>-17427</v>
      </c>
      <c r="O45" s="29">
        <v>-17625</v>
      </c>
      <c r="P45" s="29">
        <v>-15908</v>
      </c>
      <c r="Q45" s="29">
        <v>-11081</v>
      </c>
      <c r="R45" s="22">
        <v>-17752</v>
      </c>
    </row>
    <row r="46" spans="1:18" ht="13.5">
      <c r="A46" s="6" t="s">
        <v>41</v>
      </c>
      <c r="B46" s="29">
        <v>3421</v>
      </c>
      <c r="C46" s="22">
        <v>10120</v>
      </c>
      <c r="D46" s="29">
        <v>4443</v>
      </c>
      <c r="E46" s="22">
        <v>4373</v>
      </c>
      <c r="F46" s="29">
        <v>3126</v>
      </c>
      <c r="G46" s="22">
        <v>8003</v>
      </c>
      <c r="H46" s="29">
        <v>4493</v>
      </c>
      <c r="I46" s="29">
        <v>4425</v>
      </c>
      <c r="J46" s="22">
        <v>6158</v>
      </c>
      <c r="K46" s="29">
        <v>2956</v>
      </c>
      <c r="L46" s="29">
        <v>2777</v>
      </c>
      <c r="M46" s="29">
        <v>2482</v>
      </c>
      <c r="N46" s="22">
        <v>16170</v>
      </c>
      <c r="O46" s="29">
        <v>8829</v>
      </c>
      <c r="P46" s="29">
        <v>6996</v>
      </c>
      <c r="Q46" s="29">
        <v>6951</v>
      </c>
      <c r="R46" s="22">
        <v>11386</v>
      </c>
    </row>
    <row r="47" spans="1:18" ht="13.5">
      <c r="A47" s="6" t="s">
        <v>95</v>
      </c>
      <c r="B47" s="29">
        <v>2857</v>
      </c>
      <c r="C47" s="22">
        <v>504</v>
      </c>
      <c r="D47" s="29">
        <v>1247</v>
      </c>
      <c r="E47" s="22">
        <v>-3478</v>
      </c>
      <c r="F47" s="29">
        <v>-4924</v>
      </c>
      <c r="G47" s="22">
        <v>-545</v>
      </c>
      <c r="H47" s="29">
        <v>-1523</v>
      </c>
      <c r="I47" s="29">
        <v>-661</v>
      </c>
      <c r="J47" s="22">
        <v>-3663</v>
      </c>
      <c r="K47" s="29">
        <v>289</v>
      </c>
      <c r="L47" s="29">
        <v>-4691</v>
      </c>
      <c r="M47" s="29">
        <v>-696</v>
      </c>
      <c r="N47" s="22">
        <v>-3862</v>
      </c>
      <c r="O47" s="29">
        <v>1603</v>
      </c>
      <c r="P47" s="29">
        <v>1610</v>
      </c>
      <c r="Q47" s="29">
        <v>-1850</v>
      </c>
      <c r="R47" s="22">
        <v>-8093</v>
      </c>
    </row>
    <row r="48" spans="1:18" ht="14.25" thickBot="1">
      <c r="A48" s="5" t="s">
        <v>42</v>
      </c>
      <c r="B48" s="30">
        <v>-81419</v>
      </c>
      <c r="C48" s="23">
        <v>-107484</v>
      </c>
      <c r="D48" s="30">
        <v>-46588</v>
      </c>
      <c r="E48" s="23">
        <v>-127641</v>
      </c>
      <c r="F48" s="30">
        <v>-55197</v>
      </c>
      <c r="G48" s="23">
        <v>210</v>
      </c>
      <c r="H48" s="30">
        <v>21473</v>
      </c>
      <c r="I48" s="30">
        <v>-12560</v>
      </c>
      <c r="J48" s="23">
        <v>-276390</v>
      </c>
      <c r="K48" s="30">
        <v>-241475</v>
      </c>
      <c r="L48" s="30">
        <v>-194306</v>
      </c>
      <c r="M48" s="30">
        <v>-103392</v>
      </c>
      <c r="N48" s="23">
        <v>-289263</v>
      </c>
      <c r="O48" s="30">
        <v>-138375</v>
      </c>
      <c r="P48" s="30">
        <v>-108719</v>
      </c>
      <c r="Q48" s="30">
        <v>-60187</v>
      </c>
      <c r="R48" s="23">
        <v>-209799</v>
      </c>
    </row>
    <row r="49" spans="1:18" ht="14.25" thickTop="1">
      <c r="A49" s="6" t="s">
        <v>43</v>
      </c>
      <c r="B49" s="29"/>
      <c r="C49" s="22"/>
      <c r="D49" s="29"/>
      <c r="E49" s="22"/>
      <c r="F49" s="29"/>
      <c r="G49" s="22"/>
      <c r="H49" s="29"/>
      <c r="I49" s="29"/>
      <c r="J49" s="22"/>
      <c r="K49" s="29"/>
      <c r="L49" s="29"/>
      <c r="M49" s="29"/>
      <c r="N49" s="22"/>
      <c r="O49" s="29">
        <v>100000</v>
      </c>
      <c r="P49" s="29">
        <v>100000</v>
      </c>
      <c r="Q49" s="29">
        <v>100000</v>
      </c>
      <c r="R49" s="22"/>
    </row>
    <row r="50" spans="1:18" ht="13.5">
      <c r="A50" s="6" t="s">
        <v>44</v>
      </c>
      <c r="B50" s="29"/>
      <c r="C50" s="22"/>
      <c r="D50" s="29"/>
      <c r="E50" s="22"/>
      <c r="F50" s="29"/>
      <c r="G50" s="22"/>
      <c r="H50" s="29"/>
      <c r="I50" s="29"/>
      <c r="J50" s="22"/>
      <c r="K50" s="29"/>
      <c r="L50" s="29"/>
      <c r="M50" s="29"/>
      <c r="N50" s="22"/>
      <c r="O50" s="29">
        <v>-100000</v>
      </c>
      <c r="P50" s="29">
        <v>-60000</v>
      </c>
      <c r="Q50" s="29"/>
      <c r="R50" s="22"/>
    </row>
    <row r="51" spans="1:18" ht="13.5">
      <c r="A51" s="6" t="s">
        <v>45</v>
      </c>
      <c r="B51" s="29"/>
      <c r="C51" s="22"/>
      <c r="D51" s="29"/>
      <c r="E51" s="22"/>
      <c r="F51" s="29"/>
      <c r="G51" s="22"/>
      <c r="H51" s="29"/>
      <c r="I51" s="29"/>
      <c r="J51" s="22">
        <v>200000</v>
      </c>
      <c r="K51" s="29">
        <v>200000</v>
      </c>
      <c r="L51" s="29">
        <v>100000</v>
      </c>
      <c r="M51" s="29">
        <v>100000</v>
      </c>
      <c r="N51" s="22"/>
      <c r="O51" s="29"/>
      <c r="P51" s="29"/>
      <c r="Q51" s="29"/>
      <c r="R51" s="22"/>
    </row>
    <row r="52" spans="1:18" ht="13.5">
      <c r="A52" s="6" t="s">
        <v>46</v>
      </c>
      <c r="B52" s="29">
        <v>270000</v>
      </c>
      <c r="C52" s="22">
        <v>400000</v>
      </c>
      <c r="D52" s="29">
        <v>300000</v>
      </c>
      <c r="E52" s="22">
        <v>550000</v>
      </c>
      <c r="F52" s="29">
        <v>450000</v>
      </c>
      <c r="G52" s="22">
        <v>400000</v>
      </c>
      <c r="H52" s="29">
        <v>400000</v>
      </c>
      <c r="I52" s="29">
        <v>100000</v>
      </c>
      <c r="J52" s="22">
        <v>490000</v>
      </c>
      <c r="K52" s="29">
        <v>390000</v>
      </c>
      <c r="L52" s="29">
        <v>290000</v>
      </c>
      <c r="M52" s="29">
        <v>100000</v>
      </c>
      <c r="N52" s="22">
        <v>510000</v>
      </c>
      <c r="O52" s="29">
        <v>200000</v>
      </c>
      <c r="P52" s="29">
        <v>100000</v>
      </c>
      <c r="Q52" s="29"/>
      <c r="R52" s="22">
        <v>400000</v>
      </c>
    </row>
    <row r="53" spans="1:18" ht="13.5">
      <c r="A53" s="6" t="s">
        <v>47</v>
      </c>
      <c r="B53" s="29">
        <v>-235510</v>
      </c>
      <c r="C53" s="22">
        <v>-438389</v>
      </c>
      <c r="D53" s="29">
        <v>-215835</v>
      </c>
      <c r="E53" s="22">
        <v>-473464</v>
      </c>
      <c r="F53" s="29">
        <v>-249323</v>
      </c>
      <c r="G53" s="22">
        <v>-489160</v>
      </c>
      <c r="H53" s="29">
        <v>-247542</v>
      </c>
      <c r="I53" s="29">
        <v>-124442</v>
      </c>
      <c r="J53" s="22">
        <v>-530752</v>
      </c>
      <c r="K53" s="29">
        <v>-414656</v>
      </c>
      <c r="L53" s="29">
        <v>-301896</v>
      </c>
      <c r="M53" s="29">
        <v>-108229</v>
      </c>
      <c r="N53" s="22">
        <v>-397584</v>
      </c>
      <c r="O53" s="29">
        <v>-295360</v>
      </c>
      <c r="P53" s="29">
        <v>-196648</v>
      </c>
      <c r="Q53" s="29">
        <v>-98730</v>
      </c>
      <c r="R53" s="22">
        <v>-536137</v>
      </c>
    </row>
    <row r="54" spans="1:18" ht="13.5">
      <c r="A54" s="6" t="s">
        <v>48</v>
      </c>
      <c r="B54" s="29">
        <v>-6211</v>
      </c>
      <c r="C54" s="22">
        <v>-17950</v>
      </c>
      <c r="D54" s="29"/>
      <c r="E54" s="22"/>
      <c r="F54" s="29"/>
      <c r="G54" s="22">
        <v>-29581</v>
      </c>
      <c r="H54" s="29"/>
      <c r="I54" s="29"/>
      <c r="J54" s="22"/>
      <c r="K54" s="29"/>
      <c r="L54" s="29"/>
      <c r="M54" s="29"/>
      <c r="N54" s="22"/>
      <c r="O54" s="29"/>
      <c r="P54" s="29"/>
      <c r="Q54" s="29"/>
      <c r="R54" s="22"/>
    </row>
    <row r="55" spans="1:18" ht="13.5">
      <c r="A55" s="6" t="s">
        <v>49</v>
      </c>
      <c r="B55" s="29"/>
      <c r="C55" s="22">
        <v>-28</v>
      </c>
      <c r="D55" s="29">
        <v>-28</v>
      </c>
      <c r="E55" s="22">
        <v>-30</v>
      </c>
      <c r="F55" s="29">
        <v>-27</v>
      </c>
      <c r="G55" s="22">
        <v>-632</v>
      </c>
      <c r="H55" s="29">
        <v>-79</v>
      </c>
      <c r="I55" s="29">
        <v>-48</v>
      </c>
      <c r="J55" s="22">
        <v>-77531</v>
      </c>
      <c r="K55" s="29">
        <v>-77460</v>
      </c>
      <c r="L55" s="29">
        <v>-77460</v>
      </c>
      <c r="M55" s="29">
        <v>-52483</v>
      </c>
      <c r="N55" s="22">
        <v>-77460</v>
      </c>
      <c r="O55" s="29">
        <v>-77460</v>
      </c>
      <c r="P55" s="29">
        <v>-77460</v>
      </c>
      <c r="Q55" s="29">
        <v>-47039</v>
      </c>
      <c r="R55" s="22">
        <v>-77460</v>
      </c>
    </row>
    <row r="56" spans="1:18" ht="14.25" thickBot="1">
      <c r="A56" s="5" t="s">
        <v>50</v>
      </c>
      <c r="B56" s="30">
        <v>28278</v>
      </c>
      <c r="C56" s="23">
        <v>-56368</v>
      </c>
      <c r="D56" s="30">
        <v>84136</v>
      </c>
      <c r="E56" s="23">
        <v>76504</v>
      </c>
      <c r="F56" s="30">
        <v>200649</v>
      </c>
      <c r="G56" s="23">
        <v>-119373</v>
      </c>
      <c r="H56" s="30">
        <v>152378</v>
      </c>
      <c r="I56" s="30">
        <v>-24491</v>
      </c>
      <c r="J56" s="23">
        <v>81715</v>
      </c>
      <c r="K56" s="30">
        <v>97883</v>
      </c>
      <c r="L56" s="30">
        <v>10643</v>
      </c>
      <c r="M56" s="30">
        <v>39287</v>
      </c>
      <c r="N56" s="23">
        <v>34956</v>
      </c>
      <c r="O56" s="30">
        <v>-172820</v>
      </c>
      <c r="P56" s="30">
        <v>-134108</v>
      </c>
      <c r="Q56" s="30">
        <v>-45769</v>
      </c>
      <c r="R56" s="23">
        <v>-213597</v>
      </c>
    </row>
    <row r="57" spans="1:18" ht="14.25" thickTop="1">
      <c r="A57" s="7" t="s">
        <v>51</v>
      </c>
      <c r="B57" s="29"/>
      <c r="C57" s="22"/>
      <c r="D57" s="29"/>
      <c r="E57" s="22"/>
      <c r="F57" s="29"/>
      <c r="G57" s="22"/>
      <c r="H57" s="29"/>
      <c r="I57" s="29"/>
      <c r="J57" s="22">
        <v>313</v>
      </c>
      <c r="K57" s="29">
        <v>156</v>
      </c>
      <c r="L57" s="29">
        <v>431</v>
      </c>
      <c r="M57" s="29">
        <v>313</v>
      </c>
      <c r="N57" s="22">
        <v>-13632</v>
      </c>
      <c r="O57" s="29">
        <v>-8866</v>
      </c>
      <c r="P57" s="29">
        <v>-7314</v>
      </c>
      <c r="Q57" s="29">
        <v>-7204</v>
      </c>
      <c r="R57" s="22">
        <v>1704</v>
      </c>
    </row>
    <row r="58" spans="1:18" ht="13.5">
      <c r="A58" s="7" t="s">
        <v>52</v>
      </c>
      <c r="B58" s="29">
        <v>33816</v>
      </c>
      <c r="C58" s="22">
        <v>-69289</v>
      </c>
      <c r="D58" s="29">
        <v>61520</v>
      </c>
      <c r="E58" s="22">
        <v>88327</v>
      </c>
      <c r="F58" s="29">
        <v>176070</v>
      </c>
      <c r="G58" s="22">
        <v>-14117</v>
      </c>
      <c r="H58" s="29">
        <v>145045</v>
      </c>
      <c r="I58" s="29">
        <v>-35662</v>
      </c>
      <c r="J58" s="22">
        <v>31113</v>
      </c>
      <c r="K58" s="29">
        <v>28632</v>
      </c>
      <c r="L58" s="29">
        <v>37265</v>
      </c>
      <c r="M58" s="29">
        <v>-32938</v>
      </c>
      <c r="N58" s="22">
        <v>-81379</v>
      </c>
      <c r="O58" s="29">
        <v>-217129</v>
      </c>
      <c r="P58" s="29">
        <v>-136094</v>
      </c>
      <c r="Q58" s="29">
        <v>-167349</v>
      </c>
      <c r="R58" s="22">
        <v>31652</v>
      </c>
    </row>
    <row r="59" spans="1:18" ht="13.5">
      <c r="A59" s="7" t="s">
        <v>53</v>
      </c>
      <c r="B59" s="29">
        <v>473249</v>
      </c>
      <c r="C59" s="22">
        <v>542538</v>
      </c>
      <c r="D59" s="29">
        <v>542538</v>
      </c>
      <c r="E59" s="22">
        <v>454211</v>
      </c>
      <c r="F59" s="29">
        <v>454211</v>
      </c>
      <c r="G59" s="22">
        <v>468329</v>
      </c>
      <c r="H59" s="29">
        <v>468329</v>
      </c>
      <c r="I59" s="29">
        <v>468329</v>
      </c>
      <c r="J59" s="22">
        <v>437215</v>
      </c>
      <c r="K59" s="29">
        <v>437215</v>
      </c>
      <c r="L59" s="29">
        <v>437215</v>
      </c>
      <c r="M59" s="29">
        <v>437215</v>
      </c>
      <c r="N59" s="22">
        <v>518595</v>
      </c>
      <c r="O59" s="29">
        <v>518595</v>
      </c>
      <c r="P59" s="29">
        <v>518595</v>
      </c>
      <c r="Q59" s="29">
        <v>518595</v>
      </c>
      <c r="R59" s="22">
        <v>473101</v>
      </c>
    </row>
    <row r="60" spans="1:18" ht="13.5">
      <c r="A60" s="7" t="s">
        <v>54</v>
      </c>
      <c r="B60" s="29"/>
      <c r="C60" s="22"/>
      <c r="D60" s="29"/>
      <c r="E60" s="22"/>
      <c r="F60" s="29"/>
      <c r="G60" s="22"/>
      <c r="H60" s="29"/>
      <c r="I60" s="29"/>
      <c r="J60" s="22"/>
      <c r="K60" s="29"/>
      <c r="L60" s="29"/>
      <c r="M60" s="29"/>
      <c r="N60" s="22"/>
      <c r="O60" s="29"/>
      <c r="P60" s="29"/>
      <c r="Q60" s="29"/>
      <c r="R60" s="22">
        <v>13841</v>
      </c>
    </row>
    <row r="61" spans="1:18" ht="14.25" thickBot="1">
      <c r="A61" s="7" t="s">
        <v>53</v>
      </c>
      <c r="B61" s="29">
        <v>507066</v>
      </c>
      <c r="C61" s="22">
        <v>473249</v>
      </c>
      <c r="D61" s="29">
        <v>604058</v>
      </c>
      <c r="E61" s="22">
        <v>542538</v>
      </c>
      <c r="F61" s="29">
        <v>630282</v>
      </c>
      <c r="G61" s="22">
        <v>454211</v>
      </c>
      <c r="H61" s="29">
        <v>613374</v>
      </c>
      <c r="I61" s="29">
        <v>432666</v>
      </c>
      <c r="J61" s="22">
        <v>468329</v>
      </c>
      <c r="K61" s="29">
        <v>465848</v>
      </c>
      <c r="L61" s="29">
        <v>474480</v>
      </c>
      <c r="M61" s="29">
        <v>404277</v>
      </c>
      <c r="N61" s="22">
        <v>437215</v>
      </c>
      <c r="O61" s="29">
        <v>301465</v>
      </c>
      <c r="P61" s="29">
        <v>382500</v>
      </c>
      <c r="Q61" s="29">
        <v>351245</v>
      </c>
      <c r="R61" s="22">
        <v>518595</v>
      </c>
    </row>
    <row r="62" spans="1:18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4" ht="13.5">
      <c r="A64" s="20" t="s">
        <v>181</v>
      </c>
    </row>
    <row r="65" ht="13.5">
      <c r="A65" s="20" t="s">
        <v>182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W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177</v>
      </c>
      <c r="B2" s="14">
        <v>3358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178</v>
      </c>
      <c r="B3" s="1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60</v>
      </c>
      <c r="B4" s="15" t="str">
        <f>HYPERLINK("http://www.kabupro.jp/mark/20140214/S10017SM.htm","四半期報告書")</f>
        <v>四半期報告書</v>
      </c>
      <c r="C4" s="15" t="str">
        <f>HYPERLINK("http://www.kabupro.jp/mark/20131114/S1000HU9.htm","四半期報告書")</f>
        <v>四半期報告書</v>
      </c>
      <c r="D4" s="15" t="str">
        <f>HYPERLINK("http://www.kabupro.jp/mark/20140214/S10017SM.htm","四半期報告書")</f>
        <v>四半期報告書</v>
      </c>
      <c r="E4" s="15" t="str">
        <f>HYPERLINK("http://www.kabupro.jp/mark/20130214/S000CW7R.htm","四半期報告書")</f>
        <v>四半期報告書</v>
      </c>
      <c r="F4" s="15" t="str">
        <f>HYPERLINK("http://www.kabupro.jp/mark/20121114/S000CB93.htm","四半期報告書")</f>
        <v>四半期報告書</v>
      </c>
      <c r="G4" s="15" t="str">
        <f>HYPERLINK("http://www.kabupro.jp/mark/20120810/S000BPW3.htm","四半期報告書")</f>
        <v>四半期報告書</v>
      </c>
      <c r="H4" s="15" t="str">
        <f>HYPERLINK("http://www.kabupro.jp/mark/20130628/S000DVI8.htm","有価証券報告書")</f>
        <v>有価証券報告書</v>
      </c>
      <c r="I4" s="15" t="str">
        <f>HYPERLINK("http://www.kabupro.jp/mark/20120210/S000A95N.htm","四半期報告書")</f>
        <v>四半期報告書</v>
      </c>
      <c r="J4" s="15" t="str">
        <f>HYPERLINK("http://www.kabupro.jp/mark/20111111/S0009OKT.htm","四半期報告書")</f>
        <v>四半期報告書</v>
      </c>
      <c r="K4" s="15" t="str">
        <f>HYPERLINK("http://www.kabupro.jp/mark/20110812/S00095XF.htm","四半期報告書")</f>
        <v>四半期報告書</v>
      </c>
      <c r="L4" s="15" t="str">
        <f>HYPERLINK("http://www.kabupro.jp/mark/20120629/S000BBQ2.htm","有価証券報告書")</f>
        <v>有価証券報告書</v>
      </c>
      <c r="M4" s="15" t="str">
        <f>HYPERLINK("http://www.kabupro.jp/mark/20101112/S000756D.htm","四半期報告書")</f>
        <v>四半期報告書</v>
      </c>
      <c r="N4" s="15" t="str">
        <f>HYPERLINK("http://www.kabupro.jp/mark/20100813/S0006M70.htm","四半期報告書")</f>
        <v>四半期報告書</v>
      </c>
      <c r="O4" s="15" t="str">
        <f>HYPERLINK("http://www.kabupro.jp/mark/20110630/S0008P3D.htm","有価証券報告書")</f>
        <v>有価証券報告書</v>
      </c>
      <c r="P4" s="15" t="str">
        <f>HYPERLINK("http://www.kabupro.jp/mark/20100212/S000573L.htm","四半期報告書")</f>
        <v>四半期報告書</v>
      </c>
      <c r="Q4" s="15" t="str">
        <f>HYPERLINK("http://www.kabupro.jp/mark/20091113/S0004LQU.htm","四半期報告書")</f>
        <v>四半期報告書</v>
      </c>
      <c r="R4" s="15" t="str">
        <f>HYPERLINK("http://www.kabupro.jp/mark/20090814/S0003ZBD.htm","四半期報告書")</f>
        <v>四半期報告書</v>
      </c>
      <c r="S4" s="15" t="str">
        <f>HYPERLINK("http://www.kabupro.jp/mark/20100212/S000573L.htm","四半期報告書")</f>
        <v>四半期報告書</v>
      </c>
      <c r="T4" s="15" t="str">
        <f>HYPERLINK("http://www.kabupro.jp/mark/20090213/S0002IJJ.htm","四半期報告書")</f>
        <v>四半期報告書</v>
      </c>
      <c r="U4" s="15" t="str">
        <f>HYPERLINK("http://www.kabupro.jp/mark/20081114/S0001UT7.htm","四半期報告書")</f>
        <v>四半期報告書</v>
      </c>
      <c r="V4" s="15" t="str">
        <f>HYPERLINK("http://www.kabupro.jp/mark/20080814/S0001487.htm","四半期報告書")</f>
        <v>四半期報告書</v>
      </c>
      <c r="W4" s="15" t="str">
        <f>HYPERLINK("http://www.kabupro.jp/mark/20090626/S0003H3C.htm","有価証券報告書")</f>
        <v>有価証券報告書</v>
      </c>
    </row>
    <row r="5" spans="1:23" ht="14.25" thickBot="1">
      <c r="A5" s="11" t="s">
        <v>61</v>
      </c>
      <c r="B5" s="1" t="s">
        <v>263</v>
      </c>
      <c r="C5" s="1" t="s">
        <v>266</v>
      </c>
      <c r="D5" s="1" t="s">
        <v>263</v>
      </c>
      <c r="E5" s="1" t="s">
        <v>268</v>
      </c>
      <c r="F5" s="1" t="s">
        <v>270</v>
      </c>
      <c r="G5" s="1" t="s">
        <v>272</v>
      </c>
      <c r="H5" s="1" t="s">
        <v>67</v>
      </c>
      <c r="I5" s="1" t="s">
        <v>274</v>
      </c>
      <c r="J5" s="1" t="s">
        <v>276</v>
      </c>
      <c r="K5" s="1" t="s">
        <v>278</v>
      </c>
      <c r="L5" s="1" t="s">
        <v>71</v>
      </c>
      <c r="M5" s="1" t="s">
        <v>279</v>
      </c>
      <c r="N5" s="1" t="s">
        <v>281</v>
      </c>
      <c r="O5" s="1" t="s">
        <v>73</v>
      </c>
      <c r="P5" s="1" t="s">
        <v>283</v>
      </c>
      <c r="Q5" s="1" t="s">
        <v>285</v>
      </c>
      <c r="R5" s="1" t="s">
        <v>287</v>
      </c>
      <c r="S5" s="1" t="s">
        <v>283</v>
      </c>
      <c r="T5" s="1" t="s">
        <v>289</v>
      </c>
      <c r="U5" s="1" t="s">
        <v>291</v>
      </c>
      <c r="V5" s="1" t="s">
        <v>293</v>
      </c>
      <c r="W5" s="1" t="s">
        <v>75</v>
      </c>
    </row>
    <row r="6" spans="1:23" ht="15" thickBot="1" thickTop="1">
      <c r="A6" s="10" t="s">
        <v>62</v>
      </c>
      <c r="B6" s="18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63</v>
      </c>
      <c r="B7" s="14" t="s">
        <v>264</v>
      </c>
      <c r="C7" s="14" t="s">
        <v>264</v>
      </c>
      <c r="D7" s="16" t="s">
        <v>68</v>
      </c>
      <c r="E7" s="14" t="s">
        <v>264</v>
      </c>
      <c r="F7" s="14" t="s">
        <v>264</v>
      </c>
      <c r="G7" s="14" t="s">
        <v>264</v>
      </c>
      <c r="H7" s="16" t="s">
        <v>68</v>
      </c>
      <c r="I7" s="14" t="s">
        <v>264</v>
      </c>
      <c r="J7" s="14" t="s">
        <v>264</v>
      </c>
      <c r="K7" s="14" t="s">
        <v>264</v>
      </c>
      <c r="L7" s="16" t="s">
        <v>68</v>
      </c>
      <c r="M7" s="14" t="s">
        <v>264</v>
      </c>
      <c r="N7" s="14" t="s">
        <v>264</v>
      </c>
      <c r="O7" s="16" t="s">
        <v>68</v>
      </c>
      <c r="P7" s="14" t="s">
        <v>264</v>
      </c>
      <c r="Q7" s="14" t="s">
        <v>264</v>
      </c>
      <c r="R7" s="14" t="s">
        <v>264</v>
      </c>
      <c r="S7" s="16" t="s">
        <v>68</v>
      </c>
      <c r="T7" s="14" t="s">
        <v>264</v>
      </c>
      <c r="U7" s="14" t="s">
        <v>264</v>
      </c>
      <c r="V7" s="14" t="s">
        <v>264</v>
      </c>
      <c r="W7" s="16" t="s">
        <v>68</v>
      </c>
    </row>
    <row r="8" spans="1:23" ht="13.5">
      <c r="A8" s="13" t="s">
        <v>64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7"/>
      <c r="P8" s="1"/>
      <c r="Q8" s="1"/>
      <c r="R8" s="1"/>
      <c r="S8" s="17"/>
      <c r="T8" s="1"/>
      <c r="U8" s="1"/>
      <c r="V8" s="1"/>
      <c r="W8" s="17"/>
    </row>
    <row r="9" spans="1:23" ht="13.5">
      <c r="A9" s="13" t="s">
        <v>65</v>
      </c>
      <c r="B9" s="1" t="s">
        <v>265</v>
      </c>
      <c r="C9" s="1" t="s">
        <v>267</v>
      </c>
      <c r="D9" s="17" t="s">
        <v>69</v>
      </c>
      <c r="E9" s="1" t="s">
        <v>269</v>
      </c>
      <c r="F9" s="1" t="s">
        <v>271</v>
      </c>
      <c r="G9" s="1" t="s">
        <v>273</v>
      </c>
      <c r="H9" s="17" t="s">
        <v>70</v>
      </c>
      <c r="I9" s="1" t="s">
        <v>275</v>
      </c>
      <c r="J9" s="1" t="s">
        <v>277</v>
      </c>
      <c r="K9" s="1" t="s">
        <v>73</v>
      </c>
      <c r="L9" s="17" t="s">
        <v>72</v>
      </c>
      <c r="M9" s="1" t="s">
        <v>280</v>
      </c>
      <c r="N9" s="1" t="s">
        <v>282</v>
      </c>
      <c r="O9" s="17" t="s">
        <v>74</v>
      </c>
      <c r="P9" s="1" t="s">
        <v>284</v>
      </c>
      <c r="Q9" s="1" t="s">
        <v>286</v>
      </c>
      <c r="R9" s="1" t="s">
        <v>288</v>
      </c>
      <c r="S9" s="17" t="s">
        <v>76</v>
      </c>
      <c r="T9" s="1" t="s">
        <v>290</v>
      </c>
      <c r="U9" s="1" t="s">
        <v>292</v>
      </c>
      <c r="V9" s="1" t="s">
        <v>294</v>
      </c>
      <c r="W9" s="17" t="s">
        <v>77</v>
      </c>
    </row>
    <row r="10" spans="1:23" ht="14.25" thickBot="1">
      <c r="A10" s="13" t="s">
        <v>66</v>
      </c>
      <c r="B10" s="1" t="s">
        <v>79</v>
      </c>
      <c r="C10" s="1" t="s">
        <v>79</v>
      </c>
      <c r="D10" s="17" t="s">
        <v>79</v>
      </c>
      <c r="E10" s="1" t="s">
        <v>79</v>
      </c>
      <c r="F10" s="1" t="s">
        <v>79</v>
      </c>
      <c r="G10" s="1" t="s">
        <v>79</v>
      </c>
      <c r="H10" s="17" t="s">
        <v>79</v>
      </c>
      <c r="I10" s="1" t="s">
        <v>79</v>
      </c>
      <c r="J10" s="1" t="s">
        <v>79</v>
      </c>
      <c r="K10" s="1" t="s">
        <v>79</v>
      </c>
      <c r="L10" s="17" t="s">
        <v>79</v>
      </c>
      <c r="M10" s="1" t="s">
        <v>79</v>
      </c>
      <c r="N10" s="1" t="s">
        <v>79</v>
      </c>
      <c r="O10" s="17" t="s">
        <v>79</v>
      </c>
      <c r="P10" s="1" t="s">
        <v>79</v>
      </c>
      <c r="Q10" s="1" t="s">
        <v>79</v>
      </c>
      <c r="R10" s="1" t="s">
        <v>79</v>
      </c>
      <c r="S10" s="17" t="s">
        <v>79</v>
      </c>
      <c r="T10" s="1" t="s">
        <v>79</v>
      </c>
      <c r="U10" s="1" t="s">
        <v>79</v>
      </c>
      <c r="V10" s="1" t="s">
        <v>79</v>
      </c>
      <c r="W10" s="17" t="s">
        <v>79</v>
      </c>
    </row>
    <row r="11" spans="1:23" ht="14.25" thickTop="1">
      <c r="A11" s="9" t="s">
        <v>295</v>
      </c>
      <c r="B11" s="28">
        <v>639597</v>
      </c>
      <c r="C11" s="28">
        <v>572565</v>
      </c>
      <c r="D11" s="21">
        <v>517745</v>
      </c>
      <c r="E11" s="28">
        <v>515565</v>
      </c>
      <c r="F11" s="28">
        <v>692760</v>
      </c>
      <c r="G11" s="28">
        <v>465683</v>
      </c>
      <c r="H11" s="21">
        <v>616230</v>
      </c>
      <c r="I11" s="28">
        <v>730263</v>
      </c>
      <c r="J11" s="28">
        <v>721966</v>
      </c>
      <c r="K11" s="28">
        <v>564583</v>
      </c>
      <c r="L11" s="21">
        <v>527875</v>
      </c>
      <c r="M11" s="28">
        <v>648021</v>
      </c>
      <c r="N11" s="28">
        <v>506842</v>
      </c>
      <c r="O11" s="21">
        <v>594929</v>
      </c>
      <c r="P11" s="28">
        <v>569601</v>
      </c>
      <c r="Q11" s="28">
        <v>562554</v>
      </c>
      <c r="R11" s="28">
        <v>504322</v>
      </c>
      <c r="S11" s="21">
        <v>510160</v>
      </c>
      <c r="T11" s="28">
        <v>404462</v>
      </c>
      <c r="U11" s="28">
        <v>503464</v>
      </c>
      <c r="V11" s="28">
        <v>508590</v>
      </c>
      <c r="W11" s="21">
        <v>648239</v>
      </c>
    </row>
    <row r="12" spans="1:23" ht="13.5">
      <c r="A12" s="2" t="s">
        <v>80</v>
      </c>
      <c r="B12" s="29">
        <v>194219</v>
      </c>
      <c r="C12" s="29">
        <v>117330</v>
      </c>
      <c r="D12" s="22">
        <v>125667</v>
      </c>
      <c r="E12" s="29">
        <v>135491</v>
      </c>
      <c r="F12" s="29">
        <v>109708</v>
      </c>
      <c r="G12" s="29">
        <v>111388</v>
      </c>
      <c r="H12" s="22">
        <v>112304</v>
      </c>
      <c r="I12" s="29">
        <v>107628</v>
      </c>
      <c r="J12" s="29">
        <v>73397</v>
      </c>
      <c r="K12" s="29">
        <v>72966</v>
      </c>
      <c r="L12" s="22">
        <v>82242</v>
      </c>
      <c r="M12" s="29">
        <v>82614</v>
      </c>
      <c r="N12" s="29">
        <v>81017</v>
      </c>
      <c r="O12" s="22">
        <v>104358</v>
      </c>
      <c r="P12" s="29">
        <v>124182</v>
      </c>
      <c r="Q12" s="29">
        <v>98533</v>
      </c>
      <c r="R12" s="29">
        <v>88572</v>
      </c>
      <c r="S12" s="22">
        <v>99993</v>
      </c>
      <c r="T12" s="29">
        <v>120101</v>
      </c>
      <c r="U12" s="29">
        <v>99629</v>
      </c>
      <c r="V12" s="29">
        <v>99856</v>
      </c>
      <c r="W12" s="22">
        <v>137931</v>
      </c>
    </row>
    <row r="13" spans="1:23" ht="13.5">
      <c r="A13" s="2" t="s">
        <v>82</v>
      </c>
      <c r="B13" s="29">
        <v>10</v>
      </c>
      <c r="C13" s="29">
        <v>10010</v>
      </c>
      <c r="D13" s="22">
        <v>10010</v>
      </c>
      <c r="E13" s="29">
        <v>10010</v>
      </c>
      <c r="F13" s="29">
        <v>10</v>
      </c>
      <c r="G13" s="29">
        <v>10</v>
      </c>
      <c r="H13" s="22">
        <v>10</v>
      </c>
      <c r="I13" s="29">
        <v>10</v>
      </c>
      <c r="J13" s="29">
        <v>10</v>
      </c>
      <c r="K13" s="29">
        <v>10</v>
      </c>
      <c r="L13" s="22">
        <v>10</v>
      </c>
      <c r="M13" s="29">
        <v>60010</v>
      </c>
      <c r="N13" s="29">
        <v>60010</v>
      </c>
      <c r="O13" s="22">
        <v>10</v>
      </c>
      <c r="P13" s="29"/>
      <c r="Q13" s="29"/>
      <c r="R13" s="29"/>
      <c r="S13" s="22"/>
      <c r="T13" s="29"/>
      <c r="U13" s="29"/>
      <c r="V13" s="29"/>
      <c r="W13" s="22"/>
    </row>
    <row r="14" spans="1:23" ht="13.5">
      <c r="A14" s="2" t="s">
        <v>88</v>
      </c>
      <c r="B14" s="29">
        <v>114106</v>
      </c>
      <c r="C14" s="29">
        <v>101470</v>
      </c>
      <c r="D14" s="22">
        <v>101261</v>
      </c>
      <c r="E14" s="29">
        <v>118462</v>
      </c>
      <c r="F14" s="29">
        <v>113330</v>
      </c>
      <c r="G14" s="29">
        <v>117520</v>
      </c>
      <c r="H14" s="22">
        <v>124025</v>
      </c>
      <c r="I14" s="29">
        <v>128382</v>
      </c>
      <c r="J14" s="29">
        <v>136040</v>
      </c>
      <c r="K14" s="29">
        <v>148630</v>
      </c>
      <c r="L14" s="22">
        <v>140203</v>
      </c>
      <c r="M14" s="29">
        <v>100707</v>
      </c>
      <c r="N14" s="29">
        <v>119783</v>
      </c>
      <c r="O14" s="22">
        <v>96235</v>
      </c>
      <c r="P14" s="29">
        <v>116150</v>
      </c>
      <c r="Q14" s="29">
        <v>91024</v>
      </c>
      <c r="R14" s="29">
        <v>106202</v>
      </c>
      <c r="S14" s="22">
        <v>119128</v>
      </c>
      <c r="T14" s="29">
        <v>129294</v>
      </c>
      <c r="U14" s="29">
        <v>106364</v>
      </c>
      <c r="V14" s="29">
        <v>120211</v>
      </c>
      <c r="W14" s="22"/>
    </row>
    <row r="15" spans="1:23" ht="13.5">
      <c r="A15" s="2" t="s">
        <v>89</v>
      </c>
      <c r="B15" s="29">
        <v>4088</v>
      </c>
      <c r="C15" s="29">
        <v>3038</v>
      </c>
      <c r="D15" s="22">
        <v>3152</v>
      </c>
      <c r="E15" s="29">
        <v>3813</v>
      </c>
      <c r="F15" s="29">
        <v>6066</v>
      </c>
      <c r="G15" s="29">
        <v>6116</v>
      </c>
      <c r="H15" s="22">
        <v>4152</v>
      </c>
      <c r="I15" s="29">
        <v>3111</v>
      </c>
      <c r="J15" s="29">
        <v>3964</v>
      </c>
      <c r="K15" s="29">
        <v>4168</v>
      </c>
      <c r="L15" s="22">
        <v>4814</v>
      </c>
      <c r="M15" s="29">
        <v>4786</v>
      </c>
      <c r="N15" s="29">
        <v>3185</v>
      </c>
      <c r="O15" s="22">
        <v>5229</v>
      </c>
      <c r="P15" s="29">
        <v>4717</v>
      </c>
      <c r="Q15" s="29">
        <v>5273</v>
      </c>
      <c r="R15" s="29">
        <v>5552</v>
      </c>
      <c r="S15" s="22">
        <v>4018</v>
      </c>
      <c r="T15" s="29">
        <v>3364</v>
      </c>
      <c r="U15" s="29">
        <v>5224</v>
      </c>
      <c r="V15" s="29">
        <v>5052</v>
      </c>
      <c r="W15" s="22"/>
    </row>
    <row r="16" spans="1:23" ht="13.5">
      <c r="A16" s="2" t="s">
        <v>90</v>
      </c>
      <c r="B16" s="29">
        <v>27592</v>
      </c>
      <c r="C16" s="29">
        <v>20569</v>
      </c>
      <c r="D16" s="22">
        <v>21465</v>
      </c>
      <c r="E16" s="29">
        <v>26731</v>
      </c>
      <c r="F16" s="29">
        <v>25657</v>
      </c>
      <c r="G16" s="29">
        <v>23700</v>
      </c>
      <c r="H16" s="22">
        <v>24402</v>
      </c>
      <c r="I16" s="29">
        <v>26395</v>
      </c>
      <c r="J16" s="29">
        <v>27041</v>
      </c>
      <c r="K16" s="29">
        <v>26048</v>
      </c>
      <c r="L16" s="22">
        <v>22924</v>
      </c>
      <c r="M16" s="29">
        <v>24589</v>
      </c>
      <c r="N16" s="29">
        <v>25106</v>
      </c>
      <c r="O16" s="22">
        <v>30113</v>
      </c>
      <c r="P16" s="29">
        <v>41696</v>
      </c>
      <c r="Q16" s="29">
        <v>27744</v>
      </c>
      <c r="R16" s="29">
        <v>29791</v>
      </c>
      <c r="S16" s="22">
        <v>27367</v>
      </c>
      <c r="T16" s="29">
        <v>46493</v>
      </c>
      <c r="U16" s="29">
        <v>33372</v>
      </c>
      <c r="V16" s="29">
        <v>30861</v>
      </c>
      <c r="W16" s="22"/>
    </row>
    <row r="17" spans="1:23" ht="13.5">
      <c r="A17" s="2" t="s">
        <v>91</v>
      </c>
      <c r="B17" s="29"/>
      <c r="C17" s="29"/>
      <c r="D17" s="22"/>
      <c r="E17" s="29"/>
      <c r="F17" s="29"/>
      <c r="G17" s="29"/>
      <c r="H17" s="22">
        <v>12429</v>
      </c>
      <c r="I17" s="29"/>
      <c r="J17" s="29"/>
      <c r="K17" s="29"/>
      <c r="L17" s="22">
        <v>21064</v>
      </c>
      <c r="M17" s="29"/>
      <c r="N17" s="29"/>
      <c r="O17" s="22">
        <v>13594</v>
      </c>
      <c r="P17" s="29"/>
      <c r="Q17" s="29"/>
      <c r="R17" s="29"/>
      <c r="S17" s="22"/>
      <c r="T17" s="29"/>
      <c r="U17" s="29"/>
      <c r="V17" s="29"/>
      <c r="W17" s="22">
        <v>14433</v>
      </c>
    </row>
    <row r="18" spans="1:23" ht="13.5">
      <c r="A18" s="2" t="s">
        <v>93</v>
      </c>
      <c r="B18" s="29"/>
      <c r="C18" s="29"/>
      <c r="D18" s="22"/>
      <c r="E18" s="29"/>
      <c r="F18" s="29"/>
      <c r="G18" s="29"/>
      <c r="H18" s="22">
        <v>27902</v>
      </c>
      <c r="I18" s="29"/>
      <c r="J18" s="29"/>
      <c r="K18" s="29"/>
      <c r="L18" s="22">
        <v>60528</v>
      </c>
      <c r="M18" s="29"/>
      <c r="N18" s="29"/>
      <c r="O18" s="22">
        <v>40368</v>
      </c>
      <c r="P18" s="29"/>
      <c r="Q18" s="29"/>
      <c r="R18" s="29"/>
      <c r="S18" s="22"/>
      <c r="T18" s="29"/>
      <c r="U18" s="29"/>
      <c r="V18" s="29"/>
      <c r="W18" s="22">
        <v>42744</v>
      </c>
    </row>
    <row r="19" spans="1:23" ht="13.5">
      <c r="A19" s="2" t="s">
        <v>95</v>
      </c>
      <c r="B19" s="29">
        <v>50350</v>
      </c>
      <c r="C19" s="29">
        <v>67064</v>
      </c>
      <c r="D19" s="22">
        <v>66943</v>
      </c>
      <c r="E19" s="29">
        <v>63632</v>
      </c>
      <c r="F19" s="29">
        <v>77765</v>
      </c>
      <c r="G19" s="29">
        <v>68439</v>
      </c>
      <c r="H19" s="22">
        <v>34919</v>
      </c>
      <c r="I19" s="29">
        <v>86583</v>
      </c>
      <c r="J19" s="29">
        <v>138607</v>
      </c>
      <c r="K19" s="29">
        <v>130573</v>
      </c>
      <c r="L19" s="22">
        <v>30478</v>
      </c>
      <c r="M19" s="29">
        <v>139108</v>
      </c>
      <c r="N19" s="29">
        <v>182878</v>
      </c>
      <c r="O19" s="22">
        <v>51383</v>
      </c>
      <c r="P19" s="29">
        <v>96346</v>
      </c>
      <c r="Q19" s="29">
        <v>100095</v>
      </c>
      <c r="R19" s="29">
        <v>146095</v>
      </c>
      <c r="S19" s="22">
        <v>108377</v>
      </c>
      <c r="T19" s="29">
        <v>146470</v>
      </c>
      <c r="U19" s="29">
        <v>122957</v>
      </c>
      <c r="V19" s="29">
        <v>138511</v>
      </c>
      <c r="W19" s="22">
        <v>50962</v>
      </c>
    </row>
    <row r="20" spans="1:23" ht="13.5">
      <c r="A20" s="2" t="s">
        <v>97</v>
      </c>
      <c r="B20" s="29">
        <v>-1828</v>
      </c>
      <c r="C20" s="29">
        <v>-926</v>
      </c>
      <c r="D20" s="22">
        <v>-492</v>
      </c>
      <c r="E20" s="29">
        <v>-872</v>
      </c>
      <c r="F20" s="29">
        <v>-693</v>
      </c>
      <c r="G20" s="29">
        <v>-695</v>
      </c>
      <c r="H20" s="22">
        <v>-718</v>
      </c>
      <c r="I20" s="29">
        <v>-2381</v>
      </c>
      <c r="J20" s="29">
        <v>-1815</v>
      </c>
      <c r="K20" s="29">
        <v>-2478</v>
      </c>
      <c r="L20" s="22">
        <v>-2681</v>
      </c>
      <c r="M20" s="29">
        <v>-3711</v>
      </c>
      <c r="N20" s="29">
        <v>-6768</v>
      </c>
      <c r="O20" s="22">
        <v>-7819</v>
      </c>
      <c r="P20" s="29">
        <v>-8440</v>
      </c>
      <c r="Q20" s="29">
        <v>-994</v>
      </c>
      <c r="R20" s="29">
        <v>-177</v>
      </c>
      <c r="S20" s="22">
        <v>-493</v>
      </c>
      <c r="T20" s="29">
        <v>-213</v>
      </c>
      <c r="U20" s="29">
        <v>-165</v>
      </c>
      <c r="V20" s="29">
        <v>-301</v>
      </c>
      <c r="W20" s="22">
        <v>-854</v>
      </c>
    </row>
    <row r="21" spans="1:23" ht="13.5">
      <c r="A21" s="2" t="s">
        <v>98</v>
      </c>
      <c r="B21" s="29">
        <v>1028135</v>
      </c>
      <c r="C21" s="29">
        <v>891122</v>
      </c>
      <c r="D21" s="22">
        <v>845754</v>
      </c>
      <c r="E21" s="29">
        <v>872835</v>
      </c>
      <c r="F21" s="29">
        <v>1024606</v>
      </c>
      <c r="G21" s="29">
        <v>792163</v>
      </c>
      <c r="H21" s="22">
        <v>955658</v>
      </c>
      <c r="I21" s="29">
        <v>1079995</v>
      </c>
      <c r="J21" s="29">
        <v>1099212</v>
      </c>
      <c r="K21" s="29">
        <v>944503</v>
      </c>
      <c r="L21" s="22">
        <v>887460</v>
      </c>
      <c r="M21" s="29">
        <v>1056127</v>
      </c>
      <c r="N21" s="29">
        <v>972055</v>
      </c>
      <c r="O21" s="22">
        <v>928403</v>
      </c>
      <c r="P21" s="29">
        <v>944255</v>
      </c>
      <c r="Q21" s="29">
        <v>884231</v>
      </c>
      <c r="R21" s="29">
        <v>880360</v>
      </c>
      <c r="S21" s="22">
        <v>868552</v>
      </c>
      <c r="T21" s="29">
        <v>849973</v>
      </c>
      <c r="U21" s="29">
        <v>870847</v>
      </c>
      <c r="V21" s="29">
        <v>902783</v>
      </c>
      <c r="W21" s="22">
        <v>1057218</v>
      </c>
    </row>
    <row r="22" spans="1:23" ht="13.5">
      <c r="A22" s="3" t="s">
        <v>6</v>
      </c>
      <c r="B22" s="29">
        <v>1073145</v>
      </c>
      <c r="C22" s="29">
        <v>1092458</v>
      </c>
      <c r="D22" s="22">
        <v>1132206</v>
      </c>
      <c r="E22" s="29">
        <v>1154518</v>
      </c>
      <c r="F22" s="29">
        <v>1121342</v>
      </c>
      <c r="G22" s="29">
        <v>1141099</v>
      </c>
      <c r="H22" s="22">
        <v>1137982</v>
      </c>
      <c r="I22" s="29">
        <v>1175030</v>
      </c>
      <c r="J22" s="29">
        <v>1196852</v>
      </c>
      <c r="K22" s="29">
        <v>1242431</v>
      </c>
      <c r="L22" s="22">
        <v>1259994</v>
      </c>
      <c r="M22" s="29">
        <v>1287761</v>
      </c>
      <c r="N22" s="29">
        <v>1314005</v>
      </c>
      <c r="O22" s="22">
        <v>1313374</v>
      </c>
      <c r="P22" s="29">
        <v>1376359</v>
      </c>
      <c r="Q22" s="29">
        <v>1399662</v>
      </c>
      <c r="R22" s="29">
        <v>1482401</v>
      </c>
      <c r="S22" s="22">
        <v>1485180</v>
      </c>
      <c r="T22" s="29">
        <v>1389770</v>
      </c>
      <c r="U22" s="29">
        <v>1448709</v>
      </c>
      <c r="V22" s="29">
        <v>1428851</v>
      </c>
      <c r="W22" s="22">
        <v>1439647</v>
      </c>
    </row>
    <row r="23" spans="1:23" ht="13.5">
      <c r="A23" s="3" t="s">
        <v>7</v>
      </c>
      <c r="B23" s="29">
        <v>63148</v>
      </c>
      <c r="C23" s="29">
        <v>67075</v>
      </c>
      <c r="D23" s="22">
        <v>77017</v>
      </c>
      <c r="E23" s="29">
        <v>82165</v>
      </c>
      <c r="F23" s="29">
        <v>80121</v>
      </c>
      <c r="G23" s="29">
        <v>86302</v>
      </c>
      <c r="H23" s="22">
        <v>90017</v>
      </c>
      <c r="I23" s="29">
        <v>99617</v>
      </c>
      <c r="J23" s="29">
        <v>107044</v>
      </c>
      <c r="K23" s="29">
        <v>123780</v>
      </c>
      <c r="L23" s="22">
        <v>125488</v>
      </c>
      <c r="M23" s="29"/>
      <c r="N23" s="29"/>
      <c r="O23" s="22">
        <v>158065</v>
      </c>
      <c r="P23" s="29"/>
      <c r="Q23" s="29"/>
      <c r="R23" s="29"/>
      <c r="S23" s="22"/>
      <c r="T23" s="29"/>
      <c r="U23" s="29"/>
      <c r="V23" s="29"/>
      <c r="W23" s="22">
        <v>245059</v>
      </c>
    </row>
    <row r="24" spans="1:23" ht="13.5">
      <c r="A24" s="3" t="s">
        <v>110</v>
      </c>
      <c r="B24" s="29">
        <v>1602647</v>
      </c>
      <c r="C24" s="29">
        <v>1602537</v>
      </c>
      <c r="D24" s="22">
        <v>1562857</v>
      </c>
      <c r="E24" s="29">
        <v>1567142</v>
      </c>
      <c r="F24" s="29">
        <v>1566172</v>
      </c>
      <c r="G24" s="29">
        <v>1566172</v>
      </c>
      <c r="H24" s="22">
        <v>1566172</v>
      </c>
      <c r="I24" s="29">
        <v>1634468</v>
      </c>
      <c r="J24" s="29">
        <v>1634468</v>
      </c>
      <c r="K24" s="29">
        <v>1634468</v>
      </c>
      <c r="L24" s="22">
        <v>1634468</v>
      </c>
      <c r="M24" s="29">
        <v>1634539</v>
      </c>
      <c r="N24" s="29">
        <v>1634539</v>
      </c>
      <c r="O24" s="22">
        <v>1634539</v>
      </c>
      <c r="P24" s="29">
        <v>1634539</v>
      </c>
      <c r="Q24" s="29">
        <v>1603251</v>
      </c>
      <c r="R24" s="29">
        <v>1603251</v>
      </c>
      <c r="S24" s="22">
        <v>1603151</v>
      </c>
      <c r="T24" s="29">
        <v>1508363</v>
      </c>
      <c r="U24" s="29">
        <v>1508363</v>
      </c>
      <c r="V24" s="29">
        <v>1508363</v>
      </c>
      <c r="W24" s="22">
        <v>1522319</v>
      </c>
    </row>
    <row r="25" spans="1:23" ht="13.5">
      <c r="A25" s="3" t="s">
        <v>111</v>
      </c>
      <c r="B25" s="29"/>
      <c r="C25" s="29"/>
      <c r="D25" s="22"/>
      <c r="E25" s="29"/>
      <c r="F25" s="29"/>
      <c r="G25" s="29"/>
      <c r="H25" s="22"/>
      <c r="I25" s="29"/>
      <c r="J25" s="29"/>
      <c r="K25" s="29"/>
      <c r="L25" s="22">
        <v>21847</v>
      </c>
      <c r="M25" s="29"/>
      <c r="N25" s="29"/>
      <c r="O25" s="22"/>
      <c r="P25" s="29"/>
      <c r="Q25" s="29"/>
      <c r="R25" s="29"/>
      <c r="S25" s="22"/>
      <c r="T25" s="29"/>
      <c r="U25" s="29"/>
      <c r="V25" s="29"/>
      <c r="W25" s="22"/>
    </row>
    <row r="26" spans="1:23" ht="13.5">
      <c r="A26" s="3" t="s">
        <v>113</v>
      </c>
      <c r="B26" s="29">
        <v>14987</v>
      </c>
      <c r="C26" s="29">
        <v>15472</v>
      </c>
      <c r="D26" s="22">
        <v>18677</v>
      </c>
      <c r="E26" s="29">
        <v>36188</v>
      </c>
      <c r="F26" s="29">
        <v>29732</v>
      </c>
      <c r="G26" s="29">
        <v>18861</v>
      </c>
      <c r="H26" s="22">
        <v>34385</v>
      </c>
      <c r="I26" s="29">
        <v>21992</v>
      </c>
      <c r="J26" s="29">
        <v>24482</v>
      </c>
      <c r="K26" s="29">
        <v>28909</v>
      </c>
      <c r="L26" s="22">
        <v>25327</v>
      </c>
      <c r="M26" s="29">
        <v>163719</v>
      </c>
      <c r="N26" s="29">
        <v>176924</v>
      </c>
      <c r="O26" s="22">
        <v>27570</v>
      </c>
      <c r="P26" s="29">
        <v>215610</v>
      </c>
      <c r="Q26" s="29">
        <v>233550</v>
      </c>
      <c r="R26" s="29">
        <v>265613</v>
      </c>
      <c r="S26" s="22">
        <v>247981</v>
      </c>
      <c r="T26" s="29">
        <v>295158</v>
      </c>
      <c r="U26" s="29">
        <v>285537</v>
      </c>
      <c r="V26" s="29">
        <v>278596</v>
      </c>
      <c r="W26" s="22">
        <v>53436</v>
      </c>
    </row>
    <row r="27" spans="1:23" ht="13.5">
      <c r="A27" s="3" t="s">
        <v>114</v>
      </c>
      <c r="B27" s="29">
        <v>2753929</v>
      </c>
      <c r="C27" s="29">
        <v>2777543</v>
      </c>
      <c r="D27" s="22">
        <v>2790759</v>
      </c>
      <c r="E27" s="29">
        <v>2840015</v>
      </c>
      <c r="F27" s="29">
        <v>2797369</v>
      </c>
      <c r="G27" s="29">
        <v>2812435</v>
      </c>
      <c r="H27" s="22">
        <v>2828557</v>
      </c>
      <c r="I27" s="29">
        <v>2931109</v>
      </c>
      <c r="J27" s="29">
        <v>2962847</v>
      </c>
      <c r="K27" s="29">
        <v>3029590</v>
      </c>
      <c r="L27" s="22">
        <v>3067126</v>
      </c>
      <c r="M27" s="29">
        <v>3086020</v>
      </c>
      <c r="N27" s="29">
        <v>3125470</v>
      </c>
      <c r="O27" s="22">
        <v>3133550</v>
      </c>
      <c r="P27" s="29">
        <v>3226509</v>
      </c>
      <c r="Q27" s="29">
        <v>3236464</v>
      </c>
      <c r="R27" s="29">
        <v>3351266</v>
      </c>
      <c r="S27" s="22">
        <v>3336314</v>
      </c>
      <c r="T27" s="29">
        <v>3193293</v>
      </c>
      <c r="U27" s="29">
        <v>3242611</v>
      </c>
      <c r="V27" s="29">
        <v>3215811</v>
      </c>
      <c r="W27" s="22">
        <v>3260463</v>
      </c>
    </row>
    <row r="28" spans="1:23" ht="13.5">
      <c r="A28" s="3" t="s">
        <v>116</v>
      </c>
      <c r="B28" s="29">
        <v>4981</v>
      </c>
      <c r="C28" s="29">
        <v>9962</v>
      </c>
      <c r="D28" s="22">
        <v>19925</v>
      </c>
      <c r="E28" s="29">
        <v>24907</v>
      </c>
      <c r="F28" s="29">
        <v>29888</v>
      </c>
      <c r="G28" s="29">
        <v>34869</v>
      </c>
      <c r="H28" s="22">
        <v>39851</v>
      </c>
      <c r="I28" s="29">
        <v>44832</v>
      </c>
      <c r="J28" s="29">
        <v>49814</v>
      </c>
      <c r="K28" s="29">
        <v>54795</v>
      </c>
      <c r="L28" s="22">
        <v>59776</v>
      </c>
      <c r="M28" s="29">
        <v>69739</v>
      </c>
      <c r="N28" s="29">
        <v>74721</v>
      </c>
      <c r="O28" s="22">
        <v>79702</v>
      </c>
      <c r="P28" s="29">
        <v>84684</v>
      </c>
      <c r="Q28" s="29">
        <v>89665</v>
      </c>
      <c r="R28" s="29">
        <v>94646</v>
      </c>
      <c r="S28" s="22">
        <v>99628</v>
      </c>
      <c r="T28" s="29">
        <v>104609</v>
      </c>
      <c r="U28" s="29">
        <v>109591</v>
      </c>
      <c r="V28" s="29">
        <v>114572</v>
      </c>
      <c r="W28" s="22">
        <v>119553</v>
      </c>
    </row>
    <row r="29" spans="1:23" ht="13.5">
      <c r="A29" s="3" t="s">
        <v>95</v>
      </c>
      <c r="B29" s="29">
        <v>10339</v>
      </c>
      <c r="C29" s="29">
        <v>10428</v>
      </c>
      <c r="D29" s="22">
        <v>8384</v>
      </c>
      <c r="E29" s="29">
        <v>10905</v>
      </c>
      <c r="F29" s="29">
        <v>11596</v>
      </c>
      <c r="G29" s="29">
        <v>12287</v>
      </c>
      <c r="H29" s="22">
        <v>12979</v>
      </c>
      <c r="I29" s="29">
        <v>13687</v>
      </c>
      <c r="J29" s="29">
        <v>14395</v>
      </c>
      <c r="K29" s="29">
        <v>10625</v>
      </c>
      <c r="L29" s="22">
        <v>11158</v>
      </c>
      <c r="M29" s="29">
        <v>12279</v>
      </c>
      <c r="N29" s="29">
        <v>12839</v>
      </c>
      <c r="O29" s="22">
        <v>12899</v>
      </c>
      <c r="P29" s="29">
        <v>13349</v>
      </c>
      <c r="Q29" s="29">
        <v>9083</v>
      </c>
      <c r="R29" s="29">
        <v>9392</v>
      </c>
      <c r="S29" s="22">
        <v>9741</v>
      </c>
      <c r="T29" s="29">
        <v>10189</v>
      </c>
      <c r="U29" s="29">
        <v>10516</v>
      </c>
      <c r="V29" s="29">
        <v>10602</v>
      </c>
      <c r="W29" s="22">
        <v>10980</v>
      </c>
    </row>
    <row r="30" spans="1:23" ht="13.5">
      <c r="A30" s="3" t="s">
        <v>119</v>
      </c>
      <c r="B30" s="29">
        <v>15320</v>
      </c>
      <c r="C30" s="29">
        <v>20391</v>
      </c>
      <c r="D30" s="22">
        <v>28310</v>
      </c>
      <c r="E30" s="29">
        <v>35812</v>
      </c>
      <c r="F30" s="29">
        <v>41484</v>
      </c>
      <c r="G30" s="29">
        <v>47157</v>
      </c>
      <c r="H30" s="22">
        <v>52830</v>
      </c>
      <c r="I30" s="29">
        <v>58520</v>
      </c>
      <c r="J30" s="29">
        <v>64209</v>
      </c>
      <c r="K30" s="29">
        <v>65420</v>
      </c>
      <c r="L30" s="22">
        <v>70935</v>
      </c>
      <c r="M30" s="29">
        <v>82018</v>
      </c>
      <c r="N30" s="29">
        <v>87560</v>
      </c>
      <c r="O30" s="22">
        <v>92601</v>
      </c>
      <c r="P30" s="29">
        <v>98033</v>
      </c>
      <c r="Q30" s="29">
        <v>98748</v>
      </c>
      <c r="R30" s="29">
        <v>104039</v>
      </c>
      <c r="S30" s="22">
        <v>109369</v>
      </c>
      <c r="T30" s="29">
        <v>114799</v>
      </c>
      <c r="U30" s="29">
        <v>120107</v>
      </c>
      <c r="V30" s="29">
        <v>125175</v>
      </c>
      <c r="W30" s="22">
        <v>130534</v>
      </c>
    </row>
    <row r="31" spans="1:23" ht="13.5">
      <c r="A31" s="3" t="s">
        <v>120</v>
      </c>
      <c r="B31" s="29">
        <v>23704</v>
      </c>
      <c r="C31" s="29">
        <v>25640</v>
      </c>
      <c r="D31" s="22">
        <v>25040</v>
      </c>
      <c r="E31" s="29">
        <v>24808</v>
      </c>
      <c r="F31" s="29">
        <v>35392</v>
      </c>
      <c r="G31" s="29">
        <v>35700</v>
      </c>
      <c r="H31" s="22">
        <v>31116</v>
      </c>
      <c r="I31" s="29">
        <v>35585</v>
      </c>
      <c r="J31" s="29">
        <v>22803</v>
      </c>
      <c r="K31" s="29">
        <v>22171</v>
      </c>
      <c r="L31" s="22">
        <v>22287</v>
      </c>
      <c r="M31" s="29"/>
      <c r="N31" s="29"/>
      <c r="O31" s="22">
        <v>32840</v>
      </c>
      <c r="P31" s="29"/>
      <c r="Q31" s="29"/>
      <c r="R31" s="29"/>
      <c r="S31" s="22"/>
      <c r="T31" s="29"/>
      <c r="U31" s="29"/>
      <c r="V31" s="29"/>
      <c r="W31" s="22">
        <v>28317</v>
      </c>
    </row>
    <row r="32" spans="1:23" ht="13.5">
      <c r="A32" s="3" t="s">
        <v>123</v>
      </c>
      <c r="B32" s="29"/>
      <c r="C32" s="29"/>
      <c r="D32" s="22"/>
      <c r="E32" s="29"/>
      <c r="F32" s="29"/>
      <c r="G32" s="29"/>
      <c r="H32" s="22"/>
      <c r="I32" s="29"/>
      <c r="J32" s="29"/>
      <c r="K32" s="29"/>
      <c r="L32" s="22"/>
      <c r="M32" s="29"/>
      <c r="N32" s="29"/>
      <c r="O32" s="22"/>
      <c r="P32" s="29"/>
      <c r="Q32" s="29"/>
      <c r="R32" s="29"/>
      <c r="S32" s="22"/>
      <c r="T32" s="29"/>
      <c r="U32" s="29"/>
      <c r="V32" s="29"/>
      <c r="W32" s="22">
        <v>2370</v>
      </c>
    </row>
    <row r="33" spans="1:23" ht="13.5">
      <c r="A33" s="3" t="s">
        <v>93</v>
      </c>
      <c r="B33" s="29">
        <v>66325</v>
      </c>
      <c r="C33" s="29">
        <v>68094</v>
      </c>
      <c r="D33" s="22">
        <v>68673</v>
      </c>
      <c r="E33" s="29">
        <v>82555</v>
      </c>
      <c r="F33" s="29">
        <v>85711</v>
      </c>
      <c r="G33" s="29">
        <v>98823</v>
      </c>
      <c r="H33" s="22">
        <v>104059</v>
      </c>
      <c r="I33" s="29">
        <v>95805</v>
      </c>
      <c r="J33" s="29">
        <v>61242</v>
      </c>
      <c r="K33" s="29">
        <v>54802</v>
      </c>
      <c r="L33" s="22">
        <v>46936</v>
      </c>
      <c r="M33" s="29"/>
      <c r="N33" s="29"/>
      <c r="O33" s="22">
        <v>123061</v>
      </c>
      <c r="P33" s="29"/>
      <c r="Q33" s="29"/>
      <c r="R33" s="29"/>
      <c r="S33" s="22"/>
      <c r="T33" s="29"/>
      <c r="U33" s="29"/>
      <c r="V33" s="29"/>
      <c r="W33" s="22">
        <v>56746</v>
      </c>
    </row>
    <row r="34" spans="1:23" ht="13.5">
      <c r="A34" s="3" t="s">
        <v>128</v>
      </c>
      <c r="B34" s="29">
        <v>113923</v>
      </c>
      <c r="C34" s="29">
        <v>115341</v>
      </c>
      <c r="D34" s="22">
        <v>118472</v>
      </c>
      <c r="E34" s="29">
        <v>139441</v>
      </c>
      <c r="F34" s="29">
        <v>140368</v>
      </c>
      <c r="G34" s="29">
        <v>137862</v>
      </c>
      <c r="H34" s="22">
        <v>149804</v>
      </c>
      <c r="I34" s="29">
        <v>151596</v>
      </c>
      <c r="J34" s="29">
        <v>155876</v>
      </c>
      <c r="K34" s="29">
        <v>160003</v>
      </c>
      <c r="L34" s="22">
        <v>161103</v>
      </c>
      <c r="M34" s="29">
        <v>160336</v>
      </c>
      <c r="N34" s="29">
        <v>161927</v>
      </c>
      <c r="O34" s="22">
        <v>170210</v>
      </c>
      <c r="P34" s="29">
        <v>182991</v>
      </c>
      <c r="Q34" s="29">
        <v>190461</v>
      </c>
      <c r="R34" s="29">
        <v>196088</v>
      </c>
      <c r="S34" s="22">
        <v>195182</v>
      </c>
      <c r="T34" s="29">
        <v>203803</v>
      </c>
      <c r="U34" s="29">
        <v>205571</v>
      </c>
      <c r="V34" s="29">
        <v>203257</v>
      </c>
      <c r="W34" s="22">
        <v>201821</v>
      </c>
    </row>
    <row r="35" spans="1:23" ht="13.5">
      <c r="A35" s="3" t="s">
        <v>95</v>
      </c>
      <c r="B35" s="29">
        <v>112755</v>
      </c>
      <c r="C35" s="29">
        <v>83061</v>
      </c>
      <c r="D35" s="22">
        <v>73635</v>
      </c>
      <c r="E35" s="29">
        <v>51113</v>
      </c>
      <c r="F35" s="29">
        <v>20744</v>
      </c>
      <c r="G35" s="29">
        <v>21534</v>
      </c>
      <c r="H35" s="22">
        <v>12256</v>
      </c>
      <c r="I35" s="29">
        <v>7808</v>
      </c>
      <c r="J35" s="29">
        <v>8731</v>
      </c>
      <c r="K35" s="29">
        <v>12497</v>
      </c>
      <c r="L35" s="22">
        <v>13971</v>
      </c>
      <c r="M35" s="29">
        <v>91666</v>
      </c>
      <c r="N35" s="29">
        <v>84795</v>
      </c>
      <c r="O35" s="22">
        <v>10124</v>
      </c>
      <c r="P35" s="29">
        <v>84886</v>
      </c>
      <c r="Q35" s="29">
        <v>86673</v>
      </c>
      <c r="R35" s="29">
        <v>81006</v>
      </c>
      <c r="S35" s="22">
        <v>80545</v>
      </c>
      <c r="T35" s="29">
        <v>95478</v>
      </c>
      <c r="U35" s="29">
        <v>79093</v>
      </c>
      <c r="V35" s="29">
        <v>81428</v>
      </c>
      <c r="W35" s="22">
        <v>10780</v>
      </c>
    </row>
    <row r="36" spans="1:23" ht="13.5">
      <c r="A36" s="3" t="s">
        <v>97</v>
      </c>
      <c r="B36" s="29">
        <v>-18903</v>
      </c>
      <c r="C36" s="29">
        <v>-19435</v>
      </c>
      <c r="D36" s="22">
        <v>-17177</v>
      </c>
      <c r="E36" s="29">
        <v>-19210</v>
      </c>
      <c r="F36" s="29">
        <v>-15492</v>
      </c>
      <c r="G36" s="29">
        <v>-15657</v>
      </c>
      <c r="H36" s="22">
        <v>-15821</v>
      </c>
      <c r="I36" s="29">
        <v>-14657</v>
      </c>
      <c r="J36" s="29">
        <v>-14743</v>
      </c>
      <c r="K36" s="29">
        <v>-14804</v>
      </c>
      <c r="L36" s="22">
        <v>-14806</v>
      </c>
      <c r="M36" s="29">
        <v>-11484</v>
      </c>
      <c r="N36" s="29">
        <v>-11648</v>
      </c>
      <c r="O36" s="22">
        <v>-11393</v>
      </c>
      <c r="P36" s="29">
        <v>-13373</v>
      </c>
      <c r="Q36" s="29">
        <v>-13405</v>
      </c>
      <c r="R36" s="29">
        <v>-11473</v>
      </c>
      <c r="S36" s="22">
        <v>-11508</v>
      </c>
      <c r="T36" s="29">
        <v>-13324</v>
      </c>
      <c r="U36" s="29">
        <v>-13121</v>
      </c>
      <c r="V36" s="29">
        <v>-10010</v>
      </c>
      <c r="W36" s="22">
        <v>-10012</v>
      </c>
    </row>
    <row r="37" spans="1:23" ht="13.5">
      <c r="A37" s="3" t="s">
        <v>130</v>
      </c>
      <c r="B37" s="29">
        <v>297805</v>
      </c>
      <c r="C37" s="29">
        <v>272702</v>
      </c>
      <c r="D37" s="22">
        <v>268644</v>
      </c>
      <c r="E37" s="29">
        <v>278708</v>
      </c>
      <c r="F37" s="29">
        <v>266725</v>
      </c>
      <c r="G37" s="29">
        <v>278262</v>
      </c>
      <c r="H37" s="22">
        <v>281414</v>
      </c>
      <c r="I37" s="29">
        <v>276139</v>
      </c>
      <c r="J37" s="29">
        <v>233910</v>
      </c>
      <c r="K37" s="29">
        <v>234670</v>
      </c>
      <c r="L37" s="22">
        <v>229492</v>
      </c>
      <c r="M37" s="29">
        <v>240518</v>
      </c>
      <c r="N37" s="29">
        <v>235075</v>
      </c>
      <c r="O37" s="22">
        <v>324843</v>
      </c>
      <c r="P37" s="29">
        <v>254504</v>
      </c>
      <c r="Q37" s="29">
        <v>263730</v>
      </c>
      <c r="R37" s="29">
        <v>265622</v>
      </c>
      <c r="S37" s="22">
        <v>264220</v>
      </c>
      <c r="T37" s="29">
        <v>285957</v>
      </c>
      <c r="U37" s="29">
        <v>271544</v>
      </c>
      <c r="V37" s="29">
        <v>274675</v>
      </c>
      <c r="W37" s="22">
        <v>290024</v>
      </c>
    </row>
    <row r="38" spans="1:23" ht="13.5">
      <c r="A38" s="2" t="s">
        <v>131</v>
      </c>
      <c r="B38" s="29">
        <v>3067055</v>
      </c>
      <c r="C38" s="29">
        <v>3070638</v>
      </c>
      <c r="D38" s="22">
        <v>3087714</v>
      </c>
      <c r="E38" s="29">
        <v>3154536</v>
      </c>
      <c r="F38" s="29">
        <v>3105579</v>
      </c>
      <c r="G38" s="29">
        <v>3137856</v>
      </c>
      <c r="H38" s="22">
        <v>3162802</v>
      </c>
      <c r="I38" s="29">
        <v>3265768</v>
      </c>
      <c r="J38" s="29">
        <v>3260967</v>
      </c>
      <c r="K38" s="29">
        <v>3329682</v>
      </c>
      <c r="L38" s="22">
        <v>3367555</v>
      </c>
      <c r="M38" s="29">
        <v>3408558</v>
      </c>
      <c r="N38" s="29">
        <v>3448106</v>
      </c>
      <c r="O38" s="22">
        <v>3550995</v>
      </c>
      <c r="P38" s="29">
        <v>3579047</v>
      </c>
      <c r="Q38" s="29">
        <v>3598942</v>
      </c>
      <c r="R38" s="29">
        <v>3720927</v>
      </c>
      <c r="S38" s="22">
        <v>3709904</v>
      </c>
      <c r="T38" s="29">
        <v>3594049</v>
      </c>
      <c r="U38" s="29">
        <v>3634262</v>
      </c>
      <c r="V38" s="29">
        <v>3615661</v>
      </c>
      <c r="W38" s="22">
        <v>3681022</v>
      </c>
    </row>
    <row r="39" spans="1:23" ht="14.25" thickBot="1">
      <c r="A39" s="5" t="s">
        <v>132</v>
      </c>
      <c r="B39" s="30">
        <v>4095191</v>
      </c>
      <c r="C39" s="30">
        <v>3961761</v>
      </c>
      <c r="D39" s="23">
        <v>3933469</v>
      </c>
      <c r="E39" s="30">
        <v>4027372</v>
      </c>
      <c r="F39" s="30">
        <v>4130185</v>
      </c>
      <c r="G39" s="30">
        <v>3930019</v>
      </c>
      <c r="H39" s="23">
        <v>4118461</v>
      </c>
      <c r="I39" s="30">
        <v>4345763</v>
      </c>
      <c r="J39" s="30">
        <v>4360179</v>
      </c>
      <c r="K39" s="30">
        <v>4274186</v>
      </c>
      <c r="L39" s="23">
        <v>4255015</v>
      </c>
      <c r="M39" s="30">
        <v>4464685</v>
      </c>
      <c r="N39" s="30">
        <v>4420161</v>
      </c>
      <c r="O39" s="23">
        <v>4479399</v>
      </c>
      <c r="P39" s="30">
        <v>4523303</v>
      </c>
      <c r="Q39" s="30">
        <v>4483174</v>
      </c>
      <c r="R39" s="30">
        <v>4601288</v>
      </c>
      <c r="S39" s="23">
        <v>4578457</v>
      </c>
      <c r="T39" s="30">
        <v>4444023</v>
      </c>
      <c r="U39" s="30">
        <v>4505110</v>
      </c>
      <c r="V39" s="30">
        <v>4518445</v>
      </c>
      <c r="W39" s="23">
        <v>4738241</v>
      </c>
    </row>
    <row r="40" spans="1:23" ht="14.25" thickTop="1">
      <c r="A40" s="2" t="s">
        <v>134</v>
      </c>
      <c r="B40" s="29">
        <v>128056</v>
      </c>
      <c r="C40" s="29">
        <v>90608</v>
      </c>
      <c r="D40" s="22">
        <v>82380</v>
      </c>
      <c r="E40" s="29">
        <v>110464</v>
      </c>
      <c r="F40" s="29">
        <v>95373</v>
      </c>
      <c r="G40" s="29">
        <v>82761</v>
      </c>
      <c r="H40" s="22">
        <v>105158</v>
      </c>
      <c r="I40" s="29">
        <v>129727</v>
      </c>
      <c r="J40" s="29">
        <v>128340</v>
      </c>
      <c r="K40" s="29">
        <v>102720</v>
      </c>
      <c r="L40" s="22">
        <v>149153</v>
      </c>
      <c r="M40" s="29">
        <v>122970</v>
      </c>
      <c r="N40" s="29">
        <v>123370</v>
      </c>
      <c r="O40" s="22">
        <v>132020</v>
      </c>
      <c r="P40" s="29">
        <v>175222</v>
      </c>
      <c r="Q40" s="29">
        <v>170483</v>
      </c>
      <c r="R40" s="29">
        <v>156059</v>
      </c>
      <c r="S40" s="22">
        <v>152730</v>
      </c>
      <c r="T40" s="29">
        <v>214706</v>
      </c>
      <c r="U40" s="29">
        <v>195630</v>
      </c>
      <c r="V40" s="29">
        <v>172406</v>
      </c>
      <c r="W40" s="22">
        <v>208465</v>
      </c>
    </row>
    <row r="41" spans="1:23" ht="13.5">
      <c r="A41" s="2" t="s">
        <v>135</v>
      </c>
      <c r="B41" s="29">
        <v>200000</v>
      </c>
      <c r="C41" s="29">
        <v>200000</v>
      </c>
      <c r="D41" s="22">
        <v>200000</v>
      </c>
      <c r="E41" s="29">
        <v>200000</v>
      </c>
      <c r="F41" s="29">
        <v>200000</v>
      </c>
      <c r="G41" s="29">
        <v>200000</v>
      </c>
      <c r="H41" s="22">
        <v>200000</v>
      </c>
      <c r="I41" s="29">
        <v>200000</v>
      </c>
      <c r="J41" s="29">
        <v>200000</v>
      </c>
      <c r="K41" s="29">
        <v>200000</v>
      </c>
      <c r="L41" s="22">
        <v>200000</v>
      </c>
      <c r="M41" s="29">
        <v>200000</v>
      </c>
      <c r="N41" s="29">
        <v>200000</v>
      </c>
      <c r="O41" s="22">
        <v>200000</v>
      </c>
      <c r="P41" s="29">
        <v>200000</v>
      </c>
      <c r="Q41" s="29">
        <v>100000</v>
      </c>
      <c r="R41" s="29">
        <v>100000</v>
      </c>
      <c r="S41" s="22"/>
      <c r="T41" s="29"/>
      <c r="U41" s="29">
        <v>40000</v>
      </c>
      <c r="V41" s="29">
        <v>100000</v>
      </c>
      <c r="W41" s="22"/>
    </row>
    <row r="42" spans="1:23" ht="13.5">
      <c r="A42" s="2" t="s">
        <v>136</v>
      </c>
      <c r="B42" s="29">
        <v>425742</v>
      </c>
      <c r="C42" s="29">
        <v>421827</v>
      </c>
      <c r="D42" s="22">
        <v>426765</v>
      </c>
      <c r="E42" s="29">
        <v>420031</v>
      </c>
      <c r="F42" s="29">
        <v>428381</v>
      </c>
      <c r="G42" s="29">
        <v>378217</v>
      </c>
      <c r="H42" s="22">
        <v>391732</v>
      </c>
      <c r="I42" s="29">
        <v>411708</v>
      </c>
      <c r="J42" s="29">
        <v>408311</v>
      </c>
      <c r="K42" s="29">
        <v>405609</v>
      </c>
      <c r="L42" s="22">
        <v>383688</v>
      </c>
      <c r="M42" s="29">
        <v>461521</v>
      </c>
      <c r="N42" s="29">
        <v>432036</v>
      </c>
      <c r="O42" s="22">
        <v>434160</v>
      </c>
      <c r="P42" s="29">
        <v>435244</v>
      </c>
      <c r="Q42" s="29">
        <v>431448</v>
      </c>
      <c r="R42" s="29">
        <v>487180</v>
      </c>
      <c r="S42" s="22">
        <v>475454</v>
      </c>
      <c r="T42" s="29">
        <v>380368</v>
      </c>
      <c r="U42" s="29">
        <v>373888</v>
      </c>
      <c r="V42" s="29">
        <v>364077</v>
      </c>
      <c r="W42" s="22">
        <v>375916</v>
      </c>
    </row>
    <row r="43" spans="1:23" ht="13.5">
      <c r="A43" s="2" t="s">
        <v>139</v>
      </c>
      <c r="B43" s="29">
        <v>18110</v>
      </c>
      <c r="C43" s="29">
        <v>13204</v>
      </c>
      <c r="D43" s="22">
        <v>19310</v>
      </c>
      <c r="E43" s="29">
        <v>15623</v>
      </c>
      <c r="F43" s="29">
        <v>14310</v>
      </c>
      <c r="G43" s="29">
        <v>6393</v>
      </c>
      <c r="H43" s="22">
        <v>30696</v>
      </c>
      <c r="I43" s="29">
        <v>24262</v>
      </c>
      <c r="J43" s="29">
        <v>20732</v>
      </c>
      <c r="K43" s="29">
        <v>8977</v>
      </c>
      <c r="L43" s="22">
        <v>31687</v>
      </c>
      <c r="M43" s="29">
        <v>20527</v>
      </c>
      <c r="N43" s="29">
        <v>7801</v>
      </c>
      <c r="O43" s="22">
        <v>23997</v>
      </c>
      <c r="P43" s="29">
        <v>9230</v>
      </c>
      <c r="Q43" s="29">
        <v>24214</v>
      </c>
      <c r="R43" s="29">
        <v>10136</v>
      </c>
      <c r="S43" s="22">
        <v>18275</v>
      </c>
      <c r="T43" s="29">
        <v>11135</v>
      </c>
      <c r="U43" s="29">
        <v>34883</v>
      </c>
      <c r="V43" s="29">
        <v>12426</v>
      </c>
      <c r="W43" s="22">
        <v>95185</v>
      </c>
    </row>
    <row r="44" spans="1:23" ht="13.5">
      <c r="A44" s="2" t="s">
        <v>144</v>
      </c>
      <c r="B44" s="29">
        <v>13136</v>
      </c>
      <c r="C44" s="29">
        <v>13187</v>
      </c>
      <c r="D44" s="22">
        <v>21932</v>
      </c>
      <c r="E44" s="29">
        <v>11257</v>
      </c>
      <c r="F44" s="29">
        <v>19437</v>
      </c>
      <c r="G44" s="29">
        <v>12412</v>
      </c>
      <c r="H44" s="22">
        <v>13012</v>
      </c>
      <c r="I44" s="29">
        <v>7511</v>
      </c>
      <c r="J44" s="29">
        <v>15459</v>
      </c>
      <c r="K44" s="29">
        <v>7735</v>
      </c>
      <c r="L44" s="22">
        <v>23196</v>
      </c>
      <c r="M44" s="29">
        <v>23194</v>
      </c>
      <c r="N44" s="29">
        <v>9007</v>
      </c>
      <c r="O44" s="22">
        <v>27202</v>
      </c>
      <c r="P44" s="29">
        <v>13923</v>
      </c>
      <c r="Q44" s="29">
        <v>27254</v>
      </c>
      <c r="R44" s="29">
        <v>14123</v>
      </c>
      <c r="S44" s="22">
        <v>45020</v>
      </c>
      <c r="T44" s="29">
        <v>21396</v>
      </c>
      <c r="U44" s="29">
        <v>48531</v>
      </c>
      <c r="V44" s="29">
        <v>28303</v>
      </c>
      <c r="W44" s="22">
        <v>60456</v>
      </c>
    </row>
    <row r="45" spans="1:23" ht="13.5">
      <c r="A45" s="2" t="s">
        <v>145</v>
      </c>
      <c r="B45" s="29">
        <v>1741</v>
      </c>
      <c r="C45" s="29">
        <v>1767</v>
      </c>
      <c r="D45" s="22">
        <v>1823</v>
      </c>
      <c r="E45" s="29">
        <v>3523</v>
      </c>
      <c r="F45" s="29">
        <v>3896</v>
      </c>
      <c r="G45" s="29">
        <v>4068</v>
      </c>
      <c r="H45" s="22">
        <v>5878</v>
      </c>
      <c r="I45" s="29">
        <v>5602</v>
      </c>
      <c r="J45" s="29">
        <v>6396</v>
      </c>
      <c r="K45" s="29">
        <v>7492</v>
      </c>
      <c r="L45" s="22">
        <v>7668</v>
      </c>
      <c r="M45" s="29"/>
      <c r="N45" s="29"/>
      <c r="O45" s="22">
        <v>7996</v>
      </c>
      <c r="P45" s="29"/>
      <c r="Q45" s="29"/>
      <c r="R45" s="29"/>
      <c r="S45" s="22"/>
      <c r="T45" s="29"/>
      <c r="U45" s="29"/>
      <c r="V45" s="29"/>
      <c r="W45" s="22"/>
    </row>
    <row r="46" spans="1:23" ht="13.5">
      <c r="A46" s="2" t="s">
        <v>147</v>
      </c>
      <c r="B46" s="29"/>
      <c r="C46" s="29"/>
      <c r="D46" s="22"/>
      <c r="E46" s="29"/>
      <c r="F46" s="29"/>
      <c r="G46" s="29"/>
      <c r="H46" s="22"/>
      <c r="I46" s="29"/>
      <c r="J46" s="29"/>
      <c r="K46" s="29"/>
      <c r="L46" s="22"/>
      <c r="M46" s="29">
        <v>8258</v>
      </c>
      <c r="N46" s="29">
        <v>8165</v>
      </c>
      <c r="O46" s="22"/>
      <c r="P46" s="29">
        <v>8364</v>
      </c>
      <c r="Q46" s="29">
        <v>8829</v>
      </c>
      <c r="R46" s="29">
        <v>8640</v>
      </c>
      <c r="S46" s="22">
        <v>3435</v>
      </c>
      <c r="T46" s="29">
        <v>1463</v>
      </c>
      <c r="U46" s="29">
        <v>1353</v>
      </c>
      <c r="V46" s="29">
        <v>1303</v>
      </c>
      <c r="W46" s="22"/>
    </row>
    <row r="47" spans="1:23" ht="13.5">
      <c r="A47" s="2" t="s">
        <v>148</v>
      </c>
      <c r="B47" s="29"/>
      <c r="C47" s="29"/>
      <c r="D47" s="22">
        <v>1250</v>
      </c>
      <c r="E47" s="29">
        <v>950</v>
      </c>
      <c r="F47" s="29">
        <v>950</v>
      </c>
      <c r="G47" s="29">
        <v>1000</v>
      </c>
      <c r="H47" s="22">
        <v>1000</v>
      </c>
      <c r="I47" s="29">
        <v>2139</v>
      </c>
      <c r="J47" s="29">
        <v>7537</v>
      </c>
      <c r="K47" s="29">
        <v>3566</v>
      </c>
      <c r="L47" s="22"/>
      <c r="M47" s="29">
        <v>1722</v>
      </c>
      <c r="N47" s="29"/>
      <c r="O47" s="22"/>
      <c r="P47" s="29"/>
      <c r="Q47" s="29"/>
      <c r="R47" s="29"/>
      <c r="S47" s="22"/>
      <c r="T47" s="29"/>
      <c r="U47" s="29"/>
      <c r="V47" s="29"/>
      <c r="W47" s="22"/>
    </row>
    <row r="48" spans="1:23" ht="13.5">
      <c r="A48" s="2" t="s">
        <v>150</v>
      </c>
      <c r="B48" s="29">
        <v>199214</v>
      </c>
      <c r="C48" s="29">
        <v>214686</v>
      </c>
      <c r="D48" s="22">
        <v>213317</v>
      </c>
      <c r="E48" s="29">
        <v>233970</v>
      </c>
      <c r="F48" s="29">
        <v>219747</v>
      </c>
      <c r="G48" s="29">
        <v>239754</v>
      </c>
      <c r="H48" s="22">
        <v>237635</v>
      </c>
      <c r="I48" s="29">
        <v>219350</v>
      </c>
      <c r="J48" s="29">
        <v>199344</v>
      </c>
      <c r="K48" s="29">
        <v>206795</v>
      </c>
      <c r="L48" s="22">
        <v>203580</v>
      </c>
      <c r="M48" s="29">
        <v>200015</v>
      </c>
      <c r="N48" s="29">
        <v>395954</v>
      </c>
      <c r="O48" s="22">
        <v>230766</v>
      </c>
      <c r="P48" s="29">
        <v>270716</v>
      </c>
      <c r="Q48" s="29">
        <v>317560</v>
      </c>
      <c r="R48" s="29">
        <v>342875</v>
      </c>
      <c r="S48" s="22">
        <v>266799</v>
      </c>
      <c r="T48" s="29">
        <v>306310</v>
      </c>
      <c r="U48" s="29">
        <v>289070</v>
      </c>
      <c r="V48" s="29">
        <v>334317</v>
      </c>
      <c r="W48" s="22">
        <v>284747</v>
      </c>
    </row>
    <row r="49" spans="1:23" ht="13.5">
      <c r="A49" s="2" t="s">
        <v>151</v>
      </c>
      <c r="B49" s="29">
        <v>986002</v>
      </c>
      <c r="C49" s="29">
        <v>955282</v>
      </c>
      <c r="D49" s="22">
        <v>966780</v>
      </c>
      <c r="E49" s="29">
        <v>995821</v>
      </c>
      <c r="F49" s="29">
        <v>982098</v>
      </c>
      <c r="G49" s="29">
        <v>924607</v>
      </c>
      <c r="H49" s="22">
        <v>985114</v>
      </c>
      <c r="I49" s="29">
        <v>1000302</v>
      </c>
      <c r="J49" s="29">
        <v>986121</v>
      </c>
      <c r="K49" s="29">
        <v>942896</v>
      </c>
      <c r="L49" s="22">
        <v>998975</v>
      </c>
      <c r="M49" s="29">
        <v>1038209</v>
      </c>
      <c r="N49" s="29">
        <v>1176335</v>
      </c>
      <c r="O49" s="22">
        <v>1056143</v>
      </c>
      <c r="P49" s="29">
        <v>1112700</v>
      </c>
      <c r="Q49" s="29">
        <v>1079790</v>
      </c>
      <c r="R49" s="29">
        <v>1119015</v>
      </c>
      <c r="S49" s="22">
        <v>961717</v>
      </c>
      <c r="T49" s="29">
        <v>935380</v>
      </c>
      <c r="U49" s="29">
        <v>983355</v>
      </c>
      <c r="V49" s="29">
        <v>1012835</v>
      </c>
      <c r="W49" s="22">
        <v>1024770</v>
      </c>
    </row>
    <row r="50" spans="1:23" ht="13.5">
      <c r="A50" s="2" t="s">
        <v>152</v>
      </c>
      <c r="B50" s="29">
        <v>847335</v>
      </c>
      <c r="C50" s="29">
        <v>773519</v>
      </c>
      <c r="D50" s="22">
        <v>734092</v>
      </c>
      <c r="E50" s="29">
        <v>752921</v>
      </c>
      <c r="F50" s="29">
        <v>855030</v>
      </c>
      <c r="G50" s="29">
        <v>715409</v>
      </c>
      <c r="H50" s="22">
        <v>807514</v>
      </c>
      <c r="I50" s="29">
        <v>899612</v>
      </c>
      <c r="J50" s="29">
        <v>915076</v>
      </c>
      <c r="K50" s="29">
        <v>841883</v>
      </c>
      <c r="L50" s="22">
        <v>739022</v>
      </c>
      <c r="M50" s="29">
        <v>902808</v>
      </c>
      <c r="N50" s="29">
        <v>755392</v>
      </c>
      <c r="O50" s="22">
        <v>777711</v>
      </c>
      <c r="P50" s="29">
        <v>792724</v>
      </c>
      <c r="Q50" s="29">
        <v>809279</v>
      </c>
      <c r="R50" s="29">
        <v>757215</v>
      </c>
      <c r="S50" s="22">
        <v>777170</v>
      </c>
      <c r="T50" s="29">
        <v>664481</v>
      </c>
      <c r="U50" s="29">
        <v>669673</v>
      </c>
      <c r="V50" s="29">
        <v>677402</v>
      </c>
      <c r="W50" s="22">
        <v>764293</v>
      </c>
    </row>
    <row r="51" spans="1:23" ht="13.5">
      <c r="A51" s="2" t="s">
        <v>155</v>
      </c>
      <c r="B51" s="29">
        <v>69288</v>
      </c>
      <c r="C51" s="29">
        <v>68668</v>
      </c>
      <c r="D51" s="22">
        <v>66747</v>
      </c>
      <c r="E51" s="29">
        <v>72950</v>
      </c>
      <c r="F51" s="29">
        <v>72930</v>
      </c>
      <c r="G51" s="29">
        <v>73767</v>
      </c>
      <c r="H51" s="22">
        <v>77363</v>
      </c>
      <c r="I51" s="29">
        <v>81725</v>
      </c>
      <c r="J51" s="29">
        <v>81304</v>
      </c>
      <c r="K51" s="29">
        <v>79652</v>
      </c>
      <c r="L51" s="22">
        <v>77802</v>
      </c>
      <c r="M51" s="29">
        <v>74740</v>
      </c>
      <c r="N51" s="29">
        <v>72194</v>
      </c>
      <c r="O51" s="22">
        <v>70989</v>
      </c>
      <c r="P51" s="29">
        <v>70571</v>
      </c>
      <c r="Q51" s="29">
        <v>67202</v>
      </c>
      <c r="R51" s="29">
        <v>63984</v>
      </c>
      <c r="S51" s="22">
        <v>61676</v>
      </c>
      <c r="T51" s="29">
        <v>59461</v>
      </c>
      <c r="U51" s="29">
        <v>56448</v>
      </c>
      <c r="V51" s="29">
        <v>52754</v>
      </c>
      <c r="W51" s="22">
        <v>50248</v>
      </c>
    </row>
    <row r="52" spans="1:23" ht="13.5">
      <c r="A52" s="2" t="s">
        <v>157</v>
      </c>
      <c r="B52" s="29">
        <v>48164</v>
      </c>
      <c r="C52" s="29">
        <v>48164</v>
      </c>
      <c r="D52" s="22">
        <v>47492</v>
      </c>
      <c r="E52" s="29">
        <v>47492</v>
      </c>
      <c r="F52" s="29">
        <v>47492</v>
      </c>
      <c r="G52" s="29">
        <v>47492</v>
      </c>
      <c r="H52" s="22">
        <v>45850</v>
      </c>
      <c r="I52" s="29">
        <v>41946</v>
      </c>
      <c r="J52" s="29">
        <v>41946</v>
      </c>
      <c r="K52" s="29">
        <v>41406</v>
      </c>
      <c r="L52" s="22">
        <v>43952</v>
      </c>
      <c r="M52" s="29">
        <v>43842</v>
      </c>
      <c r="N52" s="29">
        <v>43336</v>
      </c>
      <c r="O52" s="22">
        <v>208187</v>
      </c>
      <c r="P52" s="29">
        <v>84191</v>
      </c>
      <c r="Q52" s="29">
        <v>84191</v>
      </c>
      <c r="R52" s="29">
        <v>83696</v>
      </c>
      <c r="S52" s="22">
        <v>88261</v>
      </c>
      <c r="T52" s="29">
        <v>86948</v>
      </c>
      <c r="U52" s="29">
        <v>85635</v>
      </c>
      <c r="V52" s="29">
        <v>84322</v>
      </c>
      <c r="W52" s="22">
        <v>83008</v>
      </c>
    </row>
    <row r="53" spans="1:23" ht="13.5">
      <c r="A53" s="2" t="s">
        <v>148</v>
      </c>
      <c r="B53" s="29">
        <v>45678</v>
      </c>
      <c r="C53" s="29">
        <v>47859</v>
      </c>
      <c r="D53" s="22">
        <v>47376</v>
      </c>
      <c r="E53" s="29">
        <v>49011</v>
      </c>
      <c r="F53" s="29">
        <v>43351</v>
      </c>
      <c r="G53" s="29">
        <v>44547</v>
      </c>
      <c r="H53" s="22">
        <v>44308</v>
      </c>
      <c r="I53" s="29">
        <v>41723</v>
      </c>
      <c r="J53" s="29">
        <v>40241</v>
      </c>
      <c r="K53" s="29">
        <v>41784</v>
      </c>
      <c r="L53" s="22">
        <v>42434</v>
      </c>
      <c r="M53" s="29">
        <v>39879</v>
      </c>
      <c r="N53" s="29">
        <v>40609</v>
      </c>
      <c r="O53" s="22"/>
      <c r="P53" s="29"/>
      <c r="Q53" s="29"/>
      <c r="R53" s="29"/>
      <c r="S53" s="22"/>
      <c r="T53" s="29"/>
      <c r="U53" s="29"/>
      <c r="V53" s="29"/>
      <c r="W53" s="22"/>
    </row>
    <row r="54" spans="1:23" ht="13.5">
      <c r="A54" s="2" t="s">
        <v>95</v>
      </c>
      <c r="B54" s="29">
        <v>117646</v>
      </c>
      <c r="C54" s="29">
        <v>118401</v>
      </c>
      <c r="D54" s="22">
        <v>122029</v>
      </c>
      <c r="E54" s="29">
        <v>104444</v>
      </c>
      <c r="F54" s="29">
        <v>104313</v>
      </c>
      <c r="G54" s="29">
        <v>106546</v>
      </c>
      <c r="H54" s="22">
        <v>108919</v>
      </c>
      <c r="I54" s="29">
        <v>109749</v>
      </c>
      <c r="J54" s="29">
        <v>111690</v>
      </c>
      <c r="K54" s="29">
        <v>113573</v>
      </c>
      <c r="L54" s="22">
        <v>114254</v>
      </c>
      <c r="M54" s="29">
        <v>116544</v>
      </c>
      <c r="N54" s="29">
        <v>116734</v>
      </c>
      <c r="O54" s="22">
        <v>118643</v>
      </c>
      <c r="P54" s="29">
        <v>120456</v>
      </c>
      <c r="Q54" s="29">
        <v>119465</v>
      </c>
      <c r="R54" s="29">
        <v>117498</v>
      </c>
      <c r="S54" s="22">
        <v>118231</v>
      </c>
      <c r="T54" s="29">
        <v>118566</v>
      </c>
      <c r="U54" s="29">
        <v>117189</v>
      </c>
      <c r="V54" s="29">
        <v>116187</v>
      </c>
      <c r="W54" s="22">
        <v>117022</v>
      </c>
    </row>
    <row r="55" spans="1:23" ht="13.5">
      <c r="A55" s="2" t="s">
        <v>158</v>
      </c>
      <c r="B55" s="29">
        <v>1128113</v>
      </c>
      <c r="C55" s="29">
        <v>1056614</v>
      </c>
      <c r="D55" s="22">
        <v>1017737</v>
      </c>
      <c r="E55" s="29">
        <v>1026820</v>
      </c>
      <c r="F55" s="29">
        <v>1123117</v>
      </c>
      <c r="G55" s="29">
        <v>987763</v>
      </c>
      <c r="H55" s="22">
        <v>1083956</v>
      </c>
      <c r="I55" s="29">
        <v>1174757</v>
      </c>
      <c r="J55" s="29">
        <v>1190259</v>
      </c>
      <c r="K55" s="29">
        <v>1118299</v>
      </c>
      <c r="L55" s="22">
        <v>1017467</v>
      </c>
      <c r="M55" s="29">
        <v>1177815</v>
      </c>
      <c r="N55" s="29">
        <v>1028267</v>
      </c>
      <c r="O55" s="22">
        <v>1175531</v>
      </c>
      <c r="P55" s="29">
        <v>1067943</v>
      </c>
      <c r="Q55" s="29">
        <v>1080139</v>
      </c>
      <c r="R55" s="29">
        <v>1022394</v>
      </c>
      <c r="S55" s="22">
        <v>1045340</v>
      </c>
      <c r="T55" s="29">
        <v>929458</v>
      </c>
      <c r="U55" s="29">
        <v>928945</v>
      </c>
      <c r="V55" s="29">
        <v>930665</v>
      </c>
      <c r="W55" s="22">
        <v>1014572</v>
      </c>
    </row>
    <row r="56" spans="1:23" ht="14.25" thickBot="1">
      <c r="A56" s="5" t="s">
        <v>159</v>
      </c>
      <c r="B56" s="30">
        <v>2114115</v>
      </c>
      <c r="C56" s="30">
        <v>2011897</v>
      </c>
      <c r="D56" s="23">
        <v>1984518</v>
      </c>
      <c r="E56" s="30">
        <v>2022641</v>
      </c>
      <c r="F56" s="30">
        <v>2105216</v>
      </c>
      <c r="G56" s="30">
        <v>1912370</v>
      </c>
      <c r="H56" s="23">
        <v>2069070</v>
      </c>
      <c r="I56" s="30">
        <v>2175060</v>
      </c>
      <c r="J56" s="30">
        <v>2176380</v>
      </c>
      <c r="K56" s="30">
        <v>2061196</v>
      </c>
      <c r="L56" s="23">
        <v>2016442</v>
      </c>
      <c r="M56" s="30">
        <v>2216025</v>
      </c>
      <c r="N56" s="30">
        <v>2204603</v>
      </c>
      <c r="O56" s="23">
        <v>2231674</v>
      </c>
      <c r="P56" s="30">
        <v>2180644</v>
      </c>
      <c r="Q56" s="30">
        <v>2159929</v>
      </c>
      <c r="R56" s="30">
        <v>2141409</v>
      </c>
      <c r="S56" s="23">
        <v>2007057</v>
      </c>
      <c r="T56" s="30">
        <v>1864838</v>
      </c>
      <c r="U56" s="30">
        <v>1912301</v>
      </c>
      <c r="V56" s="30">
        <v>1943501</v>
      </c>
      <c r="W56" s="23">
        <v>2039343</v>
      </c>
    </row>
    <row r="57" spans="1:23" ht="14.25" thickTop="1">
      <c r="A57" s="2" t="s">
        <v>8</v>
      </c>
      <c r="B57" s="29">
        <v>1002050</v>
      </c>
      <c r="C57" s="29">
        <v>1002050</v>
      </c>
      <c r="D57" s="22">
        <v>1002050</v>
      </c>
      <c r="E57" s="29">
        <v>1002050</v>
      </c>
      <c r="F57" s="29">
        <v>1002050</v>
      </c>
      <c r="G57" s="29">
        <v>1002050</v>
      </c>
      <c r="H57" s="22">
        <v>1002050</v>
      </c>
      <c r="I57" s="29">
        <v>1002050</v>
      </c>
      <c r="J57" s="29">
        <v>1002050</v>
      </c>
      <c r="K57" s="29">
        <v>1002050</v>
      </c>
      <c r="L57" s="22">
        <v>1002050</v>
      </c>
      <c r="M57" s="29">
        <v>1002050</v>
      </c>
      <c r="N57" s="29">
        <v>1002050</v>
      </c>
      <c r="O57" s="22">
        <v>1002050</v>
      </c>
      <c r="P57" s="29">
        <v>1002050</v>
      </c>
      <c r="Q57" s="29">
        <v>1002050</v>
      </c>
      <c r="R57" s="29">
        <v>1002050</v>
      </c>
      <c r="S57" s="22">
        <v>1002050</v>
      </c>
      <c r="T57" s="29">
        <v>1002050</v>
      </c>
      <c r="U57" s="29">
        <v>1002050</v>
      </c>
      <c r="V57" s="29">
        <v>1002050</v>
      </c>
      <c r="W57" s="22">
        <v>1002050</v>
      </c>
    </row>
    <row r="58" spans="1:23" ht="13.5">
      <c r="A58" s="2" t="s">
        <v>163</v>
      </c>
      <c r="B58" s="29">
        <v>799750</v>
      </c>
      <c r="C58" s="29">
        <v>799750</v>
      </c>
      <c r="D58" s="22">
        <v>799750</v>
      </c>
      <c r="E58" s="29">
        <v>799750</v>
      </c>
      <c r="F58" s="29">
        <v>799750</v>
      </c>
      <c r="G58" s="29">
        <v>799750</v>
      </c>
      <c r="H58" s="22">
        <v>799750</v>
      </c>
      <c r="I58" s="29">
        <v>799750</v>
      </c>
      <c r="J58" s="29">
        <v>799750</v>
      </c>
      <c r="K58" s="29">
        <v>799750</v>
      </c>
      <c r="L58" s="22">
        <v>799750</v>
      </c>
      <c r="M58" s="29">
        <v>799750</v>
      </c>
      <c r="N58" s="29">
        <v>799750</v>
      </c>
      <c r="O58" s="22">
        <v>799750</v>
      </c>
      <c r="P58" s="29">
        <v>799750</v>
      </c>
      <c r="Q58" s="29">
        <v>799750</v>
      </c>
      <c r="R58" s="29">
        <v>799750</v>
      </c>
      <c r="S58" s="22">
        <v>799750</v>
      </c>
      <c r="T58" s="29">
        <v>799750</v>
      </c>
      <c r="U58" s="29">
        <v>799750</v>
      </c>
      <c r="V58" s="29">
        <v>799750</v>
      </c>
      <c r="W58" s="22">
        <v>799750</v>
      </c>
    </row>
    <row r="59" spans="1:23" ht="13.5">
      <c r="A59" s="2" t="s">
        <v>167</v>
      </c>
      <c r="B59" s="29">
        <v>221257</v>
      </c>
      <c r="C59" s="29">
        <v>188234</v>
      </c>
      <c r="D59" s="22">
        <v>181038</v>
      </c>
      <c r="E59" s="29">
        <v>218520</v>
      </c>
      <c r="F59" s="29">
        <v>238229</v>
      </c>
      <c r="G59" s="29">
        <v>230711</v>
      </c>
      <c r="H59" s="22">
        <v>266831</v>
      </c>
      <c r="I59" s="29">
        <v>386177</v>
      </c>
      <c r="J59" s="29">
        <v>412173</v>
      </c>
      <c r="K59" s="29">
        <v>441733</v>
      </c>
      <c r="L59" s="22">
        <v>467249</v>
      </c>
      <c r="M59" s="29">
        <v>453289</v>
      </c>
      <c r="N59" s="29">
        <v>418716</v>
      </c>
      <c r="O59" s="22">
        <v>451337</v>
      </c>
      <c r="P59" s="29">
        <v>511604</v>
      </c>
      <c r="Q59" s="29">
        <v>488933</v>
      </c>
      <c r="R59" s="29">
        <v>626333</v>
      </c>
      <c r="S59" s="22">
        <v>742960</v>
      </c>
      <c r="T59" s="29">
        <v>738739</v>
      </c>
      <c r="U59" s="29">
        <v>748021</v>
      </c>
      <c r="V59" s="29">
        <v>728522</v>
      </c>
      <c r="W59" s="22">
        <v>834916</v>
      </c>
    </row>
    <row r="60" spans="1:23" ht="13.5">
      <c r="A60" s="2" t="s">
        <v>168</v>
      </c>
      <c r="B60" s="29">
        <v>-53489</v>
      </c>
      <c r="C60" s="29">
        <v>-53489</v>
      </c>
      <c r="D60" s="22">
        <v>-47296</v>
      </c>
      <c r="E60" s="29">
        <v>-29400</v>
      </c>
      <c r="F60" s="29">
        <v>-29400</v>
      </c>
      <c r="G60" s="29">
        <v>-29400</v>
      </c>
      <c r="H60" s="22">
        <v>-29400</v>
      </c>
      <c r="I60" s="29">
        <v>-29400</v>
      </c>
      <c r="J60" s="29">
        <v>-29400</v>
      </c>
      <c r="K60" s="29">
        <v>-29400</v>
      </c>
      <c r="L60" s="22">
        <v>-29400</v>
      </c>
      <c r="M60" s="29"/>
      <c r="N60" s="29"/>
      <c r="O60" s="22"/>
      <c r="P60" s="29"/>
      <c r="Q60" s="29"/>
      <c r="R60" s="29"/>
      <c r="S60" s="22"/>
      <c r="T60" s="29"/>
      <c r="U60" s="29"/>
      <c r="V60" s="29"/>
      <c r="W60" s="22"/>
    </row>
    <row r="61" spans="1:23" ht="13.5">
      <c r="A61" s="2" t="s">
        <v>169</v>
      </c>
      <c r="B61" s="29">
        <v>1969568</v>
      </c>
      <c r="C61" s="29">
        <v>1936545</v>
      </c>
      <c r="D61" s="22">
        <v>1935541</v>
      </c>
      <c r="E61" s="29">
        <v>1990920</v>
      </c>
      <c r="F61" s="29">
        <v>2010629</v>
      </c>
      <c r="G61" s="29">
        <v>2003111</v>
      </c>
      <c r="H61" s="22">
        <v>2039231</v>
      </c>
      <c r="I61" s="29">
        <v>2158577</v>
      </c>
      <c r="J61" s="29">
        <v>2184573</v>
      </c>
      <c r="K61" s="29">
        <v>2214133</v>
      </c>
      <c r="L61" s="22">
        <v>2239649</v>
      </c>
      <c r="M61" s="29">
        <v>2255089</v>
      </c>
      <c r="N61" s="29">
        <v>2220516</v>
      </c>
      <c r="O61" s="22">
        <v>2253137</v>
      </c>
      <c r="P61" s="29">
        <v>2313404</v>
      </c>
      <c r="Q61" s="29">
        <v>2290733</v>
      </c>
      <c r="R61" s="29">
        <v>2428133</v>
      </c>
      <c r="S61" s="22">
        <v>2544760</v>
      </c>
      <c r="T61" s="29">
        <v>2540539</v>
      </c>
      <c r="U61" s="29">
        <v>2549821</v>
      </c>
      <c r="V61" s="29">
        <v>2530322</v>
      </c>
      <c r="W61" s="22">
        <v>2636716</v>
      </c>
    </row>
    <row r="62" spans="1:23" ht="13.5">
      <c r="A62" s="2" t="s">
        <v>171</v>
      </c>
      <c r="B62" s="29">
        <v>11507</v>
      </c>
      <c r="C62" s="29">
        <v>13318</v>
      </c>
      <c r="D62" s="22">
        <v>13409</v>
      </c>
      <c r="E62" s="29">
        <v>13809</v>
      </c>
      <c r="F62" s="29">
        <v>14340</v>
      </c>
      <c r="G62" s="29">
        <v>14537</v>
      </c>
      <c r="H62" s="22">
        <v>10159</v>
      </c>
      <c r="I62" s="29">
        <v>12125</v>
      </c>
      <c r="J62" s="29">
        <v>-773</v>
      </c>
      <c r="K62" s="29">
        <v>-1143</v>
      </c>
      <c r="L62" s="22">
        <v>-1075</v>
      </c>
      <c r="M62" s="29">
        <v>-1730</v>
      </c>
      <c r="N62" s="29">
        <v>-1325</v>
      </c>
      <c r="O62" s="22">
        <v>-1019</v>
      </c>
      <c r="P62" s="29">
        <v>-1080</v>
      </c>
      <c r="Q62" s="29">
        <v>-642</v>
      </c>
      <c r="R62" s="29">
        <v>-1084</v>
      </c>
      <c r="S62" s="22">
        <v>-1925</v>
      </c>
      <c r="T62" s="29">
        <v>-1379</v>
      </c>
      <c r="U62" s="29">
        <v>-1342</v>
      </c>
      <c r="V62" s="29">
        <v>-626</v>
      </c>
      <c r="W62" s="22">
        <v>-677</v>
      </c>
    </row>
    <row r="63" spans="1:23" ht="13.5">
      <c r="A63" s="2" t="s">
        <v>9</v>
      </c>
      <c r="B63" s="29"/>
      <c r="C63" s="29"/>
      <c r="D63" s="22"/>
      <c r="E63" s="29"/>
      <c r="F63" s="29"/>
      <c r="G63" s="29"/>
      <c r="H63" s="22"/>
      <c r="I63" s="29"/>
      <c r="J63" s="29"/>
      <c r="K63" s="29"/>
      <c r="L63" s="22"/>
      <c r="M63" s="29">
        <v>-4698</v>
      </c>
      <c r="N63" s="29">
        <v>-3631</v>
      </c>
      <c r="O63" s="22">
        <v>-4393</v>
      </c>
      <c r="P63" s="29">
        <v>-5116</v>
      </c>
      <c r="Q63" s="29">
        <v>-3852</v>
      </c>
      <c r="R63" s="29">
        <v>-4393</v>
      </c>
      <c r="S63" s="22">
        <v>-5838</v>
      </c>
      <c r="T63" s="29">
        <v>-1562</v>
      </c>
      <c r="U63" s="29">
        <v>-170</v>
      </c>
      <c r="V63" s="29">
        <v>-70</v>
      </c>
      <c r="W63" s="22">
        <v>6393</v>
      </c>
    </row>
    <row r="64" spans="1:23" ht="13.5">
      <c r="A64" s="2" t="s">
        <v>172</v>
      </c>
      <c r="B64" s="29">
        <v>11507</v>
      </c>
      <c r="C64" s="29">
        <v>13318</v>
      </c>
      <c r="D64" s="22">
        <v>13409</v>
      </c>
      <c r="E64" s="29">
        <v>13809</v>
      </c>
      <c r="F64" s="29">
        <v>14340</v>
      </c>
      <c r="G64" s="29">
        <v>14537</v>
      </c>
      <c r="H64" s="22">
        <v>10159</v>
      </c>
      <c r="I64" s="29">
        <v>12125</v>
      </c>
      <c r="J64" s="29">
        <v>-773</v>
      </c>
      <c r="K64" s="29">
        <v>-1143</v>
      </c>
      <c r="L64" s="22">
        <v>-1075</v>
      </c>
      <c r="M64" s="29">
        <v>-6429</v>
      </c>
      <c r="N64" s="29">
        <v>-4957</v>
      </c>
      <c r="O64" s="22">
        <v>-5413</v>
      </c>
      <c r="P64" s="29">
        <v>-6196</v>
      </c>
      <c r="Q64" s="29">
        <v>-4494</v>
      </c>
      <c r="R64" s="29">
        <v>-5478</v>
      </c>
      <c r="S64" s="22">
        <v>-7763</v>
      </c>
      <c r="T64" s="29">
        <v>-2942</v>
      </c>
      <c r="U64" s="29">
        <v>-1512</v>
      </c>
      <c r="V64" s="29">
        <v>-696</v>
      </c>
      <c r="W64" s="22">
        <v>5715</v>
      </c>
    </row>
    <row r="65" spans="1:23" ht="13.5">
      <c r="A65" s="6" t="s">
        <v>10</v>
      </c>
      <c r="B65" s="29"/>
      <c r="C65" s="29"/>
      <c r="D65" s="22"/>
      <c r="E65" s="29"/>
      <c r="F65" s="29"/>
      <c r="G65" s="29"/>
      <c r="H65" s="22"/>
      <c r="I65" s="29"/>
      <c r="J65" s="29"/>
      <c r="K65" s="29"/>
      <c r="L65" s="22"/>
      <c r="M65" s="29"/>
      <c r="N65" s="29"/>
      <c r="O65" s="22"/>
      <c r="P65" s="29">
        <v>35450</v>
      </c>
      <c r="Q65" s="29">
        <v>37005</v>
      </c>
      <c r="R65" s="29">
        <v>37223</v>
      </c>
      <c r="S65" s="22">
        <v>34403</v>
      </c>
      <c r="T65" s="29">
        <v>41587</v>
      </c>
      <c r="U65" s="29">
        <v>44499</v>
      </c>
      <c r="V65" s="29">
        <v>45319</v>
      </c>
      <c r="W65" s="22">
        <v>56465</v>
      </c>
    </row>
    <row r="66" spans="1:23" ht="13.5">
      <c r="A66" s="6" t="s">
        <v>174</v>
      </c>
      <c r="B66" s="29">
        <v>1981076</v>
      </c>
      <c r="C66" s="29">
        <v>1949863</v>
      </c>
      <c r="D66" s="22">
        <v>1948950</v>
      </c>
      <c r="E66" s="29">
        <v>2004730</v>
      </c>
      <c r="F66" s="29">
        <v>2024969</v>
      </c>
      <c r="G66" s="29">
        <v>2017648</v>
      </c>
      <c r="H66" s="22">
        <v>2049391</v>
      </c>
      <c r="I66" s="29">
        <v>2170703</v>
      </c>
      <c r="J66" s="29">
        <v>2183799</v>
      </c>
      <c r="K66" s="29">
        <v>2212989</v>
      </c>
      <c r="L66" s="22">
        <v>2238573</v>
      </c>
      <c r="M66" s="29">
        <v>2248660</v>
      </c>
      <c r="N66" s="29">
        <v>2215558</v>
      </c>
      <c r="O66" s="22">
        <v>2247724</v>
      </c>
      <c r="P66" s="29">
        <v>2342658</v>
      </c>
      <c r="Q66" s="29">
        <v>2323244</v>
      </c>
      <c r="R66" s="29">
        <v>2459878</v>
      </c>
      <c r="S66" s="22">
        <v>2571399</v>
      </c>
      <c r="T66" s="29">
        <v>2579184</v>
      </c>
      <c r="U66" s="29">
        <v>2592808</v>
      </c>
      <c r="V66" s="29">
        <v>2574944</v>
      </c>
      <c r="W66" s="22">
        <v>2698898</v>
      </c>
    </row>
    <row r="67" spans="1:23" ht="14.25" thickBot="1">
      <c r="A67" s="7" t="s">
        <v>176</v>
      </c>
      <c r="B67" s="29">
        <v>4095191</v>
      </c>
      <c r="C67" s="29">
        <v>3961761</v>
      </c>
      <c r="D67" s="22">
        <v>3933469</v>
      </c>
      <c r="E67" s="29">
        <v>4027372</v>
      </c>
      <c r="F67" s="29">
        <v>4130185</v>
      </c>
      <c r="G67" s="29">
        <v>3930019</v>
      </c>
      <c r="H67" s="22">
        <v>4118461</v>
      </c>
      <c r="I67" s="29">
        <v>4345763</v>
      </c>
      <c r="J67" s="29">
        <v>4360179</v>
      </c>
      <c r="K67" s="29">
        <v>4274186</v>
      </c>
      <c r="L67" s="22">
        <v>4255015</v>
      </c>
      <c r="M67" s="29">
        <v>4464685</v>
      </c>
      <c r="N67" s="29">
        <v>4420161</v>
      </c>
      <c r="O67" s="22">
        <v>4479399</v>
      </c>
      <c r="P67" s="29">
        <v>4523303</v>
      </c>
      <c r="Q67" s="29">
        <v>4483174</v>
      </c>
      <c r="R67" s="29">
        <v>4601288</v>
      </c>
      <c r="S67" s="22">
        <v>4578457</v>
      </c>
      <c r="T67" s="29">
        <v>4444023</v>
      </c>
      <c r="U67" s="29">
        <v>4505110</v>
      </c>
      <c r="V67" s="29">
        <v>4518445</v>
      </c>
      <c r="W67" s="22">
        <v>4738241</v>
      </c>
    </row>
    <row r="68" spans="1:23" ht="14.25" thickTop="1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70" ht="13.5">
      <c r="A70" s="20" t="s">
        <v>181</v>
      </c>
    </row>
    <row r="71" ht="13.5">
      <c r="A71" s="20" t="s">
        <v>182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177</v>
      </c>
      <c r="B2" s="14">
        <v>3358</v>
      </c>
      <c r="C2" s="14"/>
      <c r="D2" s="14"/>
      <c r="E2" s="14"/>
      <c r="F2" s="14"/>
      <c r="G2" s="14"/>
    </row>
    <row r="3" spans="1:7" ht="14.25" thickBot="1">
      <c r="A3" s="11" t="s">
        <v>178</v>
      </c>
      <c r="B3" s="1" t="s">
        <v>179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HYPERLINK("http://www.kabupro.jp/mark/20130628/S000DVI8.htm","有価証券報告書")</f>
        <v>有価証券報告書</v>
      </c>
      <c r="C4" s="15" t="str">
        <f>HYPERLINK("http://www.kabupro.jp/mark/20130628/S000DVI8.htm","有価証券報告書")</f>
        <v>有価証券報告書</v>
      </c>
      <c r="D4" s="15" t="str">
        <f>HYPERLINK("http://www.kabupro.jp/mark/20120629/S000BBQ2.htm","有価証券報告書")</f>
        <v>有価証券報告書</v>
      </c>
      <c r="E4" s="15" t="str">
        <f>HYPERLINK("http://www.kabupro.jp/mark/20110630/S0008P3D.htm","有価証券報告書")</f>
        <v>有価証券報告書</v>
      </c>
      <c r="F4" s="15" t="str">
        <f>HYPERLINK("http://www.kabupro.jp/mark/20090626/S0003H3C.htm","有価証券報告書")</f>
        <v>有価証券報告書</v>
      </c>
      <c r="G4" s="15" t="str">
        <f>HYPERLINK("http://www.kabupro.jp/mark/20090626/S0003H3C.htm","有価証券報告書")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75</v>
      </c>
    </row>
    <row r="6" spans="1:7" ht="15" thickBot="1" thickTop="1">
      <c r="A6" s="10" t="s">
        <v>62</v>
      </c>
      <c r="B6" s="18" t="s">
        <v>262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 t="s">
        <v>183</v>
      </c>
      <c r="C8" s="17" t="s">
        <v>184</v>
      </c>
      <c r="D8" s="17" t="s">
        <v>185</v>
      </c>
      <c r="E8" s="17" t="s">
        <v>186</v>
      </c>
      <c r="F8" s="17" t="s">
        <v>187</v>
      </c>
      <c r="G8" s="17" t="s">
        <v>188</v>
      </c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77</v>
      </c>
    </row>
    <row r="10" spans="1:7" ht="14.25" thickBot="1">
      <c r="A10" s="13" t="s">
        <v>66</v>
      </c>
      <c r="B10" s="17" t="s">
        <v>79</v>
      </c>
      <c r="C10" s="17" t="s">
        <v>79</v>
      </c>
      <c r="D10" s="17" t="s">
        <v>79</v>
      </c>
      <c r="E10" s="17" t="s">
        <v>79</v>
      </c>
      <c r="F10" s="17" t="s">
        <v>79</v>
      </c>
      <c r="G10" s="17" t="s">
        <v>79</v>
      </c>
    </row>
    <row r="11" spans="1:7" ht="14.25" thickTop="1">
      <c r="A11" s="26" t="s">
        <v>189</v>
      </c>
      <c r="B11" s="21"/>
      <c r="C11" s="21"/>
      <c r="D11" s="21"/>
      <c r="E11" s="21">
        <v>2510363</v>
      </c>
      <c r="F11" s="21">
        <v>2870212</v>
      </c>
      <c r="G11" s="21">
        <v>3071966</v>
      </c>
    </row>
    <row r="12" spans="1:7" ht="13.5">
      <c r="A12" s="6" t="s">
        <v>190</v>
      </c>
      <c r="B12" s="22"/>
      <c r="C12" s="22"/>
      <c r="D12" s="22"/>
      <c r="E12" s="22">
        <v>749663</v>
      </c>
      <c r="F12" s="22">
        <v>829449</v>
      </c>
      <c r="G12" s="22">
        <v>903660</v>
      </c>
    </row>
    <row r="13" spans="1:7" ht="13.5">
      <c r="A13" s="6" t="s">
        <v>191</v>
      </c>
      <c r="B13" s="22">
        <v>1792699</v>
      </c>
      <c r="C13" s="22">
        <v>2585165</v>
      </c>
      <c r="D13" s="22">
        <v>2922172</v>
      </c>
      <c r="E13" s="22"/>
      <c r="F13" s="22"/>
      <c r="G13" s="22"/>
    </row>
    <row r="14" spans="1:7" ht="13.5">
      <c r="A14" s="6" t="s">
        <v>192</v>
      </c>
      <c r="B14" s="22">
        <v>322023</v>
      </c>
      <c r="C14" s="22">
        <v>167077</v>
      </c>
      <c r="D14" s="22">
        <v>146429</v>
      </c>
      <c r="E14" s="22">
        <v>151060</v>
      </c>
      <c r="F14" s="22">
        <v>187549</v>
      </c>
      <c r="G14" s="22">
        <v>213026</v>
      </c>
    </row>
    <row r="15" spans="1:7" ht="13.5">
      <c r="A15" s="6" t="s">
        <v>193</v>
      </c>
      <c r="B15" s="22">
        <v>2114722</v>
      </c>
      <c r="C15" s="22">
        <v>2752243</v>
      </c>
      <c r="D15" s="22">
        <v>3068601</v>
      </c>
      <c r="E15" s="22">
        <v>3411088</v>
      </c>
      <c r="F15" s="22">
        <v>3887212</v>
      </c>
      <c r="G15" s="22">
        <v>4188653</v>
      </c>
    </row>
    <row r="16" spans="1:7" ht="13.5">
      <c r="A16" s="6" t="s">
        <v>194</v>
      </c>
      <c r="B16" s="22"/>
      <c r="C16" s="22"/>
      <c r="D16" s="22"/>
      <c r="E16" s="22">
        <v>73698</v>
      </c>
      <c r="F16" s="22">
        <v>70671</v>
      </c>
      <c r="G16" s="22">
        <v>66319</v>
      </c>
    </row>
    <row r="17" spans="1:7" ht="13.5">
      <c r="A17" s="6" t="s">
        <v>195</v>
      </c>
      <c r="B17" s="22"/>
      <c r="C17" s="22"/>
      <c r="D17" s="22"/>
      <c r="E17" s="22">
        <v>550802</v>
      </c>
      <c r="F17" s="22">
        <v>649129</v>
      </c>
      <c r="G17" s="22">
        <v>685318</v>
      </c>
    </row>
    <row r="18" spans="1:7" ht="13.5">
      <c r="A18" s="6" t="s">
        <v>196</v>
      </c>
      <c r="B18" s="22"/>
      <c r="C18" s="22"/>
      <c r="D18" s="22"/>
      <c r="E18" s="22">
        <v>624501</v>
      </c>
      <c r="F18" s="22">
        <v>719800</v>
      </c>
      <c r="G18" s="22">
        <v>751638</v>
      </c>
    </row>
    <row r="19" spans="1:7" ht="13.5">
      <c r="A19" s="6" t="s">
        <v>197</v>
      </c>
      <c r="B19" s="22"/>
      <c r="C19" s="22"/>
      <c r="D19" s="22"/>
      <c r="E19" s="22">
        <v>2872</v>
      </c>
      <c r="F19" s="22"/>
      <c r="G19" s="22"/>
    </row>
    <row r="20" spans="1:7" ht="13.5">
      <c r="A20" s="6" t="s">
        <v>198</v>
      </c>
      <c r="B20" s="22"/>
      <c r="C20" s="22"/>
      <c r="D20" s="22"/>
      <c r="E20" s="22">
        <v>62269</v>
      </c>
      <c r="F20" s="22">
        <v>73698</v>
      </c>
      <c r="G20" s="22">
        <v>70671</v>
      </c>
    </row>
    <row r="21" spans="1:7" ht="13.5">
      <c r="A21" s="6" t="s">
        <v>199</v>
      </c>
      <c r="B21" s="22"/>
      <c r="C21" s="22"/>
      <c r="D21" s="22"/>
      <c r="E21" s="22">
        <v>559359</v>
      </c>
      <c r="F21" s="22">
        <v>646101</v>
      </c>
      <c r="G21" s="22">
        <v>680967</v>
      </c>
    </row>
    <row r="22" spans="1:7" ht="13.5">
      <c r="A22" s="6" t="s">
        <v>200</v>
      </c>
      <c r="B22" s="22"/>
      <c r="C22" s="22"/>
      <c r="D22" s="22"/>
      <c r="E22" s="22">
        <v>42591</v>
      </c>
      <c r="F22" s="22">
        <v>49468</v>
      </c>
      <c r="G22" s="22">
        <v>51933</v>
      </c>
    </row>
    <row r="23" spans="1:7" ht="13.5">
      <c r="A23" s="6" t="s">
        <v>201</v>
      </c>
      <c r="B23" s="22"/>
      <c r="C23" s="22"/>
      <c r="D23" s="22"/>
      <c r="E23" s="22">
        <v>517778</v>
      </c>
      <c r="F23" s="22">
        <v>610143</v>
      </c>
      <c r="G23" s="22">
        <v>644749</v>
      </c>
    </row>
    <row r="24" spans="1:7" ht="13.5">
      <c r="A24" s="6" t="s">
        <v>196</v>
      </c>
      <c r="B24" s="22"/>
      <c r="C24" s="22"/>
      <c r="D24" s="22"/>
      <c r="E24" s="22">
        <v>560369</v>
      </c>
      <c r="F24" s="22">
        <v>659611</v>
      </c>
      <c r="G24" s="22">
        <v>696683</v>
      </c>
    </row>
    <row r="25" spans="1:7" ht="13.5">
      <c r="A25" s="6" t="s">
        <v>202</v>
      </c>
      <c r="B25" s="22"/>
      <c r="C25" s="22"/>
      <c r="D25" s="22"/>
      <c r="E25" s="22">
        <v>21786</v>
      </c>
      <c r="F25" s="22">
        <v>9286</v>
      </c>
      <c r="G25" s="22"/>
    </row>
    <row r="26" spans="1:7" ht="13.5">
      <c r="A26" s="6" t="s">
        <v>203</v>
      </c>
      <c r="B26" s="22"/>
      <c r="C26" s="22"/>
      <c r="D26" s="22"/>
      <c r="E26" s="22">
        <v>35609</v>
      </c>
      <c r="F26" s="22">
        <v>42591</v>
      </c>
      <c r="G26" s="22">
        <v>49468</v>
      </c>
    </row>
    <row r="27" spans="1:7" ht="13.5">
      <c r="A27" s="6" t="s">
        <v>204</v>
      </c>
      <c r="B27" s="22"/>
      <c r="C27" s="22"/>
      <c r="D27" s="22"/>
      <c r="E27" s="22">
        <v>502974</v>
      </c>
      <c r="F27" s="22">
        <v>607734</v>
      </c>
      <c r="G27" s="22">
        <v>647214</v>
      </c>
    </row>
    <row r="28" spans="1:7" ht="13.5">
      <c r="A28" s="6" t="s">
        <v>205</v>
      </c>
      <c r="B28" s="22">
        <v>123025</v>
      </c>
      <c r="C28" s="22">
        <v>139321</v>
      </c>
      <c r="D28" s="22">
        <v>97878</v>
      </c>
      <c r="E28" s="22"/>
      <c r="F28" s="22"/>
      <c r="G28" s="22"/>
    </row>
    <row r="29" spans="1:7" ht="13.5">
      <c r="A29" s="6" t="s">
        <v>206</v>
      </c>
      <c r="B29" s="22">
        <v>290503</v>
      </c>
      <c r="C29" s="22">
        <v>386921</v>
      </c>
      <c r="D29" s="22">
        <v>424765</v>
      </c>
      <c r="E29" s="22"/>
      <c r="F29" s="22"/>
      <c r="G29" s="22"/>
    </row>
    <row r="30" spans="1:7" ht="13.5">
      <c r="A30" s="6" t="s">
        <v>195</v>
      </c>
      <c r="B30" s="22">
        <v>431489</v>
      </c>
      <c r="C30" s="22">
        <v>456251</v>
      </c>
      <c r="D30" s="22">
        <v>536564</v>
      </c>
      <c r="E30" s="22"/>
      <c r="F30" s="22"/>
      <c r="G30" s="22"/>
    </row>
    <row r="31" spans="1:7" ht="13.5">
      <c r="A31" s="6" t="s">
        <v>196</v>
      </c>
      <c r="B31" s="22">
        <v>845018</v>
      </c>
      <c r="C31" s="22">
        <v>982494</v>
      </c>
      <c r="D31" s="22">
        <v>1059209</v>
      </c>
      <c r="E31" s="22"/>
      <c r="F31" s="22"/>
      <c r="G31" s="22"/>
    </row>
    <row r="32" spans="1:7" ht="13.5">
      <c r="A32" s="6" t="s">
        <v>207</v>
      </c>
      <c r="B32" s="22">
        <v>7373</v>
      </c>
      <c r="C32" s="22">
        <v>17660</v>
      </c>
      <c r="D32" s="22">
        <v>19493</v>
      </c>
      <c r="E32" s="22"/>
      <c r="F32" s="22"/>
      <c r="G32" s="22"/>
    </row>
    <row r="33" spans="1:7" ht="13.5">
      <c r="A33" s="6" t="s">
        <v>208</v>
      </c>
      <c r="B33" s="22">
        <v>100232</v>
      </c>
      <c r="C33" s="22">
        <v>123025</v>
      </c>
      <c r="D33" s="22">
        <v>139321</v>
      </c>
      <c r="E33" s="22"/>
      <c r="F33" s="22"/>
      <c r="G33" s="22"/>
    </row>
    <row r="34" spans="1:7" ht="13.5">
      <c r="A34" s="6" t="s">
        <v>209</v>
      </c>
      <c r="B34" s="22">
        <v>737412</v>
      </c>
      <c r="C34" s="22">
        <v>841809</v>
      </c>
      <c r="D34" s="22">
        <v>900394</v>
      </c>
      <c r="E34" s="22"/>
      <c r="F34" s="22"/>
      <c r="G34" s="22"/>
    </row>
    <row r="35" spans="1:7" ht="13.5">
      <c r="A35" s="6" t="s">
        <v>210</v>
      </c>
      <c r="B35" s="22">
        <v>194460</v>
      </c>
      <c r="C35" s="22">
        <v>101672</v>
      </c>
      <c r="D35" s="22">
        <v>76939</v>
      </c>
      <c r="E35" s="22">
        <v>63042</v>
      </c>
      <c r="F35" s="22">
        <v>63761</v>
      </c>
      <c r="G35" s="22">
        <v>61178</v>
      </c>
    </row>
    <row r="36" spans="1:7" ht="13.5">
      <c r="A36" s="6" t="s">
        <v>211</v>
      </c>
      <c r="B36" s="22">
        <v>931872</v>
      </c>
      <c r="C36" s="22">
        <v>943481</v>
      </c>
      <c r="D36" s="22">
        <v>977334</v>
      </c>
      <c r="E36" s="22">
        <v>1125376</v>
      </c>
      <c r="F36" s="22">
        <v>1317598</v>
      </c>
      <c r="G36" s="22">
        <v>1389359</v>
      </c>
    </row>
    <row r="37" spans="1:7" ht="13.5">
      <c r="A37" s="7" t="s">
        <v>212</v>
      </c>
      <c r="B37" s="22">
        <v>1182849</v>
      </c>
      <c r="C37" s="22">
        <v>1808761</v>
      </c>
      <c r="D37" s="22">
        <v>2091267</v>
      </c>
      <c r="E37" s="22">
        <v>2285712</v>
      </c>
      <c r="F37" s="22">
        <v>2569614</v>
      </c>
      <c r="G37" s="22">
        <v>2799293</v>
      </c>
    </row>
    <row r="38" spans="1:7" ht="13.5">
      <c r="A38" s="6" t="s">
        <v>213</v>
      </c>
      <c r="B38" s="22">
        <v>7046</v>
      </c>
      <c r="C38" s="22">
        <v>4635</v>
      </c>
      <c r="D38" s="22">
        <v>3154</v>
      </c>
      <c r="E38" s="22">
        <v>15593</v>
      </c>
      <c r="F38" s="22">
        <v>64353</v>
      </c>
      <c r="G38" s="22">
        <v>71836</v>
      </c>
    </row>
    <row r="39" spans="1:7" ht="13.5">
      <c r="A39" s="6" t="s">
        <v>214</v>
      </c>
      <c r="B39" s="22">
        <v>72822</v>
      </c>
      <c r="C39" s="22">
        <v>80898</v>
      </c>
      <c r="D39" s="22">
        <v>84810</v>
      </c>
      <c r="E39" s="22">
        <v>91039</v>
      </c>
      <c r="F39" s="22">
        <v>99450</v>
      </c>
      <c r="G39" s="22">
        <v>105568</v>
      </c>
    </row>
    <row r="40" spans="1:7" ht="13.5">
      <c r="A40" s="6" t="s">
        <v>215</v>
      </c>
      <c r="B40" s="22">
        <v>49581</v>
      </c>
      <c r="C40" s="22">
        <v>49189</v>
      </c>
      <c r="D40" s="22">
        <v>61732</v>
      </c>
      <c r="E40" s="22">
        <v>117413</v>
      </c>
      <c r="F40" s="22">
        <v>136715</v>
      </c>
      <c r="G40" s="22">
        <v>135821</v>
      </c>
    </row>
    <row r="41" spans="1:7" ht="13.5">
      <c r="A41" s="6" t="s">
        <v>216</v>
      </c>
      <c r="B41" s="22"/>
      <c r="C41" s="22"/>
      <c r="D41" s="22"/>
      <c r="E41" s="22">
        <v>14853</v>
      </c>
      <c r="F41" s="22">
        <v>21847</v>
      </c>
      <c r="G41" s="22">
        <v>22676</v>
      </c>
    </row>
    <row r="42" spans="1:7" ht="13.5">
      <c r="A42" s="6" t="s">
        <v>217</v>
      </c>
      <c r="B42" s="22">
        <v>2824</v>
      </c>
      <c r="C42" s="22">
        <v>5257</v>
      </c>
      <c r="D42" s="22">
        <v>3110</v>
      </c>
      <c r="E42" s="22">
        <v>14557</v>
      </c>
      <c r="F42" s="22">
        <v>3512</v>
      </c>
      <c r="G42" s="22">
        <v>16651</v>
      </c>
    </row>
    <row r="43" spans="1:7" ht="13.5">
      <c r="A43" s="6" t="s">
        <v>218</v>
      </c>
      <c r="B43" s="22">
        <v>459767</v>
      </c>
      <c r="C43" s="22">
        <v>794983</v>
      </c>
      <c r="D43" s="22">
        <v>861410</v>
      </c>
      <c r="E43" s="22">
        <v>914449</v>
      </c>
      <c r="F43" s="22">
        <v>947458</v>
      </c>
      <c r="G43" s="22">
        <v>949647</v>
      </c>
    </row>
    <row r="44" spans="1:7" ht="13.5">
      <c r="A44" s="6" t="s">
        <v>219</v>
      </c>
      <c r="B44" s="22">
        <v>15190</v>
      </c>
      <c r="C44" s="22">
        <v>4469</v>
      </c>
      <c r="D44" s="22">
        <v>22235</v>
      </c>
      <c r="E44" s="22">
        <v>17385</v>
      </c>
      <c r="F44" s="22">
        <v>29486</v>
      </c>
      <c r="G44" s="22">
        <v>40892</v>
      </c>
    </row>
    <row r="45" spans="1:7" ht="13.5">
      <c r="A45" s="6" t="s">
        <v>220</v>
      </c>
      <c r="B45" s="22">
        <v>17185</v>
      </c>
      <c r="C45" s="22">
        <v>10156</v>
      </c>
      <c r="D45" s="22">
        <v>19785</v>
      </c>
      <c r="E45" s="22">
        <v>22100</v>
      </c>
      <c r="F45" s="22">
        <v>37119</v>
      </c>
      <c r="G45" s="22">
        <v>50863</v>
      </c>
    </row>
    <row r="46" spans="1:7" ht="13.5">
      <c r="A46" s="6" t="s">
        <v>221</v>
      </c>
      <c r="B46" s="22">
        <v>5702</v>
      </c>
      <c r="C46" s="22">
        <v>5881</v>
      </c>
      <c r="D46" s="22">
        <v>9025</v>
      </c>
      <c r="E46" s="22">
        <v>10495</v>
      </c>
      <c r="F46" s="22">
        <v>11155</v>
      </c>
      <c r="G46" s="22">
        <v>11220</v>
      </c>
    </row>
    <row r="47" spans="1:7" ht="13.5">
      <c r="A47" s="6" t="s">
        <v>222</v>
      </c>
      <c r="B47" s="22">
        <v>81201</v>
      </c>
      <c r="C47" s="22">
        <v>176891</v>
      </c>
      <c r="D47" s="22">
        <v>199863</v>
      </c>
      <c r="E47" s="22">
        <v>209166</v>
      </c>
      <c r="F47" s="22">
        <v>236781</v>
      </c>
      <c r="G47" s="22">
        <v>234322</v>
      </c>
    </row>
    <row r="48" spans="1:7" ht="13.5">
      <c r="A48" s="6" t="s">
        <v>223</v>
      </c>
      <c r="B48" s="22">
        <v>1130</v>
      </c>
      <c r="C48" s="22">
        <v>-922</v>
      </c>
      <c r="D48" s="22"/>
      <c r="E48" s="22">
        <v>9115</v>
      </c>
      <c r="F48" s="22">
        <v>1255</v>
      </c>
      <c r="G48" s="22"/>
    </row>
    <row r="49" spans="1:7" ht="13.5">
      <c r="A49" s="6" t="s">
        <v>225</v>
      </c>
      <c r="B49" s="22">
        <v>40777</v>
      </c>
      <c r="C49" s="22">
        <v>81201</v>
      </c>
      <c r="D49" s="22">
        <v>104970</v>
      </c>
      <c r="E49" s="22">
        <v>139061</v>
      </c>
      <c r="F49" s="22">
        <v>147980</v>
      </c>
      <c r="G49" s="22">
        <v>166986</v>
      </c>
    </row>
    <row r="50" spans="1:7" ht="13.5">
      <c r="A50" s="6" t="s">
        <v>226</v>
      </c>
      <c r="B50" s="22">
        <v>122559</v>
      </c>
      <c r="C50" s="22">
        <v>201728</v>
      </c>
      <c r="D50" s="22">
        <v>200402</v>
      </c>
      <c r="E50" s="22">
        <v>204423</v>
      </c>
      <c r="F50" s="22">
        <v>222693</v>
      </c>
      <c r="G50" s="22">
        <v>254728</v>
      </c>
    </row>
    <row r="51" spans="1:7" ht="13.5">
      <c r="A51" s="6" t="s">
        <v>227</v>
      </c>
      <c r="B51" s="22">
        <v>1765</v>
      </c>
      <c r="C51" s="22">
        <v>5815</v>
      </c>
      <c r="D51" s="22">
        <v>7615</v>
      </c>
      <c r="E51" s="22">
        <v>7968</v>
      </c>
      <c r="F51" s="22"/>
      <c r="G51" s="22"/>
    </row>
    <row r="52" spans="1:7" ht="13.5">
      <c r="A52" s="6" t="s">
        <v>229</v>
      </c>
      <c r="B52" s="22">
        <v>291468</v>
      </c>
      <c r="C52" s="22">
        <v>362877</v>
      </c>
      <c r="D52" s="22">
        <v>373042</v>
      </c>
      <c r="E52" s="22">
        <v>421357</v>
      </c>
      <c r="F52" s="22">
        <v>442721</v>
      </c>
      <c r="G52" s="22">
        <v>436793</v>
      </c>
    </row>
    <row r="53" spans="1:7" ht="13.5">
      <c r="A53" s="6" t="s">
        <v>230</v>
      </c>
      <c r="B53" s="22">
        <v>1169024</v>
      </c>
      <c r="C53" s="22">
        <v>1783065</v>
      </c>
      <c r="D53" s="22">
        <v>1951159</v>
      </c>
      <c r="E53" s="22">
        <v>2208982</v>
      </c>
      <c r="F53" s="22">
        <v>2402529</v>
      </c>
      <c r="G53" s="22">
        <v>2498007</v>
      </c>
    </row>
    <row r="54" spans="1:7" ht="14.25" thickBot="1">
      <c r="A54" s="25" t="s">
        <v>231</v>
      </c>
      <c r="B54" s="23">
        <v>13825</v>
      </c>
      <c r="C54" s="23">
        <v>25695</v>
      </c>
      <c r="D54" s="23">
        <v>140108</v>
      </c>
      <c r="E54" s="23">
        <v>76730</v>
      </c>
      <c r="F54" s="23">
        <v>167084</v>
      </c>
      <c r="G54" s="23">
        <v>301285</v>
      </c>
    </row>
    <row r="55" spans="1:7" ht="14.25" thickTop="1">
      <c r="A55" s="6" t="s">
        <v>232</v>
      </c>
      <c r="B55" s="22">
        <v>1070</v>
      </c>
      <c r="C55" s="22">
        <v>848</v>
      </c>
      <c r="D55" s="22">
        <v>1246</v>
      </c>
      <c r="E55" s="22">
        <v>1026</v>
      </c>
      <c r="F55" s="22">
        <v>1475</v>
      </c>
      <c r="G55" s="22">
        <v>1346</v>
      </c>
    </row>
    <row r="56" spans="1:7" ht="13.5">
      <c r="A56" s="6" t="s">
        <v>233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ht="13.5">
      <c r="A57" s="6" t="s">
        <v>234</v>
      </c>
      <c r="B57" s="22"/>
      <c r="C57" s="22"/>
      <c r="D57" s="22">
        <v>504</v>
      </c>
      <c r="E57" s="22">
        <v>4802</v>
      </c>
      <c r="F57" s="22"/>
      <c r="G57" s="22"/>
    </row>
    <row r="58" spans="1:7" ht="13.5">
      <c r="A58" s="6" t="s">
        <v>235</v>
      </c>
      <c r="B58" s="22"/>
      <c r="C58" s="22"/>
      <c r="D58" s="22">
        <v>1010</v>
      </c>
      <c r="E58" s="22">
        <v>1427</v>
      </c>
      <c r="F58" s="22">
        <v>1666</v>
      </c>
      <c r="G58" s="22">
        <v>1888</v>
      </c>
    </row>
    <row r="59" spans="1:7" ht="13.5">
      <c r="A59" s="6" t="s">
        <v>236</v>
      </c>
      <c r="B59" s="22">
        <v>2114</v>
      </c>
      <c r="C59" s="22">
        <v>682</v>
      </c>
      <c r="D59" s="22">
        <v>2730</v>
      </c>
      <c r="E59" s="22"/>
      <c r="F59" s="22">
        <v>1380</v>
      </c>
      <c r="G59" s="22">
        <v>838</v>
      </c>
    </row>
    <row r="60" spans="1:7" ht="13.5">
      <c r="A60" s="6" t="s">
        <v>237</v>
      </c>
      <c r="B60" s="22">
        <v>3363</v>
      </c>
      <c r="C60" s="22">
        <v>908</v>
      </c>
      <c r="D60" s="22">
        <v>189</v>
      </c>
      <c r="E60" s="22"/>
      <c r="F60" s="22"/>
      <c r="G60" s="22">
        <v>1606</v>
      </c>
    </row>
    <row r="61" spans="1:7" ht="13.5">
      <c r="A61" s="6" t="s">
        <v>238</v>
      </c>
      <c r="B61" s="22">
        <v>6070</v>
      </c>
      <c r="C61" s="22">
        <v>5486</v>
      </c>
      <c r="D61" s="22">
        <v>2762</v>
      </c>
      <c r="E61" s="22">
        <v>5546</v>
      </c>
      <c r="F61" s="22">
        <v>1963</v>
      </c>
      <c r="G61" s="22">
        <v>1613</v>
      </c>
    </row>
    <row r="62" spans="1:7" ht="13.5">
      <c r="A62" s="6" t="s">
        <v>239</v>
      </c>
      <c r="B62" s="22">
        <v>12619</v>
      </c>
      <c r="C62" s="22">
        <v>7927</v>
      </c>
      <c r="D62" s="22">
        <v>8445</v>
      </c>
      <c r="E62" s="22">
        <v>12804</v>
      </c>
      <c r="F62" s="22">
        <v>6487</v>
      </c>
      <c r="G62" s="22">
        <v>7293</v>
      </c>
    </row>
    <row r="63" spans="1:7" ht="13.5">
      <c r="A63" s="6" t="s">
        <v>240</v>
      </c>
      <c r="B63" s="22">
        <v>17385</v>
      </c>
      <c r="C63" s="22">
        <v>19060</v>
      </c>
      <c r="D63" s="22">
        <v>20811</v>
      </c>
      <c r="E63" s="22">
        <v>21298</v>
      </c>
      <c r="F63" s="22">
        <v>18041</v>
      </c>
      <c r="G63" s="22">
        <v>20931</v>
      </c>
    </row>
    <row r="64" spans="1:7" ht="13.5">
      <c r="A64" s="6" t="s">
        <v>238</v>
      </c>
      <c r="B64" s="22">
        <v>1979</v>
      </c>
      <c r="C64" s="22">
        <v>1935</v>
      </c>
      <c r="D64" s="22">
        <v>1161</v>
      </c>
      <c r="E64" s="22">
        <v>481</v>
      </c>
      <c r="F64" s="22">
        <v>841</v>
      </c>
      <c r="G64" s="22">
        <v>2700</v>
      </c>
    </row>
    <row r="65" spans="1:7" ht="13.5">
      <c r="A65" s="6" t="s">
        <v>241</v>
      </c>
      <c r="B65" s="22">
        <v>19364</v>
      </c>
      <c r="C65" s="22">
        <v>20995</v>
      </c>
      <c r="D65" s="22">
        <v>21972</v>
      </c>
      <c r="E65" s="22">
        <v>21779</v>
      </c>
      <c r="F65" s="22">
        <v>18883</v>
      </c>
      <c r="G65" s="22">
        <v>23632</v>
      </c>
    </row>
    <row r="66" spans="1:7" ht="14.25" thickBot="1">
      <c r="A66" s="25" t="s">
        <v>242</v>
      </c>
      <c r="B66" s="23">
        <v>7080</v>
      </c>
      <c r="C66" s="23">
        <v>12626</v>
      </c>
      <c r="D66" s="23">
        <v>126580</v>
      </c>
      <c r="E66" s="23">
        <v>67755</v>
      </c>
      <c r="F66" s="23">
        <v>154688</v>
      </c>
      <c r="G66" s="23">
        <v>284946</v>
      </c>
    </row>
    <row r="67" spans="1:7" ht="14.25" thickTop="1">
      <c r="A67" s="6" t="s">
        <v>243</v>
      </c>
      <c r="B67" s="22">
        <v>1343</v>
      </c>
      <c r="C67" s="22">
        <v>35</v>
      </c>
      <c r="D67" s="22">
        <v>2232</v>
      </c>
      <c r="E67" s="22">
        <v>3724</v>
      </c>
      <c r="F67" s="22">
        <v>310</v>
      </c>
      <c r="G67" s="22">
        <v>5624</v>
      </c>
    </row>
    <row r="68" spans="1:7" ht="13.5">
      <c r="A68" s="6" t="s">
        <v>244</v>
      </c>
      <c r="B68" s="22"/>
      <c r="C68" s="22"/>
      <c r="D68" s="22">
        <v>1671</v>
      </c>
      <c r="E68" s="22"/>
      <c r="F68" s="22"/>
      <c r="G68" s="22"/>
    </row>
    <row r="69" spans="1:7" ht="13.5">
      <c r="A69" s="6" t="s">
        <v>245</v>
      </c>
      <c r="B69" s="22"/>
      <c r="C69" s="22"/>
      <c r="D69" s="22"/>
      <c r="E69" s="22">
        <v>17873</v>
      </c>
      <c r="F69" s="22"/>
      <c r="G69" s="22"/>
    </row>
    <row r="70" spans="1:7" ht="13.5">
      <c r="A70" s="6" t="s">
        <v>246</v>
      </c>
      <c r="B70" s="22"/>
      <c r="C70" s="22"/>
      <c r="D70" s="22"/>
      <c r="E70" s="22">
        <v>7000</v>
      </c>
      <c r="F70" s="22"/>
      <c r="G70" s="22"/>
    </row>
    <row r="71" spans="1:7" ht="13.5">
      <c r="A71" s="6" t="s">
        <v>247</v>
      </c>
      <c r="B71" s="22">
        <v>1343</v>
      </c>
      <c r="C71" s="22">
        <v>35</v>
      </c>
      <c r="D71" s="22">
        <v>3903</v>
      </c>
      <c r="E71" s="22">
        <v>28598</v>
      </c>
      <c r="F71" s="22">
        <v>310</v>
      </c>
      <c r="G71" s="22">
        <v>5624</v>
      </c>
    </row>
    <row r="72" spans="1:7" ht="13.5">
      <c r="A72" s="6" t="s">
        <v>248</v>
      </c>
      <c r="B72" s="22">
        <v>3539</v>
      </c>
      <c r="C72" s="22"/>
      <c r="D72" s="22"/>
      <c r="E72" s="22"/>
      <c r="F72" s="22">
        <v>6</v>
      </c>
      <c r="G72" s="22"/>
    </row>
    <row r="73" spans="1:7" ht="13.5">
      <c r="A73" s="6" t="s">
        <v>249</v>
      </c>
      <c r="B73" s="22">
        <v>1400</v>
      </c>
      <c r="C73" s="22">
        <v>8742</v>
      </c>
      <c r="D73" s="22">
        <v>1430</v>
      </c>
      <c r="E73" s="22">
        <v>27371</v>
      </c>
      <c r="F73" s="22">
        <v>3457</v>
      </c>
      <c r="G73" s="22">
        <v>3442</v>
      </c>
    </row>
    <row r="74" spans="1:7" ht="13.5">
      <c r="A74" s="6" t="s">
        <v>250</v>
      </c>
      <c r="B74" s="22">
        <v>17852</v>
      </c>
      <c r="C74" s="22">
        <v>196227</v>
      </c>
      <c r="D74" s="22">
        <v>12853</v>
      </c>
      <c r="E74" s="22">
        <v>156151</v>
      </c>
      <c r="F74" s="22">
        <v>64063</v>
      </c>
      <c r="G74" s="22">
        <v>23106</v>
      </c>
    </row>
    <row r="75" spans="1:7" ht="13.5">
      <c r="A75" s="6" t="s">
        <v>251</v>
      </c>
      <c r="B75" s="22"/>
      <c r="C75" s="22">
        <v>2477</v>
      </c>
      <c r="D75" s="22"/>
      <c r="E75" s="22"/>
      <c r="F75" s="22">
        <v>15350</v>
      </c>
      <c r="G75" s="22">
        <v>42522</v>
      </c>
    </row>
    <row r="76" spans="1:7" ht="13.5">
      <c r="A76" s="6" t="s">
        <v>252</v>
      </c>
      <c r="B76" s="22"/>
      <c r="C76" s="22"/>
      <c r="D76" s="22"/>
      <c r="E76" s="22"/>
      <c r="F76" s="22">
        <v>9288</v>
      </c>
      <c r="G76" s="22"/>
    </row>
    <row r="77" spans="1:7" ht="13.5">
      <c r="A77" s="6" t="s">
        <v>253</v>
      </c>
      <c r="B77" s="22"/>
      <c r="C77" s="22"/>
      <c r="D77" s="22"/>
      <c r="E77" s="22">
        <v>110841</v>
      </c>
      <c r="F77" s="22"/>
      <c r="G77" s="22"/>
    </row>
    <row r="78" spans="1:7" ht="13.5">
      <c r="A78" s="6" t="s">
        <v>254</v>
      </c>
      <c r="B78" s="22">
        <v>10236</v>
      </c>
      <c r="C78" s="22">
        <v>3318</v>
      </c>
      <c r="D78" s="22">
        <v>850</v>
      </c>
      <c r="E78" s="22">
        <v>11465</v>
      </c>
      <c r="F78" s="22">
        <v>5781</v>
      </c>
      <c r="G78" s="22">
        <v>2430</v>
      </c>
    </row>
    <row r="79" spans="1:7" ht="13.5">
      <c r="A79" s="6" t="s">
        <v>255</v>
      </c>
      <c r="B79" s="22"/>
      <c r="C79" s="22"/>
      <c r="D79" s="22">
        <v>3341</v>
      </c>
      <c r="E79" s="22"/>
      <c r="F79" s="22"/>
      <c r="G79" s="22"/>
    </row>
    <row r="80" spans="1:7" ht="13.5">
      <c r="A80" s="6" t="s">
        <v>256</v>
      </c>
      <c r="B80" s="22">
        <v>33029</v>
      </c>
      <c r="C80" s="22">
        <v>210765</v>
      </c>
      <c r="D80" s="22">
        <v>32149</v>
      </c>
      <c r="E80" s="22">
        <v>364167</v>
      </c>
      <c r="F80" s="22">
        <v>97947</v>
      </c>
      <c r="G80" s="22">
        <v>71501</v>
      </c>
    </row>
    <row r="81" spans="1:7" ht="13.5">
      <c r="A81" s="7" t="s">
        <v>257</v>
      </c>
      <c r="B81" s="22">
        <v>-24606</v>
      </c>
      <c r="C81" s="22">
        <v>-198103</v>
      </c>
      <c r="D81" s="22">
        <v>98334</v>
      </c>
      <c r="E81" s="22">
        <v>-267813</v>
      </c>
      <c r="F81" s="22">
        <v>57051</v>
      </c>
      <c r="G81" s="22">
        <v>219069</v>
      </c>
    </row>
    <row r="82" spans="1:7" ht="13.5">
      <c r="A82" s="7" t="s">
        <v>258</v>
      </c>
      <c r="B82" s="22">
        <v>13978</v>
      </c>
      <c r="C82" s="22">
        <v>23704</v>
      </c>
      <c r="D82" s="22">
        <v>25347</v>
      </c>
      <c r="E82" s="22">
        <v>28185</v>
      </c>
      <c r="F82" s="22">
        <v>56835</v>
      </c>
      <c r="G82" s="22">
        <v>152700</v>
      </c>
    </row>
    <row r="83" spans="1:7" ht="13.5">
      <c r="A83" s="7" t="s">
        <v>259</v>
      </c>
      <c r="B83" s="22">
        <v>39960</v>
      </c>
      <c r="C83" s="22">
        <v>-26714</v>
      </c>
      <c r="D83" s="22">
        <v>53175</v>
      </c>
      <c r="E83" s="22">
        <v>-81489</v>
      </c>
      <c r="F83" s="22">
        <v>14494</v>
      </c>
      <c r="G83" s="22">
        <v>-6861</v>
      </c>
    </row>
    <row r="84" spans="1:7" ht="13.5">
      <c r="A84" s="7" t="s">
        <v>260</v>
      </c>
      <c r="B84" s="22">
        <v>53938</v>
      </c>
      <c r="C84" s="22">
        <v>-3010</v>
      </c>
      <c r="D84" s="22">
        <v>78522</v>
      </c>
      <c r="E84" s="22">
        <v>-53304</v>
      </c>
      <c r="F84" s="22">
        <v>71330</v>
      </c>
      <c r="G84" s="22">
        <v>145838</v>
      </c>
    </row>
    <row r="85" spans="1:7" ht="14.25" thickBot="1">
      <c r="A85" s="7" t="s">
        <v>261</v>
      </c>
      <c r="B85" s="22">
        <v>-78545</v>
      </c>
      <c r="C85" s="22">
        <v>-195093</v>
      </c>
      <c r="D85" s="22">
        <v>19811</v>
      </c>
      <c r="E85" s="22">
        <v>-214509</v>
      </c>
      <c r="F85" s="22">
        <v>-14278</v>
      </c>
      <c r="G85" s="22">
        <v>73230</v>
      </c>
    </row>
    <row r="86" spans="1:7" ht="14.25" thickTop="1">
      <c r="A86" s="8"/>
      <c r="B86" s="24"/>
      <c r="C86" s="24"/>
      <c r="D86" s="24"/>
      <c r="E86" s="24"/>
      <c r="F86" s="24"/>
      <c r="G86" s="24"/>
    </row>
    <row r="88" ht="13.5">
      <c r="A88" s="20" t="s">
        <v>181</v>
      </c>
    </row>
    <row r="89" ht="13.5">
      <c r="A89" s="20" t="s">
        <v>182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177</v>
      </c>
      <c r="B2" s="14">
        <v>3358</v>
      </c>
      <c r="C2" s="14"/>
      <c r="D2" s="14"/>
      <c r="E2" s="14"/>
      <c r="F2" s="14"/>
      <c r="G2" s="14"/>
    </row>
    <row r="3" spans="1:7" ht="14.25" thickBot="1">
      <c r="A3" s="11" t="s">
        <v>178</v>
      </c>
      <c r="B3" s="1" t="s">
        <v>179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HYPERLINK("http://www.kabupro.jp/mark/20130628/S000DVI8.htm","有価証券報告書")</f>
        <v>有価証券報告書</v>
      </c>
      <c r="C4" s="15" t="str">
        <f>HYPERLINK("http://www.kabupro.jp/mark/20130628/S000DVI8.htm","有価証券報告書")</f>
        <v>有価証券報告書</v>
      </c>
      <c r="D4" s="15" t="str">
        <f>HYPERLINK("http://www.kabupro.jp/mark/20120629/S000BBQ2.htm","有価証券報告書")</f>
        <v>有価証券報告書</v>
      </c>
      <c r="E4" s="15" t="str">
        <f>HYPERLINK("http://www.kabupro.jp/mark/20110630/S0008P3D.htm","有価証券報告書")</f>
        <v>有価証券報告書</v>
      </c>
      <c r="F4" s="15" t="str">
        <f>HYPERLINK("http://www.kabupro.jp/mark/20090626/S0003H3C.htm","有価証券報告書")</f>
        <v>有価証券報告書</v>
      </c>
      <c r="G4" s="15" t="str">
        <f>HYPERLINK("http://www.kabupro.jp/mark/20090626/S0003H3C.htm","有価証券報告書")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75</v>
      </c>
    </row>
    <row r="6" spans="1:7" ht="15" thickBot="1" thickTop="1">
      <c r="A6" s="10" t="s">
        <v>62</v>
      </c>
      <c r="B6" s="18" t="s">
        <v>180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/>
      <c r="C8" s="17"/>
      <c r="D8" s="17"/>
      <c r="E8" s="17"/>
      <c r="F8" s="17"/>
      <c r="G8" s="17"/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77</v>
      </c>
    </row>
    <row r="10" spans="1:7" ht="14.25" thickBot="1">
      <c r="A10" s="13" t="s">
        <v>66</v>
      </c>
      <c r="B10" s="17" t="s">
        <v>79</v>
      </c>
      <c r="C10" s="17" t="s">
        <v>79</v>
      </c>
      <c r="D10" s="17" t="s">
        <v>79</v>
      </c>
      <c r="E10" s="17" t="s">
        <v>79</v>
      </c>
      <c r="F10" s="17" t="s">
        <v>79</v>
      </c>
      <c r="G10" s="17" t="s">
        <v>79</v>
      </c>
    </row>
    <row r="11" spans="1:7" ht="14.25" thickTop="1">
      <c r="A11" s="9" t="s">
        <v>78</v>
      </c>
      <c r="B11" s="21">
        <v>387818</v>
      </c>
      <c r="C11" s="21">
        <v>497188</v>
      </c>
      <c r="D11" s="21">
        <v>421184</v>
      </c>
      <c r="E11" s="21">
        <v>502869</v>
      </c>
      <c r="F11" s="21">
        <v>435975</v>
      </c>
      <c r="G11" s="21">
        <v>556075</v>
      </c>
    </row>
    <row r="12" spans="1:7" ht="13.5">
      <c r="A12" s="2" t="s">
        <v>81</v>
      </c>
      <c r="B12" s="22">
        <v>123784</v>
      </c>
      <c r="C12" s="22">
        <v>110682</v>
      </c>
      <c r="D12" s="22">
        <v>80133</v>
      </c>
      <c r="E12" s="22">
        <v>99857</v>
      </c>
      <c r="F12" s="22">
        <v>99019</v>
      </c>
      <c r="G12" s="22">
        <v>133301</v>
      </c>
    </row>
    <row r="13" spans="1:7" ht="13.5">
      <c r="A13" s="2" t="s">
        <v>83</v>
      </c>
      <c r="B13" s="22">
        <v>10000</v>
      </c>
      <c r="C13" s="22"/>
      <c r="D13" s="22"/>
      <c r="E13" s="22"/>
      <c r="F13" s="22"/>
      <c r="G13" s="22"/>
    </row>
    <row r="14" spans="1:7" ht="13.5">
      <c r="A14" s="2" t="s">
        <v>84</v>
      </c>
      <c r="B14" s="22"/>
      <c r="C14" s="22"/>
      <c r="D14" s="22"/>
      <c r="E14" s="22"/>
      <c r="F14" s="22"/>
      <c r="G14" s="22">
        <v>49468</v>
      </c>
    </row>
    <row r="15" spans="1:7" ht="13.5">
      <c r="A15" s="2" t="s">
        <v>85</v>
      </c>
      <c r="B15" s="22"/>
      <c r="C15" s="22"/>
      <c r="D15" s="22"/>
      <c r="E15" s="22"/>
      <c r="F15" s="22"/>
      <c r="G15" s="22">
        <v>70671</v>
      </c>
    </row>
    <row r="16" spans="1:7" ht="13.5">
      <c r="A16" s="2" t="s">
        <v>86</v>
      </c>
      <c r="B16" s="22"/>
      <c r="C16" s="22"/>
      <c r="D16" s="22"/>
      <c r="E16" s="22"/>
      <c r="F16" s="22"/>
      <c r="G16" s="22">
        <v>11066</v>
      </c>
    </row>
    <row r="17" spans="1:7" ht="13.5">
      <c r="A17" s="2" t="s">
        <v>87</v>
      </c>
      <c r="B17" s="22"/>
      <c r="C17" s="22"/>
      <c r="D17" s="22"/>
      <c r="E17" s="22"/>
      <c r="F17" s="22"/>
      <c r="G17" s="22">
        <v>11318</v>
      </c>
    </row>
    <row r="18" spans="1:7" ht="13.5">
      <c r="A18" s="2" t="s">
        <v>88</v>
      </c>
      <c r="B18" s="22">
        <v>100232</v>
      </c>
      <c r="C18" s="22">
        <v>123025</v>
      </c>
      <c r="D18" s="22">
        <v>139321</v>
      </c>
      <c r="E18" s="22">
        <v>97878</v>
      </c>
      <c r="F18" s="22">
        <v>116289</v>
      </c>
      <c r="G18" s="22"/>
    </row>
    <row r="19" spans="1:7" ht="13.5">
      <c r="A19" s="2" t="s">
        <v>89</v>
      </c>
      <c r="B19" s="22">
        <v>2629</v>
      </c>
      <c r="C19" s="22">
        <v>3429</v>
      </c>
      <c r="D19" s="22">
        <v>4274</v>
      </c>
      <c r="E19" s="22">
        <v>4497</v>
      </c>
      <c r="F19" s="22">
        <v>3236</v>
      </c>
      <c r="G19" s="22">
        <v>4751</v>
      </c>
    </row>
    <row r="20" spans="1:7" ht="13.5">
      <c r="A20" s="2" t="s">
        <v>90</v>
      </c>
      <c r="B20" s="22">
        <v>18188</v>
      </c>
      <c r="C20" s="22">
        <v>21588</v>
      </c>
      <c r="D20" s="22">
        <v>19960</v>
      </c>
      <c r="E20" s="22">
        <v>27651</v>
      </c>
      <c r="F20" s="22">
        <v>20404</v>
      </c>
      <c r="G20" s="22"/>
    </row>
    <row r="21" spans="1:7" ht="13.5">
      <c r="A21" s="2" t="s">
        <v>92</v>
      </c>
      <c r="B21" s="22">
        <v>10972</v>
      </c>
      <c r="C21" s="22">
        <v>12429</v>
      </c>
      <c r="D21" s="22">
        <v>21041</v>
      </c>
      <c r="E21" s="22">
        <v>13551</v>
      </c>
      <c r="F21" s="22">
        <v>14597</v>
      </c>
      <c r="G21" s="22">
        <v>14253</v>
      </c>
    </row>
    <row r="22" spans="1:7" ht="13.5">
      <c r="A22" s="2" t="s">
        <v>93</v>
      </c>
      <c r="B22" s="22">
        <v>21142</v>
      </c>
      <c r="C22" s="22">
        <v>26993</v>
      </c>
      <c r="D22" s="22">
        <v>59755</v>
      </c>
      <c r="E22" s="22">
        <v>37053</v>
      </c>
      <c r="F22" s="22">
        <v>26414</v>
      </c>
      <c r="G22" s="22">
        <v>39949</v>
      </c>
    </row>
    <row r="23" spans="1:7" ht="13.5">
      <c r="A23" s="2" t="s">
        <v>94</v>
      </c>
      <c r="B23" s="22">
        <v>6342</v>
      </c>
      <c r="C23" s="22">
        <v>20008</v>
      </c>
      <c r="D23" s="22">
        <v>26792</v>
      </c>
      <c r="E23" s="22">
        <v>31099</v>
      </c>
      <c r="F23" s="22">
        <v>29689</v>
      </c>
      <c r="G23" s="22">
        <v>39543</v>
      </c>
    </row>
    <row r="24" spans="1:7" ht="13.5">
      <c r="A24" s="2" t="s">
        <v>96</v>
      </c>
      <c r="B24" s="22">
        <v>26902</v>
      </c>
      <c r="C24" s="22">
        <v>14625</v>
      </c>
      <c r="D24" s="22">
        <v>3417</v>
      </c>
      <c r="E24" s="22">
        <v>20297</v>
      </c>
      <c r="F24" s="22">
        <v>34174</v>
      </c>
      <c r="G24" s="22">
        <v>10045</v>
      </c>
    </row>
    <row r="25" spans="1:7" ht="13.5">
      <c r="A25" s="2" t="s">
        <v>97</v>
      </c>
      <c r="B25" s="22">
        <v>-492</v>
      </c>
      <c r="C25" s="22">
        <v>-718</v>
      </c>
      <c r="D25" s="22">
        <v>-2681</v>
      </c>
      <c r="E25" s="22">
        <v>-7765</v>
      </c>
      <c r="F25" s="22">
        <v>-491</v>
      </c>
      <c r="G25" s="22">
        <v>-813</v>
      </c>
    </row>
    <row r="26" spans="1:7" ht="13.5">
      <c r="A26" s="2" t="s">
        <v>98</v>
      </c>
      <c r="B26" s="22">
        <v>707520</v>
      </c>
      <c r="C26" s="22">
        <v>829254</v>
      </c>
      <c r="D26" s="22">
        <v>773200</v>
      </c>
      <c r="E26" s="22">
        <v>826991</v>
      </c>
      <c r="F26" s="22">
        <v>779310</v>
      </c>
      <c r="G26" s="22">
        <v>939633</v>
      </c>
    </row>
    <row r="27" spans="1:7" ht="13.5">
      <c r="A27" s="3" t="s">
        <v>99</v>
      </c>
      <c r="B27" s="22">
        <v>2025860</v>
      </c>
      <c r="C27" s="22">
        <v>1981114</v>
      </c>
      <c r="D27" s="22">
        <v>2033150</v>
      </c>
      <c r="E27" s="22">
        <v>1994216</v>
      </c>
      <c r="F27" s="22">
        <v>2085530</v>
      </c>
      <c r="G27" s="22">
        <v>1966663</v>
      </c>
    </row>
    <row r="28" spans="1:7" ht="13.5">
      <c r="A28" s="4" t="s">
        <v>100</v>
      </c>
      <c r="B28" s="22">
        <v>-919907</v>
      </c>
      <c r="C28" s="22">
        <v>-869199</v>
      </c>
      <c r="D28" s="22">
        <v>-803349</v>
      </c>
      <c r="E28" s="22">
        <v>-717183</v>
      </c>
      <c r="F28" s="22">
        <v>-667912</v>
      </c>
      <c r="G28" s="22">
        <v>-598393</v>
      </c>
    </row>
    <row r="29" spans="1:7" ht="13.5">
      <c r="A29" s="4" t="s">
        <v>101</v>
      </c>
      <c r="B29" s="22">
        <v>1105952</v>
      </c>
      <c r="C29" s="22">
        <v>1111915</v>
      </c>
      <c r="D29" s="22">
        <v>1229801</v>
      </c>
      <c r="E29" s="22">
        <v>1277033</v>
      </c>
      <c r="F29" s="22">
        <v>1417617</v>
      </c>
      <c r="G29" s="22">
        <v>1368270</v>
      </c>
    </row>
    <row r="30" spans="1:7" ht="13.5">
      <c r="A30" s="3" t="s">
        <v>102</v>
      </c>
      <c r="B30" s="22">
        <v>107020</v>
      </c>
      <c r="C30" s="22">
        <v>100827</v>
      </c>
      <c r="D30" s="22">
        <v>103305</v>
      </c>
      <c r="E30" s="22">
        <v>103305</v>
      </c>
      <c r="F30" s="22">
        <v>109247</v>
      </c>
      <c r="G30" s="22">
        <v>106818</v>
      </c>
    </row>
    <row r="31" spans="1:7" ht="13.5">
      <c r="A31" s="4" t="s">
        <v>100</v>
      </c>
      <c r="B31" s="22">
        <v>-79574</v>
      </c>
      <c r="C31" s="22">
        <v>-74321</v>
      </c>
      <c r="D31" s="22">
        <v>-70669</v>
      </c>
      <c r="E31" s="22">
        <v>-62936</v>
      </c>
      <c r="F31" s="22">
        <v>-61119</v>
      </c>
      <c r="G31" s="22">
        <v>-54216</v>
      </c>
    </row>
    <row r="32" spans="1:7" ht="13.5">
      <c r="A32" s="4" t="s">
        <v>103</v>
      </c>
      <c r="B32" s="22">
        <v>27445</v>
      </c>
      <c r="C32" s="22">
        <v>26505</v>
      </c>
      <c r="D32" s="22">
        <v>32636</v>
      </c>
      <c r="E32" s="22">
        <v>40369</v>
      </c>
      <c r="F32" s="22">
        <v>48128</v>
      </c>
      <c r="G32" s="22">
        <v>52602</v>
      </c>
    </row>
    <row r="33" spans="1:7" ht="13.5">
      <c r="A33" s="3" t="s">
        <v>104</v>
      </c>
      <c r="B33" s="22">
        <v>586114</v>
      </c>
      <c r="C33" s="22">
        <v>587991</v>
      </c>
      <c r="D33" s="22">
        <v>626379</v>
      </c>
      <c r="E33" s="22">
        <v>627632</v>
      </c>
      <c r="F33" s="22">
        <v>622530</v>
      </c>
      <c r="G33" s="22">
        <v>607428</v>
      </c>
    </row>
    <row r="34" spans="1:7" ht="13.5">
      <c r="A34" s="4" t="s">
        <v>100</v>
      </c>
      <c r="B34" s="22">
        <v>-509288</v>
      </c>
      <c r="C34" s="22">
        <v>-498458</v>
      </c>
      <c r="D34" s="22">
        <v>-499696</v>
      </c>
      <c r="E34" s="22">
        <v>-470374</v>
      </c>
      <c r="F34" s="22">
        <v>-441566</v>
      </c>
      <c r="G34" s="22">
        <v>-392489</v>
      </c>
    </row>
    <row r="35" spans="1:7" ht="13.5">
      <c r="A35" s="4" t="s">
        <v>105</v>
      </c>
      <c r="B35" s="22">
        <v>76825</v>
      </c>
      <c r="C35" s="22">
        <v>89533</v>
      </c>
      <c r="D35" s="22">
        <v>126682</v>
      </c>
      <c r="E35" s="22">
        <v>157258</v>
      </c>
      <c r="F35" s="22">
        <v>180963</v>
      </c>
      <c r="G35" s="22">
        <v>214938</v>
      </c>
    </row>
    <row r="36" spans="1:7" ht="13.5">
      <c r="A36" s="3" t="s">
        <v>106</v>
      </c>
      <c r="B36" s="22">
        <v>21907</v>
      </c>
      <c r="C36" s="22">
        <v>24755</v>
      </c>
      <c r="D36" s="22">
        <v>40877</v>
      </c>
      <c r="E36" s="22">
        <v>49072</v>
      </c>
      <c r="F36" s="22">
        <v>73293</v>
      </c>
      <c r="G36" s="22">
        <v>72245</v>
      </c>
    </row>
    <row r="37" spans="1:7" ht="13.5">
      <c r="A37" s="4" t="s">
        <v>100</v>
      </c>
      <c r="B37" s="22">
        <v>-20178</v>
      </c>
      <c r="C37" s="22">
        <v>-21534</v>
      </c>
      <c r="D37" s="22">
        <v>-35380</v>
      </c>
      <c r="E37" s="22">
        <v>-41705</v>
      </c>
      <c r="F37" s="22">
        <v>-60915</v>
      </c>
      <c r="G37" s="22">
        <v>-56505</v>
      </c>
    </row>
    <row r="38" spans="1:7" ht="13.5">
      <c r="A38" s="4" t="s">
        <v>107</v>
      </c>
      <c r="B38" s="22">
        <v>1728</v>
      </c>
      <c r="C38" s="22">
        <v>3221</v>
      </c>
      <c r="D38" s="22">
        <v>5496</v>
      </c>
      <c r="E38" s="22">
        <v>7367</v>
      </c>
      <c r="F38" s="22">
        <v>12377</v>
      </c>
      <c r="G38" s="22">
        <v>15740</v>
      </c>
    </row>
    <row r="39" spans="1:7" ht="13.5">
      <c r="A39" s="3" t="s">
        <v>108</v>
      </c>
      <c r="B39" s="22">
        <v>142408</v>
      </c>
      <c r="C39" s="22">
        <v>169950</v>
      </c>
      <c r="D39" s="22">
        <v>184811</v>
      </c>
      <c r="E39" s="22">
        <v>212145</v>
      </c>
      <c r="F39" s="22">
        <v>218839</v>
      </c>
      <c r="G39" s="22">
        <v>202363</v>
      </c>
    </row>
    <row r="40" spans="1:7" ht="13.5">
      <c r="A40" s="4" t="s">
        <v>100</v>
      </c>
      <c r="B40" s="22">
        <v>-124018</v>
      </c>
      <c r="C40" s="22">
        <v>-152686</v>
      </c>
      <c r="D40" s="22">
        <v>-159033</v>
      </c>
      <c r="E40" s="22">
        <v>-184083</v>
      </c>
      <c r="F40" s="22">
        <v>-178385</v>
      </c>
      <c r="G40" s="22">
        <v>-150837</v>
      </c>
    </row>
    <row r="41" spans="1:7" ht="13.5">
      <c r="A41" s="4" t="s">
        <v>109</v>
      </c>
      <c r="B41" s="22">
        <v>18389</v>
      </c>
      <c r="C41" s="22">
        <v>17263</v>
      </c>
      <c r="D41" s="22">
        <v>25777</v>
      </c>
      <c r="E41" s="22">
        <v>28062</v>
      </c>
      <c r="F41" s="22">
        <v>40453</v>
      </c>
      <c r="G41" s="22">
        <v>51525</v>
      </c>
    </row>
    <row r="42" spans="1:7" ht="13.5">
      <c r="A42" s="3" t="s">
        <v>110</v>
      </c>
      <c r="B42" s="22">
        <v>1560230</v>
      </c>
      <c r="C42" s="22">
        <v>1563545</v>
      </c>
      <c r="D42" s="22">
        <v>1631841</v>
      </c>
      <c r="E42" s="22">
        <v>1631912</v>
      </c>
      <c r="F42" s="22">
        <v>1600524</v>
      </c>
      <c r="G42" s="22">
        <v>1519692</v>
      </c>
    </row>
    <row r="43" spans="1:7" ht="13.5">
      <c r="A43" s="3" t="s">
        <v>112</v>
      </c>
      <c r="B43" s="22">
        <v>441</v>
      </c>
      <c r="C43" s="22">
        <v>16800</v>
      </c>
      <c r="D43" s="22">
        <v>21847</v>
      </c>
      <c r="E43" s="22"/>
      <c r="F43" s="22"/>
      <c r="G43" s="22"/>
    </row>
    <row r="44" spans="1:7" ht="13.5">
      <c r="A44" s="3" t="s">
        <v>115</v>
      </c>
      <c r="B44" s="22">
        <v>2791014</v>
      </c>
      <c r="C44" s="22">
        <v>2828784</v>
      </c>
      <c r="D44" s="22">
        <v>3074083</v>
      </c>
      <c r="E44" s="22">
        <v>3142003</v>
      </c>
      <c r="F44" s="22">
        <v>3300064</v>
      </c>
      <c r="G44" s="22">
        <v>3222771</v>
      </c>
    </row>
    <row r="45" spans="1:7" ht="13.5">
      <c r="A45" s="3" t="s">
        <v>117</v>
      </c>
      <c r="B45" s="22">
        <v>4893</v>
      </c>
      <c r="C45" s="22">
        <v>7562</v>
      </c>
      <c r="D45" s="22">
        <v>5645</v>
      </c>
      <c r="E45" s="22">
        <v>7288</v>
      </c>
      <c r="F45" s="22">
        <v>4034</v>
      </c>
      <c r="G45" s="22">
        <v>5117</v>
      </c>
    </row>
    <row r="46" spans="1:7" ht="13.5">
      <c r="A46" s="3" t="s">
        <v>118</v>
      </c>
      <c r="B46" s="22">
        <v>3274</v>
      </c>
      <c r="C46" s="22">
        <v>5201</v>
      </c>
      <c r="D46" s="22">
        <v>5297</v>
      </c>
      <c r="E46" s="22">
        <v>5394</v>
      </c>
      <c r="F46" s="22">
        <v>5491</v>
      </c>
      <c r="G46" s="22">
        <v>5587</v>
      </c>
    </row>
    <row r="47" spans="1:7" ht="13.5">
      <c r="A47" s="3" t="s">
        <v>119</v>
      </c>
      <c r="B47" s="22">
        <v>8168</v>
      </c>
      <c r="C47" s="22">
        <v>12763</v>
      </c>
      <c r="D47" s="22">
        <v>10942</v>
      </c>
      <c r="E47" s="22">
        <v>12683</v>
      </c>
      <c r="F47" s="22">
        <v>9525</v>
      </c>
      <c r="G47" s="22">
        <v>10705</v>
      </c>
    </row>
    <row r="48" spans="1:7" ht="13.5">
      <c r="A48" s="3" t="s">
        <v>120</v>
      </c>
      <c r="B48" s="22">
        <v>18080</v>
      </c>
      <c r="C48" s="22">
        <v>26000</v>
      </c>
      <c r="D48" s="22">
        <v>17127</v>
      </c>
      <c r="E48" s="22">
        <v>7127</v>
      </c>
      <c r="F48" s="22">
        <v>7127</v>
      </c>
      <c r="G48" s="22">
        <v>22477</v>
      </c>
    </row>
    <row r="49" spans="1:7" ht="13.5">
      <c r="A49" s="3" t="s">
        <v>121</v>
      </c>
      <c r="B49" s="22">
        <v>256100</v>
      </c>
      <c r="C49" s="22">
        <v>256100</v>
      </c>
      <c r="D49" s="22">
        <v>256100</v>
      </c>
      <c r="E49" s="22">
        <v>280499</v>
      </c>
      <c r="F49" s="22">
        <v>280500</v>
      </c>
      <c r="G49" s="22">
        <v>277500</v>
      </c>
    </row>
    <row r="50" spans="1:7" ht="13.5">
      <c r="A50" s="3" t="s">
        <v>122</v>
      </c>
      <c r="B50" s="22">
        <v>25</v>
      </c>
      <c r="C50" s="22">
        <v>25</v>
      </c>
      <c r="D50" s="22">
        <v>25</v>
      </c>
      <c r="E50" s="22">
        <v>25</v>
      </c>
      <c r="F50" s="22">
        <v>25</v>
      </c>
      <c r="G50" s="22">
        <v>25</v>
      </c>
    </row>
    <row r="51" spans="1:7" ht="13.5">
      <c r="A51" s="3" t="s">
        <v>124</v>
      </c>
      <c r="B51" s="22">
        <v>18814</v>
      </c>
      <c r="C51" s="22">
        <v>543</v>
      </c>
      <c r="D51" s="22"/>
      <c r="E51" s="22"/>
      <c r="F51" s="22">
        <v>1238</v>
      </c>
      <c r="G51" s="22">
        <v>2370</v>
      </c>
    </row>
    <row r="52" spans="1:7" ht="13.5">
      <c r="A52" s="3" t="s">
        <v>125</v>
      </c>
      <c r="B52" s="22">
        <v>4352</v>
      </c>
      <c r="C52" s="22">
        <v>4592</v>
      </c>
      <c r="D52" s="22">
        <v>1299</v>
      </c>
      <c r="E52" s="22">
        <v>1383</v>
      </c>
      <c r="F52" s="22">
        <v>4087</v>
      </c>
      <c r="G52" s="22"/>
    </row>
    <row r="53" spans="1:7" ht="13.5">
      <c r="A53" s="3" t="s">
        <v>126</v>
      </c>
      <c r="B53" s="22">
        <v>3213</v>
      </c>
      <c r="C53" s="22">
        <v>4584</v>
      </c>
      <c r="D53" s="22">
        <v>10383</v>
      </c>
      <c r="E53" s="22">
        <v>6169</v>
      </c>
      <c r="F53" s="22">
        <v>7988</v>
      </c>
      <c r="G53" s="22">
        <v>9116</v>
      </c>
    </row>
    <row r="54" spans="1:7" ht="13.5">
      <c r="A54" s="3" t="s">
        <v>127</v>
      </c>
      <c r="B54" s="22">
        <v>64003</v>
      </c>
      <c r="C54" s="22">
        <v>98112</v>
      </c>
      <c r="D54" s="22">
        <v>38635</v>
      </c>
      <c r="E54" s="22">
        <v>114513</v>
      </c>
      <c r="F54" s="22">
        <v>43662</v>
      </c>
      <c r="G54" s="22">
        <v>44621</v>
      </c>
    </row>
    <row r="55" spans="1:7" ht="13.5">
      <c r="A55" s="3" t="s">
        <v>128</v>
      </c>
      <c r="B55" s="22">
        <v>118172</v>
      </c>
      <c r="C55" s="22">
        <v>149504</v>
      </c>
      <c r="D55" s="22">
        <v>160803</v>
      </c>
      <c r="E55" s="22">
        <v>169910</v>
      </c>
      <c r="F55" s="22">
        <v>186440</v>
      </c>
      <c r="G55" s="22">
        <v>194148</v>
      </c>
    </row>
    <row r="56" spans="1:7" ht="13.5">
      <c r="A56" s="3" t="s">
        <v>129</v>
      </c>
      <c r="B56" s="22">
        <v>47220</v>
      </c>
      <c r="C56" s="22">
        <v>2501</v>
      </c>
      <c r="D56" s="22"/>
      <c r="E56" s="22"/>
      <c r="F56" s="22"/>
      <c r="G56" s="22"/>
    </row>
    <row r="57" spans="1:7" ht="13.5">
      <c r="A57" s="3" t="s">
        <v>95</v>
      </c>
      <c r="B57" s="22"/>
      <c r="C57" s="22"/>
      <c r="D57" s="22">
        <v>2253</v>
      </c>
      <c r="E57" s="22">
        <v>2522</v>
      </c>
      <c r="F57" s="22">
        <v>1665</v>
      </c>
      <c r="G57" s="22">
        <v>1619</v>
      </c>
    </row>
    <row r="58" spans="1:7" ht="13.5">
      <c r="A58" s="3" t="s">
        <v>97</v>
      </c>
      <c r="B58" s="22">
        <v>-17177</v>
      </c>
      <c r="C58" s="22">
        <v>-15821</v>
      </c>
      <c r="D58" s="22">
        <v>-14806</v>
      </c>
      <c r="E58" s="22">
        <v>-11393</v>
      </c>
      <c r="F58" s="22">
        <v>-11508</v>
      </c>
      <c r="G58" s="22">
        <v>-10012</v>
      </c>
    </row>
    <row r="59" spans="1:7" ht="13.5">
      <c r="A59" s="3" t="s">
        <v>130</v>
      </c>
      <c r="B59" s="22">
        <v>512804</v>
      </c>
      <c r="C59" s="22">
        <v>526142</v>
      </c>
      <c r="D59" s="22">
        <v>471822</v>
      </c>
      <c r="E59" s="22">
        <v>570757</v>
      </c>
      <c r="F59" s="22">
        <v>521226</v>
      </c>
      <c r="G59" s="22">
        <v>541866</v>
      </c>
    </row>
    <row r="60" spans="1:7" ht="13.5">
      <c r="A60" s="2" t="s">
        <v>131</v>
      </c>
      <c r="B60" s="22">
        <v>3311986</v>
      </c>
      <c r="C60" s="22">
        <v>3367689</v>
      </c>
      <c r="D60" s="22">
        <v>3556848</v>
      </c>
      <c r="E60" s="22">
        <v>3725443</v>
      </c>
      <c r="F60" s="22">
        <v>3830817</v>
      </c>
      <c r="G60" s="22">
        <v>3775343</v>
      </c>
    </row>
    <row r="61" spans="1:7" ht="14.25" thickBot="1">
      <c r="A61" s="5" t="s">
        <v>133</v>
      </c>
      <c r="B61" s="23">
        <v>4019507</v>
      </c>
      <c r="C61" s="23">
        <v>4196943</v>
      </c>
      <c r="D61" s="23">
        <v>4330049</v>
      </c>
      <c r="E61" s="23">
        <v>4552435</v>
      </c>
      <c r="F61" s="23">
        <v>4610127</v>
      </c>
      <c r="G61" s="23">
        <v>4714976</v>
      </c>
    </row>
    <row r="62" spans="1:7" ht="14.25" thickTop="1">
      <c r="A62" s="2" t="s">
        <v>134</v>
      </c>
      <c r="B62" s="22">
        <v>80733</v>
      </c>
      <c r="C62" s="22">
        <v>103717</v>
      </c>
      <c r="D62" s="22">
        <v>147344</v>
      </c>
      <c r="E62" s="22">
        <v>130403</v>
      </c>
      <c r="F62" s="22">
        <v>147160</v>
      </c>
      <c r="G62" s="22">
        <v>195678</v>
      </c>
    </row>
    <row r="63" spans="1:7" ht="13.5">
      <c r="A63" s="2" t="s">
        <v>135</v>
      </c>
      <c r="B63" s="22">
        <v>200000</v>
      </c>
      <c r="C63" s="22">
        <v>200000</v>
      </c>
      <c r="D63" s="22">
        <v>200000</v>
      </c>
      <c r="E63" s="22">
        <v>200000</v>
      </c>
      <c r="F63" s="22"/>
      <c r="G63" s="22"/>
    </row>
    <row r="64" spans="1:7" ht="13.5">
      <c r="A64" s="2" t="s">
        <v>136</v>
      </c>
      <c r="B64" s="22">
        <v>426765</v>
      </c>
      <c r="C64" s="22">
        <v>391732</v>
      </c>
      <c r="D64" s="22">
        <v>383688</v>
      </c>
      <c r="E64" s="22">
        <v>434160</v>
      </c>
      <c r="F64" s="22">
        <v>475454</v>
      </c>
      <c r="G64" s="22">
        <v>375916</v>
      </c>
    </row>
    <row r="65" spans="1:7" ht="13.5">
      <c r="A65" s="2" t="s">
        <v>137</v>
      </c>
      <c r="B65" s="22">
        <v>55132</v>
      </c>
      <c r="C65" s="22">
        <v>65602</v>
      </c>
      <c r="D65" s="22">
        <v>63290</v>
      </c>
      <c r="E65" s="22">
        <v>74778</v>
      </c>
      <c r="F65" s="22">
        <v>89599</v>
      </c>
      <c r="G65" s="22">
        <v>80054</v>
      </c>
    </row>
    <row r="66" spans="1:7" ht="13.5">
      <c r="A66" s="2" t="s">
        <v>138</v>
      </c>
      <c r="B66" s="22">
        <v>55116</v>
      </c>
      <c r="C66" s="22">
        <v>75825</v>
      </c>
      <c r="D66" s="22">
        <v>107479</v>
      </c>
      <c r="E66" s="22">
        <v>117620</v>
      </c>
      <c r="F66" s="22">
        <v>122573</v>
      </c>
      <c r="G66" s="22">
        <v>122748</v>
      </c>
    </row>
    <row r="67" spans="1:7" ht="13.5">
      <c r="A67" s="2" t="s">
        <v>139</v>
      </c>
      <c r="B67" s="22">
        <v>16152</v>
      </c>
      <c r="C67" s="22">
        <v>26585</v>
      </c>
      <c r="D67" s="22">
        <v>29256</v>
      </c>
      <c r="E67" s="22">
        <v>17064</v>
      </c>
      <c r="F67" s="22">
        <v>13661</v>
      </c>
      <c r="G67" s="22">
        <v>83915</v>
      </c>
    </row>
    <row r="68" spans="1:7" ht="13.5">
      <c r="A68" s="2" t="s">
        <v>140</v>
      </c>
      <c r="B68" s="22"/>
      <c r="C68" s="22">
        <v>6022</v>
      </c>
      <c r="D68" s="22">
        <v>10356</v>
      </c>
      <c r="E68" s="22">
        <v>7651</v>
      </c>
      <c r="F68" s="22">
        <v>7621</v>
      </c>
      <c r="G68" s="22">
        <v>23883</v>
      </c>
    </row>
    <row r="69" spans="1:7" ht="13.5">
      <c r="A69" s="2" t="s">
        <v>141</v>
      </c>
      <c r="B69" s="22">
        <v>5527</v>
      </c>
      <c r="C69" s="22">
        <v>9160</v>
      </c>
      <c r="D69" s="22">
        <v>5788</v>
      </c>
      <c r="E69" s="22">
        <v>6830</v>
      </c>
      <c r="F69" s="22">
        <v>4730</v>
      </c>
      <c r="G69" s="22">
        <v>4034</v>
      </c>
    </row>
    <row r="70" spans="1:7" ht="13.5">
      <c r="A70" s="2" t="s">
        <v>142</v>
      </c>
      <c r="B70" s="22">
        <v>92204</v>
      </c>
      <c r="C70" s="22">
        <v>74730</v>
      </c>
      <c r="D70" s="22">
        <v>11439</v>
      </c>
      <c r="E70" s="22">
        <v>18699</v>
      </c>
      <c r="F70" s="22">
        <v>33255</v>
      </c>
      <c r="G70" s="22">
        <v>35178</v>
      </c>
    </row>
    <row r="71" spans="1:7" ht="13.5">
      <c r="A71" s="2" t="s">
        <v>143</v>
      </c>
      <c r="B71" s="22">
        <v>1165</v>
      </c>
      <c r="C71" s="22">
        <v>625</v>
      </c>
      <c r="D71" s="22"/>
      <c r="E71" s="22"/>
      <c r="F71" s="22"/>
      <c r="G71" s="22"/>
    </row>
    <row r="72" spans="1:7" ht="13.5">
      <c r="A72" s="2" t="s">
        <v>144</v>
      </c>
      <c r="B72" s="22">
        <v>21932</v>
      </c>
      <c r="C72" s="22">
        <v>12406</v>
      </c>
      <c r="D72" s="22">
        <v>22595</v>
      </c>
      <c r="E72" s="22">
        <v>26614</v>
      </c>
      <c r="F72" s="22">
        <v>44440</v>
      </c>
      <c r="G72" s="22">
        <v>59933</v>
      </c>
    </row>
    <row r="73" spans="1:7" ht="13.5">
      <c r="A73" s="2" t="s">
        <v>146</v>
      </c>
      <c r="B73" s="22">
        <v>1765</v>
      </c>
      <c r="C73" s="22">
        <v>5815</v>
      </c>
      <c r="D73" s="22">
        <v>7615</v>
      </c>
      <c r="E73" s="22">
        <v>7968</v>
      </c>
      <c r="F73" s="22"/>
      <c r="G73" s="22"/>
    </row>
    <row r="74" spans="1:7" ht="13.5">
      <c r="A74" s="2" t="s">
        <v>149</v>
      </c>
      <c r="B74" s="22">
        <v>1250</v>
      </c>
      <c r="C74" s="22">
        <v>1000</v>
      </c>
      <c r="D74" s="22"/>
      <c r="E74" s="22"/>
      <c r="F74" s="22"/>
      <c r="G74" s="22"/>
    </row>
    <row r="75" spans="1:7" ht="13.5">
      <c r="A75" s="2" t="s">
        <v>150</v>
      </c>
      <c r="B75" s="22"/>
      <c r="C75" s="22"/>
      <c r="D75" s="22"/>
      <c r="E75" s="22">
        <v>17</v>
      </c>
      <c r="F75" s="22"/>
      <c r="G75" s="22">
        <v>892</v>
      </c>
    </row>
    <row r="76" spans="1:7" ht="13.5">
      <c r="A76" s="2" t="s">
        <v>151</v>
      </c>
      <c r="B76" s="22">
        <v>957745</v>
      </c>
      <c r="C76" s="22">
        <v>973224</v>
      </c>
      <c r="D76" s="22">
        <v>988856</v>
      </c>
      <c r="E76" s="22">
        <v>1041806</v>
      </c>
      <c r="F76" s="22">
        <v>938497</v>
      </c>
      <c r="G76" s="22">
        <v>982235</v>
      </c>
    </row>
    <row r="77" spans="1:7" ht="13.5">
      <c r="A77" s="2" t="s">
        <v>153</v>
      </c>
      <c r="B77" s="22">
        <v>734092</v>
      </c>
      <c r="C77" s="22">
        <v>807514</v>
      </c>
      <c r="D77" s="22">
        <v>739022</v>
      </c>
      <c r="E77" s="22">
        <v>777711</v>
      </c>
      <c r="F77" s="22">
        <v>777170</v>
      </c>
      <c r="G77" s="22">
        <v>764293</v>
      </c>
    </row>
    <row r="78" spans="1:7" ht="13.5">
      <c r="A78" s="2" t="s">
        <v>154</v>
      </c>
      <c r="B78" s="22">
        <v>113570</v>
      </c>
      <c r="C78" s="22">
        <v>108874</v>
      </c>
      <c r="D78" s="22">
        <v>114162</v>
      </c>
      <c r="E78" s="22">
        <v>118622</v>
      </c>
      <c r="F78" s="22">
        <v>118100</v>
      </c>
      <c r="G78" s="22">
        <v>114350</v>
      </c>
    </row>
    <row r="79" spans="1:7" ht="13.5">
      <c r="A79" s="2" t="s">
        <v>156</v>
      </c>
      <c r="B79" s="22">
        <v>65113</v>
      </c>
      <c r="C79" s="22">
        <v>75949</v>
      </c>
      <c r="D79" s="22">
        <v>76599</v>
      </c>
      <c r="E79" s="22">
        <v>70010</v>
      </c>
      <c r="F79" s="22">
        <v>60053</v>
      </c>
      <c r="G79" s="22">
        <v>49566</v>
      </c>
    </row>
    <row r="80" spans="1:7" ht="13.5">
      <c r="A80" s="2" t="s">
        <v>157</v>
      </c>
      <c r="B80" s="22">
        <v>41752</v>
      </c>
      <c r="C80" s="22">
        <v>41258</v>
      </c>
      <c r="D80" s="22">
        <v>39360</v>
      </c>
      <c r="E80" s="22">
        <v>204743</v>
      </c>
      <c r="F80" s="22">
        <v>84817</v>
      </c>
      <c r="G80" s="22">
        <v>81304</v>
      </c>
    </row>
    <row r="81" spans="1:7" ht="13.5">
      <c r="A81" s="2" t="s">
        <v>148</v>
      </c>
      <c r="B81" s="22">
        <v>46947</v>
      </c>
      <c r="C81" s="22">
        <v>43889</v>
      </c>
      <c r="D81" s="22">
        <v>42023</v>
      </c>
      <c r="E81" s="22"/>
      <c r="F81" s="22"/>
      <c r="G81" s="22"/>
    </row>
    <row r="82" spans="1:7" ht="13.5">
      <c r="A82" s="2" t="s">
        <v>95</v>
      </c>
      <c r="B82" s="22">
        <v>8459</v>
      </c>
      <c r="C82" s="22">
        <v>45</v>
      </c>
      <c r="D82" s="22">
        <v>92</v>
      </c>
      <c r="E82" s="22">
        <v>21</v>
      </c>
      <c r="F82" s="22"/>
      <c r="G82" s="22"/>
    </row>
    <row r="83" spans="1:7" ht="13.5">
      <c r="A83" s="2" t="s">
        <v>158</v>
      </c>
      <c r="B83" s="22">
        <v>1009935</v>
      </c>
      <c r="C83" s="22">
        <v>1077530</v>
      </c>
      <c r="D83" s="22">
        <v>1011261</v>
      </c>
      <c r="E83" s="22">
        <v>1171108</v>
      </c>
      <c r="F83" s="22">
        <v>1040140</v>
      </c>
      <c r="G83" s="22">
        <v>1009513</v>
      </c>
    </row>
    <row r="84" spans="1:7" ht="14.25" thickBot="1">
      <c r="A84" s="5" t="s">
        <v>160</v>
      </c>
      <c r="B84" s="23">
        <v>1967681</v>
      </c>
      <c r="C84" s="23">
        <v>2050755</v>
      </c>
      <c r="D84" s="23">
        <v>2000117</v>
      </c>
      <c r="E84" s="23">
        <v>2212915</v>
      </c>
      <c r="F84" s="23">
        <v>1978638</v>
      </c>
      <c r="G84" s="23">
        <v>1991749</v>
      </c>
    </row>
    <row r="85" spans="1:7" ht="14.25" thickTop="1">
      <c r="A85" s="2" t="s">
        <v>161</v>
      </c>
      <c r="B85" s="22">
        <v>1002050</v>
      </c>
      <c r="C85" s="22">
        <v>1002050</v>
      </c>
      <c r="D85" s="22">
        <v>1002050</v>
      </c>
      <c r="E85" s="22">
        <v>1002050</v>
      </c>
      <c r="F85" s="22">
        <v>1002050</v>
      </c>
      <c r="G85" s="22">
        <v>1002050</v>
      </c>
    </row>
    <row r="86" spans="1:7" ht="13.5">
      <c r="A86" s="3" t="s">
        <v>162</v>
      </c>
      <c r="B86" s="22">
        <v>799750</v>
      </c>
      <c r="C86" s="22">
        <v>799750</v>
      </c>
      <c r="D86" s="22">
        <v>799750</v>
      </c>
      <c r="E86" s="22">
        <v>799750</v>
      </c>
      <c r="F86" s="22">
        <v>799750</v>
      </c>
      <c r="G86" s="22">
        <v>799750</v>
      </c>
    </row>
    <row r="87" spans="1:7" ht="13.5">
      <c r="A87" s="3" t="s">
        <v>164</v>
      </c>
      <c r="B87" s="22">
        <v>799750</v>
      </c>
      <c r="C87" s="22">
        <v>799750</v>
      </c>
      <c r="D87" s="22">
        <v>799750</v>
      </c>
      <c r="E87" s="22">
        <v>799750</v>
      </c>
      <c r="F87" s="22">
        <v>799750</v>
      </c>
      <c r="G87" s="22">
        <v>799750</v>
      </c>
    </row>
    <row r="88" spans="1:7" ht="13.5">
      <c r="A88" s="3" t="s">
        <v>165</v>
      </c>
      <c r="B88" s="22">
        <v>2772</v>
      </c>
      <c r="C88" s="22">
        <v>2772</v>
      </c>
      <c r="D88" s="22">
        <v>2772</v>
      </c>
      <c r="E88" s="22">
        <v>2772</v>
      </c>
      <c r="F88" s="22">
        <v>2772</v>
      </c>
      <c r="G88" s="22">
        <v>2772</v>
      </c>
    </row>
    <row r="89" spans="1:7" ht="13.5">
      <c r="A89" s="4" t="s">
        <v>166</v>
      </c>
      <c r="B89" s="22">
        <v>281121</v>
      </c>
      <c r="C89" s="22">
        <v>359666</v>
      </c>
      <c r="D89" s="22">
        <v>554759</v>
      </c>
      <c r="E89" s="22">
        <v>534947</v>
      </c>
      <c r="F89" s="22">
        <v>826917</v>
      </c>
      <c r="G89" s="22">
        <v>918655</v>
      </c>
    </row>
    <row r="90" spans="1:7" ht="13.5">
      <c r="A90" s="3" t="s">
        <v>167</v>
      </c>
      <c r="B90" s="22">
        <v>283893</v>
      </c>
      <c r="C90" s="22">
        <v>362438</v>
      </c>
      <c r="D90" s="22">
        <v>557531</v>
      </c>
      <c r="E90" s="22">
        <v>537719</v>
      </c>
      <c r="F90" s="22">
        <v>829689</v>
      </c>
      <c r="G90" s="22">
        <v>921427</v>
      </c>
    </row>
    <row r="91" spans="1:7" ht="13.5">
      <c r="A91" s="2" t="s">
        <v>168</v>
      </c>
      <c r="B91" s="22">
        <v>-47296</v>
      </c>
      <c r="C91" s="22">
        <v>-29400</v>
      </c>
      <c r="D91" s="22">
        <v>-29400</v>
      </c>
      <c r="E91" s="22"/>
      <c r="F91" s="22"/>
      <c r="G91" s="22"/>
    </row>
    <row r="92" spans="1:7" ht="13.5">
      <c r="A92" s="2" t="s">
        <v>170</v>
      </c>
      <c r="B92" s="22">
        <v>2038396</v>
      </c>
      <c r="C92" s="22">
        <v>2134838</v>
      </c>
      <c r="D92" s="22">
        <v>2329931</v>
      </c>
      <c r="E92" s="22">
        <v>2339519</v>
      </c>
      <c r="F92" s="22">
        <v>2631489</v>
      </c>
      <c r="G92" s="22">
        <v>2723227</v>
      </c>
    </row>
    <row r="93" spans="1:7" ht="13.5">
      <c r="A93" s="2" t="s">
        <v>171</v>
      </c>
      <c r="B93" s="22">
        <v>13430</v>
      </c>
      <c r="C93" s="22">
        <v>11350</v>
      </c>
      <c r="D93" s="22"/>
      <c r="E93" s="22"/>
      <c r="F93" s="22"/>
      <c r="G93" s="22"/>
    </row>
    <row r="94" spans="1:7" ht="13.5">
      <c r="A94" s="2" t="s">
        <v>173</v>
      </c>
      <c r="B94" s="22">
        <v>13430</v>
      </c>
      <c r="C94" s="22">
        <v>11350</v>
      </c>
      <c r="D94" s="22"/>
      <c r="E94" s="22"/>
      <c r="F94" s="22"/>
      <c r="G94" s="22"/>
    </row>
    <row r="95" spans="1:7" ht="13.5">
      <c r="A95" s="6" t="s">
        <v>175</v>
      </c>
      <c r="B95" s="22">
        <v>2051826</v>
      </c>
      <c r="C95" s="22">
        <v>2146188</v>
      </c>
      <c r="D95" s="22">
        <v>2329931</v>
      </c>
      <c r="E95" s="22">
        <v>2339519</v>
      </c>
      <c r="F95" s="22">
        <v>2631489</v>
      </c>
      <c r="G95" s="22">
        <v>2723227</v>
      </c>
    </row>
    <row r="96" spans="1:7" ht="14.25" thickBot="1">
      <c r="A96" s="7" t="s">
        <v>176</v>
      </c>
      <c r="B96" s="22">
        <v>4019507</v>
      </c>
      <c r="C96" s="22">
        <v>4196943</v>
      </c>
      <c r="D96" s="22">
        <v>4330049</v>
      </c>
      <c r="E96" s="22">
        <v>4552435</v>
      </c>
      <c r="F96" s="22">
        <v>4610127</v>
      </c>
      <c r="G96" s="22">
        <v>4714976</v>
      </c>
    </row>
    <row r="97" spans="1:7" ht="14.25" thickTop="1">
      <c r="A97" s="8"/>
      <c r="B97" s="24"/>
      <c r="C97" s="24"/>
      <c r="D97" s="24"/>
      <c r="E97" s="24"/>
      <c r="F97" s="24"/>
      <c r="G97" s="24"/>
    </row>
    <row r="99" ht="13.5">
      <c r="A99" s="20" t="s">
        <v>181</v>
      </c>
    </row>
    <row r="100" ht="13.5">
      <c r="A100" s="20" t="s">
        <v>182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2014-02-14T17:16:47Z</dcterms:created>
  <dcterms:modified xsi:type="dcterms:W3CDTF">2014-02-14T17:16:56Z</dcterms:modified>
  <cp:category/>
  <cp:version/>
  <cp:contentType/>
  <cp:contentStatus/>
</cp:coreProperties>
</file>