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<sst xmlns="http://schemas.openxmlformats.org/spreadsheetml/2006/main" count="675" uniqueCount="229">
  <si>
    <t>持分法による投資損益（△は益）</t>
  </si>
  <si>
    <t>退職給付引当金の増減額（△は減少）</t>
  </si>
  <si>
    <t>賞与引当金の増減額（△は減少）</t>
  </si>
  <si>
    <t>貸倒引当金の増減額（△は減少）</t>
  </si>
  <si>
    <t>固定資産除売却損益（△は益）</t>
  </si>
  <si>
    <t>事業譲渡損益（△は益）</t>
  </si>
  <si>
    <t>投資有価証券売却損益（△は益）</t>
  </si>
  <si>
    <t>受取利息及び受取配当金</t>
  </si>
  <si>
    <t>たな卸資産の増減額（△は増加）</t>
  </si>
  <si>
    <t>売上債権の増減額（△は増加）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</si>
  <si>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</si>
  <si>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</si>
  <si>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</si>
  <si>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</si>
  <si>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</si>
  <si>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</si>
  <si>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</si>
  <si>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</si>
  <si>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有形固定資産の取得による支出</t>
  </si>
  <si>
    <t>有形固定資産の売却による収入</t>
  </si>
  <si>
    <t>投資有価証券の売却による収入</t>
  </si>
  <si>
    <t>子会社株式の取得による支出</t>
  </si>
  <si>
    <t>事業譲受による支出</t>
  </si>
  <si>
    <t>事業譲渡による収入</t>
  </si>
  <si>
    <t>無形固定資産の取得による支出</t>
  </si>
  <si>
    <t>貸付金の回収による収入</t>
  </si>
  <si>
    <t>差入敷金保証金の支払による支出</t>
  </si>
  <si>
    <t>差入敷金保証金の戻入による収入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</si>
  <si>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</si>
  <si>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</si>
  <si>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</si>
  <si>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</si>
  <si>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社債の発行による収入</t>
  </si>
  <si>
    <t>社債の償還による支出</t>
  </si>
  <si>
    <t>株式の発行による収入</t>
  </si>
  <si>
    <t>自己株式の取得による支出</t>
  </si>
  <si>
    <t>自己株式の処分による収入</t>
  </si>
  <si>
    <t>配当金の支払額</t>
  </si>
  <si>
    <t>財務活動によるキャッシュ・フロー</t>
  </si>
  <si>
    <t>現金及び現金同等物の増減額（△は減少）</t>
  </si>
  <si>
    <t>現金及び現金同等物の残高</t>
  </si>
  <si>
    <t>連結・キャッシュフロー計算書</t>
  </si>
  <si>
    <t>受取家賃</t>
  </si>
  <si>
    <t>保険解約返戻金</t>
  </si>
  <si>
    <t>持分法による投資利益</t>
  </si>
  <si>
    <t>補助金収入</t>
  </si>
  <si>
    <t>持分法による投資損失</t>
  </si>
  <si>
    <t>事業譲渡益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</si>
  <si>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</si>
  <si>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</si>
  <si>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</si>
  <si>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</si>
  <si>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</si>
  <si>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</si>
  <si>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</si>
  <si>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</si>
  <si>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</si>
  <si>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</si>
  <si>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</si>
  <si>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</si>
  <si>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</si>
  <si>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</si>
  <si>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2012/06/28</t>
  </si>
  <si>
    <t>2011/03/31</t>
  </si>
  <si>
    <t>2011/06/30</t>
  </si>
  <si>
    <t>2010/03/31</t>
  </si>
  <si>
    <t>2010/08/11</t>
  </si>
  <si>
    <t>2009/03/31</t>
  </si>
  <si>
    <t>2008/03/31</t>
  </si>
  <si>
    <t>現金及び預金</t>
  </si>
  <si>
    <t>百万円</t>
  </si>
  <si>
    <t>千円</t>
  </si>
  <si>
    <t>売掛金</t>
  </si>
  <si>
    <t>商品</t>
  </si>
  <si>
    <t>貯蔵品</t>
  </si>
  <si>
    <t>前払費用</t>
  </si>
  <si>
    <t>繰延税金資産</t>
  </si>
  <si>
    <t>その他</t>
  </si>
  <si>
    <t>貸倒引当金</t>
  </si>
  <si>
    <t>流動資産</t>
  </si>
  <si>
    <t>建物（純額）</t>
  </si>
  <si>
    <t>構築物（純額）</t>
  </si>
  <si>
    <t>車両運搬具（純額）</t>
  </si>
  <si>
    <t>工具、器具及び備品（純額）</t>
  </si>
  <si>
    <t>土地</t>
  </si>
  <si>
    <t>リース資産</t>
  </si>
  <si>
    <t>建設仮勘定</t>
  </si>
  <si>
    <t>有形固定資産</t>
  </si>
  <si>
    <t>のれん</t>
  </si>
  <si>
    <t>ソフトウエア</t>
  </si>
  <si>
    <t>無形固定資産</t>
  </si>
  <si>
    <t>投資有価証券</t>
  </si>
  <si>
    <t>関係会社株式</t>
  </si>
  <si>
    <t>出資金</t>
  </si>
  <si>
    <t>長期貸付金</t>
  </si>
  <si>
    <t>関係会社長期貸付金</t>
  </si>
  <si>
    <t>長期前払費用</t>
  </si>
  <si>
    <t>差入保証金</t>
  </si>
  <si>
    <t>投資その他の資産</t>
  </si>
  <si>
    <t>固定資産</t>
  </si>
  <si>
    <t>社債発行費</t>
  </si>
  <si>
    <t>繰延資産</t>
  </si>
  <si>
    <t>資産</t>
  </si>
  <si>
    <t>買掛金</t>
  </si>
  <si>
    <t>短期借入金</t>
  </si>
  <si>
    <t>1年内返済予定の長期借入金</t>
  </si>
  <si>
    <t>リース債務</t>
  </si>
  <si>
    <t>未払金</t>
  </si>
  <si>
    <t>未払費用</t>
  </si>
  <si>
    <t>未払法人税等</t>
  </si>
  <si>
    <t>前受金</t>
  </si>
  <si>
    <t>預り金</t>
  </si>
  <si>
    <t>賞与引当金</t>
  </si>
  <si>
    <t>流動負債</t>
  </si>
  <si>
    <t>社債</t>
  </si>
  <si>
    <t>長期借入金</t>
  </si>
  <si>
    <t>資産除去債務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</si>
  <si>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</si>
  <si>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</si>
  <si>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</si>
  <si>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</si>
  <si>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</si>
  <si>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</si>
  <si>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</si>
  <si>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</si>
  <si>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</si>
  <si>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</si>
  <si>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</si>
  <si>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</si>
  <si>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</si>
  <si>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</si>
  <si>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</si>
  <si>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</si>
  <si>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</si>
  <si>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クオール株式会社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</si>
  <si>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</si>
  <si>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</si>
  <si>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</si>
  <si>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</si>
  <si>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</si>
  <si>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</si>
  <si>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</si>
  <si>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</si>
  <si>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</si>
  <si>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</si>
  <si>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売上原価</t>
  </si>
  <si>
    <t>売上総利益</t>
  </si>
  <si>
    <t>役員報酬</t>
  </si>
  <si>
    <t>給料及び手当</t>
  </si>
  <si>
    <t>（うち賞与引当金繰入額）</t>
  </si>
  <si>
    <t>（うち退職給付費用）</t>
  </si>
  <si>
    <t>賃借料</t>
  </si>
  <si>
    <t>消耗品費</t>
  </si>
  <si>
    <t>減価償却費</t>
  </si>
  <si>
    <t>のれん償却額</t>
  </si>
  <si>
    <t>法定福利費</t>
  </si>
  <si>
    <t>支払手数料</t>
  </si>
  <si>
    <t>販売費・一般管理費</t>
  </si>
  <si>
    <t>営業利益</t>
  </si>
  <si>
    <t>受取利息</t>
  </si>
  <si>
    <t>受取手数料</t>
  </si>
  <si>
    <t>負ののれん償却額</t>
  </si>
  <si>
    <t>営業外収益</t>
  </si>
  <si>
    <t>支払利息</t>
  </si>
  <si>
    <t>株式交付費</t>
  </si>
  <si>
    <t>貸倒引当金繰入額</t>
  </si>
  <si>
    <t>アレンジメントフィー</t>
  </si>
  <si>
    <t>株式公開費用</t>
  </si>
  <si>
    <t>営業外費用</t>
  </si>
  <si>
    <t>経常利益</t>
  </si>
  <si>
    <t>固定資産売却益</t>
  </si>
  <si>
    <t>抱合せ株式消滅差益</t>
  </si>
  <si>
    <t>負ののれん発生益</t>
  </si>
  <si>
    <t>特別利益</t>
  </si>
  <si>
    <t>固定資産除却損</t>
  </si>
  <si>
    <t>固定資産売却損</t>
  </si>
  <si>
    <t>減損損失</t>
  </si>
  <si>
    <t>関係会社株式評価損</t>
  </si>
  <si>
    <t>抱合せ株式消滅差損</t>
  </si>
  <si>
    <t>災害による損失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</si>
  <si>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</si>
  <si>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</si>
  <si>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</si>
  <si>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</si>
  <si>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</si>
  <si>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</si>
  <si>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</si>
  <si>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2014/02/14</t>
  </si>
  <si>
    <t>四半期</t>
  </si>
  <si>
    <t>2013/12/31</t>
  </si>
  <si>
    <t>2013/11/14</t>
  </si>
  <si>
    <t>2013/09/30</t>
  </si>
  <si>
    <t>2013/08/14</t>
  </si>
  <si>
    <t>2013/06/30</t>
  </si>
  <si>
    <t>2013/02/14</t>
  </si>
  <si>
    <t>2012/12/31</t>
  </si>
  <si>
    <t>2012/11/14</t>
  </si>
  <si>
    <t>2012/09/30</t>
  </si>
  <si>
    <t>2012/08/14</t>
  </si>
  <si>
    <t>2012/06/30</t>
  </si>
  <si>
    <t>2012/02/14</t>
  </si>
  <si>
    <t>2011/12/31</t>
  </si>
  <si>
    <t>2011/11/11</t>
  </si>
  <si>
    <t>2011/09/30</t>
  </si>
  <si>
    <t>2011/08/12</t>
  </si>
  <si>
    <t>2011/02/14</t>
  </si>
  <si>
    <t>2010/12/31</t>
  </si>
  <si>
    <t>2010/11/12</t>
  </si>
  <si>
    <t>2010/09/30</t>
  </si>
  <si>
    <t>2010/08/13</t>
  </si>
  <si>
    <t>2010/06/30</t>
  </si>
  <si>
    <t>2009/12/31</t>
  </si>
  <si>
    <t>2009/09/30</t>
  </si>
  <si>
    <t>2009/06/30</t>
  </si>
  <si>
    <t>2008/12/31</t>
  </si>
  <si>
    <t>2008/09/30</t>
  </si>
  <si>
    <t>2008/06/30</t>
  </si>
  <si>
    <t>受取手形及び営業未収入金</t>
  </si>
  <si>
    <t>商品及び製品</t>
  </si>
  <si>
    <t>仕掛品</t>
  </si>
  <si>
    <t>建物及び構築物（純額）</t>
  </si>
  <si>
    <t>その他（純額）</t>
  </si>
  <si>
    <t>敷金及び保証金</t>
  </si>
  <si>
    <t>繰延税金負債</t>
  </si>
  <si>
    <t>退職給付引当金</t>
  </si>
  <si>
    <t>少数株主持分</t>
  </si>
  <si>
    <t>連結・貸借対照表</t>
  </si>
  <si>
    <t>累積四半期</t>
  </si>
  <si>
    <t>2013/04/01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</si>
</sst>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132</v>
      </c>
      <c r="B2" s="14">
        <v>3034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133</v>
      </c>
      <c r="B3" s="1" t="s">
        <v>134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51</v>
      </c>
      <c r="B4" s="15" t="str">
        <f>HYPERLINK("http://www.kabupro.jp/mark/20140214/S100188D.htm","四半期報告書")</f>
        <v>四半期報告書</v>
      </c>
      <c r="C4" s="15" t="str">
        <f>HYPERLINK("http://www.kabupro.jp/mark/20131114/S1000INJ.htm","四半期報告書")</f>
        <v>四半期報告書</v>
      </c>
      <c r="D4" s="15" t="str">
        <f>HYPERLINK("http://www.kabupro.jp/mark/20130814/S000EBB3.htm","四半期報告書")</f>
        <v>四半期報告書</v>
      </c>
      <c r="E4" s="15" t="str">
        <f>HYPERLINK("http://www.kabupro.jp/mark/20130627/S000DUMO.htm","有価証券報告書")</f>
        <v>有価証券報告書</v>
      </c>
      <c r="F4" s="15" t="str">
        <f>HYPERLINK("http://www.kabupro.jp/mark/20140214/S100188D.htm","四半期報告書")</f>
        <v>四半期報告書</v>
      </c>
      <c r="G4" s="15" t="str">
        <f>HYPERLINK("http://www.kabupro.jp/mark/20131114/S1000INJ.htm","四半期報告書")</f>
        <v>四半期報告書</v>
      </c>
      <c r="H4" s="15" t="str">
        <f>HYPERLINK("http://www.kabupro.jp/mark/20130814/S000EBB3.htm","四半期報告書")</f>
        <v>四半期報告書</v>
      </c>
      <c r="I4" s="15" t="str">
        <f>HYPERLINK("http://www.kabupro.jp/mark/20130627/S000DUMO.htm","有価証券報告書")</f>
        <v>有価証券報告書</v>
      </c>
      <c r="J4" s="15" t="str">
        <f>HYPERLINK("http://www.kabupro.jp/mark/20130214/S000CWDS.htm","四半期報告書")</f>
        <v>四半期報告書</v>
      </c>
      <c r="K4" s="15" t="str">
        <f>HYPERLINK("http://www.kabupro.jp/mark/20121114/S000CAYI.htm","四半期報告書")</f>
        <v>四半期報告書</v>
      </c>
      <c r="L4" s="15" t="str">
        <f>HYPERLINK("http://www.kabupro.jp/mark/20120814/S000BQRC.htm","四半期報告書")</f>
        <v>四半期報告書</v>
      </c>
      <c r="M4" s="15" t="str">
        <f>HYPERLINK("http://www.kabupro.jp/mark/20120628/S000B6NV.htm","有価証券報告書")</f>
        <v>有価証券報告書</v>
      </c>
      <c r="N4" s="15" t="str">
        <f>HYPERLINK("http://www.kabupro.jp/mark/20120214/S000ACRA.htm","四半期報告書")</f>
        <v>四半期報告書</v>
      </c>
      <c r="O4" s="15" t="str">
        <f>HYPERLINK("http://www.kabupro.jp/mark/20111111/S0009Q9M.htm","四半期報告書")</f>
        <v>四半期報告書</v>
      </c>
      <c r="P4" s="15" t="str">
        <f>HYPERLINK("http://www.kabupro.jp/mark/20110812/S00096XR.htm","四半期報告書")</f>
        <v>四半期報告書</v>
      </c>
      <c r="Q4" s="15" t="str">
        <f>HYPERLINK("http://www.kabupro.jp/mark/20110630/S0008Q33.htm","有価証券報告書")</f>
        <v>有価証券報告書</v>
      </c>
      <c r="R4" s="15" t="str">
        <f>HYPERLINK("http://www.kabupro.jp/mark/20110214/S0007SGJ.htm","四半期報告書")</f>
        <v>四半期報告書</v>
      </c>
      <c r="S4" s="15" t="str">
        <f>HYPERLINK("http://www.kabupro.jp/mark/20101112/S00074ZQ.htm","四半期報告書")</f>
        <v>四半期報告書</v>
      </c>
      <c r="T4" s="15" t="str">
        <f>HYPERLINK("http://www.kabupro.jp/mark/20100813/S0006N70.htm","四半期報告書")</f>
        <v>四半期報告書</v>
      </c>
      <c r="U4" s="15" t="str">
        <f>HYPERLINK("http://www.kabupro.jp/mark/20100811/S0006L08.htm","訂正有価証券報告書")</f>
        <v>訂正有価証券報告書</v>
      </c>
      <c r="V4" s="15" t="str">
        <f>HYPERLINK("http://www.kabupro.jp/mark/20100811/S0006KNM.htm","訂正四半期報告書")</f>
        <v>訂正四半期報告書</v>
      </c>
      <c r="W4" s="15" t="str">
        <f>HYPERLINK("http://www.kabupro.jp/mark/20100811/S0006KNJ.htm","訂正四半期報告書")</f>
        <v>訂正四半期報告書</v>
      </c>
      <c r="X4" s="15" t="str">
        <f>HYPERLINK("http://www.kabupro.jp/mark/20100811/S0006KNB.htm","訂正四半期報告書")</f>
        <v>訂正四半期報告書</v>
      </c>
      <c r="Y4" s="15" t="str">
        <f>HYPERLINK("http://www.kabupro.jp/mark/20100811/S0006L04.htm","訂正有価証券報告書")</f>
        <v>訂正有価証券報告書</v>
      </c>
    </row>
    <row r="5" spans="1:25" ht="14.25" thickBot="1">
      <c r="A5" s="11" t="s">
        <v>52</v>
      </c>
      <c r="B5" s="1" t="s">
        <v>187</v>
      </c>
      <c r="C5" s="1" t="s">
        <v>190</v>
      </c>
      <c r="D5" s="1" t="s">
        <v>192</v>
      </c>
      <c r="E5" s="1" t="s">
        <v>58</v>
      </c>
      <c r="F5" s="1" t="s">
        <v>187</v>
      </c>
      <c r="G5" s="1" t="s">
        <v>190</v>
      </c>
      <c r="H5" s="1" t="s">
        <v>192</v>
      </c>
      <c r="I5" s="1" t="s">
        <v>58</v>
      </c>
      <c r="J5" s="1" t="s">
        <v>194</v>
      </c>
      <c r="K5" s="1" t="s">
        <v>196</v>
      </c>
      <c r="L5" s="1" t="s">
        <v>198</v>
      </c>
      <c r="M5" s="1" t="s">
        <v>62</v>
      </c>
      <c r="N5" s="1" t="s">
        <v>200</v>
      </c>
      <c r="O5" s="1" t="s">
        <v>202</v>
      </c>
      <c r="P5" s="1" t="s">
        <v>204</v>
      </c>
      <c r="Q5" s="1" t="s">
        <v>64</v>
      </c>
      <c r="R5" s="1" t="s">
        <v>205</v>
      </c>
      <c r="S5" s="1" t="s">
        <v>207</v>
      </c>
      <c r="T5" s="1" t="s">
        <v>209</v>
      </c>
      <c r="U5" s="1" t="s">
        <v>66</v>
      </c>
      <c r="V5" s="1" t="s">
        <v>66</v>
      </c>
      <c r="W5" s="1" t="s">
        <v>66</v>
      </c>
      <c r="X5" s="1" t="s">
        <v>66</v>
      </c>
      <c r="Y5" s="1" t="s">
        <v>66</v>
      </c>
    </row>
    <row r="6" spans="1:25" ht="15" thickBot="1" thickTop="1">
      <c r="A6" s="10" t="s">
        <v>53</v>
      </c>
      <c r="B6" s="18" t="s">
        <v>50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54</v>
      </c>
      <c r="B7" s="14" t="s">
        <v>227</v>
      </c>
      <c r="C7" s="14" t="s">
        <v>227</v>
      </c>
      <c r="D7" s="14" t="s">
        <v>227</v>
      </c>
      <c r="E7" s="16" t="s">
        <v>59</v>
      </c>
      <c r="F7" s="14" t="s">
        <v>227</v>
      </c>
      <c r="G7" s="14" t="s">
        <v>227</v>
      </c>
      <c r="H7" s="14" t="s">
        <v>227</v>
      </c>
      <c r="I7" s="16" t="s">
        <v>59</v>
      </c>
      <c r="J7" s="14" t="s">
        <v>227</v>
      </c>
      <c r="K7" s="14" t="s">
        <v>227</v>
      </c>
      <c r="L7" s="14" t="s">
        <v>227</v>
      </c>
      <c r="M7" s="16" t="s">
        <v>59</v>
      </c>
      <c r="N7" s="14" t="s">
        <v>227</v>
      </c>
      <c r="O7" s="14" t="s">
        <v>227</v>
      </c>
      <c r="P7" s="14" t="s">
        <v>227</v>
      </c>
      <c r="Q7" s="16" t="s">
        <v>59</v>
      </c>
      <c r="R7" s="14" t="s">
        <v>227</v>
      </c>
      <c r="S7" s="14" t="s">
        <v>227</v>
      </c>
      <c r="T7" s="14" t="s">
        <v>227</v>
      </c>
      <c r="U7" s="16" t="s">
        <v>59</v>
      </c>
      <c r="V7" s="14" t="s">
        <v>227</v>
      </c>
      <c r="W7" s="14" t="s">
        <v>227</v>
      </c>
      <c r="X7" s="14" t="s">
        <v>227</v>
      </c>
      <c r="Y7" s="16" t="s">
        <v>59</v>
      </c>
    </row>
    <row r="8" spans="1:25" ht="13.5">
      <c r="A8" s="13" t="s">
        <v>55</v>
      </c>
      <c r="B8" s="1" t="s">
        <v>228</v>
      </c>
      <c r="C8" s="1" t="s">
        <v>228</v>
      </c>
      <c r="D8" s="1" t="s">
        <v>228</v>
      </c>
      <c r="E8" s="17" t="s">
        <v>138</v>
      </c>
      <c r="F8" s="1" t="s">
        <v>138</v>
      </c>
      <c r="G8" s="1" t="s">
        <v>138</v>
      </c>
      <c r="H8" s="1" t="s">
        <v>138</v>
      </c>
      <c r="I8" s="17" t="s">
        <v>139</v>
      </c>
      <c r="J8" s="1" t="s">
        <v>139</v>
      </c>
      <c r="K8" s="1" t="s">
        <v>139</v>
      </c>
      <c r="L8" s="1" t="s">
        <v>139</v>
      </c>
      <c r="M8" s="17" t="s">
        <v>140</v>
      </c>
      <c r="N8" s="1" t="s">
        <v>140</v>
      </c>
      <c r="O8" s="1" t="s">
        <v>140</v>
      </c>
      <c r="P8" s="1" t="s">
        <v>140</v>
      </c>
      <c r="Q8" s="17" t="s">
        <v>141</v>
      </c>
      <c r="R8" s="1" t="s">
        <v>141</v>
      </c>
      <c r="S8" s="1" t="s">
        <v>141</v>
      </c>
      <c r="T8" s="1" t="s">
        <v>141</v>
      </c>
      <c r="U8" s="17" t="s">
        <v>142</v>
      </c>
      <c r="V8" s="1" t="s">
        <v>142</v>
      </c>
      <c r="W8" s="1" t="s">
        <v>142</v>
      </c>
      <c r="X8" s="1" t="s">
        <v>142</v>
      </c>
      <c r="Y8" s="17" t="s">
        <v>143</v>
      </c>
    </row>
    <row r="9" spans="1:25" ht="13.5">
      <c r="A9" s="13" t="s">
        <v>56</v>
      </c>
      <c r="B9" s="1" t="s">
        <v>189</v>
      </c>
      <c r="C9" s="1" t="s">
        <v>191</v>
      </c>
      <c r="D9" s="1" t="s">
        <v>193</v>
      </c>
      <c r="E9" s="17" t="s">
        <v>60</v>
      </c>
      <c r="F9" s="1" t="s">
        <v>195</v>
      </c>
      <c r="G9" s="1" t="s">
        <v>197</v>
      </c>
      <c r="H9" s="1" t="s">
        <v>199</v>
      </c>
      <c r="I9" s="17" t="s">
        <v>61</v>
      </c>
      <c r="J9" s="1" t="s">
        <v>201</v>
      </c>
      <c r="K9" s="1" t="s">
        <v>203</v>
      </c>
      <c r="L9" s="1" t="s">
        <v>64</v>
      </c>
      <c r="M9" s="17" t="s">
        <v>63</v>
      </c>
      <c r="N9" s="1" t="s">
        <v>206</v>
      </c>
      <c r="O9" s="1" t="s">
        <v>208</v>
      </c>
      <c r="P9" s="1" t="s">
        <v>210</v>
      </c>
      <c r="Q9" s="17" t="s">
        <v>65</v>
      </c>
      <c r="R9" s="1" t="s">
        <v>211</v>
      </c>
      <c r="S9" s="1" t="s">
        <v>212</v>
      </c>
      <c r="T9" s="1" t="s">
        <v>213</v>
      </c>
      <c r="U9" s="17" t="s">
        <v>67</v>
      </c>
      <c r="V9" s="1" t="s">
        <v>214</v>
      </c>
      <c r="W9" s="1" t="s">
        <v>215</v>
      </c>
      <c r="X9" s="1" t="s">
        <v>216</v>
      </c>
      <c r="Y9" s="17" t="s">
        <v>68</v>
      </c>
    </row>
    <row r="10" spans="1:25" ht="14.25" thickBot="1">
      <c r="A10" s="13" t="s">
        <v>57</v>
      </c>
      <c r="B10" s="1" t="s">
        <v>70</v>
      </c>
      <c r="C10" s="1" t="s">
        <v>70</v>
      </c>
      <c r="D10" s="1" t="s">
        <v>70</v>
      </c>
      <c r="E10" s="17" t="s">
        <v>70</v>
      </c>
      <c r="F10" s="1" t="s">
        <v>70</v>
      </c>
      <c r="G10" s="1" t="s">
        <v>70</v>
      </c>
      <c r="H10" s="1" t="s">
        <v>70</v>
      </c>
      <c r="I10" s="17" t="s">
        <v>70</v>
      </c>
      <c r="J10" s="1" t="s">
        <v>70</v>
      </c>
      <c r="K10" s="1" t="s">
        <v>70</v>
      </c>
      <c r="L10" s="1" t="s">
        <v>70</v>
      </c>
      <c r="M10" s="17" t="s">
        <v>71</v>
      </c>
      <c r="N10" s="1" t="s">
        <v>71</v>
      </c>
      <c r="O10" s="1" t="s">
        <v>71</v>
      </c>
      <c r="P10" s="1" t="s">
        <v>71</v>
      </c>
      <c r="Q10" s="17" t="s">
        <v>71</v>
      </c>
      <c r="R10" s="1" t="s">
        <v>71</v>
      </c>
      <c r="S10" s="1" t="s">
        <v>71</v>
      </c>
      <c r="T10" s="1" t="s">
        <v>71</v>
      </c>
      <c r="U10" s="17" t="s">
        <v>71</v>
      </c>
      <c r="V10" s="1" t="s">
        <v>71</v>
      </c>
      <c r="W10" s="1" t="s">
        <v>71</v>
      </c>
      <c r="X10" s="1" t="s">
        <v>71</v>
      </c>
      <c r="Y10" s="17" t="s">
        <v>71</v>
      </c>
    </row>
    <row r="11" spans="1:25" ht="14.25" thickTop="1">
      <c r="A11" s="26" t="s">
        <v>144</v>
      </c>
      <c r="B11" s="27">
        <v>75188</v>
      </c>
      <c r="C11" s="27">
        <v>49022</v>
      </c>
      <c r="D11" s="27">
        <v>24311</v>
      </c>
      <c r="E11" s="21">
        <v>76783</v>
      </c>
      <c r="F11" s="27">
        <v>55134</v>
      </c>
      <c r="G11" s="27">
        <v>33967</v>
      </c>
      <c r="H11" s="27">
        <v>16853</v>
      </c>
      <c r="I11" s="21">
        <v>66201</v>
      </c>
      <c r="J11" s="27">
        <v>48819</v>
      </c>
      <c r="K11" s="27">
        <v>31723</v>
      </c>
      <c r="L11" s="27">
        <v>15761</v>
      </c>
      <c r="M11" s="21">
        <v>60915466</v>
      </c>
      <c r="N11" s="27">
        <v>45303648</v>
      </c>
      <c r="O11" s="27">
        <v>29443886</v>
      </c>
      <c r="P11" s="27">
        <v>14577858</v>
      </c>
      <c r="Q11" s="21">
        <v>56305532</v>
      </c>
      <c r="R11" s="27">
        <v>42120900</v>
      </c>
      <c r="S11" s="27">
        <v>27451629</v>
      </c>
      <c r="T11" s="27">
        <v>13671587</v>
      </c>
      <c r="U11" s="21">
        <v>49010403</v>
      </c>
      <c r="V11" s="27">
        <v>35708213</v>
      </c>
      <c r="W11" s="27">
        <v>22430261</v>
      </c>
      <c r="X11" s="27">
        <v>11009930</v>
      </c>
      <c r="Y11" s="21">
        <v>38002105</v>
      </c>
    </row>
    <row r="12" spans="1:25" ht="13.5">
      <c r="A12" s="7" t="s">
        <v>145</v>
      </c>
      <c r="B12" s="28">
        <v>66849</v>
      </c>
      <c r="C12" s="28">
        <v>43785</v>
      </c>
      <c r="D12" s="28">
        <v>21475</v>
      </c>
      <c r="E12" s="22">
        <v>67363</v>
      </c>
      <c r="F12" s="28">
        <v>48801</v>
      </c>
      <c r="G12" s="28">
        <v>30461</v>
      </c>
      <c r="H12" s="28">
        <v>14927</v>
      </c>
      <c r="I12" s="22">
        <v>57675</v>
      </c>
      <c r="J12" s="28">
        <v>42571</v>
      </c>
      <c r="K12" s="28">
        <v>27695</v>
      </c>
      <c r="L12" s="28">
        <v>13728</v>
      </c>
      <c r="M12" s="22">
        <v>53294014</v>
      </c>
      <c r="N12" s="28">
        <v>39890437</v>
      </c>
      <c r="O12" s="28">
        <v>26115897</v>
      </c>
      <c r="P12" s="28">
        <v>13037458</v>
      </c>
      <c r="Q12" s="22">
        <v>49827121</v>
      </c>
      <c r="R12" s="28">
        <v>37340568</v>
      </c>
      <c r="S12" s="28">
        <v>24450884</v>
      </c>
      <c r="T12" s="28">
        <v>12179175</v>
      </c>
      <c r="U12" s="22">
        <v>43851658</v>
      </c>
      <c r="V12" s="28">
        <v>32164441</v>
      </c>
      <c r="W12" s="28">
        <v>20283277</v>
      </c>
      <c r="X12" s="28">
        <v>9977643</v>
      </c>
      <c r="Y12" s="22">
        <v>33866811</v>
      </c>
    </row>
    <row r="13" spans="1:25" ht="13.5">
      <c r="A13" s="7" t="s">
        <v>146</v>
      </c>
      <c r="B13" s="28">
        <v>8339</v>
      </c>
      <c r="C13" s="28">
        <v>5236</v>
      </c>
      <c r="D13" s="28">
        <v>2836</v>
      </c>
      <c r="E13" s="22">
        <v>9420</v>
      </c>
      <c r="F13" s="28">
        <v>6332</v>
      </c>
      <c r="G13" s="28">
        <v>3505</v>
      </c>
      <c r="H13" s="28">
        <v>1926</v>
      </c>
      <c r="I13" s="22">
        <v>8525</v>
      </c>
      <c r="J13" s="28">
        <v>6248</v>
      </c>
      <c r="K13" s="28">
        <v>4028</v>
      </c>
      <c r="L13" s="28">
        <v>2033</v>
      </c>
      <c r="M13" s="22">
        <v>7621451</v>
      </c>
      <c r="N13" s="28">
        <v>5413210</v>
      </c>
      <c r="O13" s="28">
        <v>3327988</v>
      </c>
      <c r="P13" s="28">
        <v>1540400</v>
      </c>
      <c r="Q13" s="22">
        <v>6478410</v>
      </c>
      <c r="R13" s="28">
        <v>4780332</v>
      </c>
      <c r="S13" s="28">
        <v>3000745</v>
      </c>
      <c r="T13" s="28">
        <v>1492412</v>
      </c>
      <c r="U13" s="22">
        <v>5158744</v>
      </c>
      <c r="V13" s="28">
        <v>3543771</v>
      </c>
      <c r="W13" s="28">
        <v>2146984</v>
      </c>
      <c r="X13" s="28">
        <v>1032286</v>
      </c>
      <c r="Y13" s="22">
        <v>4135294</v>
      </c>
    </row>
    <row r="14" spans="1:25" ht="13.5">
      <c r="A14" s="7" t="s">
        <v>157</v>
      </c>
      <c r="B14" s="28">
        <v>6433</v>
      </c>
      <c r="C14" s="28">
        <v>4219</v>
      </c>
      <c r="D14" s="28">
        <v>2190</v>
      </c>
      <c r="E14" s="22">
        <v>6607</v>
      </c>
      <c r="F14" s="28">
        <v>4628</v>
      </c>
      <c r="G14" s="28">
        <v>2899</v>
      </c>
      <c r="H14" s="28">
        <v>1649</v>
      </c>
      <c r="I14" s="22">
        <v>5217</v>
      </c>
      <c r="J14" s="28">
        <v>3861</v>
      </c>
      <c r="K14" s="28">
        <v>2598</v>
      </c>
      <c r="L14" s="28">
        <v>1318</v>
      </c>
      <c r="M14" s="22">
        <v>4816560</v>
      </c>
      <c r="N14" s="28">
        <v>3625672</v>
      </c>
      <c r="O14" s="28">
        <v>2393593</v>
      </c>
      <c r="P14" s="28">
        <v>1188475</v>
      </c>
      <c r="Q14" s="22">
        <v>4447405</v>
      </c>
      <c r="R14" s="28">
        <v>3322458</v>
      </c>
      <c r="S14" s="28">
        <v>2409614</v>
      </c>
      <c r="T14" s="28">
        <v>1220856</v>
      </c>
      <c r="U14" s="22">
        <v>3632041</v>
      </c>
      <c r="V14" s="28">
        <v>2617646</v>
      </c>
      <c r="W14" s="28">
        <v>1748524</v>
      </c>
      <c r="X14" s="28">
        <v>936276</v>
      </c>
      <c r="Y14" s="22">
        <v>2820404</v>
      </c>
    </row>
    <row r="15" spans="1:25" ht="14.25" thickBot="1">
      <c r="A15" s="25" t="s">
        <v>158</v>
      </c>
      <c r="B15" s="29">
        <v>1905</v>
      </c>
      <c r="C15" s="29">
        <v>1016</v>
      </c>
      <c r="D15" s="29">
        <v>645</v>
      </c>
      <c r="E15" s="23">
        <v>2812</v>
      </c>
      <c r="F15" s="29">
        <v>1704</v>
      </c>
      <c r="G15" s="29">
        <v>605</v>
      </c>
      <c r="H15" s="29">
        <v>276</v>
      </c>
      <c r="I15" s="23">
        <v>3308</v>
      </c>
      <c r="J15" s="29">
        <v>2386</v>
      </c>
      <c r="K15" s="29">
        <v>1430</v>
      </c>
      <c r="L15" s="29">
        <v>714</v>
      </c>
      <c r="M15" s="23">
        <v>2804890</v>
      </c>
      <c r="N15" s="29">
        <v>1787538</v>
      </c>
      <c r="O15" s="29">
        <v>934394</v>
      </c>
      <c r="P15" s="29">
        <v>351924</v>
      </c>
      <c r="Q15" s="23">
        <v>2031005</v>
      </c>
      <c r="R15" s="29">
        <v>1457873</v>
      </c>
      <c r="S15" s="29">
        <v>591130</v>
      </c>
      <c r="T15" s="29">
        <v>271555</v>
      </c>
      <c r="U15" s="23">
        <v>1526703</v>
      </c>
      <c r="V15" s="29">
        <v>926125</v>
      </c>
      <c r="W15" s="29">
        <v>398460</v>
      </c>
      <c r="X15" s="29">
        <v>96010</v>
      </c>
      <c r="Y15" s="23">
        <v>1314890</v>
      </c>
    </row>
    <row r="16" spans="1:25" ht="14.25" thickTop="1">
      <c r="A16" s="6" t="s">
        <v>42</v>
      </c>
      <c r="B16" s="28">
        <v>17</v>
      </c>
      <c r="C16" s="28">
        <v>13</v>
      </c>
      <c r="D16" s="28">
        <v>6</v>
      </c>
      <c r="E16" s="22"/>
      <c r="F16" s="28">
        <v>6</v>
      </c>
      <c r="G16" s="28">
        <v>4</v>
      </c>
      <c r="H16" s="28">
        <v>2</v>
      </c>
      <c r="I16" s="22"/>
      <c r="J16" s="28"/>
      <c r="K16" s="28"/>
      <c r="L16" s="28"/>
      <c r="M16" s="22"/>
      <c r="N16" s="28"/>
      <c r="O16" s="28"/>
      <c r="P16" s="28"/>
      <c r="Q16" s="22"/>
      <c r="R16" s="28"/>
      <c r="S16" s="28"/>
      <c r="T16" s="28"/>
      <c r="U16" s="22"/>
      <c r="V16" s="28">
        <v>5418</v>
      </c>
      <c r="W16" s="28">
        <v>3448</v>
      </c>
      <c r="X16" s="28">
        <v>1724</v>
      </c>
      <c r="Y16" s="22"/>
    </row>
    <row r="17" spans="1:25" ht="13.5">
      <c r="A17" s="6" t="s">
        <v>160</v>
      </c>
      <c r="B17" s="28">
        <v>32</v>
      </c>
      <c r="C17" s="28">
        <v>21</v>
      </c>
      <c r="D17" s="28">
        <v>10</v>
      </c>
      <c r="E17" s="22">
        <v>52</v>
      </c>
      <c r="F17" s="28">
        <v>38</v>
      </c>
      <c r="G17" s="28">
        <v>20</v>
      </c>
      <c r="H17" s="28">
        <v>10</v>
      </c>
      <c r="I17" s="22">
        <v>37</v>
      </c>
      <c r="J17" s="28">
        <v>26</v>
      </c>
      <c r="K17" s="28">
        <v>17</v>
      </c>
      <c r="L17" s="28">
        <v>9</v>
      </c>
      <c r="M17" s="22">
        <v>34076</v>
      </c>
      <c r="N17" s="28">
        <v>24736</v>
      </c>
      <c r="O17" s="28">
        <v>16874</v>
      </c>
      <c r="P17" s="28">
        <v>8734</v>
      </c>
      <c r="Q17" s="22">
        <v>35014</v>
      </c>
      <c r="R17" s="28">
        <v>26574</v>
      </c>
      <c r="S17" s="28">
        <v>15865</v>
      </c>
      <c r="T17" s="28">
        <v>8696</v>
      </c>
      <c r="U17" s="22">
        <v>34437</v>
      </c>
      <c r="V17" s="28">
        <v>23957</v>
      </c>
      <c r="W17" s="28">
        <v>14167</v>
      </c>
      <c r="X17" s="28">
        <v>8633</v>
      </c>
      <c r="Y17" s="22">
        <v>22162</v>
      </c>
    </row>
    <row r="18" spans="1:25" ht="13.5">
      <c r="A18" s="6" t="s">
        <v>43</v>
      </c>
      <c r="B18" s="28">
        <v>76</v>
      </c>
      <c r="C18" s="28">
        <v>68</v>
      </c>
      <c r="D18" s="28">
        <v>19</v>
      </c>
      <c r="E18" s="22">
        <v>41</v>
      </c>
      <c r="F18" s="28">
        <v>36</v>
      </c>
      <c r="G18" s="28">
        <v>36</v>
      </c>
      <c r="H18" s="28"/>
      <c r="I18" s="22"/>
      <c r="J18" s="28"/>
      <c r="K18" s="28"/>
      <c r="L18" s="28"/>
      <c r="M18" s="22"/>
      <c r="N18" s="28"/>
      <c r="O18" s="28"/>
      <c r="P18" s="28"/>
      <c r="Q18" s="22"/>
      <c r="R18" s="28"/>
      <c r="S18" s="28"/>
      <c r="T18" s="28"/>
      <c r="U18" s="22"/>
      <c r="V18" s="28"/>
      <c r="W18" s="28"/>
      <c r="X18" s="28"/>
      <c r="Y18" s="22"/>
    </row>
    <row r="19" spans="1:25" ht="13.5">
      <c r="A19" s="6" t="s">
        <v>44</v>
      </c>
      <c r="B19" s="28">
        <v>1</v>
      </c>
      <c r="C19" s="28">
        <v>1</v>
      </c>
      <c r="D19" s="28">
        <v>8</v>
      </c>
      <c r="E19" s="22"/>
      <c r="F19" s="28"/>
      <c r="G19" s="28"/>
      <c r="H19" s="28"/>
      <c r="I19" s="22"/>
      <c r="J19" s="28"/>
      <c r="K19" s="28"/>
      <c r="L19" s="28"/>
      <c r="M19" s="22"/>
      <c r="N19" s="28"/>
      <c r="O19" s="28"/>
      <c r="P19" s="28"/>
      <c r="Q19" s="22"/>
      <c r="R19" s="28"/>
      <c r="S19" s="28"/>
      <c r="T19" s="28"/>
      <c r="U19" s="22"/>
      <c r="V19" s="28"/>
      <c r="W19" s="28"/>
      <c r="X19" s="28"/>
      <c r="Y19" s="22">
        <v>28764</v>
      </c>
    </row>
    <row r="20" spans="1:25" ht="13.5">
      <c r="A20" s="6" t="s">
        <v>45</v>
      </c>
      <c r="B20" s="28">
        <v>13</v>
      </c>
      <c r="C20" s="28">
        <v>5</v>
      </c>
      <c r="D20" s="28">
        <v>3</v>
      </c>
      <c r="E20" s="22">
        <v>9</v>
      </c>
      <c r="F20" s="28"/>
      <c r="G20" s="28"/>
      <c r="H20" s="28"/>
      <c r="I20" s="22">
        <v>20</v>
      </c>
      <c r="J20" s="28"/>
      <c r="K20" s="28"/>
      <c r="L20" s="28"/>
      <c r="M20" s="22"/>
      <c r="N20" s="28"/>
      <c r="O20" s="28"/>
      <c r="P20" s="28"/>
      <c r="Q20" s="22"/>
      <c r="R20" s="28"/>
      <c r="S20" s="28"/>
      <c r="T20" s="28"/>
      <c r="U20" s="22"/>
      <c r="V20" s="28"/>
      <c r="W20" s="28"/>
      <c r="X20" s="28"/>
      <c r="Y20" s="22"/>
    </row>
    <row r="21" spans="1:25" ht="13.5">
      <c r="A21" s="6" t="s">
        <v>77</v>
      </c>
      <c r="B21" s="28">
        <v>72</v>
      </c>
      <c r="C21" s="28">
        <v>50</v>
      </c>
      <c r="D21" s="28">
        <v>25</v>
      </c>
      <c r="E21" s="22">
        <v>70</v>
      </c>
      <c r="F21" s="28">
        <v>52</v>
      </c>
      <c r="G21" s="28">
        <v>20</v>
      </c>
      <c r="H21" s="28">
        <v>12</v>
      </c>
      <c r="I21" s="22">
        <v>22</v>
      </c>
      <c r="J21" s="28">
        <v>32</v>
      </c>
      <c r="K21" s="28">
        <v>20</v>
      </c>
      <c r="L21" s="28">
        <v>9</v>
      </c>
      <c r="M21" s="22">
        <v>34627</v>
      </c>
      <c r="N21" s="28">
        <v>26967</v>
      </c>
      <c r="O21" s="28">
        <v>17673</v>
      </c>
      <c r="P21" s="28">
        <v>14021</v>
      </c>
      <c r="Q21" s="22">
        <v>15739</v>
      </c>
      <c r="R21" s="28">
        <v>10177</v>
      </c>
      <c r="S21" s="28">
        <v>9119</v>
      </c>
      <c r="T21" s="28">
        <v>4476</v>
      </c>
      <c r="U21" s="22">
        <v>17385</v>
      </c>
      <c r="V21" s="28">
        <v>7553</v>
      </c>
      <c r="W21" s="28">
        <v>2904</v>
      </c>
      <c r="X21" s="28">
        <v>1960</v>
      </c>
      <c r="Y21" s="22">
        <v>12588</v>
      </c>
    </row>
    <row r="22" spans="1:25" ht="13.5">
      <c r="A22" s="6" t="s">
        <v>162</v>
      </c>
      <c r="B22" s="28">
        <v>213</v>
      </c>
      <c r="C22" s="28">
        <v>160</v>
      </c>
      <c r="D22" s="28">
        <v>74</v>
      </c>
      <c r="E22" s="22">
        <v>182</v>
      </c>
      <c r="F22" s="28">
        <v>134</v>
      </c>
      <c r="G22" s="28">
        <v>82</v>
      </c>
      <c r="H22" s="28">
        <v>26</v>
      </c>
      <c r="I22" s="22">
        <v>118</v>
      </c>
      <c r="J22" s="28">
        <v>87</v>
      </c>
      <c r="K22" s="28">
        <v>56</v>
      </c>
      <c r="L22" s="28">
        <v>28</v>
      </c>
      <c r="M22" s="22">
        <v>102509</v>
      </c>
      <c r="N22" s="28">
        <v>76460</v>
      </c>
      <c r="O22" s="28">
        <v>50587</v>
      </c>
      <c r="P22" s="28">
        <v>30458</v>
      </c>
      <c r="Q22" s="22">
        <v>82378</v>
      </c>
      <c r="R22" s="28">
        <v>60520</v>
      </c>
      <c r="S22" s="28">
        <v>40807</v>
      </c>
      <c r="T22" s="28">
        <v>20964</v>
      </c>
      <c r="U22" s="22">
        <v>60793</v>
      </c>
      <c r="V22" s="28">
        <v>40924</v>
      </c>
      <c r="W22" s="28">
        <v>24184</v>
      </c>
      <c r="X22" s="28">
        <v>12838</v>
      </c>
      <c r="Y22" s="22">
        <v>80480</v>
      </c>
    </row>
    <row r="23" spans="1:25" ht="13.5">
      <c r="A23" s="6" t="s">
        <v>163</v>
      </c>
      <c r="B23" s="28">
        <v>91</v>
      </c>
      <c r="C23" s="28">
        <v>62</v>
      </c>
      <c r="D23" s="28">
        <v>32</v>
      </c>
      <c r="E23" s="22">
        <v>80</v>
      </c>
      <c r="F23" s="28">
        <v>51</v>
      </c>
      <c r="G23" s="28">
        <v>28</v>
      </c>
      <c r="H23" s="28">
        <v>12</v>
      </c>
      <c r="I23" s="22">
        <v>54</v>
      </c>
      <c r="J23" s="28">
        <v>40</v>
      </c>
      <c r="K23" s="28">
        <v>26</v>
      </c>
      <c r="L23" s="28">
        <v>13</v>
      </c>
      <c r="M23" s="22">
        <v>64120</v>
      </c>
      <c r="N23" s="28">
        <v>48542</v>
      </c>
      <c r="O23" s="28">
        <v>32804</v>
      </c>
      <c r="P23" s="28">
        <v>16380</v>
      </c>
      <c r="Q23" s="22">
        <v>60673</v>
      </c>
      <c r="R23" s="28">
        <v>45315</v>
      </c>
      <c r="S23" s="28">
        <v>30310</v>
      </c>
      <c r="T23" s="28">
        <v>16536</v>
      </c>
      <c r="U23" s="22">
        <v>61456</v>
      </c>
      <c r="V23" s="28">
        <v>44365</v>
      </c>
      <c r="W23" s="28">
        <v>26832</v>
      </c>
      <c r="X23" s="28">
        <v>12826</v>
      </c>
      <c r="Y23" s="22">
        <v>64650</v>
      </c>
    </row>
    <row r="24" spans="1:25" ht="13.5">
      <c r="A24" s="6" t="s">
        <v>164</v>
      </c>
      <c r="B24" s="28">
        <v>23</v>
      </c>
      <c r="C24" s="28">
        <v>23</v>
      </c>
      <c r="D24" s="28">
        <v>22</v>
      </c>
      <c r="E24" s="22"/>
      <c r="F24" s="28"/>
      <c r="G24" s="28"/>
      <c r="H24" s="28"/>
      <c r="I24" s="22">
        <v>7</v>
      </c>
      <c r="J24" s="28">
        <v>7</v>
      </c>
      <c r="K24" s="28"/>
      <c r="L24" s="28"/>
      <c r="M24" s="22"/>
      <c r="N24" s="28"/>
      <c r="O24" s="28"/>
      <c r="P24" s="28"/>
      <c r="Q24" s="22"/>
      <c r="R24" s="28"/>
      <c r="S24" s="28"/>
      <c r="T24" s="28"/>
      <c r="U24" s="22"/>
      <c r="V24" s="28"/>
      <c r="W24" s="28"/>
      <c r="X24" s="28"/>
      <c r="Y24" s="22">
        <v>481</v>
      </c>
    </row>
    <row r="25" spans="1:25" ht="13.5">
      <c r="A25" s="6" t="s">
        <v>46</v>
      </c>
      <c r="B25" s="28"/>
      <c r="C25" s="28"/>
      <c r="D25" s="28"/>
      <c r="E25" s="22">
        <v>6</v>
      </c>
      <c r="F25" s="28">
        <v>3</v>
      </c>
      <c r="G25" s="28">
        <v>5</v>
      </c>
      <c r="H25" s="28">
        <v>3</v>
      </c>
      <c r="I25" s="22">
        <v>26</v>
      </c>
      <c r="J25" s="28">
        <v>23</v>
      </c>
      <c r="K25" s="28">
        <v>19</v>
      </c>
      <c r="L25" s="28">
        <v>8</v>
      </c>
      <c r="M25" s="22">
        <v>28714</v>
      </c>
      <c r="N25" s="28">
        <v>19607</v>
      </c>
      <c r="O25" s="28">
        <v>12109</v>
      </c>
      <c r="P25" s="28">
        <v>3006</v>
      </c>
      <c r="Q25" s="22"/>
      <c r="R25" s="28"/>
      <c r="S25" s="28"/>
      <c r="T25" s="28"/>
      <c r="U25" s="22"/>
      <c r="V25" s="28">
        <v>1700</v>
      </c>
      <c r="W25" s="28">
        <v>1700</v>
      </c>
      <c r="X25" s="28">
        <v>6911</v>
      </c>
      <c r="Y25" s="22"/>
    </row>
    <row r="26" spans="1:25" ht="13.5">
      <c r="A26" s="6" t="s">
        <v>167</v>
      </c>
      <c r="B26" s="28"/>
      <c r="C26" s="28"/>
      <c r="D26" s="28"/>
      <c r="E26" s="22">
        <v>41</v>
      </c>
      <c r="F26" s="28">
        <v>41</v>
      </c>
      <c r="G26" s="28"/>
      <c r="H26" s="28"/>
      <c r="I26" s="22">
        <v>56</v>
      </c>
      <c r="J26" s="28">
        <v>56</v>
      </c>
      <c r="K26" s="28"/>
      <c r="L26" s="28"/>
      <c r="M26" s="22"/>
      <c r="N26" s="28"/>
      <c r="O26" s="28"/>
      <c r="P26" s="28"/>
      <c r="Q26" s="22"/>
      <c r="R26" s="28"/>
      <c r="S26" s="28"/>
      <c r="T26" s="28"/>
      <c r="U26" s="22"/>
      <c r="V26" s="28"/>
      <c r="W26" s="28"/>
      <c r="X26" s="28"/>
      <c r="Y26" s="22"/>
    </row>
    <row r="27" spans="1:25" ht="13.5">
      <c r="A27" s="6" t="s">
        <v>77</v>
      </c>
      <c r="B27" s="28">
        <v>29</v>
      </c>
      <c r="C27" s="28">
        <v>23</v>
      </c>
      <c r="D27" s="28">
        <v>12</v>
      </c>
      <c r="E27" s="22">
        <v>25</v>
      </c>
      <c r="F27" s="28">
        <v>6</v>
      </c>
      <c r="G27" s="28">
        <v>1</v>
      </c>
      <c r="H27" s="28">
        <v>0</v>
      </c>
      <c r="I27" s="22">
        <v>10</v>
      </c>
      <c r="J27" s="28">
        <v>8</v>
      </c>
      <c r="K27" s="28">
        <v>1</v>
      </c>
      <c r="L27" s="28">
        <v>0</v>
      </c>
      <c r="M27" s="22">
        <v>2302</v>
      </c>
      <c r="N27" s="28">
        <v>2691</v>
      </c>
      <c r="O27" s="28">
        <v>2089</v>
      </c>
      <c r="P27" s="28">
        <v>1263</v>
      </c>
      <c r="Q27" s="22">
        <v>8827</v>
      </c>
      <c r="R27" s="28">
        <v>5731</v>
      </c>
      <c r="S27" s="28">
        <v>2382</v>
      </c>
      <c r="T27" s="28">
        <v>840</v>
      </c>
      <c r="U27" s="22">
        <v>11186</v>
      </c>
      <c r="V27" s="28">
        <v>4188</v>
      </c>
      <c r="W27" s="28">
        <v>2914</v>
      </c>
      <c r="X27" s="28">
        <v>1481</v>
      </c>
      <c r="Y27" s="22">
        <v>8912</v>
      </c>
    </row>
    <row r="28" spans="1:25" ht="13.5">
      <c r="A28" s="6" t="s">
        <v>168</v>
      </c>
      <c r="B28" s="28">
        <v>144</v>
      </c>
      <c r="C28" s="28">
        <v>109</v>
      </c>
      <c r="D28" s="28">
        <v>67</v>
      </c>
      <c r="E28" s="22">
        <v>165</v>
      </c>
      <c r="F28" s="28">
        <v>102</v>
      </c>
      <c r="G28" s="28">
        <v>34</v>
      </c>
      <c r="H28" s="28">
        <v>16</v>
      </c>
      <c r="I28" s="22">
        <v>188</v>
      </c>
      <c r="J28" s="28">
        <v>137</v>
      </c>
      <c r="K28" s="28">
        <v>47</v>
      </c>
      <c r="L28" s="28">
        <v>22</v>
      </c>
      <c r="M28" s="22">
        <v>99887</v>
      </c>
      <c r="N28" s="28">
        <v>70841</v>
      </c>
      <c r="O28" s="28">
        <v>47004</v>
      </c>
      <c r="P28" s="28">
        <v>20650</v>
      </c>
      <c r="Q28" s="22">
        <v>80500</v>
      </c>
      <c r="R28" s="28">
        <v>51046</v>
      </c>
      <c r="S28" s="28">
        <v>32693</v>
      </c>
      <c r="T28" s="28">
        <v>17376</v>
      </c>
      <c r="U28" s="22">
        <v>81143</v>
      </c>
      <c r="V28" s="28">
        <v>50254</v>
      </c>
      <c r="W28" s="28">
        <v>31447</v>
      </c>
      <c r="X28" s="28">
        <v>21219</v>
      </c>
      <c r="Y28" s="22">
        <v>97044</v>
      </c>
    </row>
    <row r="29" spans="1:25" ht="14.25" thickBot="1">
      <c r="A29" s="25" t="s">
        <v>169</v>
      </c>
      <c r="B29" s="29">
        <v>1975</v>
      </c>
      <c r="C29" s="29">
        <v>1068</v>
      </c>
      <c r="D29" s="29">
        <v>652</v>
      </c>
      <c r="E29" s="23">
        <v>2829</v>
      </c>
      <c r="F29" s="29">
        <v>1736</v>
      </c>
      <c r="G29" s="29">
        <v>653</v>
      </c>
      <c r="H29" s="29">
        <v>285</v>
      </c>
      <c r="I29" s="23">
        <v>3238</v>
      </c>
      <c r="J29" s="29">
        <v>2337</v>
      </c>
      <c r="K29" s="29">
        <v>1439</v>
      </c>
      <c r="L29" s="29">
        <v>719</v>
      </c>
      <c r="M29" s="23">
        <v>2807512</v>
      </c>
      <c r="N29" s="29">
        <v>1793157</v>
      </c>
      <c r="O29" s="29">
        <v>937978</v>
      </c>
      <c r="P29" s="29">
        <v>361732</v>
      </c>
      <c r="Q29" s="23">
        <v>2032883</v>
      </c>
      <c r="R29" s="29">
        <v>1467346</v>
      </c>
      <c r="S29" s="29">
        <v>599245</v>
      </c>
      <c r="T29" s="29">
        <v>275144</v>
      </c>
      <c r="U29" s="23">
        <v>1506353</v>
      </c>
      <c r="V29" s="29">
        <v>916794</v>
      </c>
      <c r="W29" s="29">
        <v>391197</v>
      </c>
      <c r="X29" s="29">
        <v>87630</v>
      </c>
      <c r="Y29" s="23">
        <v>1298326</v>
      </c>
    </row>
    <row r="30" spans="1:25" ht="14.25" thickTop="1">
      <c r="A30" s="6" t="s">
        <v>170</v>
      </c>
      <c r="B30" s="28">
        <v>22</v>
      </c>
      <c r="C30" s="28">
        <v>20</v>
      </c>
      <c r="D30" s="28"/>
      <c r="E30" s="22">
        <v>3</v>
      </c>
      <c r="F30" s="28">
        <v>1</v>
      </c>
      <c r="G30" s="28">
        <v>1</v>
      </c>
      <c r="H30" s="28">
        <v>0</v>
      </c>
      <c r="I30" s="22">
        <v>3</v>
      </c>
      <c r="J30" s="28">
        <v>2</v>
      </c>
      <c r="K30" s="28">
        <v>2</v>
      </c>
      <c r="L30" s="28"/>
      <c r="M30" s="22">
        <v>9763</v>
      </c>
      <c r="N30" s="28">
        <v>9763</v>
      </c>
      <c r="O30" s="28">
        <v>5942</v>
      </c>
      <c r="P30" s="28">
        <v>5942</v>
      </c>
      <c r="Q30" s="22">
        <v>1835</v>
      </c>
      <c r="R30" s="28">
        <v>1757</v>
      </c>
      <c r="S30" s="28"/>
      <c r="T30" s="28"/>
      <c r="U30" s="22">
        <v>23127</v>
      </c>
      <c r="V30" s="28">
        <v>23127</v>
      </c>
      <c r="W30" s="28"/>
      <c r="X30" s="28"/>
      <c r="Y30" s="22"/>
    </row>
    <row r="31" spans="1:25" ht="13.5">
      <c r="A31" s="6" t="s">
        <v>47</v>
      </c>
      <c r="B31" s="28">
        <v>16</v>
      </c>
      <c r="C31" s="28">
        <v>16</v>
      </c>
      <c r="D31" s="28"/>
      <c r="E31" s="22"/>
      <c r="F31" s="28"/>
      <c r="G31" s="28"/>
      <c r="H31" s="28"/>
      <c r="I31" s="22"/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6" t="s">
        <v>77</v>
      </c>
      <c r="B32" s="28"/>
      <c r="C32" s="28"/>
      <c r="D32" s="28"/>
      <c r="E32" s="22">
        <v>0</v>
      </c>
      <c r="F32" s="28">
        <v>0</v>
      </c>
      <c r="G32" s="28">
        <v>0</v>
      </c>
      <c r="H32" s="28">
        <v>0</v>
      </c>
      <c r="I32" s="22"/>
      <c r="J32" s="28"/>
      <c r="K32" s="28"/>
      <c r="L32" s="28"/>
      <c r="M32" s="22">
        <v>8144</v>
      </c>
      <c r="N32" s="28">
        <v>13240</v>
      </c>
      <c r="O32" s="28">
        <v>15941</v>
      </c>
      <c r="P32" s="28">
        <v>18056</v>
      </c>
      <c r="Q32" s="22">
        <v>6840</v>
      </c>
      <c r="R32" s="28">
        <v>3643</v>
      </c>
      <c r="S32" s="28">
        <v>1864</v>
      </c>
      <c r="T32" s="28"/>
      <c r="U32" s="22">
        <v>12371</v>
      </c>
      <c r="V32" s="28">
        <v>11071</v>
      </c>
      <c r="W32" s="28">
        <v>250</v>
      </c>
      <c r="X32" s="28"/>
      <c r="Y32" s="22">
        <v>687</v>
      </c>
    </row>
    <row r="33" spans="1:25" ht="13.5">
      <c r="A33" s="6" t="s">
        <v>173</v>
      </c>
      <c r="B33" s="28">
        <v>38</v>
      </c>
      <c r="C33" s="28">
        <v>37</v>
      </c>
      <c r="D33" s="28"/>
      <c r="E33" s="22">
        <v>21</v>
      </c>
      <c r="F33" s="28">
        <v>1</v>
      </c>
      <c r="G33" s="28">
        <v>1</v>
      </c>
      <c r="H33" s="28">
        <v>0</v>
      </c>
      <c r="I33" s="22">
        <v>3</v>
      </c>
      <c r="J33" s="28">
        <v>2</v>
      </c>
      <c r="K33" s="28">
        <v>2</v>
      </c>
      <c r="L33" s="28"/>
      <c r="M33" s="22">
        <v>100535</v>
      </c>
      <c r="N33" s="28">
        <v>84767</v>
      </c>
      <c r="O33" s="28">
        <v>82069</v>
      </c>
      <c r="P33" s="28">
        <v>71324</v>
      </c>
      <c r="Q33" s="22">
        <v>54679</v>
      </c>
      <c r="R33" s="28">
        <v>35905</v>
      </c>
      <c r="S33" s="28">
        <v>18934</v>
      </c>
      <c r="T33" s="28">
        <v>15377</v>
      </c>
      <c r="U33" s="22">
        <v>60499</v>
      </c>
      <c r="V33" s="28">
        <v>36671</v>
      </c>
      <c r="W33" s="28">
        <v>3365</v>
      </c>
      <c r="X33" s="28">
        <v>4338</v>
      </c>
      <c r="Y33" s="22">
        <v>687</v>
      </c>
    </row>
    <row r="34" spans="1:25" ht="13.5">
      <c r="A34" s="6" t="s">
        <v>175</v>
      </c>
      <c r="B34" s="28">
        <v>11</v>
      </c>
      <c r="C34" s="28">
        <v>11</v>
      </c>
      <c r="D34" s="28"/>
      <c r="E34" s="22">
        <v>2</v>
      </c>
      <c r="F34" s="28">
        <v>0</v>
      </c>
      <c r="G34" s="28">
        <v>0</v>
      </c>
      <c r="H34" s="28"/>
      <c r="I34" s="22">
        <v>2</v>
      </c>
      <c r="J34" s="28">
        <v>2</v>
      </c>
      <c r="K34" s="28">
        <v>2</v>
      </c>
      <c r="L34" s="28"/>
      <c r="M34" s="22">
        <v>37735</v>
      </c>
      <c r="N34" s="28"/>
      <c r="O34" s="28"/>
      <c r="P34" s="28"/>
      <c r="Q34" s="22">
        <v>16620</v>
      </c>
      <c r="R34" s="28">
        <v>16342</v>
      </c>
      <c r="S34" s="28"/>
      <c r="T34" s="28"/>
      <c r="U34" s="22"/>
      <c r="V34" s="28"/>
      <c r="W34" s="28"/>
      <c r="X34" s="28"/>
      <c r="Y34" s="22">
        <v>485</v>
      </c>
    </row>
    <row r="35" spans="1:25" ht="13.5">
      <c r="A35" s="6" t="s">
        <v>174</v>
      </c>
      <c r="B35" s="28">
        <v>133</v>
      </c>
      <c r="C35" s="28">
        <v>99</v>
      </c>
      <c r="D35" s="28">
        <v>62</v>
      </c>
      <c r="E35" s="22">
        <v>53</v>
      </c>
      <c r="F35" s="28">
        <v>44</v>
      </c>
      <c r="G35" s="28">
        <v>36</v>
      </c>
      <c r="H35" s="28">
        <v>27</v>
      </c>
      <c r="I35" s="22">
        <v>134</v>
      </c>
      <c r="J35" s="28">
        <v>107</v>
      </c>
      <c r="K35" s="28">
        <v>80</v>
      </c>
      <c r="L35" s="28">
        <v>22</v>
      </c>
      <c r="M35" s="22">
        <v>115405</v>
      </c>
      <c r="N35" s="28">
        <v>101520</v>
      </c>
      <c r="O35" s="28">
        <v>85418</v>
      </c>
      <c r="P35" s="28">
        <v>72309</v>
      </c>
      <c r="Q35" s="22">
        <v>44378</v>
      </c>
      <c r="R35" s="28">
        <v>27448</v>
      </c>
      <c r="S35" s="28">
        <v>19969</v>
      </c>
      <c r="T35" s="28">
        <v>1120</v>
      </c>
      <c r="U35" s="22">
        <v>39751</v>
      </c>
      <c r="V35" s="28">
        <v>18516</v>
      </c>
      <c r="W35" s="28">
        <v>9069</v>
      </c>
      <c r="X35" s="28">
        <v>1967</v>
      </c>
      <c r="Y35" s="22">
        <v>10203</v>
      </c>
    </row>
    <row r="36" spans="1:25" ht="13.5">
      <c r="A36" s="6" t="s">
        <v>77</v>
      </c>
      <c r="B36" s="28"/>
      <c r="C36" s="28"/>
      <c r="D36" s="28"/>
      <c r="E36" s="22">
        <v>0</v>
      </c>
      <c r="F36" s="28">
        <v>3</v>
      </c>
      <c r="G36" s="28">
        <v>2</v>
      </c>
      <c r="H36" s="28">
        <v>1</v>
      </c>
      <c r="I36" s="22">
        <v>16</v>
      </c>
      <c r="J36" s="28">
        <v>15</v>
      </c>
      <c r="K36" s="28">
        <v>13</v>
      </c>
      <c r="L36" s="28">
        <v>2</v>
      </c>
      <c r="M36" s="22">
        <v>60281</v>
      </c>
      <c r="N36" s="28">
        <v>18335</v>
      </c>
      <c r="O36" s="28">
        <v>11121</v>
      </c>
      <c r="P36" s="28">
        <v>5752</v>
      </c>
      <c r="Q36" s="22">
        <v>65047</v>
      </c>
      <c r="R36" s="28">
        <v>27054</v>
      </c>
      <c r="S36" s="28">
        <v>15850</v>
      </c>
      <c r="T36" s="28">
        <v>108</v>
      </c>
      <c r="U36" s="22">
        <v>36547</v>
      </c>
      <c r="V36" s="28">
        <v>1272</v>
      </c>
      <c r="W36" s="28">
        <v>370</v>
      </c>
      <c r="X36" s="28"/>
      <c r="Y36" s="22">
        <v>2982</v>
      </c>
    </row>
    <row r="37" spans="1:25" ht="13.5">
      <c r="A37" s="6" t="s">
        <v>180</v>
      </c>
      <c r="B37" s="28">
        <v>145</v>
      </c>
      <c r="C37" s="28">
        <v>110</v>
      </c>
      <c r="D37" s="28">
        <v>62</v>
      </c>
      <c r="E37" s="22">
        <v>123</v>
      </c>
      <c r="F37" s="28">
        <v>47</v>
      </c>
      <c r="G37" s="28">
        <v>39</v>
      </c>
      <c r="H37" s="28">
        <v>28</v>
      </c>
      <c r="I37" s="22">
        <v>230</v>
      </c>
      <c r="J37" s="28">
        <v>146</v>
      </c>
      <c r="K37" s="28">
        <v>117</v>
      </c>
      <c r="L37" s="28">
        <v>46</v>
      </c>
      <c r="M37" s="22">
        <v>419685</v>
      </c>
      <c r="N37" s="28">
        <v>231994</v>
      </c>
      <c r="O37" s="28">
        <v>208679</v>
      </c>
      <c r="P37" s="28">
        <v>184827</v>
      </c>
      <c r="Q37" s="22">
        <v>249998</v>
      </c>
      <c r="R37" s="28">
        <v>87075</v>
      </c>
      <c r="S37" s="28">
        <v>92558</v>
      </c>
      <c r="T37" s="28">
        <v>4587</v>
      </c>
      <c r="U37" s="22">
        <v>157820</v>
      </c>
      <c r="V37" s="28">
        <v>39038</v>
      </c>
      <c r="W37" s="28">
        <v>36529</v>
      </c>
      <c r="X37" s="28">
        <v>5062</v>
      </c>
      <c r="Y37" s="22">
        <v>139603</v>
      </c>
    </row>
    <row r="38" spans="1:25" ht="13.5">
      <c r="A38" s="7" t="s">
        <v>181</v>
      </c>
      <c r="B38" s="28">
        <v>1868</v>
      </c>
      <c r="C38" s="28">
        <v>994</v>
      </c>
      <c r="D38" s="28">
        <v>590</v>
      </c>
      <c r="E38" s="22">
        <v>2727</v>
      </c>
      <c r="F38" s="28">
        <v>1690</v>
      </c>
      <c r="G38" s="28">
        <v>615</v>
      </c>
      <c r="H38" s="28">
        <v>257</v>
      </c>
      <c r="I38" s="22">
        <v>3010</v>
      </c>
      <c r="J38" s="28">
        <v>2193</v>
      </c>
      <c r="K38" s="28">
        <v>1323</v>
      </c>
      <c r="L38" s="28">
        <v>673</v>
      </c>
      <c r="M38" s="22">
        <v>2488362</v>
      </c>
      <c r="N38" s="28">
        <v>1645929</v>
      </c>
      <c r="O38" s="28">
        <v>811368</v>
      </c>
      <c r="P38" s="28">
        <v>248230</v>
      </c>
      <c r="Q38" s="22">
        <v>1837564</v>
      </c>
      <c r="R38" s="28">
        <v>1416176</v>
      </c>
      <c r="S38" s="28">
        <v>525620</v>
      </c>
      <c r="T38" s="28">
        <v>285934</v>
      </c>
      <c r="U38" s="22">
        <v>1409032</v>
      </c>
      <c r="V38" s="28">
        <v>914427</v>
      </c>
      <c r="W38" s="28">
        <v>358032</v>
      </c>
      <c r="X38" s="28">
        <v>86906</v>
      </c>
      <c r="Y38" s="22">
        <v>1159410</v>
      </c>
    </row>
    <row r="39" spans="1:25" ht="13.5">
      <c r="A39" s="7" t="s">
        <v>184</v>
      </c>
      <c r="B39" s="28">
        <v>948</v>
      </c>
      <c r="C39" s="28">
        <v>620</v>
      </c>
      <c r="D39" s="28">
        <v>398</v>
      </c>
      <c r="E39" s="22">
        <v>1334</v>
      </c>
      <c r="F39" s="28">
        <v>1050</v>
      </c>
      <c r="G39" s="28">
        <v>331</v>
      </c>
      <c r="H39" s="28">
        <v>149</v>
      </c>
      <c r="I39" s="22">
        <v>1450</v>
      </c>
      <c r="J39" s="28">
        <v>1100</v>
      </c>
      <c r="K39" s="28">
        <v>677</v>
      </c>
      <c r="L39" s="28">
        <v>348</v>
      </c>
      <c r="M39" s="22">
        <v>1351292</v>
      </c>
      <c r="N39" s="28">
        <v>935169</v>
      </c>
      <c r="O39" s="28">
        <v>477032</v>
      </c>
      <c r="P39" s="28">
        <v>153809</v>
      </c>
      <c r="Q39" s="22">
        <v>1009124</v>
      </c>
      <c r="R39" s="28">
        <v>765159</v>
      </c>
      <c r="S39" s="28">
        <v>286530</v>
      </c>
      <c r="T39" s="28">
        <v>148025</v>
      </c>
      <c r="U39" s="22">
        <v>753884</v>
      </c>
      <c r="V39" s="28">
        <v>328756</v>
      </c>
      <c r="W39" s="28">
        <v>109912</v>
      </c>
      <c r="X39" s="28">
        <v>33843</v>
      </c>
      <c r="Y39" s="22">
        <v>612040</v>
      </c>
    </row>
    <row r="40" spans="1:25" ht="13.5">
      <c r="A40" s="7" t="s">
        <v>48</v>
      </c>
      <c r="B40" s="28">
        <v>919</v>
      </c>
      <c r="C40" s="28">
        <v>374</v>
      </c>
      <c r="D40" s="28">
        <v>191</v>
      </c>
      <c r="E40" s="22">
        <v>1392</v>
      </c>
      <c r="F40" s="28">
        <v>640</v>
      </c>
      <c r="G40" s="28">
        <v>283</v>
      </c>
      <c r="H40" s="28">
        <v>108</v>
      </c>
      <c r="I40" s="22">
        <v>1560</v>
      </c>
      <c r="J40" s="28">
        <v>1093</v>
      </c>
      <c r="K40" s="28">
        <v>646</v>
      </c>
      <c r="L40" s="28">
        <v>325</v>
      </c>
      <c r="M40" s="22">
        <v>1137070</v>
      </c>
      <c r="N40" s="28">
        <v>710760</v>
      </c>
      <c r="O40" s="28">
        <v>334336</v>
      </c>
      <c r="P40" s="28">
        <v>94421</v>
      </c>
      <c r="Q40" s="22"/>
      <c r="R40" s="28"/>
      <c r="S40" s="28"/>
      <c r="T40" s="28"/>
      <c r="U40" s="22"/>
      <c r="V40" s="28"/>
      <c r="W40" s="28"/>
      <c r="X40" s="28"/>
      <c r="Y40" s="22"/>
    </row>
    <row r="41" spans="1:25" ht="13.5">
      <c r="A41" s="7" t="s">
        <v>49</v>
      </c>
      <c r="B41" s="28">
        <v>12</v>
      </c>
      <c r="C41" s="28">
        <v>13</v>
      </c>
      <c r="D41" s="28">
        <v>13</v>
      </c>
      <c r="E41" s="22">
        <v>43</v>
      </c>
      <c r="F41" s="28">
        <v>0</v>
      </c>
      <c r="G41" s="28"/>
      <c r="H41" s="28"/>
      <c r="I41" s="22"/>
      <c r="J41" s="28"/>
      <c r="K41" s="28"/>
      <c r="L41" s="28"/>
      <c r="M41" s="22"/>
      <c r="N41" s="28"/>
      <c r="O41" s="28"/>
      <c r="P41" s="28"/>
      <c r="Q41" s="22"/>
      <c r="R41" s="28"/>
      <c r="S41" s="28"/>
      <c r="T41" s="28"/>
      <c r="U41" s="22">
        <v>1352</v>
      </c>
      <c r="V41" s="28">
        <v>464</v>
      </c>
      <c r="W41" s="28"/>
      <c r="X41" s="28"/>
      <c r="Y41" s="22"/>
    </row>
    <row r="42" spans="1:25" ht="14.25" thickBot="1">
      <c r="A42" s="7" t="s">
        <v>185</v>
      </c>
      <c r="B42" s="28">
        <v>906</v>
      </c>
      <c r="C42" s="28">
        <v>361</v>
      </c>
      <c r="D42" s="28">
        <v>177</v>
      </c>
      <c r="E42" s="22">
        <v>1349</v>
      </c>
      <c r="F42" s="28">
        <v>640</v>
      </c>
      <c r="G42" s="28">
        <v>283</v>
      </c>
      <c r="H42" s="28">
        <v>108</v>
      </c>
      <c r="I42" s="22">
        <v>1560</v>
      </c>
      <c r="J42" s="28">
        <v>1093</v>
      </c>
      <c r="K42" s="28">
        <v>646</v>
      </c>
      <c r="L42" s="28">
        <v>325</v>
      </c>
      <c r="M42" s="22">
        <v>1137070</v>
      </c>
      <c r="N42" s="28">
        <v>710760</v>
      </c>
      <c r="O42" s="28">
        <v>334336</v>
      </c>
      <c r="P42" s="28">
        <v>94421</v>
      </c>
      <c r="Q42" s="22">
        <v>828439</v>
      </c>
      <c r="R42" s="28">
        <v>651017</v>
      </c>
      <c r="S42" s="28">
        <v>239090</v>
      </c>
      <c r="T42" s="28">
        <v>137909</v>
      </c>
      <c r="U42" s="22">
        <v>653795</v>
      </c>
      <c r="V42" s="28">
        <v>585207</v>
      </c>
      <c r="W42" s="28">
        <v>248120</v>
      </c>
      <c r="X42" s="28">
        <v>53062</v>
      </c>
      <c r="Y42" s="22">
        <v>547369</v>
      </c>
    </row>
    <row r="43" spans="1:25" ht="14.25" thickTop="1">
      <c r="A43" s="8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5" ht="13.5">
      <c r="A45" s="20" t="s">
        <v>136</v>
      </c>
    </row>
    <row r="46" ht="13.5">
      <c r="A46" s="20" t="s">
        <v>137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132</v>
      </c>
      <c r="B2" s="14">
        <v>3034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133</v>
      </c>
      <c r="B3" s="1" t="s">
        <v>134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51</v>
      </c>
      <c r="B4" s="15" t="str">
        <f>HYPERLINK("http://www.kabupro.jp/mark/20131114/S1000INJ.htm","四半期報告書")</f>
        <v>四半期報告書</v>
      </c>
      <c r="C4" s="15" t="str">
        <f>HYPERLINK("http://www.kabupro.jp/mark/20130627/S000DUMO.htm","有価証券報告書")</f>
        <v>有価証券報告書</v>
      </c>
      <c r="D4" s="15" t="str">
        <f>HYPERLINK("http://www.kabupro.jp/mark/20131114/S1000INJ.htm","四半期報告書")</f>
        <v>四半期報告書</v>
      </c>
      <c r="E4" s="15" t="str">
        <f>HYPERLINK("http://www.kabupro.jp/mark/20130627/S000DUMO.htm","有価証券報告書")</f>
        <v>有価証券報告書</v>
      </c>
      <c r="F4" s="15" t="str">
        <f>HYPERLINK("http://www.kabupro.jp/mark/20121114/S000CAYI.htm","四半期報告書")</f>
        <v>四半期報告書</v>
      </c>
      <c r="G4" s="15" t="str">
        <f>HYPERLINK("http://www.kabupro.jp/mark/20120628/S000B6NV.htm","有価証券報告書")</f>
        <v>有価証券報告書</v>
      </c>
      <c r="H4" s="15" t="str">
        <f>HYPERLINK("http://www.kabupro.jp/mark/20110214/S0007SGJ.htm","四半期報告書")</f>
        <v>四半期報告書</v>
      </c>
      <c r="I4" s="15" t="str">
        <f>HYPERLINK("http://www.kabupro.jp/mark/20111111/S0009Q9M.htm","四半期報告書")</f>
        <v>四半期報告書</v>
      </c>
      <c r="J4" s="15" t="str">
        <f>HYPERLINK("http://www.kabupro.jp/mark/20100813/S0006N70.htm","四半期報告書")</f>
        <v>四半期報告書</v>
      </c>
      <c r="K4" s="15" t="str">
        <f>HYPERLINK("http://www.kabupro.jp/mark/20110630/S0008Q33.htm","有価証券報告書")</f>
        <v>有価証券報告書</v>
      </c>
      <c r="L4" s="15" t="str">
        <f>HYPERLINK("http://www.kabupro.jp/mark/20110214/S0007SGJ.htm","四半期報告書")</f>
        <v>四半期報告書</v>
      </c>
      <c r="M4" s="15" t="str">
        <f>HYPERLINK("http://www.kabupro.jp/mark/20101112/S00074ZQ.htm","四半期報告書")</f>
        <v>四半期報告書</v>
      </c>
      <c r="N4" s="15" t="str">
        <f>HYPERLINK("http://www.kabupro.jp/mark/20100813/S0006N70.htm","四半期報告書")</f>
        <v>四半期報告書</v>
      </c>
      <c r="O4" s="15" t="str">
        <f>HYPERLINK("http://www.kabupro.jp/mark/20100811/S0006L08.htm","訂正有価証券報告書")</f>
        <v>訂正有価証券報告書</v>
      </c>
      <c r="P4" s="15" t="str">
        <f>HYPERLINK("http://www.kabupro.jp/mark/20100811/S0006KNM.htm","訂正四半期報告書")</f>
        <v>訂正四半期報告書</v>
      </c>
      <c r="Q4" s="15" t="str">
        <f>HYPERLINK("http://www.kabupro.jp/mark/20100811/S0006KNJ.htm","訂正四半期報告書")</f>
        <v>訂正四半期報告書</v>
      </c>
      <c r="R4" s="15" t="str">
        <f>HYPERLINK("http://www.kabupro.jp/mark/20100811/S0006KNB.htm","訂正四半期報告書")</f>
        <v>訂正四半期報告書</v>
      </c>
      <c r="S4" s="15" t="str">
        <f>HYPERLINK("http://www.kabupro.jp/mark/20100811/S0006L04.htm","訂正有価証券報告書")</f>
        <v>訂正有価証券報告書</v>
      </c>
    </row>
    <row r="5" spans="1:19" ht="14.25" thickBot="1">
      <c r="A5" s="11" t="s">
        <v>52</v>
      </c>
      <c r="B5" s="1" t="s">
        <v>190</v>
      </c>
      <c r="C5" s="1" t="s">
        <v>58</v>
      </c>
      <c r="D5" s="1" t="s">
        <v>190</v>
      </c>
      <c r="E5" s="1" t="s">
        <v>58</v>
      </c>
      <c r="F5" s="1" t="s">
        <v>196</v>
      </c>
      <c r="G5" s="1" t="s">
        <v>62</v>
      </c>
      <c r="H5" s="1" t="s">
        <v>205</v>
      </c>
      <c r="I5" s="1" t="s">
        <v>202</v>
      </c>
      <c r="J5" s="1" t="s">
        <v>209</v>
      </c>
      <c r="K5" s="1" t="s">
        <v>64</v>
      </c>
      <c r="L5" s="1" t="s">
        <v>205</v>
      </c>
      <c r="M5" s="1" t="s">
        <v>207</v>
      </c>
      <c r="N5" s="1" t="s">
        <v>209</v>
      </c>
      <c r="O5" s="1" t="s">
        <v>66</v>
      </c>
      <c r="P5" s="1" t="s">
        <v>66</v>
      </c>
      <c r="Q5" s="1" t="s">
        <v>66</v>
      </c>
      <c r="R5" s="1" t="s">
        <v>66</v>
      </c>
      <c r="S5" s="1" t="s">
        <v>66</v>
      </c>
    </row>
    <row r="6" spans="1:19" ht="15" thickBot="1" thickTop="1">
      <c r="A6" s="10" t="s">
        <v>53</v>
      </c>
      <c r="B6" s="18" t="s">
        <v>41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54</v>
      </c>
      <c r="B7" s="14" t="s">
        <v>227</v>
      </c>
      <c r="C7" s="16" t="s">
        <v>59</v>
      </c>
      <c r="D7" s="14" t="s">
        <v>227</v>
      </c>
      <c r="E7" s="16" t="s">
        <v>59</v>
      </c>
      <c r="F7" s="14" t="s">
        <v>227</v>
      </c>
      <c r="G7" s="16" t="s">
        <v>59</v>
      </c>
      <c r="H7" s="14" t="s">
        <v>227</v>
      </c>
      <c r="I7" s="14" t="s">
        <v>227</v>
      </c>
      <c r="J7" s="14" t="s">
        <v>227</v>
      </c>
      <c r="K7" s="16" t="s">
        <v>59</v>
      </c>
      <c r="L7" s="14" t="s">
        <v>227</v>
      </c>
      <c r="M7" s="14" t="s">
        <v>227</v>
      </c>
      <c r="N7" s="14" t="s">
        <v>227</v>
      </c>
      <c r="O7" s="16" t="s">
        <v>59</v>
      </c>
      <c r="P7" s="14" t="s">
        <v>227</v>
      </c>
      <c r="Q7" s="14" t="s">
        <v>227</v>
      </c>
      <c r="R7" s="14" t="s">
        <v>227</v>
      </c>
      <c r="S7" s="16" t="s">
        <v>59</v>
      </c>
    </row>
    <row r="8" spans="1:19" ht="13.5">
      <c r="A8" s="13" t="s">
        <v>55</v>
      </c>
      <c r="B8" s="1" t="s">
        <v>228</v>
      </c>
      <c r="C8" s="17" t="s">
        <v>138</v>
      </c>
      <c r="D8" s="1" t="s">
        <v>138</v>
      </c>
      <c r="E8" s="17" t="s">
        <v>139</v>
      </c>
      <c r="F8" s="1" t="s">
        <v>139</v>
      </c>
      <c r="G8" s="17" t="s">
        <v>140</v>
      </c>
      <c r="H8" s="1" t="s">
        <v>140</v>
      </c>
      <c r="I8" s="1" t="s">
        <v>140</v>
      </c>
      <c r="J8" s="1" t="s">
        <v>140</v>
      </c>
      <c r="K8" s="17" t="s">
        <v>141</v>
      </c>
      <c r="L8" s="1" t="s">
        <v>141</v>
      </c>
      <c r="M8" s="1" t="s">
        <v>141</v>
      </c>
      <c r="N8" s="1" t="s">
        <v>141</v>
      </c>
      <c r="O8" s="17" t="s">
        <v>142</v>
      </c>
      <c r="P8" s="1" t="s">
        <v>142</v>
      </c>
      <c r="Q8" s="1" t="s">
        <v>142</v>
      </c>
      <c r="R8" s="1" t="s">
        <v>142</v>
      </c>
      <c r="S8" s="17" t="s">
        <v>143</v>
      </c>
    </row>
    <row r="9" spans="1:19" ht="13.5">
      <c r="A9" s="13" t="s">
        <v>56</v>
      </c>
      <c r="B9" s="1" t="s">
        <v>191</v>
      </c>
      <c r="C9" s="17" t="s">
        <v>60</v>
      </c>
      <c r="D9" s="1" t="s">
        <v>197</v>
      </c>
      <c r="E9" s="17" t="s">
        <v>61</v>
      </c>
      <c r="F9" s="1" t="s">
        <v>203</v>
      </c>
      <c r="G9" s="17" t="s">
        <v>63</v>
      </c>
      <c r="H9" s="1" t="s">
        <v>206</v>
      </c>
      <c r="I9" s="1" t="s">
        <v>208</v>
      </c>
      <c r="J9" s="1" t="s">
        <v>210</v>
      </c>
      <c r="K9" s="17" t="s">
        <v>65</v>
      </c>
      <c r="L9" s="1" t="s">
        <v>211</v>
      </c>
      <c r="M9" s="1" t="s">
        <v>212</v>
      </c>
      <c r="N9" s="1" t="s">
        <v>213</v>
      </c>
      <c r="O9" s="17" t="s">
        <v>67</v>
      </c>
      <c r="P9" s="1" t="s">
        <v>214</v>
      </c>
      <c r="Q9" s="1" t="s">
        <v>215</v>
      </c>
      <c r="R9" s="1" t="s">
        <v>216</v>
      </c>
      <c r="S9" s="17" t="s">
        <v>68</v>
      </c>
    </row>
    <row r="10" spans="1:19" ht="14.25" thickBot="1">
      <c r="A10" s="13" t="s">
        <v>57</v>
      </c>
      <c r="B10" s="1" t="s">
        <v>70</v>
      </c>
      <c r="C10" s="17" t="s">
        <v>70</v>
      </c>
      <c r="D10" s="1" t="s">
        <v>70</v>
      </c>
      <c r="E10" s="17" t="s">
        <v>70</v>
      </c>
      <c r="F10" s="1" t="s">
        <v>70</v>
      </c>
      <c r="G10" s="17" t="s">
        <v>71</v>
      </c>
      <c r="H10" s="1" t="s">
        <v>71</v>
      </c>
      <c r="I10" s="1" t="s">
        <v>71</v>
      </c>
      <c r="J10" s="1" t="s">
        <v>71</v>
      </c>
      <c r="K10" s="17" t="s">
        <v>71</v>
      </c>
      <c r="L10" s="1" t="s">
        <v>71</v>
      </c>
      <c r="M10" s="1" t="s">
        <v>71</v>
      </c>
      <c r="N10" s="1" t="s">
        <v>71</v>
      </c>
      <c r="O10" s="17" t="s">
        <v>71</v>
      </c>
      <c r="P10" s="1" t="s">
        <v>71</v>
      </c>
      <c r="Q10" s="1" t="s">
        <v>71</v>
      </c>
      <c r="R10" s="1" t="s">
        <v>71</v>
      </c>
      <c r="S10" s="17" t="s">
        <v>71</v>
      </c>
    </row>
    <row r="11" spans="1:19" ht="14.25" thickTop="1">
      <c r="A11" s="30" t="s">
        <v>181</v>
      </c>
      <c r="B11" s="27">
        <v>994</v>
      </c>
      <c r="C11" s="21">
        <v>2727</v>
      </c>
      <c r="D11" s="27">
        <v>615</v>
      </c>
      <c r="E11" s="21">
        <v>3010</v>
      </c>
      <c r="F11" s="27">
        <v>1323</v>
      </c>
      <c r="G11" s="21">
        <v>2488362</v>
      </c>
      <c r="H11" s="27">
        <v>1645929</v>
      </c>
      <c r="I11" s="27">
        <v>811368</v>
      </c>
      <c r="J11" s="27">
        <v>248230</v>
      </c>
      <c r="K11" s="21">
        <v>1837564</v>
      </c>
      <c r="L11" s="27">
        <v>1416176</v>
      </c>
      <c r="M11" s="27">
        <v>525620</v>
      </c>
      <c r="N11" s="27">
        <v>285934</v>
      </c>
      <c r="O11" s="21">
        <v>1409032</v>
      </c>
      <c r="P11" s="27">
        <v>914427</v>
      </c>
      <c r="Q11" s="27">
        <v>358032</v>
      </c>
      <c r="R11" s="27">
        <v>86906</v>
      </c>
      <c r="S11" s="21">
        <v>1159410</v>
      </c>
    </row>
    <row r="12" spans="1:19" ht="13.5">
      <c r="A12" s="6" t="s">
        <v>153</v>
      </c>
      <c r="B12" s="28">
        <v>720</v>
      </c>
      <c r="C12" s="22">
        <v>1496</v>
      </c>
      <c r="D12" s="28">
        <v>692</v>
      </c>
      <c r="E12" s="22">
        <v>1354</v>
      </c>
      <c r="F12" s="28">
        <v>588</v>
      </c>
      <c r="G12" s="22">
        <v>1149916</v>
      </c>
      <c r="H12" s="28">
        <v>817704</v>
      </c>
      <c r="I12" s="28">
        <v>518797</v>
      </c>
      <c r="J12" s="28">
        <v>245627</v>
      </c>
      <c r="K12" s="22">
        <v>848533</v>
      </c>
      <c r="L12" s="28">
        <v>585150</v>
      </c>
      <c r="M12" s="28">
        <v>357684</v>
      </c>
      <c r="N12" s="28">
        <v>171719</v>
      </c>
      <c r="O12" s="22">
        <v>893704</v>
      </c>
      <c r="P12" s="28">
        <v>436817</v>
      </c>
      <c r="Q12" s="28">
        <v>260720</v>
      </c>
      <c r="R12" s="28">
        <v>117960</v>
      </c>
      <c r="S12" s="22">
        <v>452671</v>
      </c>
    </row>
    <row r="13" spans="1:19" ht="13.5">
      <c r="A13" s="6" t="s">
        <v>154</v>
      </c>
      <c r="B13" s="28">
        <v>570</v>
      </c>
      <c r="C13" s="22">
        <v>688</v>
      </c>
      <c r="D13" s="28">
        <v>286</v>
      </c>
      <c r="E13" s="22">
        <v>449</v>
      </c>
      <c r="F13" s="28">
        <v>215</v>
      </c>
      <c r="G13" s="22">
        <v>423790</v>
      </c>
      <c r="H13" s="28">
        <v>317246</v>
      </c>
      <c r="I13" s="28">
        <v>211476</v>
      </c>
      <c r="J13" s="28">
        <v>105738</v>
      </c>
      <c r="K13" s="22">
        <v>354729</v>
      </c>
      <c r="L13" s="28">
        <v>265563</v>
      </c>
      <c r="M13" s="28">
        <v>176345</v>
      </c>
      <c r="N13" s="28">
        <v>86892</v>
      </c>
      <c r="O13" s="22">
        <v>360010</v>
      </c>
      <c r="P13" s="28">
        <v>259188</v>
      </c>
      <c r="Q13" s="28">
        <v>163258</v>
      </c>
      <c r="R13" s="28">
        <v>79762</v>
      </c>
      <c r="S13" s="22">
        <v>211869</v>
      </c>
    </row>
    <row r="14" spans="1:19" ht="13.5">
      <c r="A14" s="6" t="s">
        <v>0</v>
      </c>
      <c r="B14" s="28">
        <v>-1</v>
      </c>
      <c r="C14" s="22">
        <v>6</v>
      </c>
      <c r="D14" s="28">
        <v>5</v>
      </c>
      <c r="E14" s="22">
        <v>26</v>
      </c>
      <c r="F14" s="28">
        <v>19</v>
      </c>
      <c r="G14" s="22">
        <v>28714</v>
      </c>
      <c r="H14" s="28">
        <v>19607</v>
      </c>
      <c r="I14" s="28">
        <v>12109</v>
      </c>
      <c r="J14" s="28">
        <v>3006</v>
      </c>
      <c r="K14" s="22"/>
      <c r="L14" s="28"/>
      <c r="M14" s="28"/>
      <c r="N14" s="28"/>
      <c r="O14" s="22">
        <v>1700</v>
      </c>
      <c r="P14" s="28">
        <v>1700</v>
      </c>
      <c r="Q14" s="28">
        <v>1700</v>
      </c>
      <c r="R14" s="28">
        <v>6911</v>
      </c>
      <c r="S14" s="22"/>
    </row>
    <row r="15" spans="1:19" ht="13.5">
      <c r="A15" s="6" t="s">
        <v>1</v>
      </c>
      <c r="B15" s="28">
        <v>-14</v>
      </c>
      <c r="C15" s="22">
        <v>-4</v>
      </c>
      <c r="D15" s="28"/>
      <c r="E15" s="22">
        <v>-71</v>
      </c>
      <c r="F15" s="28">
        <v>1</v>
      </c>
      <c r="G15" s="22">
        <v>-4836</v>
      </c>
      <c r="H15" s="28">
        <v>9384</v>
      </c>
      <c r="I15" s="28">
        <v>3143</v>
      </c>
      <c r="J15" s="28">
        <v>1601</v>
      </c>
      <c r="K15" s="22">
        <v>-95605</v>
      </c>
      <c r="L15" s="28">
        <v>-96052</v>
      </c>
      <c r="M15" s="28">
        <v>-1448</v>
      </c>
      <c r="N15" s="28">
        <v>-5133</v>
      </c>
      <c r="O15" s="22">
        <v>-2040</v>
      </c>
      <c r="P15" s="28">
        <v>-6861</v>
      </c>
      <c r="Q15" s="28">
        <v>-8278</v>
      </c>
      <c r="R15" s="28">
        <v>-8356</v>
      </c>
      <c r="S15" s="22">
        <v>-38095</v>
      </c>
    </row>
    <row r="16" spans="1:19" ht="13.5">
      <c r="A16" s="6" t="s">
        <v>2</v>
      </c>
      <c r="B16" s="28">
        <v>133</v>
      </c>
      <c r="C16" s="22">
        <v>104</v>
      </c>
      <c r="D16" s="28">
        <v>131</v>
      </c>
      <c r="E16" s="22">
        <v>99</v>
      </c>
      <c r="F16" s="28">
        <v>102</v>
      </c>
      <c r="G16" s="22">
        <v>-40924</v>
      </c>
      <c r="H16" s="28">
        <v>-425244</v>
      </c>
      <c r="I16" s="28">
        <v>-2035</v>
      </c>
      <c r="J16" s="28">
        <v>-417953</v>
      </c>
      <c r="K16" s="22">
        <v>85800</v>
      </c>
      <c r="L16" s="28">
        <v>-310901</v>
      </c>
      <c r="M16" s="28">
        <v>173306</v>
      </c>
      <c r="N16" s="28">
        <v>-278417</v>
      </c>
      <c r="O16" s="22">
        <v>55285</v>
      </c>
      <c r="P16" s="28">
        <v>-290907</v>
      </c>
      <c r="Q16" s="28">
        <v>74739</v>
      </c>
      <c r="R16" s="28">
        <v>-240731</v>
      </c>
      <c r="S16" s="22">
        <v>66677</v>
      </c>
    </row>
    <row r="17" spans="1:19" ht="13.5">
      <c r="A17" s="6" t="s">
        <v>3</v>
      </c>
      <c r="B17" s="28">
        <v>-1</v>
      </c>
      <c r="C17" s="22">
        <v>-1</v>
      </c>
      <c r="D17" s="28">
        <v>0</v>
      </c>
      <c r="E17" s="22">
        <v>0</v>
      </c>
      <c r="F17" s="28">
        <v>0</v>
      </c>
      <c r="G17" s="22">
        <v>-20875</v>
      </c>
      <c r="H17" s="28">
        <v>-7949</v>
      </c>
      <c r="I17" s="28">
        <v>-9637</v>
      </c>
      <c r="J17" s="28">
        <v>-10770</v>
      </c>
      <c r="K17" s="22">
        <v>-630</v>
      </c>
      <c r="L17" s="28">
        <v>-1793</v>
      </c>
      <c r="M17" s="28">
        <v>-2486</v>
      </c>
      <c r="N17" s="28">
        <v>-915</v>
      </c>
      <c r="O17" s="22">
        <v>-3351</v>
      </c>
      <c r="P17" s="28">
        <v>-3424</v>
      </c>
      <c r="Q17" s="28">
        <v>-4739</v>
      </c>
      <c r="R17" s="28">
        <v>-4677</v>
      </c>
      <c r="S17" s="22">
        <v>6669</v>
      </c>
    </row>
    <row r="18" spans="1:19" ht="13.5">
      <c r="A18" s="6" t="s">
        <v>164</v>
      </c>
      <c r="B18" s="28">
        <v>23</v>
      </c>
      <c r="C18" s="22"/>
      <c r="D18" s="28"/>
      <c r="E18" s="22">
        <v>7</v>
      </c>
      <c r="F18" s="28"/>
      <c r="G18" s="22"/>
      <c r="H18" s="28"/>
      <c r="I18" s="28"/>
      <c r="J18" s="28"/>
      <c r="K18" s="22"/>
      <c r="L18" s="28"/>
      <c r="M18" s="28"/>
      <c r="N18" s="28"/>
      <c r="O18" s="22"/>
      <c r="P18" s="28"/>
      <c r="Q18" s="28"/>
      <c r="R18" s="28"/>
      <c r="S18" s="22">
        <v>481</v>
      </c>
    </row>
    <row r="19" spans="1:19" ht="13.5">
      <c r="A19" s="6" t="s">
        <v>4</v>
      </c>
      <c r="B19" s="28">
        <v>90</v>
      </c>
      <c r="C19" s="22">
        <v>52</v>
      </c>
      <c r="D19" s="28">
        <v>35</v>
      </c>
      <c r="E19" s="22">
        <v>133</v>
      </c>
      <c r="F19" s="28">
        <v>81</v>
      </c>
      <c r="G19" s="22">
        <v>143377</v>
      </c>
      <c r="H19" s="28">
        <v>91756</v>
      </c>
      <c r="I19" s="28">
        <v>79476</v>
      </c>
      <c r="J19" s="28">
        <v>66366</v>
      </c>
      <c r="K19" s="22">
        <v>59162</v>
      </c>
      <c r="L19" s="28">
        <v>42032</v>
      </c>
      <c r="M19" s="28">
        <v>19951</v>
      </c>
      <c r="N19" s="28">
        <v>1120</v>
      </c>
      <c r="O19" s="22">
        <v>22156</v>
      </c>
      <c r="P19" s="28">
        <v>-4610</v>
      </c>
      <c r="Q19" s="28">
        <v>9069</v>
      </c>
      <c r="R19" s="28"/>
      <c r="S19" s="22">
        <v>10688</v>
      </c>
    </row>
    <row r="20" spans="1:19" ht="13.5">
      <c r="A20" s="6" t="s">
        <v>5</v>
      </c>
      <c r="B20" s="28">
        <v>-16</v>
      </c>
      <c r="C20" s="22"/>
      <c r="D20" s="28"/>
      <c r="E20" s="22"/>
      <c r="F20" s="28"/>
      <c r="G20" s="22"/>
      <c r="H20" s="28"/>
      <c r="I20" s="28"/>
      <c r="J20" s="28"/>
      <c r="K20" s="22"/>
      <c r="L20" s="28"/>
      <c r="M20" s="28"/>
      <c r="N20" s="28"/>
      <c r="O20" s="22"/>
      <c r="P20" s="28"/>
      <c r="Q20" s="28"/>
      <c r="R20" s="28"/>
      <c r="S20" s="22"/>
    </row>
    <row r="21" spans="1:19" ht="13.5">
      <c r="A21" s="6" t="s">
        <v>6</v>
      </c>
      <c r="B21" s="28"/>
      <c r="C21" s="22"/>
      <c r="D21" s="28">
        <v>0</v>
      </c>
      <c r="E21" s="22"/>
      <c r="F21" s="28"/>
      <c r="G21" s="22"/>
      <c r="H21" s="28"/>
      <c r="I21" s="28"/>
      <c r="J21" s="28"/>
      <c r="K21" s="22">
        <v>104</v>
      </c>
      <c r="L21" s="28">
        <v>104</v>
      </c>
      <c r="M21" s="28">
        <v>104</v>
      </c>
      <c r="N21" s="28"/>
      <c r="O21" s="22"/>
      <c r="P21" s="28"/>
      <c r="Q21" s="28"/>
      <c r="R21" s="28"/>
      <c r="S21" s="22"/>
    </row>
    <row r="22" spans="1:19" ht="13.5">
      <c r="A22" s="6" t="s">
        <v>7</v>
      </c>
      <c r="B22" s="28">
        <v>-12</v>
      </c>
      <c r="C22" s="22">
        <v>-13</v>
      </c>
      <c r="D22" s="28">
        <v>-8</v>
      </c>
      <c r="E22" s="22">
        <v>-8</v>
      </c>
      <c r="F22" s="28">
        <v>-5</v>
      </c>
      <c r="G22" s="22">
        <v>-5857</v>
      </c>
      <c r="H22" s="28">
        <v>-4599</v>
      </c>
      <c r="I22" s="28">
        <v>-3103</v>
      </c>
      <c r="J22" s="28">
        <v>-904</v>
      </c>
      <c r="K22" s="22">
        <v>-2801</v>
      </c>
      <c r="L22" s="28">
        <v>-1835</v>
      </c>
      <c r="M22" s="28">
        <v>-1508</v>
      </c>
      <c r="N22" s="28">
        <v>-575</v>
      </c>
      <c r="O22" s="22">
        <v>-5312</v>
      </c>
      <c r="P22" s="28">
        <v>-3994</v>
      </c>
      <c r="Q22" s="28">
        <v>-3663</v>
      </c>
      <c r="R22" s="28">
        <v>-520</v>
      </c>
      <c r="S22" s="22">
        <v>-8871</v>
      </c>
    </row>
    <row r="23" spans="1:19" ht="13.5">
      <c r="A23" s="6" t="s">
        <v>163</v>
      </c>
      <c r="B23" s="28">
        <v>62</v>
      </c>
      <c r="C23" s="22">
        <v>80</v>
      </c>
      <c r="D23" s="28">
        <v>28</v>
      </c>
      <c r="E23" s="22">
        <v>54</v>
      </c>
      <c r="F23" s="28">
        <v>26</v>
      </c>
      <c r="G23" s="22">
        <v>64120</v>
      </c>
      <c r="H23" s="28">
        <v>48914</v>
      </c>
      <c r="I23" s="28">
        <v>33079</v>
      </c>
      <c r="J23" s="28">
        <v>16541</v>
      </c>
      <c r="K23" s="22">
        <v>61585</v>
      </c>
      <c r="L23" s="28">
        <v>46053</v>
      </c>
      <c r="M23" s="28">
        <v>30828</v>
      </c>
      <c r="N23" s="28">
        <v>16618</v>
      </c>
      <c r="O23" s="22">
        <v>63477</v>
      </c>
      <c r="P23" s="28">
        <v>45667</v>
      </c>
      <c r="Q23" s="28">
        <v>27816</v>
      </c>
      <c r="R23" s="28">
        <v>13198</v>
      </c>
      <c r="S23" s="22">
        <v>67335</v>
      </c>
    </row>
    <row r="24" spans="1:19" ht="13.5">
      <c r="A24" s="6" t="s">
        <v>8</v>
      </c>
      <c r="B24" s="28">
        <v>-328</v>
      </c>
      <c r="C24" s="22">
        <v>-644</v>
      </c>
      <c r="D24" s="28">
        <v>-421</v>
      </c>
      <c r="E24" s="22">
        <v>312</v>
      </c>
      <c r="F24" s="28">
        <v>296</v>
      </c>
      <c r="G24" s="22">
        <v>-578722</v>
      </c>
      <c r="H24" s="28">
        <v>-880421</v>
      </c>
      <c r="I24" s="28">
        <v>-121491</v>
      </c>
      <c r="J24" s="28">
        <v>-415559</v>
      </c>
      <c r="K24" s="22">
        <v>-212351</v>
      </c>
      <c r="L24" s="28">
        <v>-722775</v>
      </c>
      <c r="M24" s="28">
        <v>-229797</v>
      </c>
      <c r="N24" s="28">
        <v>-271009</v>
      </c>
      <c r="O24" s="22">
        <v>-129868</v>
      </c>
      <c r="P24" s="28">
        <v>-563838</v>
      </c>
      <c r="Q24" s="28">
        <v>-85187</v>
      </c>
      <c r="R24" s="28">
        <v>-268999</v>
      </c>
      <c r="S24" s="22">
        <v>53300</v>
      </c>
    </row>
    <row r="25" spans="1:19" ht="13.5">
      <c r="A25" s="6" t="s">
        <v>9</v>
      </c>
      <c r="B25" s="28">
        <v>96</v>
      </c>
      <c r="C25" s="22">
        <v>2730</v>
      </c>
      <c r="D25" s="28">
        <v>698</v>
      </c>
      <c r="E25" s="22">
        <v>-941</v>
      </c>
      <c r="F25" s="28">
        <v>-136</v>
      </c>
      <c r="G25" s="22">
        <v>-198568</v>
      </c>
      <c r="H25" s="28">
        <v>-275940</v>
      </c>
      <c r="I25" s="28">
        <v>330079</v>
      </c>
      <c r="J25" s="28">
        <v>601449</v>
      </c>
      <c r="K25" s="22">
        <v>-691474</v>
      </c>
      <c r="L25" s="28">
        <v>-662545</v>
      </c>
      <c r="M25" s="28">
        <v>-205095</v>
      </c>
      <c r="N25" s="28">
        <v>-122447</v>
      </c>
      <c r="O25" s="22">
        <v>-200773</v>
      </c>
      <c r="P25" s="28">
        <v>-107782</v>
      </c>
      <c r="Q25" s="28">
        <v>508592</v>
      </c>
      <c r="R25" s="28">
        <v>666540</v>
      </c>
      <c r="S25" s="22">
        <v>-630873</v>
      </c>
    </row>
    <row r="26" spans="1:19" ht="13.5">
      <c r="A26" s="6" t="s">
        <v>10</v>
      </c>
      <c r="B26" s="28">
        <v>-15</v>
      </c>
      <c r="C26" s="22">
        <v>-449</v>
      </c>
      <c r="D26" s="28">
        <v>-593</v>
      </c>
      <c r="E26" s="22">
        <v>565</v>
      </c>
      <c r="F26" s="28">
        <v>279</v>
      </c>
      <c r="G26" s="22">
        <v>62973</v>
      </c>
      <c r="H26" s="28">
        <v>1461312</v>
      </c>
      <c r="I26" s="28">
        <v>32344</v>
      </c>
      <c r="J26" s="28">
        <v>921655</v>
      </c>
      <c r="K26" s="22">
        <v>654127</v>
      </c>
      <c r="L26" s="28">
        <v>2060154</v>
      </c>
      <c r="M26" s="28">
        <v>936295</v>
      </c>
      <c r="N26" s="28">
        <v>1193853</v>
      </c>
      <c r="O26" s="22">
        <v>359126</v>
      </c>
      <c r="P26" s="28">
        <v>1133851</v>
      </c>
      <c r="Q26" s="28">
        <v>-360789</v>
      </c>
      <c r="R26" s="28">
        <v>488412</v>
      </c>
      <c r="S26" s="22">
        <v>346159</v>
      </c>
    </row>
    <row r="27" spans="1:19" ht="13.5">
      <c r="A27" s="6" t="s">
        <v>77</v>
      </c>
      <c r="B27" s="28">
        <v>-528</v>
      </c>
      <c r="C27" s="22">
        <v>-175</v>
      </c>
      <c r="D27" s="28">
        <v>95</v>
      </c>
      <c r="E27" s="22">
        <v>160</v>
      </c>
      <c r="F27" s="28">
        <v>-108</v>
      </c>
      <c r="G27" s="22">
        <v>65662</v>
      </c>
      <c r="H27" s="28">
        <v>-77164</v>
      </c>
      <c r="I27" s="28">
        <v>-553947</v>
      </c>
      <c r="J27" s="28">
        <v>-327200</v>
      </c>
      <c r="K27" s="22"/>
      <c r="L27" s="28">
        <v>321246</v>
      </c>
      <c r="M27" s="28">
        <v>283310</v>
      </c>
      <c r="N27" s="28">
        <v>103745</v>
      </c>
      <c r="O27" s="22"/>
      <c r="P27" s="28">
        <v>277188</v>
      </c>
      <c r="Q27" s="28">
        <v>-34368</v>
      </c>
      <c r="R27" s="28">
        <v>31541</v>
      </c>
      <c r="S27" s="22"/>
    </row>
    <row r="28" spans="1:19" ht="13.5">
      <c r="A28" s="6" t="s">
        <v>11</v>
      </c>
      <c r="B28" s="28">
        <v>1773</v>
      </c>
      <c r="C28" s="22">
        <v>6705</v>
      </c>
      <c r="D28" s="28">
        <v>1566</v>
      </c>
      <c r="E28" s="22">
        <v>5265</v>
      </c>
      <c r="F28" s="28">
        <v>2684</v>
      </c>
      <c r="G28" s="22">
        <v>3336693</v>
      </c>
      <c r="H28" s="28">
        <v>2852673</v>
      </c>
      <c r="I28" s="28">
        <v>1453799</v>
      </c>
      <c r="J28" s="28">
        <v>1144594</v>
      </c>
      <c r="K28" s="22">
        <v>3464189</v>
      </c>
      <c r="L28" s="28">
        <v>2942615</v>
      </c>
      <c r="M28" s="28">
        <v>2065146</v>
      </c>
      <c r="N28" s="28">
        <v>1183506</v>
      </c>
      <c r="O28" s="22">
        <v>2922907</v>
      </c>
      <c r="P28" s="28">
        <v>2087420</v>
      </c>
      <c r="Q28" s="28">
        <v>906904</v>
      </c>
      <c r="R28" s="28">
        <v>969914</v>
      </c>
      <c r="S28" s="22">
        <v>1637955</v>
      </c>
    </row>
    <row r="29" spans="1:19" ht="13.5">
      <c r="A29" s="6" t="s">
        <v>12</v>
      </c>
      <c r="B29" s="28">
        <v>10</v>
      </c>
      <c r="C29" s="22">
        <v>10</v>
      </c>
      <c r="D29" s="28">
        <v>6</v>
      </c>
      <c r="E29" s="22">
        <v>6</v>
      </c>
      <c r="F29" s="28">
        <v>3</v>
      </c>
      <c r="G29" s="22">
        <v>3201</v>
      </c>
      <c r="H29" s="28">
        <v>2662</v>
      </c>
      <c r="I29" s="28">
        <v>1854</v>
      </c>
      <c r="J29" s="28">
        <v>280</v>
      </c>
      <c r="K29" s="22">
        <v>2801</v>
      </c>
      <c r="L29" s="28">
        <v>1835</v>
      </c>
      <c r="M29" s="28">
        <v>1508</v>
      </c>
      <c r="N29" s="28">
        <v>575</v>
      </c>
      <c r="O29" s="22">
        <v>5312</v>
      </c>
      <c r="P29" s="28">
        <v>3994</v>
      </c>
      <c r="Q29" s="28">
        <v>3663</v>
      </c>
      <c r="R29" s="28">
        <v>520</v>
      </c>
      <c r="S29" s="22">
        <v>8871</v>
      </c>
    </row>
    <row r="30" spans="1:19" ht="13.5">
      <c r="A30" s="6" t="s">
        <v>13</v>
      </c>
      <c r="B30" s="28">
        <v>-64</v>
      </c>
      <c r="C30" s="22">
        <v>-80</v>
      </c>
      <c r="D30" s="28">
        <v>-27</v>
      </c>
      <c r="E30" s="22">
        <v>-52</v>
      </c>
      <c r="F30" s="28">
        <v>-26</v>
      </c>
      <c r="G30" s="22">
        <v>-63892</v>
      </c>
      <c r="H30" s="28">
        <v>-47775</v>
      </c>
      <c r="I30" s="28">
        <v>-33143</v>
      </c>
      <c r="J30" s="28">
        <v>-16887</v>
      </c>
      <c r="K30" s="22">
        <v>-60460</v>
      </c>
      <c r="L30" s="28">
        <v>-44306</v>
      </c>
      <c r="M30" s="28">
        <v>-30736</v>
      </c>
      <c r="N30" s="28">
        <v>-16273</v>
      </c>
      <c r="O30" s="22">
        <v>-65495</v>
      </c>
      <c r="P30" s="28">
        <v>-47052</v>
      </c>
      <c r="Q30" s="28">
        <v>-31555</v>
      </c>
      <c r="R30" s="28">
        <v>-15235</v>
      </c>
      <c r="S30" s="22">
        <v>-65626</v>
      </c>
    </row>
    <row r="31" spans="1:19" ht="13.5">
      <c r="A31" s="6" t="s">
        <v>14</v>
      </c>
      <c r="B31" s="28">
        <v>-759</v>
      </c>
      <c r="C31" s="22">
        <v>-1309</v>
      </c>
      <c r="D31" s="28">
        <v>-690</v>
      </c>
      <c r="E31" s="22">
        <v>-1389</v>
      </c>
      <c r="F31" s="28">
        <v>-770</v>
      </c>
      <c r="G31" s="22">
        <v>-1042933</v>
      </c>
      <c r="H31" s="28">
        <v>-1026226</v>
      </c>
      <c r="I31" s="28">
        <v>-405181</v>
      </c>
      <c r="J31" s="28">
        <v>-405181</v>
      </c>
      <c r="K31" s="22">
        <v>-861045</v>
      </c>
      <c r="L31" s="28">
        <v>-861045</v>
      </c>
      <c r="M31" s="28">
        <v>-458353</v>
      </c>
      <c r="N31" s="28">
        <v>-458353</v>
      </c>
      <c r="O31" s="22">
        <v>-649465</v>
      </c>
      <c r="P31" s="28">
        <v>-649465</v>
      </c>
      <c r="Q31" s="28">
        <v>-377073</v>
      </c>
      <c r="R31" s="28">
        <v>-327726</v>
      </c>
      <c r="S31" s="22">
        <v>-431185</v>
      </c>
    </row>
    <row r="32" spans="1:19" ht="14.25" thickBot="1">
      <c r="A32" s="4" t="s">
        <v>15</v>
      </c>
      <c r="B32" s="29">
        <v>960</v>
      </c>
      <c r="C32" s="23">
        <v>5327</v>
      </c>
      <c r="D32" s="29">
        <v>855</v>
      </c>
      <c r="E32" s="23">
        <v>3830</v>
      </c>
      <c r="F32" s="29">
        <v>1892</v>
      </c>
      <c r="G32" s="23">
        <v>2233070</v>
      </c>
      <c r="H32" s="29">
        <v>1781334</v>
      </c>
      <c r="I32" s="29">
        <v>1017328</v>
      </c>
      <c r="J32" s="29">
        <v>722805</v>
      </c>
      <c r="K32" s="23">
        <v>2545485</v>
      </c>
      <c r="L32" s="29">
        <v>2039099</v>
      </c>
      <c r="M32" s="29">
        <v>1577565</v>
      </c>
      <c r="N32" s="29">
        <v>709454</v>
      </c>
      <c r="O32" s="23">
        <v>2213259</v>
      </c>
      <c r="P32" s="29">
        <v>1394896</v>
      </c>
      <c r="Q32" s="29">
        <v>501939</v>
      </c>
      <c r="R32" s="29">
        <v>627472</v>
      </c>
      <c r="S32" s="23">
        <v>1150014</v>
      </c>
    </row>
    <row r="33" spans="1:19" ht="14.25" thickTop="1">
      <c r="A33" s="6" t="s">
        <v>16</v>
      </c>
      <c r="B33" s="28">
        <v>-168</v>
      </c>
      <c r="C33" s="22">
        <v>-37</v>
      </c>
      <c r="D33" s="28"/>
      <c r="E33" s="22">
        <v>0</v>
      </c>
      <c r="F33" s="28">
        <v>0</v>
      </c>
      <c r="G33" s="22">
        <v>-1800</v>
      </c>
      <c r="H33" s="28">
        <v>-1350</v>
      </c>
      <c r="I33" s="28">
        <v>-900</v>
      </c>
      <c r="J33" s="28">
        <v>-450</v>
      </c>
      <c r="K33" s="22">
        <v>-201774</v>
      </c>
      <c r="L33" s="28">
        <v>-137628</v>
      </c>
      <c r="M33" s="28">
        <v>-109072</v>
      </c>
      <c r="N33" s="28">
        <v>-36605</v>
      </c>
      <c r="O33" s="22">
        <v>-513478</v>
      </c>
      <c r="P33" s="28">
        <v>-417396</v>
      </c>
      <c r="Q33" s="28">
        <v>-402880</v>
      </c>
      <c r="R33" s="28">
        <v>-78756</v>
      </c>
      <c r="S33" s="22">
        <v>-329059</v>
      </c>
    </row>
    <row r="34" spans="1:19" ht="13.5">
      <c r="A34" s="6" t="s">
        <v>17</v>
      </c>
      <c r="B34" s="28">
        <v>140</v>
      </c>
      <c r="C34" s="22">
        <v>14</v>
      </c>
      <c r="D34" s="28"/>
      <c r="E34" s="22">
        <v>19</v>
      </c>
      <c r="F34" s="28">
        <v>19</v>
      </c>
      <c r="G34" s="22">
        <v>46292</v>
      </c>
      <c r="H34" s="28">
        <v>46292</v>
      </c>
      <c r="I34" s="28">
        <v>46292</v>
      </c>
      <c r="J34" s="28">
        <v>5500</v>
      </c>
      <c r="K34" s="22">
        <v>375763</v>
      </c>
      <c r="L34" s="28">
        <v>120157</v>
      </c>
      <c r="M34" s="28">
        <v>96091</v>
      </c>
      <c r="N34" s="28">
        <v>30091</v>
      </c>
      <c r="O34" s="22">
        <v>812148</v>
      </c>
      <c r="P34" s="28">
        <v>724581</v>
      </c>
      <c r="Q34" s="28">
        <v>714547</v>
      </c>
      <c r="R34" s="28">
        <v>66103</v>
      </c>
      <c r="S34" s="22">
        <v>446273</v>
      </c>
    </row>
    <row r="35" spans="1:19" ht="13.5">
      <c r="A35" s="6" t="s">
        <v>18</v>
      </c>
      <c r="B35" s="28">
        <v>-680</v>
      </c>
      <c r="C35" s="22">
        <v>-2039</v>
      </c>
      <c r="D35" s="28">
        <v>-775</v>
      </c>
      <c r="E35" s="22">
        <v>-2271</v>
      </c>
      <c r="F35" s="28">
        <v>-936</v>
      </c>
      <c r="G35" s="22">
        <v>-991434</v>
      </c>
      <c r="H35" s="28">
        <v>-686500</v>
      </c>
      <c r="I35" s="28">
        <v>-429952</v>
      </c>
      <c r="J35" s="28">
        <v>-262695</v>
      </c>
      <c r="K35" s="22">
        <v>-1199190</v>
      </c>
      <c r="L35" s="28">
        <v>-698209</v>
      </c>
      <c r="M35" s="28">
        <v>-533142</v>
      </c>
      <c r="N35" s="28">
        <v>-177680</v>
      </c>
      <c r="O35" s="22">
        <v>-1307626</v>
      </c>
      <c r="P35" s="28">
        <v>-938823</v>
      </c>
      <c r="Q35" s="28">
        <v>-567055</v>
      </c>
      <c r="R35" s="28">
        <v>-217654</v>
      </c>
      <c r="S35" s="22">
        <v>-499741</v>
      </c>
    </row>
    <row r="36" spans="1:19" ht="13.5">
      <c r="A36" s="6" t="s">
        <v>19</v>
      </c>
      <c r="B36" s="28">
        <v>44</v>
      </c>
      <c r="C36" s="22">
        <v>21</v>
      </c>
      <c r="D36" s="28">
        <v>6</v>
      </c>
      <c r="E36" s="22">
        <v>8</v>
      </c>
      <c r="F36" s="28">
        <v>7</v>
      </c>
      <c r="G36" s="22">
        <v>14176</v>
      </c>
      <c r="H36" s="28">
        <v>5576</v>
      </c>
      <c r="I36" s="28">
        <v>309</v>
      </c>
      <c r="J36" s="28">
        <v>309</v>
      </c>
      <c r="K36" s="22">
        <v>14109</v>
      </c>
      <c r="L36" s="28">
        <v>3308</v>
      </c>
      <c r="M36" s="28">
        <v>224</v>
      </c>
      <c r="N36" s="28"/>
      <c r="O36" s="22">
        <v>45508</v>
      </c>
      <c r="P36" s="28">
        <v>37986</v>
      </c>
      <c r="Q36" s="28"/>
      <c r="R36" s="28"/>
      <c r="S36" s="22">
        <v>75</v>
      </c>
    </row>
    <row r="37" spans="1:19" ht="13.5">
      <c r="A37" s="6" t="s">
        <v>20</v>
      </c>
      <c r="B37" s="28"/>
      <c r="C37" s="22">
        <v>1</v>
      </c>
      <c r="D37" s="28">
        <v>1</v>
      </c>
      <c r="E37" s="22"/>
      <c r="F37" s="28"/>
      <c r="G37" s="22"/>
      <c r="H37" s="28"/>
      <c r="I37" s="28"/>
      <c r="J37" s="28"/>
      <c r="K37" s="22">
        <v>739</v>
      </c>
      <c r="L37" s="28">
        <v>739</v>
      </c>
      <c r="M37" s="28">
        <v>739</v>
      </c>
      <c r="N37" s="28">
        <v>539</v>
      </c>
      <c r="O37" s="22"/>
      <c r="P37" s="28"/>
      <c r="Q37" s="28"/>
      <c r="R37" s="28"/>
      <c r="S37" s="22"/>
    </row>
    <row r="38" spans="1:19" ht="13.5">
      <c r="A38" s="6" t="s">
        <v>21</v>
      </c>
      <c r="B38" s="28">
        <v>-4266</v>
      </c>
      <c r="C38" s="22">
        <v>-4010</v>
      </c>
      <c r="D38" s="28">
        <v>-576</v>
      </c>
      <c r="E38" s="22">
        <v>-810</v>
      </c>
      <c r="F38" s="28">
        <v>-232</v>
      </c>
      <c r="G38" s="22"/>
      <c r="H38" s="28"/>
      <c r="I38" s="28"/>
      <c r="J38" s="28"/>
      <c r="K38" s="22"/>
      <c r="L38" s="28"/>
      <c r="M38" s="28"/>
      <c r="N38" s="28"/>
      <c r="O38" s="22">
        <v>-40000</v>
      </c>
      <c r="P38" s="28">
        <v>-1099540</v>
      </c>
      <c r="Q38" s="28">
        <v>-1099540</v>
      </c>
      <c r="R38" s="28"/>
      <c r="S38" s="22"/>
    </row>
    <row r="39" spans="1:19" ht="13.5">
      <c r="A39" s="6" t="s">
        <v>22</v>
      </c>
      <c r="B39" s="28"/>
      <c r="C39" s="22">
        <v>-156</v>
      </c>
      <c r="D39" s="28">
        <v>-108</v>
      </c>
      <c r="E39" s="22">
        <v>-1006</v>
      </c>
      <c r="F39" s="28"/>
      <c r="G39" s="22">
        <v>-46025</v>
      </c>
      <c r="H39" s="28">
        <v>-45000</v>
      </c>
      <c r="I39" s="28"/>
      <c r="J39" s="28"/>
      <c r="K39" s="22">
        <v>-673041</v>
      </c>
      <c r="L39" s="28">
        <v>-621887</v>
      </c>
      <c r="M39" s="28">
        <v>-621887</v>
      </c>
      <c r="N39" s="28">
        <v>-448000</v>
      </c>
      <c r="O39" s="22">
        <v>-308511</v>
      </c>
      <c r="P39" s="28"/>
      <c r="Q39" s="28"/>
      <c r="R39" s="28"/>
      <c r="S39" s="22">
        <v>-206352</v>
      </c>
    </row>
    <row r="40" spans="1:19" ht="13.5">
      <c r="A40" s="6" t="s">
        <v>23</v>
      </c>
      <c r="B40" s="28">
        <v>75</v>
      </c>
      <c r="C40" s="22"/>
      <c r="D40" s="28"/>
      <c r="E40" s="22"/>
      <c r="F40" s="28"/>
      <c r="G40" s="22">
        <v>15243</v>
      </c>
      <c r="H40" s="28">
        <v>15243</v>
      </c>
      <c r="I40" s="28">
        <v>15243</v>
      </c>
      <c r="J40" s="28">
        <v>9404</v>
      </c>
      <c r="K40" s="22">
        <v>37850</v>
      </c>
      <c r="L40" s="28"/>
      <c r="M40" s="28"/>
      <c r="N40" s="28"/>
      <c r="O40" s="22">
        <v>14107</v>
      </c>
      <c r="P40" s="28"/>
      <c r="Q40" s="28"/>
      <c r="R40" s="28"/>
      <c r="S40" s="22"/>
    </row>
    <row r="41" spans="1:19" ht="13.5">
      <c r="A41" s="6" t="s">
        <v>24</v>
      </c>
      <c r="B41" s="28">
        <v>-161</v>
      </c>
      <c r="C41" s="22">
        <v>-343</v>
      </c>
      <c r="D41" s="28">
        <v>-272</v>
      </c>
      <c r="E41" s="22">
        <v>-292</v>
      </c>
      <c r="F41" s="28">
        <v>-138</v>
      </c>
      <c r="G41" s="22">
        <v>-304966</v>
      </c>
      <c r="H41" s="28">
        <v>-242184</v>
      </c>
      <c r="I41" s="28">
        <v>-97734</v>
      </c>
      <c r="J41" s="28">
        <v>-57633</v>
      </c>
      <c r="K41" s="22">
        <v>-301887</v>
      </c>
      <c r="L41" s="28">
        <v>-227002</v>
      </c>
      <c r="M41" s="28">
        <v>-163208</v>
      </c>
      <c r="N41" s="28">
        <v>-55948</v>
      </c>
      <c r="O41" s="22">
        <v>-363476</v>
      </c>
      <c r="P41" s="28">
        <v>-256474</v>
      </c>
      <c r="Q41" s="28">
        <v>-143438</v>
      </c>
      <c r="R41" s="28">
        <v>-39866</v>
      </c>
      <c r="S41" s="22">
        <v>-371423</v>
      </c>
    </row>
    <row r="42" spans="1:19" ht="13.5">
      <c r="A42" s="6" t="s">
        <v>25</v>
      </c>
      <c r="B42" s="28">
        <v>33</v>
      </c>
      <c r="C42" s="22">
        <v>21</v>
      </c>
      <c r="D42" s="28">
        <v>7</v>
      </c>
      <c r="E42" s="22">
        <v>7</v>
      </c>
      <c r="F42" s="28">
        <v>2</v>
      </c>
      <c r="G42" s="22">
        <v>8795</v>
      </c>
      <c r="H42" s="28">
        <v>7766</v>
      </c>
      <c r="I42" s="28">
        <v>6600</v>
      </c>
      <c r="J42" s="28">
        <v>5437</v>
      </c>
      <c r="K42" s="22">
        <v>2394</v>
      </c>
      <c r="L42" s="28">
        <v>1801</v>
      </c>
      <c r="M42" s="28">
        <v>1163</v>
      </c>
      <c r="N42" s="28">
        <v>446</v>
      </c>
      <c r="O42" s="22">
        <v>2530</v>
      </c>
      <c r="P42" s="28">
        <v>1791</v>
      </c>
      <c r="Q42" s="28">
        <v>1251</v>
      </c>
      <c r="R42" s="28">
        <v>563</v>
      </c>
      <c r="S42" s="22">
        <v>8516</v>
      </c>
    </row>
    <row r="43" spans="1:19" ht="13.5">
      <c r="A43" s="6" t="s">
        <v>26</v>
      </c>
      <c r="B43" s="28">
        <v>-81</v>
      </c>
      <c r="C43" s="22">
        <v>-404</v>
      </c>
      <c r="D43" s="28">
        <v>-267</v>
      </c>
      <c r="E43" s="22">
        <v>-220</v>
      </c>
      <c r="F43" s="28">
        <v>-70</v>
      </c>
      <c r="G43" s="22">
        <v>-153375</v>
      </c>
      <c r="H43" s="28">
        <v>-129318</v>
      </c>
      <c r="I43" s="28">
        <v>-54606</v>
      </c>
      <c r="J43" s="28">
        <v>-29079</v>
      </c>
      <c r="K43" s="22">
        <v>-300061</v>
      </c>
      <c r="L43" s="28">
        <v>-134912</v>
      </c>
      <c r="M43" s="28">
        <v>-123546</v>
      </c>
      <c r="N43" s="28">
        <v>-51149</v>
      </c>
      <c r="O43" s="22">
        <v>-147116</v>
      </c>
      <c r="P43" s="28">
        <v>-115336</v>
      </c>
      <c r="Q43" s="28">
        <v>-110551</v>
      </c>
      <c r="R43" s="28">
        <v>-47610</v>
      </c>
      <c r="S43" s="22">
        <v>-62717</v>
      </c>
    </row>
    <row r="44" spans="1:19" ht="13.5">
      <c r="A44" s="6" t="s">
        <v>27</v>
      </c>
      <c r="B44" s="28">
        <v>56</v>
      </c>
      <c r="C44" s="22">
        <v>391</v>
      </c>
      <c r="D44" s="28">
        <v>184</v>
      </c>
      <c r="E44" s="22">
        <v>121</v>
      </c>
      <c r="F44" s="28">
        <v>62</v>
      </c>
      <c r="G44" s="22">
        <v>93859</v>
      </c>
      <c r="H44" s="28">
        <v>55748</v>
      </c>
      <c r="I44" s="28">
        <v>41074</v>
      </c>
      <c r="J44" s="28">
        <v>11495</v>
      </c>
      <c r="K44" s="22">
        <v>62017</v>
      </c>
      <c r="L44" s="28">
        <v>56938</v>
      </c>
      <c r="M44" s="28">
        <v>43243</v>
      </c>
      <c r="N44" s="28">
        <v>24603</v>
      </c>
      <c r="O44" s="22">
        <v>94131</v>
      </c>
      <c r="P44" s="28">
        <v>70380</v>
      </c>
      <c r="Q44" s="28">
        <v>12020</v>
      </c>
      <c r="R44" s="28">
        <v>3745</v>
      </c>
      <c r="S44" s="22">
        <v>131516</v>
      </c>
    </row>
    <row r="45" spans="1:19" ht="13.5">
      <c r="A45" s="6" t="s">
        <v>77</v>
      </c>
      <c r="B45" s="28">
        <v>-223</v>
      </c>
      <c r="C45" s="22">
        <v>-27</v>
      </c>
      <c r="D45" s="28">
        <v>18</v>
      </c>
      <c r="E45" s="22">
        <v>-65</v>
      </c>
      <c r="F45" s="28">
        <v>-29</v>
      </c>
      <c r="G45" s="22"/>
      <c r="H45" s="28">
        <v>-54747</v>
      </c>
      <c r="I45" s="28">
        <v>-43939</v>
      </c>
      <c r="J45" s="28">
        <v>-25804</v>
      </c>
      <c r="K45" s="22"/>
      <c r="L45" s="28">
        <v>-77283</v>
      </c>
      <c r="M45" s="28">
        <v>-57101</v>
      </c>
      <c r="N45" s="28">
        <v>-34811</v>
      </c>
      <c r="O45" s="22"/>
      <c r="P45" s="28">
        <v>-71473</v>
      </c>
      <c r="Q45" s="28">
        <v>-55504</v>
      </c>
      <c r="R45" s="28">
        <v>-11655</v>
      </c>
      <c r="S45" s="22"/>
    </row>
    <row r="46" spans="1:19" ht="14.25" thickBot="1">
      <c r="A46" s="4" t="s">
        <v>28</v>
      </c>
      <c r="B46" s="29">
        <v>-5231</v>
      </c>
      <c r="C46" s="23">
        <v>-6607</v>
      </c>
      <c r="D46" s="29">
        <v>-1783</v>
      </c>
      <c r="E46" s="23">
        <v>-4561</v>
      </c>
      <c r="F46" s="29">
        <v>-1316</v>
      </c>
      <c r="G46" s="23">
        <v>-1565787</v>
      </c>
      <c r="H46" s="29">
        <v>-1141197</v>
      </c>
      <c r="I46" s="29">
        <v>-606433</v>
      </c>
      <c r="J46" s="29">
        <v>-413182</v>
      </c>
      <c r="K46" s="23">
        <v>-4005298</v>
      </c>
      <c r="L46" s="29">
        <v>-1714079</v>
      </c>
      <c r="M46" s="29">
        <v>-1466595</v>
      </c>
      <c r="N46" s="29">
        <v>-748611</v>
      </c>
      <c r="O46" s="23">
        <v>-3009111</v>
      </c>
      <c r="P46" s="29">
        <v>-2372596</v>
      </c>
      <c r="Q46" s="29">
        <v>-1891837</v>
      </c>
      <c r="R46" s="29">
        <v>-418656</v>
      </c>
      <c r="S46" s="23">
        <v>-975991</v>
      </c>
    </row>
    <row r="47" spans="1:19" ht="14.25" thickTop="1">
      <c r="A47" s="6" t="s">
        <v>29</v>
      </c>
      <c r="B47" s="28">
        <v>-83</v>
      </c>
      <c r="C47" s="22">
        <v>-833</v>
      </c>
      <c r="D47" s="28">
        <v>-990</v>
      </c>
      <c r="E47" s="22">
        <v>490</v>
      </c>
      <c r="F47" s="28">
        <v>-300</v>
      </c>
      <c r="G47" s="22">
        <v>400000</v>
      </c>
      <c r="H47" s="28">
        <v>-100000</v>
      </c>
      <c r="I47" s="28"/>
      <c r="J47" s="28">
        <v>-100000</v>
      </c>
      <c r="K47" s="22">
        <v>-30000</v>
      </c>
      <c r="L47" s="28">
        <v>-130000</v>
      </c>
      <c r="M47" s="28">
        <v>70000</v>
      </c>
      <c r="N47" s="28"/>
      <c r="O47" s="22">
        <v>-200000</v>
      </c>
      <c r="P47" s="28">
        <v>300000</v>
      </c>
      <c r="Q47" s="28"/>
      <c r="R47" s="28">
        <v>-200000</v>
      </c>
      <c r="S47" s="22">
        <v>100000</v>
      </c>
    </row>
    <row r="48" spans="1:19" ht="13.5">
      <c r="A48" s="6" t="s">
        <v>30</v>
      </c>
      <c r="B48" s="28">
        <v>2922</v>
      </c>
      <c r="C48" s="22">
        <v>7240</v>
      </c>
      <c r="D48" s="28">
        <v>2900</v>
      </c>
      <c r="E48" s="22">
        <v>2200</v>
      </c>
      <c r="F48" s="28">
        <v>1600</v>
      </c>
      <c r="G48" s="22">
        <v>1300000</v>
      </c>
      <c r="H48" s="28">
        <v>1300000</v>
      </c>
      <c r="I48" s="28">
        <v>900000</v>
      </c>
      <c r="J48" s="28"/>
      <c r="K48" s="22">
        <v>2700000</v>
      </c>
      <c r="L48" s="28">
        <v>600000</v>
      </c>
      <c r="M48" s="28">
        <v>600000</v>
      </c>
      <c r="N48" s="28"/>
      <c r="O48" s="22">
        <v>2508000</v>
      </c>
      <c r="P48" s="28">
        <v>1700000</v>
      </c>
      <c r="Q48" s="28">
        <v>1202100</v>
      </c>
      <c r="R48" s="28"/>
      <c r="S48" s="22"/>
    </row>
    <row r="49" spans="1:19" ht="13.5">
      <c r="A49" s="6" t="s">
        <v>31</v>
      </c>
      <c r="B49" s="28">
        <v>-1958</v>
      </c>
      <c r="C49" s="22">
        <v>-2707</v>
      </c>
      <c r="D49" s="28">
        <v>-1075</v>
      </c>
      <c r="E49" s="22">
        <v>-1983</v>
      </c>
      <c r="F49" s="28">
        <v>-956</v>
      </c>
      <c r="G49" s="22">
        <v>-1744944</v>
      </c>
      <c r="H49" s="28">
        <v>-1227708</v>
      </c>
      <c r="I49" s="28">
        <v>-807472</v>
      </c>
      <c r="J49" s="28">
        <v>-403736</v>
      </c>
      <c r="K49" s="22">
        <v>-1193214</v>
      </c>
      <c r="L49" s="28">
        <v>-874608</v>
      </c>
      <c r="M49" s="28">
        <v>-601402</v>
      </c>
      <c r="N49" s="28">
        <v>-304879</v>
      </c>
      <c r="O49" s="22">
        <v>-1123433</v>
      </c>
      <c r="P49" s="28">
        <v>-821967</v>
      </c>
      <c r="Q49" s="28">
        <v>-601341</v>
      </c>
      <c r="R49" s="28">
        <v>-379381</v>
      </c>
      <c r="S49" s="22">
        <v>-1549101</v>
      </c>
    </row>
    <row r="50" spans="1:19" ht="13.5">
      <c r="A50" s="6" t="s">
        <v>32</v>
      </c>
      <c r="B50" s="28">
        <v>1262</v>
      </c>
      <c r="C50" s="22">
        <v>986</v>
      </c>
      <c r="D50" s="28"/>
      <c r="E50" s="22"/>
      <c r="F50" s="28"/>
      <c r="G50" s="22"/>
      <c r="H50" s="28"/>
      <c r="I50" s="28"/>
      <c r="J50" s="28"/>
      <c r="K50" s="22"/>
      <c r="L50" s="28"/>
      <c r="M50" s="28"/>
      <c r="N50" s="28"/>
      <c r="O50" s="22"/>
      <c r="P50" s="28"/>
      <c r="Q50" s="28"/>
      <c r="R50" s="28"/>
      <c r="S50" s="22"/>
    </row>
    <row r="51" spans="1:19" ht="13.5">
      <c r="A51" s="6" t="s">
        <v>33</v>
      </c>
      <c r="B51" s="28">
        <v>-161</v>
      </c>
      <c r="C51" s="22"/>
      <c r="D51" s="28"/>
      <c r="E51" s="22"/>
      <c r="F51" s="28"/>
      <c r="G51" s="22">
        <v>-50000</v>
      </c>
      <c r="H51" s="28">
        <v>-30000</v>
      </c>
      <c r="I51" s="28">
        <v>-20000</v>
      </c>
      <c r="J51" s="28">
        <v>-10000</v>
      </c>
      <c r="K51" s="22">
        <v>-85000</v>
      </c>
      <c r="L51" s="28">
        <v>-75000</v>
      </c>
      <c r="M51" s="28">
        <v>-65000</v>
      </c>
      <c r="N51" s="28">
        <v>-30000</v>
      </c>
      <c r="O51" s="22">
        <v>-270000</v>
      </c>
      <c r="P51" s="28">
        <v>-120000</v>
      </c>
      <c r="Q51" s="28">
        <v>-70000</v>
      </c>
      <c r="R51" s="28">
        <v>-40000</v>
      </c>
      <c r="S51" s="22">
        <v>-150000</v>
      </c>
    </row>
    <row r="52" spans="1:19" ht="13.5">
      <c r="A52" s="6" t="s">
        <v>34</v>
      </c>
      <c r="B52" s="28">
        <v>3381</v>
      </c>
      <c r="C52" s="22"/>
      <c r="D52" s="28"/>
      <c r="E52" s="22">
        <v>615</v>
      </c>
      <c r="F52" s="28"/>
      <c r="G52" s="22"/>
      <c r="H52" s="28"/>
      <c r="I52" s="28"/>
      <c r="J52" s="28"/>
      <c r="K52" s="22"/>
      <c r="L52" s="28"/>
      <c r="M52" s="28"/>
      <c r="N52" s="28"/>
      <c r="O52" s="22"/>
      <c r="P52" s="28"/>
      <c r="Q52" s="28"/>
      <c r="R52" s="28"/>
      <c r="S52" s="22"/>
    </row>
    <row r="53" spans="1:19" ht="13.5">
      <c r="A53" s="6" t="s">
        <v>35</v>
      </c>
      <c r="B53" s="28"/>
      <c r="C53" s="22">
        <v>-499</v>
      </c>
      <c r="D53" s="28">
        <v>-499</v>
      </c>
      <c r="E53" s="22"/>
      <c r="F53" s="28"/>
      <c r="G53" s="22"/>
      <c r="H53" s="28"/>
      <c r="I53" s="28"/>
      <c r="J53" s="28"/>
      <c r="K53" s="22"/>
      <c r="L53" s="28"/>
      <c r="M53" s="28"/>
      <c r="N53" s="28"/>
      <c r="O53" s="22"/>
      <c r="P53" s="28"/>
      <c r="Q53" s="28"/>
      <c r="R53" s="28"/>
      <c r="S53" s="22"/>
    </row>
    <row r="54" spans="1:19" ht="13.5">
      <c r="A54" s="6" t="s">
        <v>36</v>
      </c>
      <c r="B54" s="28">
        <v>63</v>
      </c>
      <c r="C54" s="22">
        <v>96</v>
      </c>
      <c r="D54" s="28">
        <v>45</v>
      </c>
      <c r="E54" s="22">
        <v>69</v>
      </c>
      <c r="F54" s="28"/>
      <c r="G54" s="22"/>
      <c r="H54" s="28"/>
      <c r="I54" s="28"/>
      <c r="J54" s="28"/>
      <c r="K54" s="22"/>
      <c r="L54" s="28"/>
      <c r="M54" s="28"/>
      <c r="N54" s="28"/>
      <c r="O54" s="22"/>
      <c r="P54" s="28"/>
      <c r="Q54" s="28"/>
      <c r="R54" s="28"/>
      <c r="S54" s="22"/>
    </row>
    <row r="55" spans="1:19" ht="13.5">
      <c r="A55" s="6" t="s">
        <v>37</v>
      </c>
      <c r="B55" s="28">
        <v>-306</v>
      </c>
      <c r="C55" s="22">
        <v>-657</v>
      </c>
      <c r="D55" s="28">
        <v>-448</v>
      </c>
      <c r="E55" s="22">
        <v>-327</v>
      </c>
      <c r="F55" s="28">
        <v>-148</v>
      </c>
      <c r="G55" s="22">
        <v>-154220</v>
      </c>
      <c r="H55" s="28">
        <v>-151063</v>
      </c>
      <c r="I55" s="28">
        <v>-92616</v>
      </c>
      <c r="J55" s="28">
        <v>-87400</v>
      </c>
      <c r="K55" s="22">
        <v>-123658</v>
      </c>
      <c r="L55" s="28">
        <v>-127829</v>
      </c>
      <c r="M55" s="28">
        <v>-61808</v>
      </c>
      <c r="N55" s="28">
        <v>-58052</v>
      </c>
      <c r="O55" s="22">
        <v>-123744</v>
      </c>
      <c r="P55" s="28">
        <v>-123744</v>
      </c>
      <c r="Q55" s="28">
        <v>-61872</v>
      </c>
      <c r="R55" s="28">
        <v>-61872</v>
      </c>
      <c r="S55" s="22">
        <v>-44631</v>
      </c>
    </row>
    <row r="56" spans="1:19" ht="13.5">
      <c r="A56" s="6" t="s">
        <v>77</v>
      </c>
      <c r="B56" s="28">
        <v>-8</v>
      </c>
      <c r="C56" s="22">
        <v>-61</v>
      </c>
      <c r="D56" s="28">
        <v>-3</v>
      </c>
      <c r="E56" s="22">
        <v>-64</v>
      </c>
      <c r="F56" s="28">
        <v>-3</v>
      </c>
      <c r="G56" s="22">
        <v>-6854</v>
      </c>
      <c r="H56" s="28">
        <v>-5123</v>
      </c>
      <c r="I56" s="28">
        <v>-3404</v>
      </c>
      <c r="J56" s="28">
        <v>-1697</v>
      </c>
      <c r="K56" s="22"/>
      <c r="L56" s="28"/>
      <c r="M56" s="28"/>
      <c r="N56" s="28"/>
      <c r="O56" s="22"/>
      <c r="P56" s="28"/>
      <c r="Q56" s="28"/>
      <c r="R56" s="28"/>
      <c r="S56" s="22">
        <v>-481</v>
      </c>
    </row>
    <row r="57" spans="1:19" ht="14.25" thickBot="1">
      <c r="A57" s="4" t="s">
        <v>38</v>
      </c>
      <c r="B57" s="29">
        <v>5110</v>
      </c>
      <c r="C57" s="23">
        <v>3563</v>
      </c>
      <c r="D57" s="29">
        <v>-72</v>
      </c>
      <c r="E57" s="23">
        <v>1000</v>
      </c>
      <c r="F57" s="29">
        <v>191</v>
      </c>
      <c r="G57" s="23">
        <v>-256019</v>
      </c>
      <c r="H57" s="29">
        <v>-213895</v>
      </c>
      <c r="I57" s="29">
        <v>-23493</v>
      </c>
      <c r="J57" s="29">
        <v>-602833</v>
      </c>
      <c r="K57" s="23">
        <v>1268127</v>
      </c>
      <c r="L57" s="29">
        <v>-607437</v>
      </c>
      <c r="M57" s="29">
        <v>-58210</v>
      </c>
      <c r="N57" s="29">
        <v>-392931</v>
      </c>
      <c r="O57" s="23">
        <v>790823</v>
      </c>
      <c r="P57" s="29">
        <v>934289</v>
      </c>
      <c r="Q57" s="29">
        <v>468887</v>
      </c>
      <c r="R57" s="29">
        <v>-681253</v>
      </c>
      <c r="S57" s="23">
        <v>-1645221</v>
      </c>
    </row>
    <row r="58" spans="1:19" ht="14.25" thickTop="1">
      <c r="A58" s="7" t="s">
        <v>39</v>
      </c>
      <c r="B58" s="28">
        <v>838</v>
      </c>
      <c r="C58" s="22">
        <v>2283</v>
      </c>
      <c r="D58" s="28">
        <v>-1000</v>
      </c>
      <c r="E58" s="22">
        <v>269</v>
      </c>
      <c r="F58" s="28">
        <v>767</v>
      </c>
      <c r="G58" s="22">
        <v>411263</v>
      </c>
      <c r="H58" s="28">
        <v>426241</v>
      </c>
      <c r="I58" s="28">
        <v>387401</v>
      </c>
      <c r="J58" s="28">
        <v>-293210</v>
      </c>
      <c r="K58" s="22">
        <v>-191686</v>
      </c>
      <c r="L58" s="28">
        <v>-282418</v>
      </c>
      <c r="M58" s="28">
        <v>52758</v>
      </c>
      <c r="N58" s="28">
        <v>-432087</v>
      </c>
      <c r="O58" s="22">
        <v>-5029</v>
      </c>
      <c r="P58" s="28">
        <v>-43410</v>
      </c>
      <c r="Q58" s="28">
        <v>-921011</v>
      </c>
      <c r="R58" s="28">
        <v>-472437</v>
      </c>
      <c r="S58" s="22">
        <v>-1471197</v>
      </c>
    </row>
    <row r="59" spans="1:19" ht="13.5">
      <c r="A59" s="7" t="s">
        <v>40</v>
      </c>
      <c r="B59" s="28">
        <v>5268</v>
      </c>
      <c r="C59" s="22">
        <v>2984</v>
      </c>
      <c r="D59" s="28">
        <v>2984</v>
      </c>
      <c r="E59" s="22">
        <v>2714</v>
      </c>
      <c r="F59" s="28">
        <v>2714</v>
      </c>
      <c r="G59" s="22">
        <v>2303521</v>
      </c>
      <c r="H59" s="28">
        <v>2303521</v>
      </c>
      <c r="I59" s="28">
        <v>2303521</v>
      </c>
      <c r="J59" s="28">
        <v>2303521</v>
      </c>
      <c r="K59" s="22">
        <v>2495208</v>
      </c>
      <c r="L59" s="28">
        <v>2495208</v>
      </c>
      <c r="M59" s="28">
        <v>2495208</v>
      </c>
      <c r="N59" s="28">
        <v>2495208</v>
      </c>
      <c r="O59" s="22">
        <v>2460865</v>
      </c>
      <c r="P59" s="28">
        <v>2460865</v>
      </c>
      <c r="Q59" s="28">
        <v>2460865</v>
      </c>
      <c r="R59" s="28">
        <v>2460865</v>
      </c>
      <c r="S59" s="22">
        <v>1779853</v>
      </c>
    </row>
    <row r="60" spans="1:19" ht="14.25" thickBot="1">
      <c r="A60" s="7" t="s">
        <v>40</v>
      </c>
      <c r="B60" s="28">
        <v>6107</v>
      </c>
      <c r="C60" s="22">
        <v>5268</v>
      </c>
      <c r="D60" s="28">
        <v>1984</v>
      </c>
      <c r="E60" s="22">
        <v>2984</v>
      </c>
      <c r="F60" s="28">
        <v>3482</v>
      </c>
      <c r="G60" s="22">
        <v>2714785</v>
      </c>
      <c r="H60" s="28">
        <v>2729763</v>
      </c>
      <c r="I60" s="28">
        <v>2690923</v>
      </c>
      <c r="J60" s="28">
        <v>2010311</v>
      </c>
      <c r="K60" s="22">
        <v>2303521</v>
      </c>
      <c r="L60" s="28">
        <v>2212790</v>
      </c>
      <c r="M60" s="28">
        <v>2547966</v>
      </c>
      <c r="N60" s="28">
        <v>2063120</v>
      </c>
      <c r="O60" s="22">
        <v>2495208</v>
      </c>
      <c r="P60" s="28">
        <v>2456826</v>
      </c>
      <c r="Q60" s="28">
        <v>1539853</v>
      </c>
      <c r="R60" s="28">
        <v>1988427</v>
      </c>
      <c r="S60" s="22">
        <v>2460865</v>
      </c>
    </row>
    <row r="61" spans="1:19" ht="14.25" thickTop="1">
      <c r="A61" s="8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</row>
    <row r="63" ht="13.5">
      <c r="A63" s="20" t="s">
        <v>136</v>
      </c>
    </row>
    <row r="64" ht="13.5">
      <c r="A64" s="20" t="s">
        <v>137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6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132</v>
      </c>
      <c r="B2" s="14">
        <v>3034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133</v>
      </c>
      <c r="B3" s="1" t="s">
        <v>134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51</v>
      </c>
      <c r="B4" s="15" t="str">
        <f>HYPERLINK("http://www.kabupro.jp/mark/20140214/S100188D.htm","四半期報告書")</f>
        <v>四半期報告書</v>
      </c>
      <c r="C4" s="15" t="str">
        <f>HYPERLINK("http://www.kabupro.jp/mark/20131114/S1000INJ.htm","四半期報告書")</f>
        <v>四半期報告書</v>
      </c>
      <c r="D4" s="15" t="str">
        <f>HYPERLINK("http://www.kabupro.jp/mark/20130814/S000EBB3.htm","四半期報告書")</f>
        <v>四半期報告書</v>
      </c>
      <c r="E4" s="15" t="str">
        <f>HYPERLINK("http://www.kabupro.jp/mark/20140214/S100188D.htm","四半期報告書")</f>
        <v>四半期報告書</v>
      </c>
      <c r="F4" s="15" t="str">
        <f>HYPERLINK("http://www.kabupro.jp/mark/20130214/S000CWDS.htm","四半期報告書")</f>
        <v>四半期報告書</v>
      </c>
      <c r="G4" s="15" t="str">
        <f>HYPERLINK("http://www.kabupro.jp/mark/20121114/S000CAYI.htm","四半期報告書")</f>
        <v>四半期報告書</v>
      </c>
      <c r="H4" s="15" t="str">
        <f>HYPERLINK("http://www.kabupro.jp/mark/20120814/S000BQRC.htm","四半期報告書")</f>
        <v>四半期報告書</v>
      </c>
      <c r="I4" s="15" t="str">
        <f>HYPERLINK("http://www.kabupro.jp/mark/20130627/S000DUMO.htm","有価証券報告書")</f>
        <v>有価証券報告書</v>
      </c>
      <c r="J4" s="15" t="str">
        <f>HYPERLINK("http://www.kabupro.jp/mark/20120214/S000ACRA.htm","四半期報告書")</f>
        <v>四半期報告書</v>
      </c>
      <c r="K4" s="15" t="str">
        <f>HYPERLINK("http://www.kabupro.jp/mark/20111111/S0009Q9M.htm","四半期報告書")</f>
        <v>四半期報告書</v>
      </c>
      <c r="L4" s="15" t="str">
        <f>HYPERLINK("http://www.kabupro.jp/mark/20110812/S00096XR.htm","四半期報告書")</f>
        <v>四半期報告書</v>
      </c>
      <c r="M4" s="15" t="str">
        <f>HYPERLINK("http://www.kabupro.jp/mark/20120628/S000B6NV.htm","有価証券報告書")</f>
        <v>有価証券報告書</v>
      </c>
      <c r="N4" s="15" t="str">
        <f>HYPERLINK("http://www.kabupro.jp/mark/20110214/S0007SGJ.htm","四半期報告書")</f>
        <v>四半期報告書</v>
      </c>
      <c r="O4" s="15" t="str">
        <f>HYPERLINK("http://www.kabupro.jp/mark/20101112/S00074ZQ.htm","四半期報告書")</f>
        <v>四半期報告書</v>
      </c>
      <c r="P4" s="15" t="str">
        <f>HYPERLINK("http://www.kabupro.jp/mark/20100813/S0006N70.htm","四半期報告書")</f>
        <v>四半期報告書</v>
      </c>
      <c r="Q4" s="15" t="str">
        <f>HYPERLINK("http://www.kabupro.jp/mark/20110630/S0008Q33.htm","有価証券報告書")</f>
        <v>有価証券報告書</v>
      </c>
      <c r="R4" s="15" t="str">
        <f>HYPERLINK("http://www.kabupro.jp/mark/20100811/S0006KNM.htm","訂正四半期報告書")</f>
        <v>訂正四半期報告書</v>
      </c>
      <c r="S4" s="15" t="str">
        <f>HYPERLINK("http://www.kabupro.jp/mark/20100811/S0006KNJ.htm","訂正四半期報告書")</f>
        <v>訂正四半期報告書</v>
      </c>
      <c r="T4" s="15" t="str">
        <f>HYPERLINK("http://www.kabupro.jp/mark/20100811/S0006KNB.htm","訂正四半期報告書")</f>
        <v>訂正四半期報告書</v>
      </c>
      <c r="U4" s="15" t="str">
        <f>HYPERLINK("http://www.kabupro.jp/mark/20100811/S0006L08.htm","訂正有価証券報告書")</f>
        <v>訂正有価証券報告書</v>
      </c>
      <c r="V4" s="15" t="str">
        <f>HYPERLINK("http://www.kabupro.jp/mark/20100811/S0006KN8.htm","訂正四半期報告書")</f>
        <v>訂正四半期報告書</v>
      </c>
      <c r="W4" s="15" t="str">
        <f>HYPERLINK("http://www.kabupro.jp/mark/20100811/S0006KN2.htm","訂正四半期報告書")</f>
        <v>訂正四半期報告書</v>
      </c>
      <c r="X4" s="15" t="str">
        <f>HYPERLINK("http://www.kabupro.jp/mark/20100811/S0006KMU.htm","訂正四半期報告書")</f>
        <v>訂正四半期報告書</v>
      </c>
      <c r="Y4" s="15" t="str">
        <f>HYPERLINK("http://www.kabupro.jp/mark/20100811/S0006L04.htm","訂正有価証券報告書")</f>
        <v>訂正有価証券報告書</v>
      </c>
    </row>
    <row r="5" spans="1:25" ht="14.25" thickBot="1">
      <c r="A5" s="11" t="s">
        <v>52</v>
      </c>
      <c r="B5" s="1" t="s">
        <v>187</v>
      </c>
      <c r="C5" s="1" t="s">
        <v>190</v>
      </c>
      <c r="D5" s="1" t="s">
        <v>192</v>
      </c>
      <c r="E5" s="1" t="s">
        <v>187</v>
      </c>
      <c r="F5" s="1" t="s">
        <v>194</v>
      </c>
      <c r="G5" s="1" t="s">
        <v>196</v>
      </c>
      <c r="H5" s="1" t="s">
        <v>198</v>
      </c>
      <c r="I5" s="1" t="s">
        <v>58</v>
      </c>
      <c r="J5" s="1" t="s">
        <v>200</v>
      </c>
      <c r="K5" s="1" t="s">
        <v>202</v>
      </c>
      <c r="L5" s="1" t="s">
        <v>204</v>
      </c>
      <c r="M5" s="1" t="s">
        <v>62</v>
      </c>
      <c r="N5" s="1" t="s">
        <v>205</v>
      </c>
      <c r="O5" s="1" t="s">
        <v>207</v>
      </c>
      <c r="P5" s="1" t="s">
        <v>209</v>
      </c>
      <c r="Q5" s="1" t="s">
        <v>64</v>
      </c>
      <c r="R5" s="1" t="s">
        <v>66</v>
      </c>
      <c r="S5" s="1" t="s">
        <v>66</v>
      </c>
      <c r="T5" s="1" t="s">
        <v>66</v>
      </c>
      <c r="U5" s="1" t="s">
        <v>66</v>
      </c>
      <c r="V5" s="1" t="s">
        <v>66</v>
      </c>
      <c r="W5" s="1" t="s">
        <v>66</v>
      </c>
      <c r="X5" s="1" t="s">
        <v>66</v>
      </c>
      <c r="Y5" s="1" t="s">
        <v>66</v>
      </c>
    </row>
    <row r="6" spans="1:25" ht="15" thickBot="1" thickTop="1">
      <c r="A6" s="10" t="s">
        <v>53</v>
      </c>
      <c r="B6" s="18" t="s">
        <v>226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54</v>
      </c>
      <c r="B7" s="14" t="s">
        <v>188</v>
      </c>
      <c r="C7" s="14" t="s">
        <v>188</v>
      </c>
      <c r="D7" s="14" t="s">
        <v>188</v>
      </c>
      <c r="E7" s="16" t="s">
        <v>59</v>
      </c>
      <c r="F7" s="14" t="s">
        <v>188</v>
      </c>
      <c r="G7" s="14" t="s">
        <v>188</v>
      </c>
      <c r="H7" s="14" t="s">
        <v>188</v>
      </c>
      <c r="I7" s="16" t="s">
        <v>59</v>
      </c>
      <c r="J7" s="14" t="s">
        <v>188</v>
      </c>
      <c r="K7" s="14" t="s">
        <v>188</v>
      </c>
      <c r="L7" s="14" t="s">
        <v>188</v>
      </c>
      <c r="M7" s="16" t="s">
        <v>59</v>
      </c>
      <c r="N7" s="14" t="s">
        <v>188</v>
      </c>
      <c r="O7" s="14" t="s">
        <v>188</v>
      </c>
      <c r="P7" s="14" t="s">
        <v>188</v>
      </c>
      <c r="Q7" s="16" t="s">
        <v>59</v>
      </c>
      <c r="R7" s="14" t="s">
        <v>188</v>
      </c>
      <c r="S7" s="14" t="s">
        <v>188</v>
      </c>
      <c r="T7" s="14" t="s">
        <v>188</v>
      </c>
      <c r="U7" s="16" t="s">
        <v>59</v>
      </c>
      <c r="V7" s="14" t="s">
        <v>188</v>
      </c>
      <c r="W7" s="14" t="s">
        <v>188</v>
      </c>
      <c r="X7" s="14" t="s">
        <v>188</v>
      </c>
      <c r="Y7" s="16" t="s">
        <v>59</v>
      </c>
    </row>
    <row r="8" spans="1:25" ht="13.5">
      <c r="A8" s="13" t="s">
        <v>55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56</v>
      </c>
      <c r="B9" s="1" t="s">
        <v>189</v>
      </c>
      <c r="C9" s="1" t="s">
        <v>191</v>
      </c>
      <c r="D9" s="1" t="s">
        <v>193</v>
      </c>
      <c r="E9" s="17" t="s">
        <v>60</v>
      </c>
      <c r="F9" s="1" t="s">
        <v>195</v>
      </c>
      <c r="G9" s="1" t="s">
        <v>197</v>
      </c>
      <c r="H9" s="1" t="s">
        <v>199</v>
      </c>
      <c r="I9" s="17" t="s">
        <v>61</v>
      </c>
      <c r="J9" s="1" t="s">
        <v>201</v>
      </c>
      <c r="K9" s="1" t="s">
        <v>203</v>
      </c>
      <c r="L9" s="1" t="s">
        <v>64</v>
      </c>
      <c r="M9" s="17" t="s">
        <v>63</v>
      </c>
      <c r="N9" s="1" t="s">
        <v>206</v>
      </c>
      <c r="O9" s="1" t="s">
        <v>208</v>
      </c>
      <c r="P9" s="1" t="s">
        <v>210</v>
      </c>
      <c r="Q9" s="17" t="s">
        <v>65</v>
      </c>
      <c r="R9" s="1" t="s">
        <v>211</v>
      </c>
      <c r="S9" s="1" t="s">
        <v>212</v>
      </c>
      <c r="T9" s="1" t="s">
        <v>213</v>
      </c>
      <c r="U9" s="17" t="s">
        <v>67</v>
      </c>
      <c r="V9" s="1" t="s">
        <v>214</v>
      </c>
      <c r="W9" s="1" t="s">
        <v>215</v>
      </c>
      <c r="X9" s="1" t="s">
        <v>216</v>
      </c>
      <c r="Y9" s="17" t="s">
        <v>68</v>
      </c>
    </row>
    <row r="10" spans="1:25" ht="14.25" thickBot="1">
      <c r="A10" s="13" t="s">
        <v>57</v>
      </c>
      <c r="B10" s="1" t="s">
        <v>70</v>
      </c>
      <c r="C10" s="1" t="s">
        <v>70</v>
      </c>
      <c r="D10" s="1" t="s">
        <v>70</v>
      </c>
      <c r="E10" s="17" t="s">
        <v>70</v>
      </c>
      <c r="F10" s="1" t="s">
        <v>70</v>
      </c>
      <c r="G10" s="1" t="s">
        <v>70</v>
      </c>
      <c r="H10" s="1" t="s">
        <v>70</v>
      </c>
      <c r="I10" s="17" t="s">
        <v>70</v>
      </c>
      <c r="J10" s="1" t="s">
        <v>71</v>
      </c>
      <c r="K10" s="1" t="s">
        <v>71</v>
      </c>
      <c r="L10" s="1" t="s">
        <v>71</v>
      </c>
      <c r="M10" s="17" t="s">
        <v>71</v>
      </c>
      <c r="N10" s="1" t="s">
        <v>71</v>
      </c>
      <c r="O10" s="1" t="s">
        <v>71</v>
      </c>
      <c r="P10" s="1" t="s">
        <v>71</v>
      </c>
      <c r="Q10" s="17" t="s">
        <v>71</v>
      </c>
      <c r="R10" s="1" t="s">
        <v>71</v>
      </c>
      <c r="S10" s="1" t="s">
        <v>71</v>
      </c>
      <c r="T10" s="1" t="s">
        <v>71</v>
      </c>
      <c r="U10" s="17" t="s">
        <v>71</v>
      </c>
      <c r="V10" s="1" t="s">
        <v>71</v>
      </c>
      <c r="W10" s="1" t="s">
        <v>71</v>
      </c>
      <c r="X10" s="1" t="s">
        <v>71</v>
      </c>
      <c r="Y10" s="17" t="s">
        <v>71</v>
      </c>
    </row>
    <row r="11" spans="1:25" ht="14.25" thickTop="1">
      <c r="A11" s="9" t="s">
        <v>69</v>
      </c>
      <c r="B11" s="27">
        <v>5377</v>
      </c>
      <c r="C11" s="27">
        <v>6234</v>
      </c>
      <c r="D11" s="27">
        <v>5161</v>
      </c>
      <c r="E11" s="21">
        <v>5347</v>
      </c>
      <c r="F11" s="27">
        <v>2519</v>
      </c>
      <c r="G11" s="27">
        <v>1984</v>
      </c>
      <c r="H11" s="27">
        <v>2719</v>
      </c>
      <c r="I11" s="21">
        <v>2984</v>
      </c>
      <c r="J11" s="27">
        <v>3311278</v>
      </c>
      <c r="K11" s="27">
        <v>3482158</v>
      </c>
      <c r="L11" s="27">
        <v>2555225</v>
      </c>
      <c r="M11" s="21">
        <v>2723635</v>
      </c>
      <c r="N11" s="27">
        <v>2738163</v>
      </c>
      <c r="O11" s="27">
        <v>2698873</v>
      </c>
      <c r="P11" s="27">
        <v>2058604</v>
      </c>
      <c r="Q11" s="21">
        <v>2356864</v>
      </c>
      <c r="R11" s="27">
        <v>2411299</v>
      </c>
      <c r="S11" s="27">
        <v>2741986</v>
      </c>
      <c r="T11" s="27">
        <v>2250673</v>
      </c>
      <c r="U11" s="21">
        <v>2676247</v>
      </c>
      <c r="V11" s="27">
        <v>2629351</v>
      </c>
      <c r="W11" s="27">
        <v>1707896</v>
      </c>
      <c r="X11" s="27">
        <v>2480790</v>
      </c>
      <c r="Y11" s="21">
        <v>2940574</v>
      </c>
    </row>
    <row r="12" spans="1:25" ht="13.5">
      <c r="A12" s="2" t="s">
        <v>217</v>
      </c>
      <c r="B12" s="28">
        <v>10179</v>
      </c>
      <c r="C12" s="28">
        <v>9089</v>
      </c>
      <c r="D12" s="28">
        <v>9083</v>
      </c>
      <c r="E12" s="22">
        <v>8240</v>
      </c>
      <c r="F12" s="28"/>
      <c r="G12" s="28"/>
      <c r="H12" s="28"/>
      <c r="I12" s="22">
        <v>9671</v>
      </c>
      <c r="J12" s="28"/>
      <c r="K12" s="28"/>
      <c r="L12" s="28"/>
      <c r="M12" s="22"/>
      <c r="N12" s="28"/>
      <c r="O12" s="28"/>
      <c r="P12" s="28"/>
      <c r="Q12" s="22"/>
      <c r="R12" s="28"/>
      <c r="S12" s="28"/>
      <c r="T12" s="28"/>
      <c r="U12" s="22"/>
      <c r="V12" s="28"/>
      <c r="W12" s="28"/>
      <c r="X12" s="28"/>
      <c r="Y12" s="22"/>
    </row>
    <row r="13" spans="1:25" ht="13.5">
      <c r="A13" s="2" t="s">
        <v>218</v>
      </c>
      <c r="B13" s="28">
        <v>5109</v>
      </c>
      <c r="C13" s="28">
        <v>3973</v>
      </c>
      <c r="D13" s="28">
        <v>4348</v>
      </c>
      <c r="E13" s="22">
        <v>3339</v>
      </c>
      <c r="F13" s="28">
        <v>3666</v>
      </c>
      <c r="G13" s="28">
        <v>2592</v>
      </c>
      <c r="H13" s="28">
        <v>2560</v>
      </c>
      <c r="I13" s="22">
        <v>2163</v>
      </c>
      <c r="J13" s="28">
        <v>2612307</v>
      </c>
      <c r="K13" s="28">
        <v>2082620</v>
      </c>
      <c r="L13" s="28">
        <v>2448819</v>
      </c>
      <c r="M13" s="22">
        <v>2334063</v>
      </c>
      <c r="N13" s="28">
        <v>2616637</v>
      </c>
      <c r="O13" s="28">
        <v>1862916</v>
      </c>
      <c r="P13" s="28">
        <v>2172806</v>
      </c>
      <c r="Q13" s="22">
        <v>1767202</v>
      </c>
      <c r="R13" s="28">
        <v>2136168</v>
      </c>
      <c r="S13" s="28">
        <v>1661229</v>
      </c>
      <c r="T13" s="28">
        <v>1701120</v>
      </c>
      <c r="U13" s="22">
        <v>1391461</v>
      </c>
      <c r="V13" s="28"/>
      <c r="W13" s="28"/>
      <c r="X13" s="28"/>
      <c r="Y13" s="22"/>
    </row>
    <row r="14" spans="1:25" ht="13.5">
      <c r="A14" s="2" t="s">
        <v>219</v>
      </c>
      <c r="B14" s="28">
        <v>91</v>
      </c>
      <c r="C14" s="28">
        <v>145</v>
      </c>
      <c r="D14" s="28">
        <v>94</v>
      </c>
      <c r="E14" s="22">
        <v>48</v>
      </c>
      <c r="F14" s="28">
        <v>87</v>
      </c>
      <c r="G14" s="28">
        <v>134</v>
      </c>
      <c r="H14" s="28">
        <v>60</v>
      </c>
      <c r="I14" s="22">
        <v>30</v>
      </c>
      <c r="J14" s="28">
        <v>23895</v>
      </c>
      <c r="K14" s="28">
        <v>19377</v>
      </c>
      <c r="L14" s="28">
        <v>34116</v>
      </c>
      <c r="M14" s="22">
        <v>37556</v>
      </c>
      <c r="N14" s="28">
        <v>59988</v>
      </c>
      <c r="O14" s="28">
        <v>56021</v>
      </c>
      <c r="P14" s="28">
        <v>44557</v>
      </c>
      <c r="Q14" s="22">
        <v>49323</v>
      </c>
      <c r="R14" s="28">
        <v>69015</v>
      </c>
      <c r="S14" s="28">
        <v>57785</v>
      </c>
      <c r="T14" s="28">
        <v>49330</v>
      </c>
      <c r="U14" s="22">
        <v>31663</v>
      </c>
      <c r="V14" s="28">
        <v>38735</v>
      </c>
      <c r="W14" s="28">
        <v>29132</v>
      </c>
      <c r="X14" s="28">
        <v>35311</v>
      </c>
      <c r="Y14" s="22"/>
    </row>
    <row r="15" spans="1:25" ht="13.5">
      <c r="A15" s="2" t="s">
        <v>74</v>
      </c>
      <c r="B15" s="28">
        <v>133</v>
      </c>
      <c r="C15" s="28">
        <v>132</v>
      </c>
      <c r="D15" s="28">
        <v>104</v>
      </c>
      <c r="E15" s="22">
        <v>110</v>
      </c>
      <c r="F15" s="28">
        <v>103</v>
      </c>
      <c r="G15" s="28">
        <v>99</v>
      </c>
      <c r="H15" s="28">
        <v>95</v>
      </c>
      <c r="I15" s="22">
        <v>99</v>
      </c>
      <c r="J15" s="28">
        <v>86468</v>
      </c>
      <c r="K15" s="28">
        <v>82928</v>
      </c>
      <c r="L15" s="28">
        <v>76434</v>
      </c>
      <c r="M15" s="22">
        <v>77307</v>
      </c>
      <c r="N15" s="28">
        <v>74001</v>
      </c>
      <c r="O15" s="28">
        <v>72758</v>
      </c>
      <c r="P15" s="28">
        <v>68400</v>
      </c>
      <c r="Q15" s="22">
        <v>65675</v>
      </c>
      <c r="R15" s="28">
        <v>62586</v>
      </c>
      <c r="S15" s="28">
        <v>69507</v>
      </c>
      <c r="T15" s="28">
        <v>62185</v>
      </c>
      <c r="U15" s="22">
        <v>57550</v>
      </c>
      <c r="V15" s="28">
        <v>61807</v>
      </c>
      <c r="W15" s="28">
        <v>58213</v>
      </c>
      <c r="X15" s="28">
        <v>58537</v>
      </c>
      <c r="Y15" s="22"/>
    </row>
    <row r="16" spans="1:25" ht="13.5">
      <c r="A16" s="2" t="s">
        <v>76</v>
      </c>
      <c r="B16" s="28">
        <v>770</v>
      </c>
      <c r="C16" s="28">
        <v>748</v>
      </c>
      <c r="D16" s="28">
        <v>746</v>
      </c>
      <c r="E16" s="22">
        <v>713</v>
      </c>
      <c r="F16" s="28">
        <v>624</v>
      </c>
      <c r="G16" s="28">
        <v>609</v>
      </c>
      <c r="H16" s="28">
        <v>598</v>
      </c>
      <c r="I16" s="22">
        <v>592</v>
      </c>
      <c r="J16" s="28">
        <v>565501</v>
      </c>
      <c r="K16" s="28">
        <v>555174</v>
      </c>
      <c r="L16" s="28">
        <v>555174</v>
      </c>
      <c r="M16" s="22">
        <v>555174</v>
      </c>
      <c r="N16" s="28">
        <v>534014</v>
      </c>
      <c r="O16" s="28">
        <v>538949</v>
      </c>
      <c r="P16" s="28">
        <v>538949</v>
      </c>
      <c r="Q16" s="22">
        <v>538949</v>
      </c>
      <c r="R16" s="28">
        <v>505511</v>
      </c>
      <c r="S16" s="28">
        <v>511343</v>
      </c>
      <c r="T16" s="28">
        <v>503580</v>
      </c>
      <c r="U16" s="22">
        <v>503414</v>
      </c>
      <c r="V16" s="28">
        <v>483859</v>
      </c>
      <c r="W16" s="28">
        <v>451655</v>
      </c>
      <c r="X16" s="28">
        <v>427622</v>
      </c>
      <c r="Y16" s="22">
        <v>421790</v>
      </c>
    </row>
    <row r="17" spans="1:25" ht="13.5">
      <c r="A17" s="2" t="s">
        <v>77</v>
      </c>
      <c r="B17" s="28">
        <v>1140</v>
      </c>
      <c r="C17" s="28">
        <v>1085</v>
      </c>
      <c r="D17" s="28">
        <v>870</v>
      </c>
      <c r="E17" s="22">
        <v>781</v>
      </c>
      <c r="F17" s="28">
        <v>509</v>
      </c>
      <c r="G17" s="28">
        <v>405</v>
      </c>
      <c r="H17" s="28">
        <v>328</v>
      </c>
      <c r="I17" s="22">
        <v>384</v>
      </c>
      <c r="J17" s="28">
        <v>319485</v>
      </c>
      <c r="K17" s="28">
        <v>335216</v>
      </c>
      <c r="L17" s="28">
        <v>327291</v>
      </c>
      <c r="M17" s="22">
        <v>326569</v>
      </c>
      <c r="N17" s="28">
        <v>319332</v>
      </c>
      <c r="O17" s="28">
        <v>289804</v>
      </c>
      <c r="P17" s="28">
        <v>291720</v>
      </c>
      <c r="Q17" s="22">
        <v>310284</v>
      </c>
      <c r="R17" s="28">
        <v>304673</v>
      </c>
      <c r="S17" s="28">
        <v>246717</v>
      </c>
      <c r="T17" s="28">
        <v>266284</v>
      </c>
      <c r="U17" s="22">
        <v>314705</v>
      </c>
      <c r="V17" s="28">
        <v>257605</v>
      </c>
      <c r="W17" s="28">
        <v>246148</v>
      </c>
      <c r="X17" s="28">
        <v>254104</v>
      </c>
      <c r="Y17" s="22">
        <v>231345</v>
      </c>
    </row>
    <row r="18" spans="1:25" ht="13.5">
      <c r="A18" s="2" t="s">
        <v>78</v>
      </c>
      <c r="B18" s="28">
        <v>-16</v>
      </c>
      <c r="C18" s="28">
        <v>-12</v>
      </c>
      <c r="D18" s="28">
        <v>-12</v>
      </c>
      <c r="E18" s="22">
        <v>-5</v>
      </c>
      <c r="F18" s="28">
        <v>-7</v>
      </c>
      <c r="G18" s="28">
        <v>-7</v>
      </c>
      <c r="H18" s="28">
        <v>-6</v>
      </c>
      <c r="I18" s="22">
        <v>-6</v>
      </c>
      <c r="J18" s="28">
        <v>-5449</v>
      </c>
      <c r="K18" s="28">
        <v>-7182</v>
      </c>
      <c r="L18" s="28">
        <v>-5561</v>
      </c>
      <c r="M18" s="22">
        <v>-6598</v>
      </c>
      <c r="N18" s="28">
        <v>-19218</v>
      </c>
      <c r="O18" s="28">
        <v>-17639</v>
      </c>
      <c r="P18" s="28">
        <v>-16588</v>
      </c>
      <c r="Q18" s="22">
        <v>-27355</v>
      </c>
      <c r="R18" s="28">
        <v>-21245</v>
      </c>
      <c r="S18" s="28">
        <v>-20500</v>
      </c>
      <c r="T18" s="28">
        <v>-22068</v>
      </c>
      <c r="U18" s="22">
        <v>-21083</v>
      </c>
      <c r="V18" s="28">
        <v>-21003</v>
      </c>
      <c r="W18" s="28">
        <v>-18353</v>
      </c>
      <c r="X18" s="28">
        <v>-14665</v>
      </c>
      <c r="Y18" s="22">
        <v>-19342</v>
      </c>
    </row>
    <row r="19" spans="1:25" ht="13.5">
      <c r="A19" s="2" t="s">
        <v>79</v>
      </c>
      <c r="B19" s="28">
        <v>22784</v>
      </c>
      <c r="C19" s="28">
        <v>21396</v>
      </c>
      <c r="D19" s="28">
        <v>20397</v>
      </c>
      <c r="E19" s="22">
        <v>18575</v>
      </c>
      <c r="F19" s="28">
        <v>18685</v>
      </c>
      <c r="G19" s="28">
        <v>15015</v>
      </c>
      <c r="H19" s="28">
        <v>15430</v>
      </c>
      <c r="I19" s="22">
        <v>15919</v>
      </c>
      <c r="J19" s="28">
        <v>16328938</v>
      </c>
      <c r="K19" s="28">
        <v>15333801</v>
      </c>
      <c r="L19" s="28">
        <v>14284060</v>
      </c>
      <c r="M19" s="22">
        <v>14623938</v>
      </c>
      <c r="N19" s="28">
        <v>14976521</v>
      </c>
      <c r="O19" s="28">
        <v>13549266</v>
      </c>
      <c r="P19" s="28">
        <v>12934663</v>
      </c>
      <c r="Q19" s="22">
        <v>13438607</v>
      </c>
      <c r="R19" s="28">
        <v>13350986</v>
      </c>
      <c r="S19" s="28">
        <v>12693595</v>
      </c>
      <c r="T19" s="28">
        <v>12153985</v>
      </c>
      <c r="U19" s="22">
        <v>12174390</v>
      </c>
      <c r="V19" s="28">
        <v>12391899</v>
      </c>
      <c r="W19" s="28">
        <v>10128540</v>
      </c>
      <c r="X19" s="28">
        <v>10428999</v>
      </c>
      <c r="Y19" s="22">
        <v>11245260</v>
      </c>
    </row>
    <row r="20" spans="1:25" ht="13.5">
      <c r="A20" s="3" t="s">
        <v>220</v>
      </c>
      <c r="B20" s="28">
        <v>4251</v>
      </c>
      <c r="C20" s="28">
        <v>4203</v>
      </c>
      <c r="D20" s="28">
        <v>4260</v>
      </c>
      <c r="E20" s="22">
        <v>4109</v>
      </c>
      <c r="F20" s="28">
        <v>3881</v>
      </c>
      <c r="G20" s="28">
        <v>3460</v>
      </c>
      <c r="H20" s="28">
        <v>3341</v>
      </c>
      <c r="I20" s="22">
        <v>3387</v>
      </c>
      <c r="J20" s="28">
        <v>2967693</v>
      </c>
      <c r="K20" s="28">
        <v>2979283</v>
      </c>
      <c r="L20" s="28">
        <v>2882301</v>
      </c>
      <c r="M20" s="22">
        <v>2664820</v>
      </c>
      <c r="N20" s="28">
        <v>2667936</v>
      </c>
      <c r="O20" s="28">
        <v>2606220</v>
      </c>
      <c r="P20" s="28">
        <v>2671101</v>
      </c>
      <c r="Q20" s="22">
        <v>2474200</v>
      </c>
      <c r="R20" s="28">
        <v>2149811</v>
      </c>
      <c r="S20" s="28">
        <v>2139778</v>
      </c>
      <c r="T20" s="28">
        <v>1992051</v>
      </c>
      <c r="U20" s="22">
        <v>1989972</v>
      </c>
      <c r="V20" s="28">
        <v>2004133</v>
      </c>
      <c r="W20" s="28">
        <v>1847812</v>
      </c>
      <c r="X20" s="28">
        <v>1636642</v>
      </c>
      <c r="Y20" s="22">
        <v>1581717</v>
      </c>
    </row>
    <row r="21" spans="1:25" ht="13.5">
      <c r="A21" s="3" t="s">
        <v>83</v>
      </c>
      <c r="B21" s="28">
        <v>1091</v>
      </c>
      <c r="C21" s="28">
        <v>1059</v>
      </c>
      <c r="D21" s="28">
        <v>1020</v>
      </c>
      <c r="E21" s="22">
        <v>1029</v>
      </c>
      <c r="F21" s="28">
        <v>1066</v>
      </c>
      <c r="G21" s="28">
        <v>1031</v>
      </c>
      <c r="H21" s="28">
        <v>1020</v>
      </c>
      <c r="I21" s="22">
        <v>1035</v>
      </c>
      <c r="J21" s="28">
        <v>997644</v>
      </c>
      <c r="K21" s="28">
        <v>953674</v>
      </c>
      <c r="L21" s="28">
        <v>825151</v>
      </c>
      <c r="M21" s="22">
        <v>786689</v>
      </c>
      <c r="N21" s="28">
        <v>805932</v>
      </c>
      <c r="O21" s="28">
        <v>798124</v>
      </c>
      <c r="P21" s="28">
        <v>786674</v>
      </c>
      <c r="Q21" s="22">
        <v>754257</v>
      </c>
      <c r="R21" s="28">
        <v>624516</v>
      </c>
      <c r="S21" s="28">
        <v>609748</v>
      </c>
      <c r="T21" s="28">
        <v>522107</v>
      </c>
      <c r="U21" s="22">
        <v>533381</v>
      </c>
      <c r="V21" s="28"/>
      <c r="W21" s="28"/>
      <c r="X21" s="28"/>
      <c r="Y21" s="22">
        <v>354909</v>
      </c>
    </row>
    <row r="22" spans="1:25" ht="13.5">
      <c r="A22" s="3" t="s">
        <v>84</v>
      </c>
      <c r="B22" s="28">
        <v>2065</v>
      </c>
      <c r="C22" s="28">
        <v>2003</v>
      </c>
      <c r="D22" s="28">
        <v>1994</v>
      </c>
      <c r="E22" s="22">
        <v>1881</v>
      </c>
      <c r="F22" s="28">
        <v>1404</v>
      </c>
      <c r="G22" s="28">
        <v>1204</v>
      </c>
      <c r="H22" s="28">
        <v>1172</v>
      </c>
      <c r="I22" s="22">
        <v>1172</v>
      </c>
      <c r="J22" s="28">
        <v>745445</v>
      </c>
      <c r="K22" s="28">
        <v>745061</v>
      </c>
      <c r="L22" s="28">
        <v>736825</v>
      </c>
      <c r="M22" s="22">
        <v>736825</v>
      </c>
      <c r="N22" s="28">
        <v>704679</v>
      </c>
      <c r="O22" s="28">
        <v>696705</v>
      </c>
      <c r="P22" s="28">
        <v>696705</v>
      </c>
      <c r="Q22" s="22">
        <v>696705</v>
      </c>
      <c r="R22" s="28">
        <v>587915</v>
      </c>
      <c r="S22" s="28">
        <v>587915</v>
      </c>
      <c r="T22" s="28">
        <v>587915</v>
      </c>
      <c r="U22" s="22">
        <v>572915</v>
      </c>
      <c r="V22" s="28">
        <v>629170</v>
      </c>
      <c r="W22" s="28">
        <v>578953</v>
      </c>
      <c r="X22" s="28">
        <v>536937</v>
      </c>
      <c r="Y22" s="22">
        <v>502648</v>
      </c>
    </row>
    <row r="23" spans="1:25" ht="13.5">
      <c r="A23" s="3" t="s">
        <v>221</v>
      </c>
      <c r="B23" s="28">
        <v>330</v>
      </c>
      <c r="C23" s="28">
        <v>151</v>
      </c>
      <c r="D23" s="28">
        <v>144</v>
      </c>
      <c r="E23" s="22">
        <v>116</v>
      </c>
      <c r="F23" s="28">
        <v>270</v>
      </c>
      <c r="G23" s="28">
        <v>257</v>
      </c>
      <c r="H23" s="28">
        <v>161</v>
      </c>
      <c r="I23" s="22">
        <v>74</v>
      </c>
      <c r="J23" s="28">
        <v>171700</v>
      </c>
      <c r="K23" s="28">
        <v>76851</v>
      </c>
      <c r="L23" s="28">
        <v>112986</v>
      </c>
      <c r="M23" s="22">
        <v>145123</v>
      </c>
      <c r="N23" s="28">
        <v>126267</v>
      </c>
      <c r="O23" s="28">
        <v>188265</v>
      </c>
      <c r="P23" s="28">
        <v>107168</v>
      </c>
      <c r="Q23" s="22">
        <v>161673</v>
      </c>
      <c r="R23" s="28">
        <v>133705</v>
      </c>
      <c r="S23" s="28">
        <v>128504</v>
      </c>
      <c r="T23" s="28">
        <v>158330</v>
      </c>
      <c r="U23" s="22">
        <v>56207</v>
      </c>
      <c r="V23" s="28">
        <v>14132</v>
      </c>
      <c r="W23" s="28">
        <v>14890</v>
      </c>
      <c r="X23" s="28"/>
      <c r="Y23" s="22">
        <v>20916</v>
      </c>
    </row>
    <row r="24" spans="1:25" ht="13.5">
      <c r="A24" s="3" t="s">
        <v>87</v>
      </c>
      <c r="B24" s="28">
        <v>7739</v>
      </c>
      <c r="C24" s="28">
        <v>7417</v>
      </c>
      <c r="D24" s="28">
        <v>7419</v>
      </c>
      <c r="E24" s="22">
        <v>7137</v>
      </c>
      <c r="F24" s="28">
        <v>6622</v>
      </c>
      <c r="G24" s="28">
        <v>5953</v>
      </c>
      <c r="H24" s="28">
        <v>5695</v>
      </c>
      <c r="I24" s="22">
        <v>5669</v>
      </c>
      <c r="J24" s="28">
        <v>4882483</v>
      </c>
      <c r="K24" s="28">
        <v>4754870</v>
      </c>
      <c r="L24" s="28">
        <v>4557265</v>
      </c>
      <c r="M24" s="22">
        <v>4333457</v>
      </c>
      <c r="N24" s="28">
        <v>4304815</v>
      </c>
      <c r="O24" s="28">
        <v>4289315</v>
      </c>
      <c r="P24" s="28">
        <v>4261650</v>
      </c>
      <c r="Q24" s="22">
        <v>4086838</v>
      </c>
      <c r="R24" s="28">
        <v>3495948</v>
      </c>
      <c r="S24" s="28">
        <v>3465946</v>
      </c>
      <c r="T24" s="28">
        <v>3260404</v>
      </c>
      <c r="U24" s="22">
        <v>3152476</v>
      </c>
      <c r="V24" s="28">
        <v>3272012</v>
      </c>
      <c r="W24" s="28">
        <v>3102421</v>
      </c>
      <c r="X24" s="28">
        <v>2642365</v>
      </c>
      <c r="Y24" s="22">
        <v>2508549</v>
      </c>
    </row>
    <row r="25" spans="1:25" ht="13.5">
      <c r="A25" s="3" t="s">
        <v>88</v>
      </c>
      <c r="B25" s="28">
        <v>14965</v>
      </c>
      <c r="C25" s="28">
        <v>15021</v>
      </c>
      <c r="D25" s="28">
        <v>15122</v>
      </c>
      <c r="E25" s="22">
        <v>10922</v>
      </c>
      <c r="F25" s="28">
        <v>10983</v>
      </c>
      <c r="G25" s="28">
        <v>7401</v>
      </c>
      <c r="H25" s="28">
        <v>6985</v>
      </c>
      <c r="I25" s="22">
        <v>7064</v>
      </c>
      <c r="J25" s="28">
        <v>6462529</v>
      </c>
      <c r="K25" s="28">
        <v>6223612</v>
      </c>
      <c r="L25" s="28">
        <v>6088459</v>
      </c>
      <c r="M25" s="22">
        <v>6193903</v>
      </c>
      <c r="N25" s="28">
        <v>6286376</v>
      </c>
      <c r="O25" s="28">
        <v>6391646</v>
      </c>
      <c r="P25" s="28">
        <v>6497384</v>
      </c>
      <c r="Q25" s="22">
        <v>6603122</v>
      </c>
      <c r="R25" s="28">
        <v>5462284</v>
      </c>
      <c r="S25" s="28">
        <v>5587845</v>
      </c>
      <c r="T25" s="28">
        <v>5619054</v>
      </c>
      <c r="U25" s="22">
        <v>5380194</v>
      </c>
      <c r="V25" s="28">
        <v>5553235</v>
      </c>
      <c r="W25" s="28">
        <v>5612709</v>
      </c>
      <c r="X25" s="28">
        <v>4561172</v>
      </c>
      <c r="Y25" s="22">
        <v>4598094</v>
      </c>
    </row>
    <row r="26" spans="1:25" ht="13.5">
      <c r="A26" s="3" t="s">
        <v>89</v>
      </c>
      <c r="B26" s="28">
        <v>629</v>
      </c>
      <c r="C26" s="28">
        <v>654</v>
      </c>
      <c r="D26" s="28">
        <v>696</v>
      </c>
      <c r="E26" s="22">
        <v>747</v>
      </c>
      <c r="F26" s="28">
        <v>801</v>
      </c>
      <c r="G26" s="28">
        <v>818</v>
      </c>
      <c r="H26" s="28">
        <v>862</v>
      </c>
      <c r="I26" s="22">
        <v>735</v>
      </c>
      <c r="J26" s="28">
        <v>727029</v>
      </c>
      <c r="K26" s="28">
        <v>706063</v>
      </c>
      <c r="L26" s="28">
        <v>696339</v>
      </c>
      <c r="M26" s="22">
        <v>725219</v>
      </c>
      <c r="N26" s="28">
        <v>736413</v>
      </c>
      <c r="O26" s="28">
        <v>685585</v>
      </c>
      <c r="P26" s="28">
        <v>653413</v>
      </c>
      <c r="Q26" s="22">
        <v>663107</v>
      </c>
      <c r="R26" s="28"/>
      <c r="S26" s="28"/>
      <c r="T26" s="28"/>
      <c r="U26" s="22">
        <v>648675</v>
      </c>
      <c r="V26" s="28">
        <v>597533</v>
      </c>
      <c r="W26" s="28">
        <v>520667</v>
      </c>
      <c r="X26" s="28">
        <v>453681</v>
      </c>
      <c r="Y26" s="22">
        <v>453253</v>
      </c>
    </row>
    <row r="27" spans="1:25" ht="13.5">
      <c r="A27" s="3" t="s">
        <v>77</v>
      </c>
      <c r="B27" s="28">
        <v>326</v>
      </c>
      <c r="C27" s="28">
        <v>258</v>
      </c>
      <c r="D27" s="28">
        <v>241</v>
      </c>
      <c r="E27" s="22">
        <v>110</v>
      </c>
      <c r="F27" s="28">
        <v>102</v>
      </c>
      <c r="G27" s="28">
        <v>90</v>
      </c>
      <c r="H27" s="28">
        <v>82</v>
      </c>
      <c r="I27" s="22">
        <v>244</v>
      </c>
      <c r="J27" s="28">
        <v>120936</v>
      </c>
      <c r="K27" s="28">
        <v>123302</v>
      </c>
      <c r="L27" s="28">
        <v>101210</v>
      </c>
      <c r="M27" s="22">
        <v>102537</v>
      </c>
      <c r="N27" s="28">
        <v>84828</v>
      </c>
      <c r="O27" s="28">
        <v>100027</v>
      </c>
      <c r="P27" s="28">
        <v>98374</v>
      </c>
      <c r="Q27" s="22">
        <v>133598</v>
      </c>
      <c r="R27" s="28">
        <v>781011</v>
      </c>
      <c r="S27" s="28">
        <v>777100</v>
      </c>
      <c r="T27" s="28">
        <v>732770</v>
      </c>
      <c r="U27" s="22">
        <v>56151</v>
      </c>
      <c r="V27" s="28">
        <v>72761</v>
      </c>
      <c r="W27" s="28">
        <v>74753</v>
      </c>
      <c r="X27" s="28">
        <v>56348</v>
      </c>
      <c r="Y27" s="22">
        <v>42206</v>
      </c>
    </row>
    <row r="28" spans="1:25" ht="13.5">
      <c r="A28" s="3" t="s">
        <v>90</v>
      </c>
      <c r="B28" s="28">
        <v>15921</v>
      </c>
      <c r="C28" s="28">
        <v>15934</v>
      </c>
      <c r="D28" s="28">
        <v>16061</v>
      </c>
      <c r="E28" s="22">
        <v>11780</v>
      </c>
      <c r="F28" s="28">
        <v>11887</v>
      </c>
      <c r="G28" s="28">
        <v>8310</v>
      </c>
      <c r="H28" s="28">
        <v>7930</v>
      </c>
      <c r="I28" s="22">
        <v>8045</v>
      </c>
      <c r="J28" s="28">
        <v>7310495</v>
      </c>
      <c r="K28" s="28">
        <v>7052978</v>
      </c>
      <c r="L28" s="28">
        <v>6886009</v>
      </c>
      <c r="M28" s="22">
        <v>7021660</v>
      </c>
      <c r="N28" s="28">
        <v>7107618</v>
      </c>
      <c r="O28" s="28">
        <v>7177259</v>
      </c>
      <c r="P28" s="28">
        <v>7249172</v>
      </c>
      <c r="Q28" s="22">
        <v>7399828</v>
      </c>
      <c r="R28" s="28">
        <v>6243295</v>
      </c>
      <c r="S28" s="28">
        <v>6364945</v>
      </c>
      <c r="T28" s="28">
        <v>6351825</v>
      </c>
      <c r="U28" s="22">
        <v>6085021</v>
      </c>
      <c r="V28" s="28">
        <v>6223529</v>
      </c>
      <c r="W28" s="28">
        <v>6208130</v>
      </c>
      <c r="X28" s="28">
        <v>5071201</v>
      </c>
      <c r="Y28" s="22">
        <v>5093554</v>
      </c>
    </row>
    <row r="29" spans="1:25" ht="13.5">
      <c r="A29" s="3" t="s">
        <v>222</v>
      </c>
      <c r="B29" s="28">
        <v>2346</v>
      </c>
      <c r="C29" s="28">
        <v>2310</v>
      </c>
      <c r="D29" s="28">
        <v>2302</v>
      </c>
      <c r="E29" s="22">
        <v>2215</v>
      </c>
      <c r="F29" s="28">
        <v>2203</v>
      </c>
      <c r="G29" s="28">
        <v>2059</v>
      </c>
      <c r="H29" s="28">
        <v>2006</v>
      </c>
      <c r="I29" s="22">
        <v>1957</v>
      </c>
      <c r="J29" s="28">
        <v>1918354</v>
      </c>
      <c r="K29" s="28">
        <v>1849603</v>
      </c>
      <c r="L29" s="28">
        <v>1839122</v>
      </c>
      <c r="M29" s="22">
        <v>1832543</v>
      </c>
      <c r="N29" s="28">
        <v>1876397</v>
      </c>
      <c r="O29" s="28">
        <v>1851907</v>
      </c>
      <c r="P29" s="28">
        <v>1855678</v>
      </c>
      <c r="Q29" s="22">
        <v>1872376</v>
      </c>
      <c r="R29" s="28">
        <v>1686999</v>
      </c>
      <c r="S29" s="28">
        <v>1716913</v>
      </c>
      <c r="T29" s="28">
        <v>1678259</v>
      </c>
      <c r="U29" s="22">
        <v>1657301</v>
      </c>
      <c r="V29" s="28">
        <v>1665191</v>
      </c>
      <c r="W29" s="28">
        <v>1359127</v>
      </c>
      <c r="X29" s="28">
        <v>1228531</v>
      </c>
      <c r="Y29" s="22">
        <v>1195056</v>
      </c>
    </row>
    <row r="30" spans="1:25" ht="13.5">
      <c r="A30" s="3" t="s">
        <v>76</v>
      </c>
      <c r="B30" s="28">
        <v>291</v>
      </c>
      <c r="C30" s="28">
        <v>209</v>
      </c>
      <c r="D30" s="28">
        <v>217</v>
      </c>
      <c r="E30" s="22">
        <v>211</v>
      </c>
      <c r="F30" s="28">
        <v>304</v>
      </c>
      <c r="G30" s="28">
        <v>298</v>
      </c>
      <c r="H30" s="28">
        <v>298</v>
      </c>
      <c r="I30" s="22">
        <v>276</v>
      </c>
      <c r="J30" s="28">
        <v>195286</v>
      </c>
      <c r="K30" s="28">
        <v>184993</v>
      </c>
      <c r="L30" s="28">
        <v>186294</v>
      </c>
      <c r="M30" s="22">
        <v>185743</v>
      </c>
      <c r="N30" s="28">
        <v>263601</v>
      </c>
      <c r="O30" s="28">
        <v>265249</v>
      </c>
      <c r="P30" s="28">
        <v>264549</v>
      </c>
      <c r="Q30" s="22">
        <v>264734</v>
      </c>
      <c r="R30" s="28">
        <v>284254</v>
      </c>
      <c r="S30" s="28">
        <v>301500</v>
      </c>
      <c r="T30" s="28">
        <v>269472</v>
      </c>
      <c r="U30" s="22">
        <v>269986</v>
      </c>
      <c r="V30" s="28">
        <v>379091</v>
      </c>
      <c r="W30" s="28">
        <v>366312</v>
      </c>
      <c r="X30" s="28">
        <v>351880</v>
      </c>
      <c r="Y30" s="22">
        <v>328476</v>
      </c>
    </row>
    <row r="31" spans="1:25" ht="13.5">
      <c r="A31" s="3" t="s">
        <v>77</v>
      </c>
      <c r="B31" s="28">
        <v>971</v>
      </c>
      <c r="C31" s="28">
        <v>951</v>
      </c>
      <c r="D31" s="28">
        <v>1027</v>
      </c>
      <c r="E31" s="22">
        <v>858</v>
      </c>
      <c r="F31" s="28">
        <v>821</v>
      </c>
      <c r="G31" s="28">
        <v>729</v>
      </c>
      <c r="H31" s="28">
        <v>721</v>
      </c>
      <c r="I31" s="22">
        <v>716</v>
      </c>
      <c r="J31" s="28">
        <v>673654</v>
      </c>
      <c r="K31" s="28">
        <v>614682</v>
      </c>
      <c r="L31" s="28">
        <v>629848</v>
      </c>
      <c r="M31" s="22">
        <v>629678</v>
      </c>
      <c r="N31" s="28">
        <v>599169</v>
      </c>
      <c r="O31" s="28">
        <v>569835</v>
      </c>
      <c r="P31" s="28">
        <v>564676</v>
      </c>
      <c r="Q31" s="22">
        <v>479498</v>
      </c>
      <c r="R31" s="28">
        <v>434841</v>
      </c>
      <c r="S31" s="28">
        <v>434394</v>
      </c>
      <c r="T31" s="28">
        <v>416635</v>
      </c>
      <c r="U31" s="22">
        <v>389405</v>
      </c>
      <c r="V31" s="28">
        <v>236450</v>
      </c>
      <c r="W31" s="28">
        <v>227986</v>
      </c>
      <c r="X31" s="28">
        <v>202667</v>
      </c>
      <c r="Y31" s="22">
        <v>200713</v>
      </c>
    </row>
    <row r="32" spans="1:25" ht="13.5">
      <c r="A32" s="3" t="s">
        <v>78</v>
      </c>
      <c r="B32" s="28">
        <v>-2</v>
      </c>
      <c r="C32" s="28">
        <v>-2</v>
      </c>
      <c r="D32" s="28">
        <v>-2</v>
      </c>
      <c r="E32" s="22">
        <v>-2</v>
      </c>
      <c r="F32" s="28">
        <v>-2</v>
      </c>
      <c r="G32" s="28">
        <v>-2</v>
      </c>
      <c r="H32" s="28">
        <v>-2</v>
      </c>
      <c r="I32" s="22">
        <v>-2</v>
      </c>
      <c r="J32" s="28">
        <v>-2200</v>
      </c>
      <c r="K32" s="28">
        <v>-2200</v>
      </c>
      <c r="L32" s="28">
        <v>-2200</v>
      </c>
      <c r="M32" s="22">
        <v>-2200</v>
      </c>
      <c r="N32" s="28">
        <v>-2504</v>
      </c>
      <c r="O32" s="28">
        <v>-2395</v>
      </c>
      <c r="P32" s="28">
        <v>-2314</v>
      </c>
      <c r="Q32" s="22">
        <v>-2317</v>
      </c>
      <c r="R32" s="28">
        <v>-2338</v>
      </c>
      <c r="S32" s="28">
        <v>-2389</v>
      </c>
      <c r="T32" s="28">
        <v>-2393</v>
      </c>
      <c r="U32" s="22">
        <v>-4293</v>
      </c>
      <c r="V32" s="28">
        <v>-8300</v>
      </c>
      <c r="W32" s="28">
        <v>-8165</v>
      </c>
      <c r="X32" s="28">
        <v>-8415</v>
      </c>
      <c r="Y32" s="22">
        <v>-8416</v>
      </c>
    </row>
    <row r="33" spans="1:25" ht="13.5">
      <c r="A33" s="3" t="s">
        <v>98</v>
      </c>
      <c r="B33" s="28">
        <v>3606</v>
      </c>
      <c r="C33" s="28">
        <v>3469</v>
      </c>
      <c r="D33" s="28">
        <v>3545</v>
      </c>
      <c r="E33" s="22">
        <v>3282</v>
      </c>
      <c r="F33" s="28">
        <v>3327</v>
      </c>
      <c r="G33" s="28">
        <v>3085</v>
      </c>
      <c r="H33" s="28">
        <v>3024</v>
      </c>
      <c r="I33" s="22">
        <v>2947</v>
      </c>
      <c r="J33" s="28">
        <v>2785095</v>
      </c>
      <c r="K33" s="28">
        <v>2647079</v>
      </c>
      <c r="L33" s="28">
        <v>2653065</v>
      </c>
      <c r="M33" s="22">
        <v>2645764</v>
      </c>
      <c r="N33" s="28">
        <v>2736663</v>
      </c>
      <c r="O33" s="28">
        <v>2684595</v>
      </c>
      <c r="P33" s="28">
        <v>2682589</v>
      </c>
      <c r="Q33" s="22">
        <v>2614291</v>
      </c>
      <c r="R33" s="28">
        <v>2403756</v>
      </c>
      <c r="S33" s="28">
        <v>2450418</v>
      </c>
      <c r="T33" s="28">
        <v>2361974</v>
      </c>
      <c r="U33" s="22">
        <v>2312400</v>
      </c>
      <c r="V33" s="28">
        <v>2305533</v>
      </c>
      <c r="W33" s="28">
        <v>2082852</v>
      </c>
      <c r="X33" s="28">
        <v>1909631</v>
      </c>
      <c r="Y33" s="22">
        <v>1858459</v>
      </c>
    </row>
    <row r="34" spans="1:25" ht="13.5">
      <c r="A34" s="2" t="s">
        <v>99</v>
      </c>
      <c r="B34" s="28">
        <v>27268</v>
      </c>
      <c r="C34" s="28">
        <v>26821</v>
      </c>
      <c r="D34" s="28">
        <v>27026</v>
      </c>
      <c r="E34" s="22">
        <v>22200</v>
      </c>
      <c r="F34" s="28">
        <v>21838</v>
      </c>
      <c r="G34" s="28">
        <v>17349</v>
      </c>
      <c r="H34" s="28">
        <v>16651</v>
      </c>
      <c r="I34" s="22">
        <v>16662</v>
      </c>
      <c r="J34" s="28">
        <v>14978073</v>
      </c>
      <c r="K34" s="28">
        <v>14454928</v>
      </c>
      <c r="L34" s="28">
        <v>14096339</v>
      </c>
      <c r="M34" s="22">
        <v>14000882</v>
      </c>
      <c r="N34" s="28">
        <v>14149097</v>
      </c>
      <c r="O34" s="28">
        <v>14151170</v>
      </c>
      <c r="P34" s="28">
        <v>14193412</v>
      </c>
      <c r="Q34" s="22">
        <v>14100957</v>
      </c>
      <c r="R34" s="28">
        <v>12143000</v>
      </c>
      <c r="S34" s="28">
        <v>12281311</v>
      </c>
      <c r="T34" s="28">
        <v>11974204</v>
      </c>
      <c r="U34" s="22">
        <v>11549898</v>
      </c>
      <c r="V34" s="28">
        <v>11801076</v>
      </c>
      <c r="W34" s="28">
        <v>11393404</v>
      </c>
      <c r="X34" s="28">
        <v>9623197</v>
      </c>
      <c r="Y34" s="22">
        <v>9460563</v>
      </c>
    </row>
    <row r="35" spans="1:25" ht="13.5">
      <c r="A35" s="2" t="s">
        <v>100</v>
      </c>
      <c r="B35" s="28">
        <v>19</v>
      </c>
      <c r="C35" s="28">
        <v>19</v>
      </c>
      <c r="D35" s="28">
        <v>20</v>
      </c>
      <c r="E35" s="22">
        <v>13</v>
      </c>
      <c r="F35" s="28"/>
      <c r="G35" s="28"/>
      <c r="H35" s="28"/>
      <c r="I35" s="22"/>
      <c r="J35" s="28"/>
      <c r="K35" s="28"/>
      <c r="L35" s="28"/>
      <c r="M35" s="22"/>
      <c r="N35" s="28"/>
      <c r="O35" s="28"/>
      <c r="P35" s="28"/>
      <c r="Q35" s="22"/>
      <c r="R35" s="28"/>
      <c r="S35" s="28"/>
      <c r="T35" s="28"/>
      <c r="U35" s="22"/>
      <c r="V35" s="28"/>
      <c r="W35" s="28"/>
      <c r="X35" s="28"/>
      <c r="Y35" s="22"/>
    </row>
    <row r="36" spans="1:25" ht="13.5">
      <c r="A36" s="2" t="s">
        <v>101</v>
      </c>
      <c r="B36" s="28">
        <v>19</v>
      </c>
      <c r="C36" s="28">
        <v>19</v>
      </c>
      <c r="D36" s="28">
        <v>20</v>
      </c>
      <c r="E36" s="22">
        <v>13</v>
      </c>
      <c r="F36" s="28"/>
      <c r="G36" s="28"/>
      <c r="H36" s="28"/>
      <c r="I36" s="22"/>
      <c r="J36" s="28"/>
      <c r="K36" s="28"/>
      <c r="L36" s="28"/>
      <c r="M36" s="22"/>
      <c r="N36" s="28"/>
      <c r="O36" s="28"/>
      <c r="P36" s="28"/>
      <c r="Q36" s="22"/>
      <c r="R36" s="28"/>
      <c r="S36" s="28"/>
      <c r="T36" s="28"/>
      <c r="U36" s="22"/>
      <c r="V36" s="28"/>
      <c r="W36" s="28"/>
      <c r="X36" s="28"/>
      <c r="Y36" s="22"/>
    </row>
    <row r="37" spans="1:25" ht="14.25" thickBot="1">
      <c r="A37" s="4" t="s">
        <v>102</v>
      </c>
      <c r="B37" s="29">
        <v>50072</v>
      </c>
      <c r="C37" s="29">
        <v>48238</v>
      </c>
      <c r="D37" s="29">
        <v>47444</v>
      </c>
      <c r="E37" s="23">
        <v>40790</v>
      </c>
      <c r="F37" s="29">
        <v>40523</v>
      </c>
      <c r="G37" s="29">
        <v>32364</v>
      </c>
      <c r="H37" s="29">
        <v>32081</v>
      </c>
      <c r="I37" s="23">
        <v>32582</v>
      </c>
      <c r="J37" s="29">
        <v>31307012</v>
      </c>
      <c r="K37" s="29">
        <v>29788729</v>
      </c>
      <c r="L37" s="29">
        <v>28380400</v>
      </c>
      <c r="M37" s="23">
        <v>28624821</v>
      </c>
      <c r="N37" s="29">
        <v>29125619</v>
      </c>
      <c r="O37" s="29">
        <v>27700437</v>
      </c>
      <c r="P37" s="29">
        <v>27128075</v>
      </c>
      <c r="Q37" s="23">
        <v>27539565</v>
      </c>
      <c r="R37" s="29">
        <v>25493987</v>
      </c>
      <c r="S37" s="29">
        <v>24974906</v>
      </c>
      <c r="T37" s="29">
        <v>24128190</v>
      </c>
      <c r="U37" s="23">
        <v>23724289</v>
      </c>
      <c r="V37" s="29">
        <v>24192975</v>
      </c>
      <c r="W37" s="29">
        <v>21521944</v>
      </c>
      <c r="X37" s="29">
        <v>20052197</v>
      </c>
      <c r="Y37" s="23">
        <v>20705824</v>
      </c>
    </row>
    <row r="38" spans="1:25" ht="14.25" thickTop="1">
      <c r="A38" s="2" t="s">
        <v>103</v>
      </c>
      <c r="B38" s="28">
        <v>14561</v>
      </c>
      <c r="C38" s="28">
        <v>11799</v>
      </c>
      <c r="D38" s="28">
        <v>13252</v>
      </c>
      <c r="E38" s="22">
        <v>10341</v>
      </c>
      <c r="F38" s="28">
        <v>11110</v>
      </c>
      <c r="G38" s="28">
        <v>9534</v>
      </c>
      <c r="H38" s="28">
        <v>10746</v>
      </c>
      <c r="I38" s="22">
        <v>10043</v>
      </c>
      <c r="J38" s="28">
        <v>11239244</v>
      </c>
      <c r="K38" s="28">
        <v>9695066</v>
      </c>
      <c r="L38" s="28">
        <v>10132342</v>
      </c>
      <c r="M38" s="22">
        <v>9334018</v>
      </c>
      <c r="N38" s="28">
        <v>10732357</v>
      </c>
      <c r="O38" s="28">
        <v>9303390</v>
      </c>
      <c r="P38" s="28">
        <v>10192700</v>
      </c>
      <c r="Q38" s="22">
        <v>9271045</v>
      </c>
      <c r="R38" s="28">
        <v>10177550</v>
      </c>
      <c r="S38" s="28">
        <v>9053691</v>
      </c>
      <c r="T38" s="28">
        <v>9311248</v>
      </c>
      <c r="U38" s="22">
        <v>8117395</v>
      </c>
      <c r="V38" s="28">
        <v>8892120</v>
      </c>
      <c r="W38" s="28">
        <v>7108041</v>
      </c>
      <c r="X38" s="28">
        <v>7549519</v>
      </c>
      <c r="Y38" s="22">
        <v>7061107</v>
      </c>
    </row>
    <row r="39" spans="1:25" ht="13.5">
      <c r="A39" s="2" t="s">
        <v>104</v>
      </c>
      <c r="B39" s="28">
        <v>390</v>
      </c>
      <c r="C39" s="28">
        <v>420</v>
      </c>
      <c r="D39" s="28">
        <v>930</v>
      </c>
      <c r="E39" s="22">
        <v>443</v>
      </c>
      <c r="F39" s="28">
        <v>3916</v>
      </c>
      <c r="G39" s="28"/>
      <c r="H39" s="28">
        <v>1500</v>
      </c>
      <c r="I39" s="22">
        <v>990</v>
      </c>
      <c r="J39" s="28"/>
      <c r="K39" s="28">
        <v>200000</v>
      </c>
      <c r="L39" s="28">
        <v>500000</v>
      </c>
      <c r="M39" s="22">
        <v>500000</v>
      </c>
      <c r="N39" s="28"/>
      <c r="O39" s="28"/>
      <c r="P39" s="28"/>
      <c r="Q39" s="22"/>
      <c r="R39" s="28"/>
      <c r="S39" s="28"/>
      <c r="T39" s="28"/>
      <c r="U39" s="22"/>
      <c r="V39" s="28">
        <v>630000</v>
      </c>
      <c r="W39" s="28">
        <v>200000</v>
      </c>
      <c r="X39" s="28"/>
      <c r="Y39" s="22">
        <v>200000</v>
      </c>
    </row>
    <row r="40" spans="1:25" ht="13.5">
      <c r="A40" s="2" t="s">
        <v>105</v>
      </c>
      <c r="B40" s="28">
        <v>3521</v>
      </c>
      <c r="C40" s="28">
        <v>3657</v>
      </c>
      <c r="D40" s="28">
        <v>3293</v>
      </c>
      <c r="E40" s="22">
        <v>3461</v>
      </c>
      <c r="F40" s="28">
        <v>3108</v>
      </c>
      <c r="G40" s="28">
        <v>2634</v>
      </c>
      <c r="H40" s="28">
        <v>2059</v>
      </c>
      <c r="I40" s="22">
        <v>1982</v>
      </c>
      <c r="J40" s="28">
        <v>1971629</v>
      </c>
      <c r="K40" s="28">
        <v>1987202</v>
      </c>
      <c r="L40" s="28">
        <v>1730175</v>
      </c>
      <c r="M40" s="22">
        <v>1814448</v>
      </c>
      <c r="N40" s="28">
        <v>1918244</v>
      </c>
      <c r="O40" s="28">
        <v>1807944</v>
      </c>
      <c r="P40" s="28">
        <v>1613444</v>
      </c>
      <c r="Q40" s="22">
        <v>1614944</v>
      </c>
      <c r="R40" s="28"/>
      <c r="S40" s="28"/>
      <c r="T40" s="28"/>
      <c r="U40" s="22">
        <v>1095834</v>
      </c>
      <c r="V40" s="28">
        <v>983535</v>
      </c>
      <c r="W40" s="28">
        <v>918928</v>
      </c>
      <c r="X40" s="28">
        <v>726218</v>
      </c>
      <c r="Y40" s="22">
        <v>897902</v>
      </c>
    </row>
    <row r="41" spans="1:25" ht="13.5">
      <c r="A41" s="2" t="s">
        <v>109</v>
      </c>
      <c r="B41" s="28">
        <v>272</v>
      </c>
      <c r="C41" s="28">
        <v>630</v>
      </c>
      <c r="D41" s="28">
        <v>382</v>
      </c>
      <c r="E41" s="22">
        <v>761</v>
      </c>
      <c r="F41" s="28">
        <v>461</v>
      </c>
      <c r="G41" s="28">
        <v>351</v>
      </c>
      <c r="H41" s="28">
        <v>158</v>
      </c>
      <c r="I41" s="22">
        <v>703</v>
      </c>
      <c r="J41" s="28">
        <v>493190</v>
      </c>
      <c r="K41" s="28">
        <v>702511</v>
      </c>
      <c r="L41" s="28">
        <v>359756</v>
      </c>
      <c r="M41" s="22">
        <v>798579</v>
      </c>
      <c r="N41" s="28">
        <v>466591</v>
      </c>
      <c r="O41" s="28">
        <v>495484</v>
      </c>
      <c r="P41" s="28">
        <v>160412</v>
      </c>
      <c r="Q41" s="22">
        <v>583870</v>
      </c>
      <c r="R41" s="28">
        <v>380491</v>
      </c>
      <c r="S41" s="28">
        <v>308760</v>
      </c>
      <c r="T41" s="28">
        <v>159341</v>
      </c>
      <c r="U41" s="22">
        <v>459553</v>
      </c>
      <c r="V41" s="28">
        <v>111921</v>
      </c>
      <c r="W41" s="28">
        <v>141468</v>
      </c>
      <c r="X41" s="28">
        <v>44657</v>
      </c>
      <c r="Y41" s="22">
        <v>377073</v>
      </c>
    </row>
    <row r="42" spans="1:25" ht="13.5">
      <c r="A42" s="2" t="s">
        <v>112</v>
      </c>
      <c r="B42" s="28">
        <v>627</v>
      </c>
      <c r="C42" s="28">
        <v>1272</v>
      </c>
      <c r="D42" s="28">
        <v>746</v>
      </c>
      <c r="E42" s="22">
        <v>1059</v>
      </c>
      <c r="F42" s="28">
        <v>545</v>
      </c>
      <c r="G42" s="28">
        <v>1025</v>
      </c>
      <c r="H42" s="28">
        <v>527</v>
      </c>
      <c r="I42" s="22">
        <v>892</v>
      </c>
      <c r="J42" s="28">
        <v>447961</v>
      </c>
      <c r="K42" s="28">
        <v>892639</v>
      </c>
      <c r="L42" s="28">
        <v>448149</v>
      </c>
      <c r="M42" s="22">
        <v>789763</v>
      </c>
      <c r="N42" s="28">
        <v>405443</v>
      </c>
      <c r="O42" s="28">
        <v>828652</v>
      </c>
      <c r="P42" s="28">
        <v>412735</v>
      </c>
      <c r="Q42" s="22">
        <v>830688</v>
      </c>
      <c r="R42" s="28">
        <v>391393</v>
      </c>
      <c r="S42" s="28">
        <v>875601</v>
      </c>
      <c r="T42" s="28">
        <v>423877</v>
      </c>
      <c r="U42" s="22">
        <v>702295</v>
      </c>
      <c r="V42" s="28">
        <v>356101</v>
      </c>
      <c r="W42" s="28">
        <v>712749</v>
      </c>
      <c r="X42" s="28">
        <v>361779</v>
      </c>
      <c r="Y42" s="22">
        <v>602511</v>
      </c>
    </row>
    <row r="43" spans="1:25" ht="13.5">
      <c r="A43" s="2" t="s">
        <v>77</v>
      </c>
      <c r="B43" s="28">
        <v>3158</v>
      </c>
      <c r="C43" s="28">
        <v>2315</v>
      </c>
      <c r="D43" s="28">
        <v>2843</v>
      </c>
      <c r="E43" s="22">
        <v>2225</v>
      </c>
      <c r="F43" s="28">
        <v>2065</v>
      </c>
      <c r="G43" s="28">
        <v>1490</v>
      </c>
      <c r="H43" s="28">
        <v>1470</v>
      </c>
      <c r="I43" s="22">
        <v>1488</v>
      </c>
      <c r="J43" s="28">
        <v>1263845</v>
      </c>
      <c r="K43" s="28">
        <v>868618</v>
      </c>
      <c r="L43" s="28">
        <v>953452</v>
      </c>
      <c r="M43" s="22">
        <v>907554</v>
      </c>
      <c r="N43" s="28">
        <v>1107682</v>
      </c>
      <c r="O43" s="28">
        <v>911199</v>
      </c>
      <c r="P43" s="28">
        <v>971906</v>
      </c>
      <c r="Q43" s="22">
        <v>1261159</v>
      </c>
      <c r="R43" s="28">
        <v>2154828</v>
      </c>
      <c r="S43" s="28">
        <v>2252250</v>
      </c>
      <c r="T43" s="28">
        <v>2058444</v>
      </c>
      <c r="U43" s="22">
        <v>978715</v>
      </c>
      <c r="V43" s="28">
        <v>971328</v>
      </c>
      <c r="W43" s="28">
        <v>685211</v>
      </c>
      <c r="X43" s="28">
        <v>758839</v>
      </c>
      <c r="Y43" s="22">
        <v>675934</v>
      </c>
    </row>
    <row r="44" spans="1:25" ht="13.5">
      <c r="A44" s="2" t="s">
        <v>113</v>
      </c>
      <c r="B44" s="28">
        <v>22531</v>
      </c>
      <c r="C44" s="28">
        <v>20095</v>
      </c>
      <c r="D44" s="28">
        <v>21448</v>
      </c>
      <c r="E44" s="22">
        <v>18292</v>
      </c>
      <c r="F44" s="28">
        <v>21207</v>
      </c>
      <c r="G44" s="28">
        <v>15036</v>
      </c>
      <c r="H44" s="28">
        <v>16462</v>
      </c>
      <c r="I44" s="22">
        <v>16100</v>
      </c>
      <c r="J44" s="28">
        <v>15415870</v>
      </c>
      <c r="K44" s="28">
        <v>14346038</v>
      </c>
      <c r="L44" s="28">
        <v>14123875</v>
      </c>
      <c r="M44" s="22">
        <v>14144365</v>
      </c>
      <c r="N44" s="28">
        <v>14630320</v>
      </c>
      <c r="O44" s="28">
        <v>13346670</v>
      </c>
      <c r="P44" s="28">
        <v>13351199</v>
      </c>
      <c r="Q44" s="22">
        <v>13561707</v>
      </c>
      <c r="R44" s="28">
        <v>13104264</v>
      </c>
      <c r="S44" s="28">
        <v>12537236</v>
      </c>
      <c r="T44" s="28">
        <v>11952912</v>
      </c>
      <c r="U44" s="22">
        <v>11353794</v>
      </c>
      <c r="V44" s="28">
        <v>12184003</v>
      </c>
      <c r="W44" s="28">
        <v>10053584</v>
      </c>
      <c r="X44" s="28">
        <v>9661014</v>
      </c>
      <c r="Y44" s="22">
        <v>10054528</v>
      </c>
    </row>
    <row r="45" spans="1:25" ht="13.5">
      <c r="A45" s="2" t="s">
        <v>114</v>
      </c>
      <c r="B45" s="28">
        <v>1785</v>
      </c>
      <c r="C45" s="28">
        <v>1785</v>
      </c>
      <c r="D45" s="28">
        <v>1947</v>
      </c>
      <c r="E45" s="22">
        <v>860</v>
      </c>
      <c r="F45" s="28"/>
      <c r="G45" s="28"/>
      <c r="H45" s="28"/>
      <c r="I45" s="22"/>
      <c r="J45" s="28"/>
      <c r="K45" s="28"/>
      <c r="L45" s="28"/>
      <c r="M45" s="22"/>
      <c r="N45" s="28"/>
      <c r="O45" s="28"/>
      <c r="P45" s="28"/>
      <c r="Q45" s="22"/>
      <c r="R45" s="28"/>
      <c r="S45" s="28"/>
      <c r="T45" s="28"/>
      <c r="U45" s="22"/>
      <c r="V45" s="28">
        <v>60000</v>
      </c>
      <c r="W45" s="28">
        <v>70000</v>
      </c>
      <c r="X45" s="28">
        <v>15000</v>
      </c>
      <c r="Y45" s="22">
        <v>35000</v>
      </c>
    </row>
    <row r="46" spans="1:25" ht="13.5">
      <c r="A46" s="2" t="s">
        <v>115</v>
      </c>
      <c r="B46" s="28">
        <v>7994</v>
      </c>
      <c r="C46" s="28">
        <v>8893</v>
      </c>
      <c r="D46" s="28">
        <v>7307</v>
      </c>
      <c r="E46" s="22">
        <v>7910</v>
      </c>
      <c r="F46" s="28">
        <v>6354</v>
      </c>
      <c r="G46" s="28">
        <v>4706</v>
      </c>
      <c r="H46" s="28">
        <v>3293</v>
      </c>
      <c r="I46" s="22">
        <v>3395</v>
      </c>
      <c r="J46" s="28">
        <v>3411632</v>
      </c>
      <c r="K46" s="28">
        <v>3784895</v>
      </c>
      <c r="L46" s="28">
        <v>2917658</v>
      </c>
      <c r="M46" s="22">
        <v>3314121</v>
      </c>
      <c r="N46" s="28">
        <v>3727561</v>
      </c>
      <c r="O46" s="28">
        <v>3858097</v>
      </c>
      <c r="P46" s="28">
        <v>3556333</v>
      </c>
      <c r="Q46" s="22">
        <v>3958569</v>
      </c>
      <c r="R46" s="28">
        <v>2625295</v>
      </c>
      <c r="S46" s="28">
        <v>2898501</v>
      </c>
      <c r="T46" s="28">
        <v>2723677</v>
      </c>
      <c r="U46" s="22">
        <v>2970893</v>
      </c>
      <c r="V46" s="28">
        <v>2576658</v>
      </c>
      <c r="W46" s="28">
        <v>2363991</v>
      </c>
      <c r="X46" s="28">
        <v>1561561</v>
      </c>
      <c r="Y46" s="22">
        <v>1769258</v>
      </c>
    </row>
    <row r="47" spans="1:25" ht="13.5">
      <c r="A47" s="2" t="s">
        <v>223</v>
      </c>
      <c r="B47" s="28">
        <v>32</v>
      </c>
      <c r="C47" s="28">
        <v>22</v>
      </c>
      <c r="D47" s="28">
        <v>30</v>
      </c>
      <c r="E47" s="22">
        <v>3</v>
      </c>
      <c r="F47" s="28">
        <v>0</v>
      </c>
      <c r="G47" s="28"/>
      <c r="H47" s="28"/>
      <c r="I47" s="22"/>
      <c r="J47" s="28"/>
      <c r="K47" s="28"/>
      <c r="L47" s="28"/>
      <c r="M47" s="22"/>
      <c r="N47" s="28"/>
      <c r="O47" s="28"/>
      <c r="P47" s="28"/>
      <c r="Q47" s="22"/>
      <c r="R47" s="28"/>
      <c r="S47" s="28"/>
      <c r="T47" s="28"/>
      <c r="U47" s="22"/>
      <c r="V47" s="28"/>
      <c r="W47" s="28"/>
      <c r="X47" s="28"/>
      <c r="Y47" s="22"/>
    </row>
    <row r="48" spans="1:25" ht="13.5">
      <c r="A48" s="2" t="s">
        <v>224</v>
      </c>
      <c r="B48" s="28">
        <v>65</v>
      </c>
      <c r="C48" s="28">
        <v>77</v>
      </c>
      <c r="D48" s="28">
        <v>90</v>
      </c>
      <c r="E48" s="22">
        <v>35</v>
      </c>
      <c r="F48" s="28">
        <v>38</v>
      </c>
      <c r="G48" s="28">
        <v>27</v>
      </c>
      <c r="H48" s="28">
        <v>0</v>
      </c>
      <c r="I48" s="22">
        <v>0</v>
      </c>
      <c r="J48" s="28"/>
      <c r="K48" s="28">
        <v>73882</v>
      </c>
      <c r="L48" s="28">
        <v>75042</v>
      </c>
      <c r="M48" s="22">
        <v>72246</v>
      </c>
      <c r="N48" s="28">
        <v>86466</v>
      </c>
      <c r="O48" s="28">
        <v>80225</v>
      </c>
      <c r="P48" s="28">
        <v>78683</v>
      </c>
      <c r="Q48" s="22">
        <v>77082</v>
      </c>
      <c r="R48" s="28">
        <v>9611</v>
      </c>
      <c r="S48" s="28">
        <v>104215</v>
      </c>
      <c r="T48" s="28">
        <v>100530</v>
      </c>
      <c r="U48" s="22">
        <v>105664</v>
      </c>
      <c r="V48" s="28">
        <v>100842</v>
      </c>
      <c r="W48" s="28">
        <v>91756</v>
      </c>
      <c r="X48" s="28">
        <v>67369</v>
      </c>
      <c r="Y48" s="22">
        <v>75725</v>
      </c>
    </row>
    <row r="49" spans="1:25" ht="13.5">
      <c r="A49" s="2" t="s">
        <v>116</v>
      </c>
      <c r="B49" s="28">
        <v>387</v>
      </c>
      <c r="C49" s="28">
        <v>424</v>
      </c>
      <c r="D49" s="28">
        <v>418</v>
      </c>
      <c r="E49" s="22">
        <v>400</v>
      </c>
      <c r="F49" s="28">
        <v>410</v>
      </c>
      <c r="G49" s="28">
        <v>343</v>
      </c>
      <c r="H49" s="28">
        <v>291</v>
      </c>
      <c r="I49" s="22">
        <v>288</v>
      </c>
      <c r="J49" s="28">
        <v>239228</v>
      </c>
      <c r="K49" s="28">
        <v>235210</v>
      </c>
      <c r="L49" s="28">
        <v>232352</v>
      </c>
      <c r="M49" s="22">
        <v>226871</v>
      </c>
      <c r="N49" s="28">
        <v>225550</v>
      </c>
      <c r="O49" s="28">
        <v>223890</v>
      </c>
      <c r="P49" s="28">
        <v>223180</v>
      </c>
      <c r="Q49" s="22"/>
      <c r="R49" s="28"/>
      <c r="S49" s="28"/>
      <c r="T49" s="28"/>
      <c r="U49" s="22"/>
      <c r="V49" s="28"/>
      <c r="W49" s="28"/>
      <c r="X49" s="28"/>
      <c r="Y49" s="22"/>
    </row>
    <row r="50" spans="1:25" ht="13.5">
      <c r="A50" s="2" t="s">
        <v>77</v>
      </c>
      <c r="B50" s="28">
        <v>138</v>
      </c>
      <c r="C50" s="28">
        <v>150</v>
      </c>
      <c r="D50" s="28">
        <v>152</v>
      </c>
      <c r="E50" s="22">
        <v>111</v>
      </c>
      <c r="F50" s="28">
        <v>117</v>
      </c>
      <c r="G50" s="28">
        <v>106</v>
      </c>
      <c r="H50" s="28">
        <v>43</v>
      </c>
      <c r="I50" s="22">
        <v>47</v>
      </c>
      <c r="J50" s="28">
        <v>48600</v>
      </c>
      <c r="K50" s="28">
        <v>60363</v>
      </c>
      <c r="L50" s="28">
        <v>64464</v>
      </c>
      <c r="M50" s="22">
        <v>74995</v>
      </c>
      <c r="N50" s="28">
        <v>80767</v>
      </c>
      <c r="O50" s="28">
        <v>136573</v>
      </c>
      <c r="P50" s="28">
        <v>102584</v>
      </c>
      <c r="Q50" s="22">
        <v>127998</v>
      </c>
      <c r="R50" s="28">
        <v>118564</v>
      </c>
      <c r="S50" s="28">
        <v>148389</v>
      </c>
      <c r="T50" s="28">
        <v>165227</v>
      </c>
      <c r="U50" s="22">
        <v>184881</v>
      </c>
      <c r="V50" s="28">
        <v>128287</v>
      </c>
      <c r="W50" s="28">
        <v>176362</v>
      </c>
      <c r="X50" s="28">
        <v>174589</v>
      </c>
      <c r="Y50" s="22">
        <v>189729</v>
      </c>
    </row>
    <row r="51" spans="1:25" ht="13.5">
      <c r="A51" s="2" t="s">
        <v>117</v>
      </c>
      <c r="B51" s="28">
        <v>10404</v>
      </c>
      <c r="C51" s="28">
        <v>11355</v>
      </c>
      <c r="D51" s="28">
        <v>9947</v>
      </c>
      <c r="E51" s="22">
        <v>9321</v>
      </c>
      <c r="F51" s="28">
        <v>6921</v>
      </c>
      <c r="G51" s="28">
        <v>5183</v>
      </c>
      <c r="H51" s="28">
        <v>3629</v>
      </c>
      <c r="I51" s="22">
        <v>3731</v>
      </c>
      <c r="J51" s="28">
        <v>3699461</v>
      </c>
      <c r="K51" s="28">
        <v>4154351</v>
      </c>
      <c r="L51" s="28">
        <v>3289517</v>
      </c>
      <c r="M51" s="22">
        <v>3688233</v>
      </c>
      <c r="N51" s="28">
        <v>4120345</v>
      </c>
      <c r="O51" s="28">
        <v>4298786</v>
      </c>
      <c r="P51" s="28">
        <v>3960781</v>
      </c>
      <c r="Q51" s="22">
        <v>4163649</v>
      </c>
      <c r="R51" s="28">
        <v>2753471</v>
      </c>
      <c r="S51" s="28">
        <v>3151106</v>
      </c>
      <c r="T51" s="28">
        <v>2989435</v>
      </c>
      <c r="U51" s="22">
        <v>3261438</v>
      </c>
      <c r="V51" s="28">
        <v>2865787</v>
      </c>
      <c r="W51" s="28">
        <v>2702110</v>
      </c>
      <c r="X51" s="28">
        <v>1818520</v>
      </c>
      <c r="Y51" s="22">
        <v>2069712</v>
      </c>
    </row>
    <row r="52" spans="1:25" ht="14.25" thickBot="1">
      <c r="A52" s="4" t="s">
        <v>118</v>
      </c>
      <c r="B52" s="29">
        <v>32935</v>
      </c>
      <c r="C52" s="29">
        <v>31450</v>
      </c>
      <c r="D52" s="29">
        <v>31395</v>
      </c>
      <c r="E52" s="23">
        <v>27614</v>
      </c>
      <c r="F52" s="29">
        <v>28129</v>
      </c>
      <c r="G52" s="29">
        <v>20219</v>
      </c>
      <c r="H52" s="29">
        <v>20092</v>
      </c>
      <c r="I52" s="23">
        <v>19831</v>
      </c>
      <c r="J52" s="29">
        <v>19115332</v>
      </c>
      <c r="K52" s="29">
        <v>18500389</v>
      </c>
      <c r="L52" s="29">
        <v>17413392</v>
      </c>
      <c r="M52" s="23">
        <v>17832598</v>
      </c>
      <c r="N52" s="29">
        <v>18750665</v>
      </c>
      <c r="O52" s="29">
        <v>17645456</v>
      </c>
      <c r="P52" s="29">
        <v>17311981</v>
      </c>
      <c r="Q52" s="23">
        <v>17725357</v>
      </c>
      <c r="R52" s="29">
        <v>15857735</v>
      </c>
      <c r="S52" s="29">
        <v>15688342</v>
      </c>
      <c r="T52" s="29">
        <v>14942347</v>
      </c>
      <c r="U52" s="23">
        <v>14615232</v>
      </c>
      <c r="V52" s="29">
        <v>15049791</v>
      </c>
      <c r="W52" s="29">
        <v>12755695</v>
      </c>
      <c r="X52" s="29">
        <v>11479534</v>
      </c>
      <c r="Y52" s="23">
        <v>12124241</v>
      </c>
    </row>
    <row r="53" spans="1:25" ht="14.25" thickTop="1">
      <c r="A53" s="2" t="s">
        <v>119</v>
      </c>
      <c r="B53" s="28">
        <v>2828</v>
      </c>
      <c r="C53" s="28">
        <v>2828</v>
      </c>
      <c r="D53" s="28">
        <v>2623</v>
      </c>
      <c r="E53" s="22">
        <v>1126</v>
      </c>
      <c r="F53" s="28">
        <v>1126</v>
      </c>
      <c r="G53" s="28">
        <v>1126</v>
      </c>
      <c r="H53" s="28">
        <v>1126</v>
      </c>
      <c r="I53" s="22">
        <v>1126</v>
      </c>
      <c r="J53" s="28">
        <v>1126360</v>
      </c>
      <c r="K53" s="28">
        <v>814600</v>
      </c>
      <c r="L53" s="28">
        <v>814600</v>
      </c>
      <c r="M53" s="22">
        <v>814600</v>
      </c>
      <c r="N53" s="28">
        <v>814600</v>
      </c>
      <c r="O53" s="28">
        <v>814600</v>
      </c>
      <c r="P53" s="28">
        <v>814600</v>
      </c>
      <c r="Q53" s="22">
        <v>814600</v>
      </c>
      <c r="R53" s="28">
        <v>814600</v>
      </c>
      <c r="S53" s="28">
        <v>814600</v>
      </c>
      <c r="T53" s="28">
        <v>814600</v>
      </c>
      <c r="U53" s="22">
        <v>814600</v>
      </c>
      <c r="V53" s="28">
        <v>814600</v>
      </c>
      <c r="W53" s="28">
        <v>814600</v>
      </c>
      <c r="X53" s="28">
        <v>814600</v>
      </c>
      <c r="Y53" s="22">
        <v>814600</v>
      </c>
    </row>
    <row r="54" spans="1:25" ht="13.5">
      <c r="A54" s="2" t="s">
        <v>122</v>
      </c>
      <c r="B54" s="28">
        <v>9085</v>
      </c>
      <c r="C54" s="28">
        <v>9087</v>
      </c>
      <c r="D54" s="28">
        <v>8660</v>
      </c>
      <c r="E54" s="22">
        <v>7161</v>
      </c>
      <c r="F54" s="28">
        <v>7157</v>
      </c>
      <c r="G54" s="28">
        <v>7151</v>
      </c>
      <c r="H54" s="28">
        <v>7140</v>
      </c>
      <c r="I54" s="22">
        <v>7139</v>
      </c>
      <c r="J54" s="28">
        <v>7078765</v>
      </c>
      <c r="K54" s="28">
        <v>6767005</v>
      </c>
      <c r="L54" s="28">
        <v>6767005</v>
      </c>
      <c r="M54" s="22">
        <v>6767005</v>
      </c>
      <c r="N54" s="28">
        <v>6767005</v>
      </c>
      <c r="O54" s="28">
        <v>6767005</v>
      </c>
      <c r="P54" s="28">
        <v>6767005</v>
      </c>
      <c r="Q54" s="22">
        <v>6767005</v>
      </c>
      <c r="R54" s="28">
        <v>6767005</v>
      </c>
      <c r="S54" s="28">
        <v>6767005</v>
      </c>
      <c r="T54" s="28">
        <v>6767005</v>
      </c>
      <c r="U54" s="22">
        <v>6767005</v>
      </c>
      <c r="V54" s="28">
        <v>6767005</v>
      </c>
      <c r="W54" s="28">
        <v>6767005</v>
      </c>
      <c r="X54" s="28">
        <v>6767005</v>
      </c>
      <c r="Y54" s="22">
        <v>6767005</v>
      </c>
    </row>
    <row r="55" spans="1:25" ht="13.5">
      <c r="A55" s="2" t="s">
        <v>125</v>
      </c>
      <c r="B55" s="28">
        <v>5501</v>
      </c>
      <c r="C55" s="28">
        <v>5215</v>
      </c>
      <c r="D55" s="28">
        <v>5032</v>
      </c>
      <c r="E55" s="22">
        <v>5160</v>
      </c>
      <c r="F55" s="28">
        <v>4451</v>
      </c>
      <c r="G55" s="28">
        <v>4298</v>
      </c>
      <c r="H55" s="28">
        <v>4123</v>
      </c>
      <c r="I55" s="22">
        <v>4465</v>
      </c>
      <c r="J55" s="28">
        <v>3998075</v>
      </c>
      <c r="K55" s="28">
        <v>3730570</v>
      </c>
      <c r="L55" s="28">
        <v>3409816</v>
      </c>
      <c r="M55" s="22">
        <v>3232892</v>
      </c>
      <c r="N55" s="28">
        <v>2806582</v>
      </c>
      <c r="O55" s="28">
        <v>2492030</v>
      </c>
      <c r="P55" s="28">
        <v>2252115</v>
      </c>
      <c r="Q55" s="22">
        <v>2250502</v>
      </c>
      <c r="R55" s="28">
        <v>2073079</v>
      </c>
      <c r="S55" s="28">
        <v>1723024</v>
      </c>
      <c r="T55" s="28">
        <v>1621843</v>
      </c>
      <c r="U55" s="22">
        <v>1545806</v>
      </c>
      <c r="V55" s="28">
        <v>1477218</v>
      </c>
      <c r="W55" s="28">
        <v>1202003</v>
      </c>
      <c r="X55" s="28">
        <v>1006946</v>
      </c>
      <c r="Y55" s="22">
        <v>1015755</v>
      </c>
    </row>
    <row r="56" spans="1:25" ht="13.5">
      <c r="A56" s="2" t="s">
        <v>126</v>
      </c>
      <c r="B56" s="28">
        <v>-321</v>
      </c>
      <c r="C56" s="28">
        <v>-370</v>
      </c>
      <c r="D56" s="28">
        <v>-407</v>
      </c>
      <c r="E56" s="22">
        <v>-435</v>
      </c>
      <c r="F56" s="28">
        <v>-447</v>
      </c>
      <c r="G56" s="28">
        <v>-476</v>
      </c>
      <c r="H56" s="28">
        <v>-432</v>
      </c>
      <c r="I56" s="22">
        <v>-9</v>
      </c>
      <c r="J56" s="28">
        <v>-18360</v>
      </c>
      <c r="K56" s="28">
        <v>-18360</v>
      </c>
      <c r="L56" s="28">
        <v>-18360</v>
      </c>
      <c r="M56" s="22">
        <v>-18360</v>
      </c>
      <c r="N56" s="28">
        <v>-18360</v>
      </c>
      <c r="O56" s="28">
        <v>-18360</v>
      </c>
      <c r="P56" s="28">
        <v>-18360</v>
      </c>
      <c r="Q56" s="22">
        <v>-18360</v>
      </c>
      <c r="R56" s="28">
        <v>-18360</v>
      </c>
      <c r="S56" s="28">
        <v>-18360</v>
      </c>
      <c r="T56" s="28">
        <v>-18360</v>
      </c>
      <c r="U56" s="22">
        <v>-18360</v>
      </c>
      <c r="V56" s="28">
        <v>-18360</v>
      </c>
      <c r="W56" s="28">
        <v>-18360</v>
      </c>
      <c r="X56" s="28">
        <v>-18360</v>
      </c>
      <c r="Y56" s="22">
        <v>-18360</v>
      </c>
    </row>
    <row r="57" spans="1:25" ht="13.5">
      <c r="A57" s="2" t="s">
        <v>127</v>
      </c>
      <c r="B57" s="28">
        <v>17094</v>
      </c>
      <c r="C57" s="28">
        <v>16761</v>
      </c>
      <c r="D57" s="28">
        <v>15909</v>
      </c>
      <c r="E57" s="22">
        <v>13013</v>
      </c>
      <c r="F57" s="28">
        <v>12287</v>
      </c>
      <c r="G57" s="28">
        <v>12099</v>
      </c>
      <c r="H57" s="28">
        <v>11958</v>
      </c>
      <c r="I57" s="22">
        <v>12721</v>
      </c>
      <c r="J57" s="28">
        <v>12184840</v>
      </c>
      <c r="K57" s="28">
        <v>11293815</v>
      </c>
      <c r="L57" s="28">
        <v>10973062</v>
      </c>
      <c r="M57" s="22">
        <v>10796137</v>
      </c>
      <c r="N57" s="28">
        <v>10369827</v>
      </c>
      <c r="O57" s="28">
        <v>10055275</v>
      </c>
      <c r="P57" s="28">
        <v>9815360</v>
      </c>
      <c r="Q57" s="22">
        <v>9813747</v>
      </c>
      <c r="R57" s="28">
        <v>9636325</v>
      </c>
      <c r="S57" s="28">
        <v>9286269</v>
      </c>
      <c r="T57" s="28">
        <v>9185089</v>
      </c>
      <c r="U57" s="22">
        <v>9109051</v>
      </c>
      <c r="V57" s="28">
        <v>9040463</v>
      </c>
      <c r="W57" s="28">
        <v>8765248</v>
      </c>
      <c r="X57" s="28">
        <v>8570191</v>
      </c>
      <c r="Y57" s="22">
        <v>8579000</v>
      </c>
    </row>
    <row r="58" spans="1:25" ht="13.5">
      <c r="A58" s="2" t="s">
        <v>128</v>
      </c>
      <c r="B58" s="28">
        <v>34</v>
      </c>
      <c r="C58" s="28">
        <v>16</v>
      </c>
      <c r="D58" s="28">
        <v>14</v>
      </c>
      <c r="E58" s="22">
        <v>37</v>
      </c>
      <c r="F58" s="28">
        <v>24</v>
      </c>
      <c r="G58" s="28">
        <v>35</v>
      </c>
      <c r="H58" s="28">
        <v>31</v>
      </c>
      <c r="I58" s="22">
        <v>29</v>
      </c>
      <c r="J58" s="28">
        <v>6839</v>
      </c>
      <c r="K58" s="28">
        <v>-5475</v>
      </c>
      <c r="L58" s="28">
        <v>-6055</v>
      </c>
      <c r="M58" s="22">
        <v>-3914</v>
      </c>
      <c r="N58" s="28">
        <v>5125</v>
      </c>
      <c r="O58" s="28">
        <v>-294</v>
      </c>
      <c r="P58" s="28">
        <v>733</v>
      </c>
      <c r="Q58" s="22">
        <v>460</v>
      </c>
      <c r="R58" s="28">
        <v>-73</v>
      </c>
      <c r="S58" s="28">
        <v>294</v>
      </c>
      <c r="T58" s="28">
        <v>753</v>
      </c>
      <c r="U58" s="22">
        <v>4</v>
      </c>
      <c r="V58" s="28">
        <v>-48</v>
      </c>
      <c r="W58" s="28">
        <v>1000</v>
      </c>
      <c r="X58" s="28">
        <v>2471</v>
      </c>
      <c r="Y58" s="22">
        <v>2582</v>
      </c>
    </row>
    <row r="59" spans="1:25" ht="13.5">
      <c r="A59" s="2" t="s">
        <v>129</v>
      </c>
      <c r="B59" s="28">
        <v>34</v>
      </c>
      <c r="C59" s="28">
        <v>16</v>
      </c>
      <c r="D59" s="28">
        <v>14</v>
      </c>
      <c r="E59" s="22">
        <v>37</v>
      </c>
      <c r="F59" s="28">
        <v>24</v>
      </c>
      <c r="G59" s="28">
        <v>35</v>
      </c>
      <c r="H59" s="28">
        <v>31</v>
      </c>
      <c r="I59" s="22">
        <v>29</v>
      </c>
      <c r="J59" s="28">
        <v>6839</v>
      </c>
      <c r="K59" s="28">
        <v>-5475</v>
      </c>
      <c r="L59" s="28">
        <v>-6055</v>
      </c>
      <c r="M59" s="22">
        <v>-3914</v>
      </c>
      <c r="N59" s="28">
        <v>5125</v>
      </c>
      <c r="O59" s="28">
        <v>-294</v>
      </c>
      <c r="P59" s="28">
        <v>733</v>
      </c>
      <c r="Q59" s="22">
        <v>460</v>
      </c>
      <c r="R59" s="28">
        <v>-73</v>
      </c>
      <c r="S59" s="28">
        <v>294</v>
      </c>
      <c r="T59" s="28">
        <v>753</v>
      </c>
      <c r="U59" s="22">
        <v>4</v>
      </c>
      <c r="V59" s="28">
        <v>-48</v>
      </c>
      <c r="W59" s="28">
        <v>1000</v>
      </c>
      <c r="X59" s="28">
        <v>2471</v>
      </c>
      <c r="Y59" s="22">
        <v>2582</v>
      </c>
    </row>
    <row r="60" spans="1:25" ht="13.5">
      <c r="A60" s="6" t="s">
        <v>225</v>
      </c>
      <c r="B60" s="28">
        <v>8</v>
      </c>
      <c r="C60" s="28">
        <v>8</v>
      </c>
      <c r="D60" s="28">
        <v>124</v>
      </c>
      <c r="E60" s="22">
        <v>125</v>
      </c>
      <c r="F60" s="28">
        <v>81</v>
      </c>
      <c r="G60" s="28">
        <v>9</v>
      </c>
      <c r="H60" s="28"/>
      <c r="I60" s="22"/>
      <c r="J60" s="28"/>
      <c r="K60" s="28"/>
      <c r="L60" s="28"/>
      <c r="M60" s="22"/>
      <c r="N60" s="28"/>
      <c r="O60" s="28"/>
      <c r="P60" s="28"/>
      <c r="Q60" s="22"/>
      <c r="R60" s="28"/>
      <c r="S60" s="28"/>
      <c r="T60" s="28"/>
      <c r="U60" s="22"/>
      <c r="V60" s="28">
        <v>102768</v>
      </c>
      <c r="W60" s="28"/>
      <c r="X60" s="28"/>
      <c r="Y60" s="22"/>
    </row>
    <row r="61" spans="1:25" ht="13.5">
      <c r="A61" s="6" t="s">
        <v>130</v>
      </c>
      <c r="B61" s="28">
        <v>17136</v>
      </c>
      <c r="C61" s="28">
        <v>16787</v>
      </c>
      <c r="D61" s="28">
        <v>16048</v>
      </c>
      <c r="E61" s="22">
        <v>13175</v>
      </c>
      <c r="F61" s="28">
        <v>12394</v>
      </c>
      <c r="G61" s="28">
        <v>12144</v>
      </c>
      <c r="H61" s="28">
        <v>11989</v>
      </c>
      <c r="I61" s="22">
        <v>12750</v>
      </c>
      <c r="J61" s="28">
        <v>12191679</v>
      </c>
      <c r="K61" s="28">
        <v>11288340</v>
      </c>
      <c r="L61" s="28">
        <v>10967007</v>
      </c>
      <c r="M61" s="22">
        <v>10792223</v>
      </c>
      <c r="N61" s="28">
        <v>10374953</v>
      </c>
      <c r="O61" s="28">
        <v>10054980</v>
      </c>
      <c r="P61" s="28">
        <v>9816094</v>
      </c>
      <c r="Q61" s="22">
        <v>9814208</v>
      </c>
      <c r="R61" s="28">
        <v>9636251</v>
      </c>
      <c r="S61" s="28">
        <v>9286564</v>
      </c>
      <c r="T61" s="28">
        <v>9185842</v>
      </c>
      <c r="U61" s="22">
        <v>9109056</v>
      </c>
      <c r="V61" s="28">
        <v>9143184</v>
      </c>
      <c r="W61" s="28">
        <v>8766249</v>
      </c>
      <c r="X61" s="28">
        <v>8572662</v>
      </c>
      <c r="Y61" s="22">
        <v>8581583</v>
      </c>
    </row>
    <row r="62" spans="1:25" ht="14.25" thickBot="1">
      <c r="A62" s="7" t="s">
        <v>131</v>
      </c>
      <c r="B62" s="28">
        <v>50072</v>
      </c>
      <c r="C62" s="28">
        <v>48238</v>
      </c>
      <c r="D62" s="28">
        <v>47444</v>
      </c>
      <c r="E62" s="22">
        <v>40790</v>
      </c>
      <c r="F62" s="28">
        <v>40523</v>
      </c>
      <c r="G62" s="28">
        <v>32364</v>
      </c>
      <c r="H62" s="28">
        <v>32081</v>
      </c>
      <c r="I62" s="22">
        <v>32582</v>
      </c>
      <c r="J62" s="28">
        <v>31307012</v>
      </c>
      <c r="K62" s="28">
        <v>29788729</v>
      </c>
      <c r="L62" s="28">
        <v>28380400</v>
      </c>
      <c r="M62" s="22">
        <v>28624821</v>
      </c>
      <c r="N62" s="28">
        <v>29125619</v>
      </c>
      <c r="O62" s="28">
        <v>27700437</v>
      </c>
      <c r="P62" s="28">
        <v>27128075</v>
      </c>
      <c r="Q62" s="22">
        <v>27539565</v>
      </c>
      <c r="R62" s="28">
        <v>25493987</v>
      </c>
      <c r="S62" s="28">
        <v>24974906</v>
      </c>
      <c r="T62" s="28">
        <v>24128190</v>
      </c>
      <c r="U62" s="22">
        <v>23724289</v>
      </c>
      <c r="V62" s="28">
        <v>24192975</v>
      </c>
      <c r="W62" s="28">
        <v>21521944</v>
      </c>
      <c r="X62" s="28">
        <v>20052197</v>
      </c>
      <c r="Y62" s="22">
        <v>20705824</v>
      </c>
    </row>
    <row r="63" spans="1:25" ht="14.25" thickTop="1">
      <c r="A63" s="8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5" ht="13.5">
      <c r="A65" s="20" t="s">
        <v>136</v>
      </c>
    </row>
    <row r="66" ht="13.5">
      <c r="A66" s="20" t="s">
        <v>137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6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132</v>
      </c>
      <c r="B2" s="14">
        <v>3034</v>
      </c>
      <c r="C2" s="14"/>
      <c r="D2" s="14"/>
      <c r="E2" s="14"/>
      <c r="F2" s="14"/>
      <c r="G2" s="14"/>
    </row>
    <row r="3" spans="1:7" ht="14.25" thickBot="1">
      <c r="A3" s="11" t="s">
        <v>133</v>
      </c>
      <c r="B3" s="1" t="s">
        <v>134</v>
      </c>
      <c r="C3" s="1"/>
      <c r="D3" s="1"/>
      <c r="E3" s="1"/>
      <c r="F3" s="1"/>
      <c r="G3" s="1"/>
    </row>
    <row r="4" spans="1:7" ht="14.25" thickTop="1">
      <c r="A4" s="10" t="s">
        <v>51</v>
      </c>
      <c r="B4" s="15" t="str">
        <f>HYPERLINK("http://www.kabupro.jp/mark/20130627/S000DUMO.htm","有価証券報告書")</f>
        <v>有価証券報告書</v>
      </c>
      <c r="C4" s="15" t="str">
        <f>HYPERLINK("http://www.kabupro.jp/mark/20130627/S000DUMO.htm","有価証券報告書")</f>
        <v>有価証券報告書</v>
      </c>
      <c r="D4" s="15" t="str">
        <f>HYPERLINK("http://www.kabupro.jp/mark/20120628/S000B6NV.htm","有価証券報告書")</f>
        <v>有価証券報告書</v>
      </c>
      <c r="E4" s="15" t="str">
        <f>HYPERLINK("http://www.kabupro.jp/mark/20110630/S0008Q33.htm","有価証券報告書")</f>
        <v>有価証券報告書</v>
      </c>
      <c r="F4" s="15" t="str">
        <f>HYPERLINK("http://www.kabupro.jp/mark/20100811/S0006L08.htm","訂正有価証券報告書")</f>
        <v>訂正有価証券報告書</v>
      </c>
      <c r="G4" s="15" t="str">
        <f>HYPERLINK("http://www.kabupro.jp/mark/20100811/S0006L04.htm","訂正有価証券報告書")</f>
        <v>訂正有価証券報告書</v>
      </c>
    </row>
    <row r="5" spans="1:7" ht="14.25" thickBot="1">
      <c r="A5" s="11" t="s">
        <v>52</v>
      </c>
      <c r="B5" s="1" t="s">
        <v>58</v>
      </c>
      <c r="C5" s="1" t="s">
        <v>58</v>
      </c>
      <c r="D5" s="1" t="s">
        <v>62</v>
      </c>
      <c r="E5" s="1" t="s">
        <v>64</v>
      </c>
      <c r="F5" s="1" t="s">
        <v>66</v>
      </c>
      <c r="G5" s="1" t="s">
        <v>66</v>
      </c>
    </row>
    <row r="6" spans="1:7" ht="15" thickBot="1" thickTop="1">
      <c r="A6" s="10" t="s">
        <v>53</v>
      </c>
      <c r="B6" s="18" t="s">
        <v>186</v>
      </c>
      <c r="C6" s="19"/>
      <c r="D6" s="19"/>
      <c r="E6" s="19"/>
      <c r="F6" s="19"/>
      <c r="G6" s="19"/>
    </row>
    <row r="7" spans="1:7" ht="14.25" thickTop="1">
      <c r="A7" s="12" t="s">
        <v>54</v>
      </c>
      <c r="B7" s="16" t="s">
        <v>59</v>
      </c>
      <c r="C7" s="16" t="s">
        <v>59</v>
      </c>
      <c r="D7" s="16" t="s">
        <v>59</v>
      </c>
      <c r="E7" s="16" t="s">
        <v>59</v>
      </c>
      <c r="F7" s="16" t="s">
        <v>59</v>
      </c>
      <c r="G7" s="16" t="s">
        <v>59</v>
      </c>
    </row>
    <row r="8" spans="1:7" ht="13.5">
      <c r="A8" s="13" t="s">
        <v>55</v>
      </c>
      <c r="B8" s="17" t="s">
        <v>138</v>
      </c>
      <c r="C8" s="17" t="s">
        <v>139</v>
      </c>
      <c r="D8" s="17" t="s">
        <v>140</v>
      </c>
      <c r="E8" s="17" t="s">
        <v>141</v>
      </c>
      <c r="F8" s="17" t="s">
        <v>142</v>
      </c>
      <c r="G8" s="17" t="s">
        <v>143</v>
      </c>
    </row>
    <row r="9" spans="1:7" ht="13.5">
      <c r="A9" s="13" t="s">
        <v>56</v>
      </c>
      <c r="B9" s="17" t="s">
        <v>60</v>
      </c>
      <c r="C9" s="17" t="s">
        <v>61</v>
      </c>
      <c r="D9" s="17" t="s">
        <v>63</v>
      </c>
      <c r="E9" s="17" t="s">
        <v>65</v>
      </c>
      <c r="F9" s="17" t="s">
        <v>67</v>
      </c>
      <c r="G9" s="17" t="s">
        <v>68</v>
      </c>
    </row>
    <row r="10" spans="1:7" ht="14.25" thickBot="1">
      <c r="A10" s="13" t="s">
        <v>57</v>
      </c>
      <c r="B10" s="17" t="s">
        <v>70</v>
      </c>
      <c r="C10" s="17" t="s">
        <v>70</v>
      </c>
      <c r="D10" s="17" t="s">
        <v>71</v>
      </c>
      <c r="E10" s="17" t="s">
        <v>71</v>
      </c>
      <c r="F10" s="17" t="s">
        <v>71</v>
      </c>
      <c r="G10" s="17" t="s">
        <v>71</v>
      </c>
    </row>
    <row r="11" spans="1:7" ht="14.25" thickTop="1">
      <c r="A11" s="26" t="s">
        <v>144</v>
      </c>
      <c r="B11" s="21">
        <v>67051</v>
      </c>
      <c r="C11" s="21">
        <v>54047</v>
      </c>
      <c r="D11" s="21">
        <v>47687342</v>
      </c>
      <c r="E11" s="21">
        <v>46018740</v>
      </c>
      <c r="F11" s="21">
        <v>42457594</v>
      </c>
      <c r="G11" s="21">
        <v>32243866</v>
      </c>
    </row>
    <row r="12" spans="1:7" ht="13.5">
      <c r="A12" s="7" t="s">
        <v>145</v>
      </c>
      <c r="B12" s="22">
        <v>59417</v>
      </c>
      <c r="C12" s="22">
        <v>47566</v>
      </c>
      <c r="D12" s="22">
        <v>42041619</v>
      </c>
      <c r="E12" s="22">
        <v>40986377</v>
      </c>
      <c r="F12" s="22">
        <v>38298814</v>
      </c>
      <c r="G12" s="22">
        <v>28983945</v>
      </c>
    </row>
    <row r="13" spans="1:7" ht="13.5">
      <c r="A13" s="7" t="s">
        <v>146</v>
      </c>
      <c r="B13" s="22">
        <v>7634</v>
      </c>
      <c r="C13" s="22">
        <v>6481</v>
      </c>
      <c r="D13" s="22">
        <v>5645723</v>
      </c>
      <c r="E13" s="22">
        <v>5032363</v>
      </c>
      <c r="F13" s="22">
        <v>4158780</v>
      </c>
      <c r="G13" s="22">
        <v>3259920</v>
      </c>
    </row>
    <row r="14" spans="1:7" ht="13.5">
      <c r="A14" s="6" t="s">
        <v>147</v>
      </c>
      <c r="B14" s="22">
        <v>384</v>
      </c>
      <c r="C14" s="22">
        <v>325</v>
      </c>
      <c r="D14" s="22">
        <v>288300</v>
      </c>
      <c r="E14" s="22">
        <v>257100</v>
      </c>
      <c r="F14" s="22">
        <v>256842</v>
      </c>
      <c r="G14" s="22">
        <v>207384</v>
      </c>
    </row>
    <row r="15" spans="1:7" ht="13.5">
      <c r="A15" s="6" t="s">
        <v>148</v>
      </c>
      <c r="B15" s="22">
        <v>776</v>
      </c>
      <c r="C15" s="22">
        <v>549</v>
      </c>
      <c r="D15" s="22">
        <v>511390</v>
      </c>
      <c r="E15" s="22">
        <v>756032</v>
      </c>
      <c r="F15" s="22">
        <v>577485</v>
      </c>
      <c r="G15" s="22">
        <v>518459</v>
      </c>
    </row>
    <row r="16" spans="1:7" ht="13.5">
      <c r="A16" s="6" t="s">
        <v>149</v>
      </c>
      <c r="B16" s="22">
        <v>87</v>
      </c>
      <c r="C16" s="22">
        <v>77</v>
      </c>
      <c r="D16" s="22">
        <v>47827</v>
      </c>
      <c r="E16" s="22">
        <v>58424</v>
      </c>
      <c r="F16" s="22">
        <v>68043</v>
      </c>
      <c r="G16" s="22">
        <v>64836</v>
      </c>
    </row>
    <row r="17" spans="1:7" ht="13.5">
      <c r="A17" s="6" t="s">
        <v>150</v>
      </c>
      <c r="B17" s="22">
        <v>29</v>
      </c>
      <c r="C17" s="22">
        <v>24</v>
      </c>
      <c r="D17" s="22">
        <v>20117</v>
      </c>
      <c r="E17" s="22">
        <v>23642</v>
      </c>
      <c r="F17" s="22">
        <v>20691</v>
      </c>
      <c r="G17" s="22">
        <v>15217</v>
      </c>
    </row>
    <row r="18" spans="1:7" ht="13.5">
      <c r="A18" s="6" t="s">
        <v>151</v>
      </c>
      <c r="B18" s="22">
        <v>334</v>
      </c>
      <c r="C18" s="22">
        <v>276</v>
      </c>
      <c r="D18" s="22">
        <v>258881</v>
      </c>
      <c r="E18" s="22">
        <v>175016</v>
      </c>
      <c r="F18" s="22">
        <v>147345</v>
      </c>
      <c r="G18" s="22">
        <v>101641</v>
      </c>
    </row>
    <row r="19" spans="1:7" ht="13.5">
      <c r="A19" s="6" t="s">
        <v>152</v>
      </c>
      <c r="B19" s="22">
        <v>233</v>
      </c>
      <c r="C19" s="22">
        <v>188</v>
      </c>
      <c r="D19" s="22">
        <v>151857</v>
      </c>
      <c r="E19" s="22">
        <v>178467</v>
      </c>
      <c r="F19" s="22"/>
      <c r="G19" s="22"/>
    </row>
    <row r="20" spans="1:7" ht="13.5">
      <c r="A20" s="6" t="s">
        <v>153</v>
      </c>
      <c r="B20" s="22">
        <v>273</v>
      </c>
      <c r="C20" s="22">
        <v>285</v>
      </c>
      <c r="D20" s="22">
        <v>263113</v>
      </c>
      <c r="E20" s="22">
        <v>195999</v>
      </c>
      <c r="F20" s="22">
        <v>171737</v>
      </c>
      <c r="G20" s="22">
        <v>100095</v>
      </c>
    </row>
    <row r="21" spans="1:7" ht="13.5">
      <c r="A21" s="6" t="s">
        <v>154</v>
      </c>
      <c r="B21" s="22">
        <v>466</v>
      </c>
      <c r="C21" s="22">
        <v>266</v>
      </c>
      <c r="D21" s="22">
        <v>248382</v>
      </c>
      <c r="E21" s="22">
        <v>241960</v>
      </c>
      <c r="F21" s="22">
        <v>263349</v>
      </c>
      <c r="G21" s="22">
        <v>150267</v>
      </c>
    </row>
    <row r="22" spans="1:7" ht="13.5">
      <c r="A22" s="6" t="s">
        <v>155</v>
      </c>
      <c r="B22" s="22">
        <v>151</v>
      </c>
      <c r="C22" s="22">
        <v>118</v>
      </c>
      <c r="D22" s="22">
        <v>101276</v>
      </c>
      <c r="E22" s="22">
        <v>109779</v>
      </c>
      <c r="F22" s="22">
        <v>114559</v>
      </c>
      <c r="G22" s="22">
        <v>91621</v>
      </c>
    </row>
    <row r="23" spans="1:7" ht="13.5">
      <c r="A23" s="6" t="s">
        <v>156</v>
      </c>
      <c r="B23" s="22">
        <v>506</v>
      </c>
      <c r="C23" s="22">
        <v>450</v>
      </c>
      <c r="D23" s="22">
        <v>383613</v>
      </c>
      <c r="E23" s="22">
        <v>310004</v>
      </c>
      <c r="F23" s="22">
        <v>188935</v>
      </c>
      <c r="G23" s="22">
        <v>173191</v>
      </c>
    </row>
    <row r="24" spans="1:7" ht="13.5">
      <c r="A24" s="6" t="s">
        <v>77</v>
      </c>
      <c r="B24" s="22">
        <v>1597</v>
      </c>
      <c r="C24" s="22">
        <v>1410</v>
      </c>
      <c r="D24" s="22">
        <v>1353699</v>
      </c>
      <c r="E24" s="22">
        <v>1163637</v>
      </c>
      <c r="F24" s="22">
        <v>1161368</v>
      </c>
      <c r="G24" s="22">
        <v>736392</v>
      </c>
    </row>
    <row r="25" spans="1:7" ht="13.5">
      <c r="A25" s="6" t="s">
        <v>157</v>
      </c>
      <c r="B25" s="22">
        <v>4841</v>
      </c>
      <c r="C25" s="22">
        <v>3972</v>
      </c>
      <c r="D25" s="22">
        <v>3628458</v>
      </c>
      <c r="E25" s="22">
        <v>3481905</v>
      </c>
      <c r="F25" s="22">
        <v>2991900</v>
      </c>
      <c r="G25" s="22">
        <v>2182281</v>
      </c>
    </row>
    <row r="26" spans="1:7" ht="14.25" thickBot="1">
      <c r="A26" s="25" t="s">
        <v>158</v>
      </c>
      <c r="B26" s="23">
        <v>2793</v>
      </c>
      <c r="C26" s="23">
        <v>2508</v>
      </c>
      <c r="D26" s="23">
        <v>2017265</v>
      </c>
      <c r="E26" s="23">
        <v>1550458</v>
      </c>
      <c r="F26" s="23">
        <v>1166879</v>
      </c>
      <c r="G26" s="23">
        <v>1077638</v>
      </c>
    </row>
    <row r="27" spans="1:7" ht="14.25" thickTop="1">
      <c r="A27" s="6" t="s">
        <v>159</v>
      </c>
      <c r="B27" s="22">
        <v>9</v>
      </c>
      <c r="C27" s="22">
        <v>12</v>
      </c>
      <c r="D27" s="22">
        <v>21467</v>
      </c>
      <c r="E27" s="22">
        <v>16267</v>
      </c>
      <c r="F27" s="22">
        <v>7504</v>
      </c>
      <c r="G27" s="22">
        <v>11564</v>
      </c>
    </row>
    <row r="28" spans="1:7" ht="13.5">
      <c r="A28" s="6" t="s">
        <v>160</v>
      </c>
      <c r="B28" s="22">
        <v>57</v>
      </c>
      <c r="C28" s="22">
        <v>43</v>
      </c>
      <c r="D28" s="22">
        <v>46296</v>
      </c>
      <c r="E28" s="22">
        <v>38613</v>
      </c>
      <c r="F28" s="22">
        <v>42484</v>
      </c>
      <c r="G28" s="22">
        <v>33413</v>
      </c>
    </row>
    <row r="29" spans="1:7" ht="13.5">
      <c r="A29" s="6" t="s">
        <v>161</v>
      </c>
      <c r="B29" s="22"/>
      <c r="C29" s="22">
        <v>21</v>
      </c>
      <c r="D29" s="22">
        <v>5304</v>
      </c>
      <c r="E29" s="22"/>
      <c r="F29" s="22"/>
      <c r="G29" s="22"/>
    </row>
    <row r="30" spans="1:7" ht="13.5">
      <c r="A30" s="6" t="s">
        <v>77</v>
      </c>
      <c r="B30" s="22">
        <v>32</v>
      </c>
      <c r="C30" s="22">
        <v>23</v>
      </c>
      <c r="D30" s="22">
        <v>21416</v>
      </c>
      <c r="E30" s="22">
        <v>9888</v>
      </c>
      <c r="F30" s="22">
        <v>11170</v>
      </c>
      <c r="G30" s="22">
        <v>5644</v>
      </c>
    </row>
    <row r="31" spans="1:7" ht="13.5">
      <c r="A31" s="6" t="s">
        <v>162</v>
      </c>
      <c r="B31" s="22">
        <v>99</v>
      </c>
      <c r="C31" s="22">
        <v>100</v>
      </c>
      <c r="D31" s="22">
        <v>94485</v>
      </c>
      <c r="E31" s="22">
        <v>64769</v>
      </c>
      <c r="F31" s="22">
        <v>61159</v>
      </c>
      <c r="G31" s="22">
        <v>55895</v>
      </c>
    </row>
    <row r="32" spans="1:7" ht="13.5">
      <c r="A32" s="6" t="s">
        <v>163</v>
      </c>
      <c r="B32" s="22">
        <v>67</v>
      </c>
      <c r="C32" s="22">
        <v>53</v>
      </c>
      <c r="D32" s="22">
        <v>63061</v>
      </c>
      <c r="E32" s="22">
        <v>59277</v>
      </c>
      <c r="F32" s="22">
        <v>59015</v>
      </c>
      <c r="G32" s="22">
        <v>64207</v>
      </c>
    </row>
    <row r="33" spans="1:7" ht="13.5">
      <c r="A33" s="6" t="s">
        <v>164</v>
      </c>
      <c r="B33" s="22"/>
      <c r="C33" s="22">
        <v>7</v>
      </c>
      <c r="D33" s="22"/>
      <c r="E33" s="22"/>
      <c r="F33" s="22"/>
      <c r="G33" s="22">
        <v>481</v>
      </c>
    </row>
    <row r="34" spans="1:7" ht="13.5">
      <c r="A34" s="6" t="s">
        <v>165</v>
      </c>
      <c r="B34" s="22">
        <v>38</v>
      </c>
      <c r="C34" s="22">
        <v>15</v>
      </c>
      <c r="D34" s="22"/>
      <c r="E34" s="22"/>
      <c r="F34" s="22"/>
      <c r="G34" s="22"/>
    </row>
    <row r="35" spans="1:7" ht="13.5">
      <c r="A35" s="6" t="s">
        <v>166</v>
      </c>
      <c r="B35" s="22">
        <v>12</v>
      </c>
      <c r="C35" s="22">
        <v>33</v>
      </c>
      <c r="D35" s="22">
        <v>4750</v>
      </c>
      <c r="E35" s="22">
        <v>11000</v>
      </c>
      <c r="F35" s="22">
        <v>8500</v>
      </c>
      <c r="G35" s="22">
        <v>23000</v>
      </c>
    </row>
    <row r="36" spans="1:7" ht="13.5">
      <c r="A36" s="6" t="s">
        <v>167</v>
      </c>
      <c r="B36" s="22">
        <v>41</v>
      </c>
      <c r="C36" s="22">
        <v>56</v>
      </c>
      <c r="D36" s="22"/>
      <c r="E36" s="22"/>
      <c r="F36" s="22"/>
      <c r="G36" s="22"/>
    </row>
    <row r="37" spans="1:7" ht="13.5">
      <c r="A37" s="6" t="s">
        <v>77</v>
      </c>
      <c r="B37" s="22">
        <v>16</v>
      </c>
      <c r="C37" s="22">
        <v>7</v>
      </c>
      <c r="D37" s="22">
        <v>1145</v>
      </c>
      <c r="E37" s="22">
        <v>1399</v>
      </c>
      <c r="F37" s="22">
        <v>7845</v>
      </c>
      <c r="G37" s="22">
        <v>424</v>
      </c>
    </row>
    <row r="38" spans="1:7" ht="13.5">
      <c r="A38" s="6" t="s">
        <v>168</v>
      </c>
      <c r="B38" s="22">
        <v>176</v>
      </c>
      <c r="C38" s="22">
        <v>174</v>
      </c>
      <c r="D38" s="22">
        <v>68956</v>
      </c>
      <c r="E38" s="22">
        <v>71676</v>
      </c>
      <c r="F38" s="22">
        <v>75361</v>
      </c>
      <c r="G38" s="22">
        <v>90798</v>
      </c>
    </row>
    <row r="39" spans="1:7" ht="14.25" thickBot="1">
      <c r="A39" s="25" t="s">
        <v>169</v>
      </c>
      <c r="B39" s="23">
        <v>2716</v>
      </c>
      <c r="C39" s="23">
        <v>2434</v>
      </c>
      <c r="D39" s="23">
        <v>2042793</v>
      </c>
      <c r="E39" s="23">
        <v>1543551</v>
      </c>
      <c r="F39" s="23">
        <v>1152677</v>
      </c>
      <c r="G39" s="23">
        <v>1042735</v>
      </c>
    </row>
    <row r="40" spans="1:7" ht="14.25" thickTop="1">
      <c r="A40" s="6" t="s">
        <v>170</v>
      </c>
      <c r="B40" s="22">
        <v>2</v>
      </c>
      <c r="C40" s="22">
        <v>2</v>
      </c>
      <c r="D40" s="22">
        <v>8267</v>
      </c>
      <c r="E40" s="22">
        <v>909</v>
      </c>
      <c r="F40" s="22">
        <v>23127</v>
      </c>
      <c r="G40" s="22"/>
    </row>
    <row r="41" spans="1:7" ht="13.5">
      <c r="A41" s="6" t="s">
        <v>171</v>
      </c>
      <c r="B41" s="22">
        <v>880</v>
      </c>
      <c r="C41" s="22"/>
      <c r="D41" s="22">
        <v>103648</v>
      </c>
      <c r="E41" s="22"/>
      <c r="F41" s="22"/>
      <c r="G41" s="22">
        <v>23906</v>
      </c>
    </row>
    <row r="42" spans="1:7" ht="13.5">
      <c r="A42" s="6" t="s">
        <v>172</v>
      </c>
      <c r="B42" s="22">
        <v>17</v>
      </c>
      <c r="C42" s="22"/>
      <c r="D42" s="22"/>
      <c r="E42" s="22"/>
      <c r="F42" s="22"/>
      <c r="G42" s="22"/>
    </row>
    <row r="43" spans="1:7" ht="13.5">
      <c r="A43" s="6" t="s">
        <v>77</v>
      </c>
      <c r="B43" s="22">
        <v>0</v>
      </c>
      <c r="C43" s="22"/>
      <c r="D43" s="22">
        <v>6337</v>
      </c>
      <c r="E43" s="22">
        <v>3028</v>
      </c>
      <c r="F43" s="22">
        <v>15212</v>
      </c>
      <c r="G43" s="22">
        <v>214</v>
      </c>
    </row>
    <row r="44" spans="1:7" ht="13.5">
      <c r="A44" s="6" t="s">
        <v>173</v>
      </c>
      <c r="B44" s="22">
        <v>900</v>
      </c>
      <c r="C44" s="22">
        <v>2</v>
      </c>
      <c r="D44" s="22">
        <v>155230</v>
      </c>
      <c r="E44" s="22">
        <v>30128</v>
      </c>
      <c r="F44" s="22">
        <v>117648</v>
      </c>
      <c r="G44" s="22">
        <v>24121</v>
      </c>
    </row>
    <row r="45" spans="1:7" ht="13.5">
      <c r="A45" s="6" t="s">
        <v>174</v>
      </c>
      <c r="B45" s="22">
        <v>40</v>
      </c>
      <c r="C45" s="22">
        <v>86</v>
      </c>
      <c r="D45" s="22">
        <v>97010</v>
      </c>
      <c r="E45" s="22">
        <v>33400</v>
      </c>
      <c r="F45" s="22">
        <v>35592</v>
      </c>
      <c r="G45" s="22">
        <v>8745</v>
      </c>
    </row>
    <row r="46" spans="1:7" ht="13.5">
      <c r="A46" s="6" t="s">
        <v>175</v>
      </c>
      <c r="B46" s="22">
        <v>0</v>
      </c>
      <c r="C46" s="22">
        <v>2</v>
      </c>
      <c r="D46" s="22">
        <v>37735</v>
      </c>
      <c r="E46" s="22">
        <v>16620</v>
      </c>
      <c r="F46" s="22"/>
      <c r="G46" s="22"/>
    </row>
    <row r="47" spans="1:7" ht="13.5">
      <c r="A47" s="6" t="s">
        <v>176</v>
      </c>
      <c r="B47" s="22">
        <v>67</v>
      </c>
      <c r="C47" s="22">
        <v>45</v>
      </c>
      <c r="D47" s="22">
        <v>45482</v>
      </c>
      <c r="E47" s="22">
        <v>123951</v>
      </c>
      <c r="F47" s="22">
        <v>81520</v>
      </c>
      <c r="G47" s="22">
        <v>85923</v>
      </c>
    </row>
    <row r="48" spans="1:7" ht="13.5">
      <c r="A48" s="6" t="s">
        <v>177</v>
      </c>
      <c r="B48" s="22"/>
      <c r="C48" s="22">
        <v>39</v>
      </c>
      <c r="D48" s="22"/>
      <c r="E48" s="22"/>
      <c r="F48" s="22"/>
      <c r="G48" s="22"/>
    </row>
    <row r="49" spans="1:7" ht="13.5">
      <c r="A49" s="6" t="s">
        <v>178</v>
      </c>
      <c r="B49" s="22"/>
      <c r="C49" s="22">
        <v>10</v>
      </c>
      <c r="D49" s="22"/>
      <c r="E49" s="22"/>
      <c r="F49" s="22">
        <v>95587</v>
      </c>
      <c r="G49" s="22">
        <v>37758</v>
      </c>
    </row>
    <row r="50" spans="1:7" ht="13.5">
      <c r="A50" s="6" t="s">
        <v>179</v>
      </c>
      <c r="B50" s="22"/>
      <c r="C50" s="22">
        <v>21</v>
      </c>
      <c r="D50" s="22">
        <v>39681</v>
      </c>
      <c r="E50" s="22"/>
      <c r="F50" s="22"/>
      <c r="G50" s="22"/>
    </row>
    <row r="51" spans="1:7" ht="13.5">
      <c r="A51" s="6" t="s">
        <v>77</v>
      </c>
      <c r="B51" s="22"/>
      <c r="C51" s="22">
        <v>9</v>
      </c>
      <c r="D51" s="22">
        <v>31589</v>
      </c>
      <c r="E51" s="22">
        <v>34210</v>
      </c>
      <c r="F51" s="22">
        <v>28616</v>
      </c>
      <c r="G51" s="22">
        <v>2982</v>
      </c>
    </row>
    <row r="52" spans="1:7" ht="13.5">
      <c r="A52" s="6" t="s">
        <v>180</v>
      </c>
      <c r="B52" s="22">
        <v>107</v>
      </c>
      <c r="C52" s="22">
        <v>216</v>
      </c>
      <c r="D52" s="22">
        <v>322310</v>
      </c>
      <c r="E52" s="22">
        <v>208183</v>
      </c>
      <c r="F52" s="22">
        <v>241317</v>
      </c>
      <c r="G52" s="22">
        <v>135409</v>
      </c>
    </row>
    <row r="53" spans="1:7" ht="13.5">
      <c r="A53" s="7" t="s">
        <v>181</v>
      </c>
      <c r="B53" s="22">
        <v>3509</v>
      </c>
      <c r="C53" s="22">
        <v>2219</v>
      </c>
      <c r="D53" s="22">
        <v>1875713</v>
      </c>
      <c r="E53" s="22">
        <v>1365495</v>
      </c>
      <c r="F53" s="22">
        <v>1029008</v>
      </c>
      <c r="G53" s="22">
        <v>931447</v>
      </c>
    </row>
    <row r="54" spans="1:7" ht="13.5">
      <c r="A54" s="7" t="s">
        <v>182</v>
      </c>
      <c r="B54" s="22">
        <v>1194</v>
      </c>
      <c r="C54" s="22">
        <v>990</v>
      </c>
      <c r="D54" s="22">
        <v>847743</v>
      </c>
      <c r="E54" s="22">
        <v>698606</v>
      </c>
      <c r="F54" s="22">
        <v>527101</v>
      </c>
      <c r="G54" s="22">
        <v>451046</v>
      </c>
    </row>
    <row r="55" spans="1:7" ht="13.5">
      <c r="A55" s="7" t="s">
        <v>183</v>
      </c>
      <c r="B55" s="22">
        <v>4</v>
      </c>
      <c r="C55" s="22">
        <v>152</v>
      </c>
      <c r="D55" s="22">
        <v>124543</v>
      </c>
      <c r="E55" s="22">
        <v>48721</v>
      </c>
      <c r="F55" s="22">
        <v>100833</v>
      </c>
      <c r="G55" s="22">
        <v>55568</v>
      </c>
    </row>
    <row r="56" spans="1:7" ht="13.5">
      <c r="A56" s="7" t="s">
        <v>184</v>
      </c>
      <c r="B56" s="22">
        <v>1198</v>
      </c>
      <c r="C56" s="22">
        <v>1143</v>
      </c>
      <c r="D56" s="22">
        <v>972287</v>
      </c>
      <c r="E56" s="22">
        <v>747327</v>
      </c>
      <c r="F56" s="22">
        <v>627935</v>
      </c>
      <c r="G56" s="22">
        <v>506615</v>
      </c>
    </row>
    <row r="57" spans="1:7" ht="14.25" thickBot="1">
      <c r="A57" s="7" t="s">
        <v>185</v>
      </c>
      <c r="B57" s="22">
        <v>2311</v>
      </c>
      <c r="C57" s="22">
        <v>1076</v>
      </c>
      <c r="D57" s="22">
        <v>903425</v>
      </c>
      <c r="E57" s="22">
        <v>618168</v>
      </c>
      <c r="F57" s="22">
        <v>401073</v>
      </c>
      <c r="G57" s="22">
        <v>424832</v>
      </c>
    </row>
    <row r="58" spans="1:7" ht="14.25" thickTop="1">
      <c r="A58" s="8"/>
      <c r="B58" s="24"/>
      <c r="C58" s="24"/>
      <c r="D58" s="24"/>
      <c r="E58" s="24"/>
      <c r="F58" s="24"/>
      <c r="G58" s="24"/>
    </row>
    <row r="60" ht="13.5">
      <c r="A60" s="20" t="s">
        <v>136</v>
      </c>
    </row>
    <row r="61" ht="13.5">
      <c r="A61" s="20" t="s">
        <v>137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8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132</v>
      </c>
      <c r="B2" s="14">
        <v>3034</v>
      </c>
      <c r="C2" s="14"/>
      <c r="D2" s="14"/>
      <c r="E2" s="14"/>
      <c r="F2" s="14"/>
      <c r="G2" s="14"/>
    </row>
    <row r="3" spans="1:7" ht="14.25" thickBot="1">
      <c r="A3" s="11" t="s">
        <v>133</v>
      </c>
      <c r="B3" s="1" t="s">
        <v>134</v>
      </c>
      <c r="C3" s="1"/>
      <c r="D3" s="1"/>
      <c r="E3" s="1"/>
      <c r="F3" s="1"/>
      <c r="G3" s="1"/>
    </row>
    <row r="4" spans="1:7" ht="14.25" thickTop="1">
      <c r="A4" s="10" t="s">
        <v>51</v>
      </c>
      <c r="B4" s="15" t="str">
        <f>HYPERLINK("http://www.kabupro.jp/mark/20130627/S000DUMO.htm","有価証券報告書")</f>
        <v>有価証券報告書</v>
      </c>
      <c r="C4" s="15" t="str">
        <f>HYPERLINK("http://www.kabupro.jp/mark/20130627/S000DUMO.htm","有価証券報告書")</f>
        <v>有価証券報告書</v>
      </c>
      <c r="D4" s="15" t="str">
        <f>HYPERLINK("http://www.kabupro.jp/mark/20120628/S000B6NV.htm","有価証券報告書")</f>
        <v>有価証券報告書</v>
      </c>
      <c r="E4" s="15" t="str">
        <f>HYPERLINK("http://www.kabupro.jp/mark/20110630/S0008Q33.htm","有価証券報告書")</f>
        <v>有価証券報告書</v>
      </c>
      <c r="F4" s="15" t="str">
        <f>HYPERLINK("http://www.kabupro.jp/mark/20100811/S0006L08.htm","訂正有価証券報告書")</f>
        <v>訂正有価証券報告書</v>
      </c>
      <c r="G4" s="15" t="str">
        <f>HYPERLINK("http://www.kabupro.jp/mark/20100811/S0006L04.htm","訂正有価証券報告書")</f>
        <v>訂正有価証券報告書</v>
      </c>
    </row>
    <row r="5" spans="1:7" ht="14.25" thickBot="1">
      <c r="A5" s="11" t="s">
        <v>52</v>
      </c>
      <c r="B5" s="1" t="s">
        <v>58</v>
      </c>
      <c r="C5" s="1" t="s">
        <v>58</v>
      </c>
      <c r="D5" s="1" t="s">
        <v>62</v>
      </c>
      <c r="E5" s="1" t="s">
        <v>64</v>
      </c>
      <c r="F5" s="1" t="s">
        <v>66</v>
      </c>
      <c r="G5" s="1" t="s">
        <v>66</v>
      </c>
    </row>
    <row r="6" spans="1:7" ht="15" thickBot="1" thickTop="1">
      <c r="A6" s="10" t="s">
        <v>53</v>
      </c>
      <c r="B6" s="18" t="s">
        <v>135</v>
      </c>
      <c r="C6" s="19"/>
      <c r="D6" s="19"/>
      <c r="E6" s="19"/>
      <c r="F6" s="19"/>
      <c r="G6" s="19"/>
    </row>
    <row r="7" spans="1:7" ht="14.25" thickTop="1">
      <c r="A7" s="12" t="s">
        <v>54</v>
      </c>
      <c r="B7" s="16" t="s">
        <v>59</v>
      </c>
      <c r="C7" s="16" t="s">
        <v>59</v>
      </c>
      <c r="D7" s="16" t="s">
        <v>59</v>
      </c>
      <c r="E7" s="16" t="s">
        <v>59</v>
      </c>
      <c r="F7" s="16" t="s">
        <v>59</v>
      </c>
      <c r="G7" s="16" t="s">
        <v>59</v>
      </c>
    </row>
    <row r="8" spans="1:7" ht="13.5">
      <c r="A8" s="13" t="s">
        <v>55</v>
      </c>
      <c r="B8" s="17"/>
      <c r="C8" s="17"/>
      <c r="D8" s="17"/>
      <c r="E8" s="17"/>
      <c r="F8" s="17"/>
      <c r="G8" s="17"/>
    </row>
    <row r="9" spans="1:7" ht="13.5">
      <c r="A9" s="13" t="s">
        <v>56</v>
      </c>
      <c r="B9" s="17" t="s">
        <v>60</v>
      </c>
      <c r="C9" s="17" t="s">
        <v>61</v>
      </c>
      <c r="D9" s="17" t="s">
        <v>63</v>
      </c>
      <c r="E9" s="17" t="s">
        <v>65</v>
      </c>
      <c r="F9" s="17" t="s">
        <v>67</v>
      </c>
      <c r="G9" s="17" t="s">
        <v>68</v>
      </c>
    </row>
    <row r="10" spans="1:7" ht="14.25" thickBot="1">
      <c r="A10" s="13" t="s">
        <v>57</v>
      </c>
      <c r="B10" s="17" t="s">
        <v>70</v>
      </c>
      <c r="C10" s="17" t="s">
        <v>70</v>
      </c>
      <c r="D10" s="17" t="s">
        <v>71</v>
      </c>
      <c r="E10" s="17" t="s">
        <v>71</v>
      </c>
      <c r="F10" s="17" t="s">
        <v>71</v>
      </c>
      <c r="G10" s="17" t="s">
        <v>71</v>
      </c>
    </row>
    <row r="11" spans="1:7" ht="14.25" thickTop="1">
      <c r="A11" s="9" t="s">
        <v>69</v>
      </c>
      <c r="B11" s="21">
        <v>4242</v>
      </c>
      <c r="C11" s="21">
        <v>2563</v>
      </c>
      <c r="D11" s="21">
        <v>2392847</v>
      </c>
      <c r="E11" s="21">
        <v>1928650</v>
      </c>
      <c r="F11" s="21">
        <v>1930437</v>
      </c>
      <c r="G11" s="21">
        <v>2861828</v>
      </c>
    </row>
    <row r="12" spans="1:7" ht="13.5">
      <c r="A12" s="2" t="s">
        <v>72</v>
      </c>
      <c r="B12" s="22">
        <v>6661</v>
      </c>
      <c r="C12" s="22">
        <v>7802</v>
      </c>
      <c r="D12" s="22">
        <v>6879562</v>
      </c>
      <c r="E12" s="22">
        <v>6437112</v>
      </c>
      <c r="F12" s="22">
        <v>5979903</v>
      </c>
      <c r="G12" s="22">
        <v>5450296</v>
      </c>
    </row>
    <row r="13" spans="1:7" ht="13.5">
      <c r="A13" s="2" t="s">
        <v>73</v>
      </c>
      <c r="B13" s="22">
        <v>2891</v>
      </c>
      <c r="C13" s="22">
        <v>1823</v>
      </c>
      <c r="D13" s="22">
        <v>1964714</v>
      </c>
      <c r="E13" s="22">
        <v>1344124</v>
      </c>
      <c r="F13" s="22">
        <v>1124231</v>
      </c>
      <c r="G13" s="22">
        <v>135265</v>
      </c>
    </row>
    <row r="14" spans="1:7" ht="13.5">
      <c r="A14" s="2" t="s">
        <v>74</v>
      </c>
      <c r="B14" s="22">
        <v>98</v>
      </c>
      <c r="C14" s="22">
        <v>79</v>
      </c>
      <c r="D14" s="22">
        <v>54879</v>
      </c>
      <c r="E14" s="22">
        <v>47564</v>
      </c>
      <c r="F14" s="22">
        <v>44942</v>
      </c>
      <c r="G14" s="22">
        <v>42659</v>
      </c>
    </row>
    <row r="15" spans="1:7" ht="13.5">
      <c r="A15" s="2" t="s">
        <v>75</v>
      </c>
      <c r="B15" s="22">
        <v>290</v>
      </c>
      <c r="C15" s="22">
        <v>249</v>
      </c>
      <c r="D15" s="22">
        <v>198507</v>
      </c>
      <c r="E15" s="22">
        <v>175133</v>
      </c>
      <c r="F15" s="22">
        <v>203316</v>
      </c>
      <c r="G15" s="22">
        <v>172074</v>
      </c>
    </row>
    <row r="16" spans="1:7" ht="13.5">
      <c r="A16" s="2" t="s">
        <v>76</v>
      </c>
      <c r="B16" s="22">
        <v>644</v>
      </c>
      <c r="C16" s="22">
        <v>476</v>
      </c>
      <c r="D16" s="22">
        <v>464935</v>
      </c>
      <c r="E16" s="22">
        <v>447901</v>
      </c>
      <c r="F16" s="22">
        <v>406574</v>
      </c>
      <c r="G16" s="22">
        <v>388088</v>
      </c>
    </row>
    <row r="17" spans="1:7" ht="13.5">
      <c r="A17" s="2" t="s">
        <v>77</v>
      </c>
      <c r="B17" s="22">
        <v>813</v>
      </c>
      <c r="C17" s="22">
        <v>277</v>
      </c>
      <c r="D17" s="22">
        <v>365584</v>
      </c>
      <c r="E17" s="22">
        <v>387088</v>
      </c>
      <c r="F17" s="22">
        <v>86812</v>
      </c>
      <c r="G17" s="22">
        <v>7237</v>
      </c>
    </row>
    <row r="18" spans="1:7" ht="13.5">
      <c r="A18" s="2" t="s">
        <v>78</v>
      </c>
      <c r="B18" s="22">
        <v>-58</v>
      </c>
      <c r="C18" s="22">
        <v>-6</v>
      </c>
      <c r="D18" s="22">
        <v>-5922</v>
      </c>
      <c r="E18" s="22">
        <v>-4417</v>
      </c>
      <c r="F18" s="22">
        <v>-12205</v>
      </c>
      <c r="G18" s="22">
        <v>-10974</v>
      </c>
    </row>
    <row r="19" spans="1:7" ht="13.5">
      <c r="A19" s="2" t="s">
        <v>79</v>
      </c>
      <c r="B19" s="22">
        <v>15582</v>
      </c>
      <c r="C19" s="22">
        <v>13267</v>
      </c>
      <c r="D19" s="22">
        <v>12315108</v>
      </c>
      <c r="E19" s="22">
        <v>10763158</v>
      </c>
      <c r="F19" s="22">
        <v>9764013</v>
      </c>
      <c r="G19" s="22">
        <v>9911856</v>
      </c>
    </row>
    <row r="20" spans="1:7" ht="13.5">
      <c r="A20" s="3" t="s">
        <v>80</v>
      </c>
      <c r="B20" s="22">
        <v>3509</v>
      </c>
      <c r="C20" s="22">
        <v>2719</v>
      </c>
      <c r="D20" s="22">
        <v>2099115</v>
      </c>
      <c r="E20" s="22">
        <v>1905031</v>
      </c>
      <c r="F20" s="22">
        <v>1747609</v>
      </c>
      <c r="G20" s="22">
        <v>1461086</v>
      </c>
    </row>
    <row r="21" spans="1:7" ht="13.5">
      <c r="A21" s="3" t="s">
        <v>81</v>
      </c>
      <c r="B21" s="22">
        <v>197</v>
      </c>
      <c r="C21" s="22">
        <v>181</v>
      </c>
      <c r="D21" s="22">
        <v>97421</v>
      </c>
      <c r="E21" s="22">
        <v>75842</v>
      </c>
      <c r="F21" s="22">
        <v>69971</v>
      </c>
      <c r="G21" s="22">
        <v>48733</v>
      </c>
    </row>
    <row r="22" spans="1:7" ht="13.5">
      <c r="A22" s="3" t="s">
        <v>82</v>
      </c>
      <c r="B22" s="22">
        <v>15</v>
      </c>
      <c r="C22" s="22">
        <v>25</v>
      </c>
      <c r="D22" s="22">
        <v>28488</v>
      </c>
      <c r="E22" s="22">
        <v>19389</v>
      </c>
      <c r="F22" s="22">
        <v>19098</v>
      </c>
      <c r="G22" s="22">
        <v>19978</v>
      </c>
    </row>
    <row r="23" spans="1:7" ht="13.5">
      <c r="A23" s="3" t="s">
        <v>83</v>
      </c>
      <c r="B23" s="22">
        <v>933</v>
      </c>
      <c r="C23" s="22">
        <v>854</v>
      </c>
      <c r="D23" s="22">
        <v>642997</v>
      </c>
      <c r="E23" s="22">
        <v>614489</v>
      </c>
      <c r="F23" s="22">
        <v>451168</v>
      </c>
      <c r="G23" s="22">
        <v>323854</v>
      </c>
    </row>
    <row r="24" spans="1:7" ht="13.5">
      <c r="A24" s="3" t="s">
        <v>84</v>
      </c>
      <c r="B24" s="22">
        <v>1641</v>
      </c>
      <c r="C24" s="22">
        <v>1033</v>
      </c>
      <c r="D24" s="22">
        <v>610758</v>
      </c>
      <c r="E24" s="22">
        <v>567985</v>
      </c>
      <c r="F24" s="22">
        <v>553659</v>
      </c>
      <c r="G24" s="22">
        <v>476681</v>
      </c>
    </row>
    <row r="25" spans="1:7" ht="13.5">
      <c r="A25" s="3" t="s">
        <v>85</v>
      </c>
      <c r="B25" s="22">
        <v>42</v>
      </c>
      <c r="C25" s="22">
        <v>0</v>
      </c>
      <c r="D25" s="22"/>
      <c r="E25" s="22"/>
      <c r="F25" s="22"/>
      <c r="G25" s="22"/>
    </row>
    <row r="26" spans="1:7" ht="13.5">
      <c r="A26" s="3" t="s">
        <v>86</v>
      </c>
      <c r="B26" s="22">
        <v>24</v>
      </c>
      <c r="C26" s="22">
        <v>28</v>
      </c>
      <c r="D26" s="22">
        <v>85959</v>
      </c>
      <c r="E26" s="22">
        <v>80406</v>
      </c>
      <c r="F26" s="22">
        <v>15400</v>
      </c>
      <c r="G26" s="22">
        <v>48358</v>
      </c>
    </row>
    <row r="27" spans="1:7" ht="13.5">
      <c r="A27" s="3" t="s">
        <v>87</v>
      </c>
      <c r="B27" s="22">
        <v>6363</v>
      </c>
      <c r="C27" s="22">
        <v>4842</v>
      </c>
      <c r="D27" s="22">
        <v>3564740</v>
      </c>
      <c r="E27" s="22">
        <v>3263145</v>
      </c>
      <c r="F27" s="22">
        <v>2856906</v>
      </c>
      <c r="G27" s="22">
        <v>2378692</v>
      </c>
    </row>
    <row r="28" spans="1:7" ht="13.5">
      <c r="A28" s="3" t="s">
        <v>88</v>
      </c>
      <c r="B28" s="22">
        <v>5977</v>
      </c>
      <c r="C28" s="22">
        <v>3673</v>
      </c>
      <c r="D28" s="22">
        <v>3138856</v>
      </c>
      <c r="E28" s="22">
        <v>3304765</v>
      </c>
      <c r="F28" s="22">
        <v>3505216</v>
      </c>
      <c r="G28" s="22">
        <v>3706747</v>
      </c>
    </row>
    <row r="29" spans="1:7" ht="13.5">
      <c r="A29" s="3" t="s">
        <v>89</v>
      </c>
      <c r="B29" s="22">
        <v>669</v>
      </c>
      <c r="C29" s="22">
        <v>597</v>
      </c>
      <c r="D29" s="22">
        <v>636428</v>
      </c>
      <c r="E29" s="22">
        <v>607975</v>
      </c>
      <c r="F29" s="22">
        <v>619234</v>
      </c>
      <c r="G29" s="22">
        <v>437648</v>
      </c>
    </row>
    <row r="30" spans="1:7" ht="13.5">
      <c r="A30" s="3" t="s">
        <v>85</v>
      </c>
      <c r="B30" s="22">
        <v>1</v>
      </c>
      <c r="C30" s="22">
        <v>0</v>
      </c>
      <c r="D30" s="22"/>
      <c r="E30" s="22"/>
      <c r="F30" s="22"/>
      <c r="G30" s="22"/>
    </row>
    <row r="31" spans="1:7" ht="13.5">
      <c r="A31" s="3" t="s">
        <v>77</v>
      </c>
      <c r="B31" s="22">
        <v>89</v>
      </c>
      <c r="C31" s="22">
        <v>215</v>
      </c>
      <c r="D31" s="22">
        <v>71810</v>
      </c>
      <c r="E31" s="22">
        <v>103954</v>
      </c>
      <c r="F31" s="22">
        <v>48924</v>
      </c>
      <c r="G31" s="22">
        <v>38523</v>
      </c>
    </row>
    <row r="32" spans="1:7" ht="13.5">
      <c r="A32" s="3" t="s">
        <v>90</v>
      </c>
      <c r="B32" s="22">
        <v>6738</v>
      </c>
      <c r="C32" s="22">
        <v>4487</v>
      </c>
      <c r="D32" s="22">
        <v>3847095</v>
      </c>
      <c r="E32" s="22">
        <v>4016694</v>
      </c>
      <c r="F32" s="22">
        <v>4173376</v>
      </c>
      <c r="G32" s="22">
        <v>4182919</v>
      </c>
    </row>
    <row r="33" spans="1:7" ht="13.5">
      <c r="A33" s="3" t="s">
        <v>91</v>
      </c>
      <c r="B33" s="22">
        <v>287</v>
      </c>
      <c r="C33" s="22">
        <v>238</v>
      </c>
      <c r="D33" s="22">
        <v>186463</v>
      </c>
      <c r="E33" s="22">
        <v>133014</v>
      </c>
      <c r="F33" s="22">
        <v>123001</v>
      </c>
      <c r="G33" s="22">
        <v>15476</v>
      </c>
    </row>
    <row r="34" spans="1:7" ht="13.5">
      <c r="A34" s="3" t="s">
        <v>92</v>
      </c>
      <c r="B34" s="22">
        <v>5817</v>
      </c>
      <c r="C34" s="22">
        <v>4945</v>
      </c>
      <c r="D34" s="22">
        <v>4316035</v>
      </c>
      <c r="E34" s="22">
        <v>4321275</v>
      </c>
      <c r="F34" s="22">
        <v>2756005</v>
      </c>
      <c r="G34" s="22">
        <v>1709505</v>
      </c>
    </row>
    <row r="35" spans="1:7" ht="13.5">
      <c r="A35" s="3" t="s">
        <v>93</v>
      </c>
      <c r="B35" s="22">
        <v>1</v>
      </c>
      <c r="C35" s="22">
        <v>1</v>
      </c>
      <c r="D35" s="22">
        <v>1194</v>
      </c>
      <c r="E35" s="22">
        <v>1194</v>
      </c>
      <c r="F35" s="22">
        <v>1440</v>
      </c>
      <c r="G35" s="22">
        <v>1180</v>
      </c>
    </row>
    <row r="36" spans="1:7" ht="13.5">
      <c r="A36" s="3" t="s">
        <v>94</v>
      </c>
      <c r="B36" s="22">
        <v>8</v>
      </c>
      <c r="C36" s="22">
        <v>93</v>
      </c>
      <c r="D36" s="22">
        <v>63504</v>
      </c>
      <c r="E36" s="22">
        <v>14523</v>
      </c>
      <c r="F36" s="22">
        <v>16868</v>
      </c>
      <c r="G36" s="22">
        <v>19148</v>
      </c>
    </row>
    <row r="37" spans="1:7" ht="13.5">
      <c r="A37" s="3" t="s">
        <v>95</v>
      </c>
      <c r="B37" s="22">
        <v>23</v>
      </c>
      <c r="C37" s="22">
        <v>158</v>
      </c>
      <c r="D37" s="22">
        <v>450000</v>
      </c>
      <c r="E37" s="22">
        <v>722000</v>
      </c>
      <c r="F37" s="22">
        <v>650000</v>
      </c>
      <c r="G37" s="22">
        <v>130000</v>
      </c>
    </row>
    <row r="38" spans="1:7" ht="13.5">
      <c r="A38" s="3" t="s">
        <v>96</v>
      </c>
      <c r="B38" s="22">
        <v>79</v>
      </c>
      <c r="C38" s="22">
        <v>64</v>
      </c>
      <c r="D38" s="22">
        <v>61648</v>
      </c>
      <c r="E38" s="22">
        <v>51383</v>
      </c>
      <c r="F38" s="22">
        <v>53363</v>
      </c>
      <c r="G38" s="22">
        <v>54646</v>
      </c>
    </row>
    <row r="39" spans="1:7" ht="13.5">
      <c r="A39" s="3" t="s">
        <v>76</v>
      </c>
      <c r="B39" s="22">
        <v>175</v>
      </c>
      <c r="C39" s="22">
        <v>206</v>
      </c>
      <c r="D39" s="22">
        <v>87627</v>
      </c>
      <c r="E39" s="22">
        <v>194082</v>
      </c>
      <c r="F39" s="22">
        <v>231356</v>
      </c>
      <c r="G39" s="22">
        <v>288981</v>
      </c>
    </row>
    <row r="40" spans="1:7" ht="13.5">
      <c r="A40" s="3" t="s">
        <v>97</v>
      </c>
      <c r="B40" s="22">
        <v>1943</v>
      </c>
      <c r="C40" s="22">
        <v>1729</v>
      </c>
      <c r="D40" s="22">
        <v>1605186</v>
      </c>
      <c r="E40" s="22">
        <v>1217382</v>
      </c>
      <c r="F40" s="22">
        <v>1079546</v>
      </c>
      <c r="G40" s="22">
        <v>1053588</v>
      </c>
    </row>
    <row r="41" spans="1:7" ht="13.5">
      <c r="A41" s="3" t="s">
        <v>77</v>
      </c>
      <c r="B41" s="22">
        <v>316</v>
      </c>
      <c r="C41" s="22">
        <v>276</v>
      </c>
      <c r="D41" s="22">
        <v>240353</v>
      </c>
      <c r="E41" s="22">
        <v>212239</v>
      </c>
      <c r="F41" s="22">
        <v>177358</v>
      </c>
      <c r="G41" s="22">
        <v>134812</v>
      </c>
    </row>
    <row r="42" spans="1:7" ht="13.5">
      <c r="A42" s="3" t="s">
        <v>78</v>
      </c>
      <c r="B42" s="22">
        <v>-2</v>
      </c>
      <c r="C42" s="22">
        <v>-15</v>
      </c>
      <c r="D42" s="22"/>
      <c r="E42" s="22"/>
      <c r="F42" s="22">
        <v>-1914</v>
      </c>
      <c r="G42" s="22">
        <v>-160224</v>
      </c>
    </row>
    <row r="43" spans="1:7" ht="13.5">
      <c r="A43" s="3" t="s">
        <v>98</v>
      </c>
      <c r="B43" s="22">
        <v>8651</v>
      </c>
      <c r="C43" s="22">
        <v>7698</v>
      </c>
      <c r="D43" s="22">
        <v>7012013</v>
      </c>
      <c r="E43" s="22">
        <v>6867095</v>
      </c>
      <c r="F43" s="22">
        <v>5087026</v>
      </c>
      <c r="G43" s="22">
        <v>3277320</v>
      </c>
    </row>
    <row r="44" spans="1:7" ht="13.5">
      <c r="A44" s="2" t="s">
        <v>99</v>
      </c>
      <c r="B44" s="22">
        <v>21752</v>
      </c>
      <c r="C44" s="22">
        <v>17029</v>
      </c>
      <c r="D44" s="22">
        <v>14423849</v>
      </c>
      <c r="E44" s="22">
        <v>14146936</v>
      </c>
      <c r="F44" s="22">
        <v>12117309</v>
      </c>
      <c r="G44" s="22">
        <v>9838933</v>
      </c>
    </row>
    <row r="45" spans="1:7" ht="13.5">
      <c r="A45" s="2" t="s">
        <v>100</v>
      </c>
      <c r="B45" s="22">
        <v>13</v>
      </c>
      <c r="C45" s="22"/>
      <c r="D45" s="22"/>
      <c r="E45" s="22"/>
      <c r="F45" s="22"/>
      <c r="G45" s="22"/>
    </row>
    <row r="46" spans="1:7" ht="13.5">
      <c r="A46" s="2" t="s">
        <v>101</v>
      </c>
      <c r="B46" s="22">
        <v>13</v>
      </c>
      <c r="C46" s="22"/>
      <c r="D46" s="22"/>
      <c r="E46" s="22"/>
      <c r="F46" s="22"/>
      <c r="G46" s="22"/>
    </row>
    <row r="47" spans="1:7" ht="14.25" thickBot="1">
      <c r="A47" s="4" t="s">
        <v>102</v>
      </c>
      <c r="B47" s="23">
        <v>37349</v>
      </c>
      <c r="C47" s="23">
        <v>30296</v>
      </c>
      <c r="D47" s="23">
        <v>26738958</v>
      </c>
      <c r="E47" s="23">
        <v>24910094</v>
      </c>
      <c r="F47" s="23">
        <v>21881322</v>
      </c>
      <c r="G47" s="23">
        <v>19750789</v>
      </c>
    </row>
    <row r="48" spans="1:7" ht="14.25" thickTop="1">
      <c r="A48" s="2" t="s">
        <v>103</v>
      </c>
      <c r="B48" s="22">
        <v>9461</v>
      </c>
      <c r="C48" s="22">
        <v>8312</v>
      </c>
      <c r="D48" s="22">
        <v>7665359</v>
      </c>
      <c r="E48" s="22">
        <v>7240391</v>
      </c>
      <c r="F48" s="22">
        <v>6787807</v>
      </c>
      <c r="G48" s="22">
        <v>6081383</v>
      </c>
    </row>
    <row r="49" spans="1:7" ht="13.5">
      <c r="A49" s="2" t="s">
        <v>104</v>
      </c>
      <c r="B49" s="22">
        <v>933</v>
      </c>
      <c r="C49" s="22">
        <v>2357</v>
      </c>
      <c r="D49" s="22">
        <v>1838382</v>
      </c>
      <c r="E49" s="22">
        <v>776267</v>
      </c>
      <c r="F49" s="22">
        <v>644499</v>
      </c>
      <c r="G49" s="22">
        <v>701558</v>
      </c>
    </row>
    <row r="50" spans="1:7" ht="13.5">
      <c r="A50" s="2" t="s">
        <v>105</v>
      </c>
      <c r="B50" s="22">
        <v>3075</v>
      </c>
      <c r="C50" s="22">
        <v>1982</v>
      </c>
      <c r="D50" s="22">
        <v>1814448</v>
      </c>
      <c r="E50" s="22">
        <v>1608944</v>
      </c>
      <c r="F50" s="22">
        <v>1089834</v>
      </c>
      <c r="G50" s="22">
        <v>895502</v>
      </c>
    </row>
    <row r="51" spans="1:7" ht="13.5">
      <c r="A51" s="2" t="s">
        <v>106</v>
      </c>
      <c r="B51" s="22">
        <v>18</v>
      </c>
      <c r="C51" s="22">
        <v>0</v>
      </c>
      <c r="D51" s="22"/>
      <c r="E51" s="22"/>
      <c r="F51" s="22"/>
      <c r="G51" s="22"/>
    </row>
    <row r="52" spans="1:7" ht="13.5">
      <c r="A52" s="2" t="s">
        <v>107</v>
      </c>
      <c r="B52" s="22">
        <v>511</v>
      </c>
      <c r="C52" s="22">
        <v>650</v>
      </c>
      <c r="D52" s="22">
        <v>383494</v>
      </c>
      <c r="E52" s="22">
        <v>556796</v>
      </c>
      <c r="F52" s="22">
        <v>295486</v>
      </c>
      <c r="G52" s="22">
        <v>230974</v>
      </c>
    </row>
    <row r="53" spans="1:7" ht="13.5">
      <c r="A53" s="2" t="s">
        <v>108</v>
      </c>
      <c r="B53" s="22">
        <v>498</v>
      </c>
      <c r="C53" s="22">
        <v>354</v>
      </c>
      <c r="D53" s="22">
        <v>238210</v>
      </c>
      <c r="E53" s="22">
        <v>232418</v>
      </c>
      <c r="F53" s="22">
        <v>228724</v>
      </c>
      <c r="G53" s="22">
        <v>221144</v>
      </c>
    </row>
    <row r="54" spans="1:7" ht="13.5">
      <c r="A54" s="2" t="s">
        <v>109</v>
      </c>
      <c r="B54" s="22">
        <v>664</v>
      </c>
      <c r="C54" s="22">
        <v>594</v>
      </c>
      <c r="D54" s="22">
        <v>517171</v>
      </c>
      <c r="E54" s="22">
        <v>459499</v>
      </c>
      <c r="F54" s="22">
        <v>309738</v>
      </c>
      <c r="G54" s="22">
        <v>328107</v>
      </c>
    </row>
    <row r="55" spans="1:7" ht="13.5">
      <c r="A55" s="2" t="s">
        <v>110</v>
      </c>
      <c r="B55" s="22">
        <v>20</v>
      </c>
      <c r="C55" s="22">
        <v>0</v>
      </c>
      <c r="D55" s="22"/>
      <c r="E55" s="22"/>
      <c r="F55" s="22"/>
      <c r="G55" s="22"/>
    </row>
    <row r="56" spans="1:7" ht="13.5">
      <c r="A56" s="2" t="s">
        <v>111</v>
      </c>
      <c r="B56" s="22">
        <v>150</v>
      </c>
      <c r="C56" s="22">
        <v>90</v>
      </c>
      <c r="D56" s="22">
        <v>29792</v>
      </c>
      <c r="E56" s="22">
        <v>27161</v>
      </c>
      <c r="F56" s="22">
        <v>27094</v>
      </c>
      <c r="G56" s="22">
        <v>46736</v>
      </c>
    </row>
    <row r="57" spans="1:7" ht="13.5">
      <c r="A57" s="2" t="s">
        <v>112</v>
      </c>
      <c r="B57" s="22">
        <v>955</v>
      </c>
      <c r="C57" s="22">
        <v>734</v>
      </c>
      <c r="D57" s="22">
        <v>658941</v>
      </c>
      <c r="E57" s="22">
        <v>666134</v>
      </c>
      <c r="F57" s="22">
        <v>588808</v>
      </c>
      <c r="G57" s="22">
        <v>526672</v>
      </c>
    </row>
    <row r="58" spans="1:7" ht="13.5">
      <c r="A58" s="2" t="s">
        <v>77</v>
      </c>
      <c r="B58" s="22">
        <v>201</v>
      </c>
      <c r="C58" s="22">
        <v>47</v>
      </c>
      <c r="D58" s="22">
        <v>31066</v>
      </c>
      <c r="E58" s="22">
        <v>32700</v>
      </c>
      <c r="F58" s="22">
        <v>37098</v>
      </c>
      <c r="G58" s="22">
        <v>970</v>
      </c>
    </row>
    <row r="59" spans="1:7" ht="13.5">
      <c r="A59" s="2" t="s">
        <v>113</v>
      </c>
      <c r="B59" s="22">
        <v>16492</v>
      </c>
      <c r="C59" s="22">
        <v>15122</v>
      </c>
      <c r="D59" s="22">
        <v>13176867</v>
      </c>
      <c r="E59" s="22">
        <v>11600313</v>
      </c>
      <c r="F59" s="22">
        <v>10016990</v>
      </c>
      <c r="G59" s="22">
        <v>9273050</v>
      </c>
    </row>
    <row r="60" spans="1:7" ht="13.5">
      <c r="A60" s="2" t="s">
        <v>114</v>
      </c>
      <c r="B60" s="22">
        <v>860</v>
      </c>
      <c r="C60" s="22"/>
      <c r="D60" s="22"/>
      <c r="E60" s="22"/>
      <c r="F60" s="22"/>
      <c r="G60" s="22">
        <v>35000</v>
      </c>
    </row>
    <row r="61" spans="1:7" ht="13.5">
      <c r="A61" s="2" t="s">
        <v>115</v>
      </c>
      <c r="B61" s="22">
        <v>6848</v>
      </c>
      <c r="C61" s="22">
        <v>3395</v>
      </c>
      <c r="D61" s="22">
        <v>3314121</v>
      </c>
      <c r="E61" s="22">
        <v>3958569</v>
      </c>
      <c r="F61" s="22">
        <v>2964893</v>
      </c>
      <c r="G61" s="22">
        <v>1769258</v>
      </c>
    </row>
    <row r="62" spans="1:7" ht="13.5">
      <c r="A62" s="2" t="s">
        <v>106</v>
      </c>
      <c r="B62" s="22">
        <v>28</v>
      </c>
      <c r="C62" s="22">
        <v>0</v>
      </c>
      <c r="D62" s="22"/>
      <c r="E62" s="22"/>
      <c r="F62" s="22"/>
      <c r="G62" s="22"/>
    </row>
    <row r="63" spans="1:7" ht="13.5">
      <c r="A63" s="2" t="s">
        <v>116</v>
      </c>
      <c r="B63" s="22">
        <v>304</v>
      </c>
      <c r="C63" s="22">
        <v>230</v>
      </c>
      <c r="D63" s="22">
        <v>165665</v>
      </c>
      <c r="E63" s="22"/>
      <c r="F63" s="22"/>
      <c r="G63" s="22"/>
    </row>
    <row r="64" spans="1:7" ht="13.5">
      <c r="A64" s="2" t="s">
        <v>77</v>
      </c>
      <c r="B64" s="22">
        <v>27</v>
      </c>
      <c r="C64" s="22">
        <v>20</v>
      </c>
      <c r="D64" s="22">
        <v>29134</v>
      </c>
      <c r="E64" s="22">
        <v>42412</v>
      </c>
      <c r="F64" s="22">
        <v>85383</v>
      </c>
      <c r="G64" s="22">
        <v>26045</v>
      </c>
    </row>
    <row r="65" spans="1:7" ht="13.5">
      <c r="A65" s="2" t="s">
        <v>117</v>
      </c>
      <c r="B65" s="22">
        <v>8068</v>
      </c>
      <c r="C65" s="22">
        <v>3646</v>
      </c>
      <c r="D65" s="22">
        <v>3508921</v>
      </c>
      <c r="E65" s="22">
        <v>4000981</v>
      </c>
      <c r="F65" s="22">
        <v>3050276</v>
      </c>
      <c r="G65" s="22">
        <v>1938571</v>
      </c>
    </row>
    <row r="66" spans="1:7" ht="14.25" thickBot="1">
      <c r="A66" s="4" t="s">
        <v>118</v>
      </c>
      <c r="B66" s="23">
        <v>24560</v>
      </c>
      <c r="C66" s="23">
        <v>18768</v>
      </c>
      <c r="D66" s="23">
        <v>16685788</v>
      </c>
      <c r="E66" s="23">
        <v>15601295</v>
      </c>
      <c r="F66" s="23">
        <v>13067267</v>
      </c>
      <c r="G66" s="23">
        <v>11211622</v>
      </c>
    </row>
    <row r="67" spans="1:7" ht="14.25" thickTop="1">
      <c r="A67" s="2" t="s">
        <v>119</v>
      </c>
      <c r="B67" s="22">
        <v>1126</v>
      </c>
      <c r="C67" s="22">
        <v>1126</v>
      </c>
      <c r="D67" s="22">
        <v>814600</v>
      </c>
      <c r="E67" s="22">
        <v>814600</v>
      </c>
      <c r="F67" s="22">
        <v>814600</v>
      </c>
      <c r="G67" s="22">
        <v>814600</v>
      </c>
    </row>
    <row r="68" spans="1:7" ht="13.5">
      <c r="A68" s="3" t="s">
        <v>120</v>
      </c>
      <c r="B68" s="22">
        <v>785</v>
      </c>
      <c r="C68" s="22">
        <v>785</v>
      </c>
      <c r="D68" s="22">
        <v>473579</v>
      </c>
      <c r="E68" s="22">
        <v>473579</v>
      </c>
      <c r="F68" s="22">
        <v>473579</v>
      </c>
      <c r="G68" s="22">
        <v>473579</v>
      </c>
    </row>
    <row r="69" spans="1:7" ht="13.5">
      <c r="A69" s="3" t="s">
        <v>121</v>
      </c>
      <c r="B69" s="22">
        <v>6376</v>
      </c>
      <c r="C69" s="22">
        <v>6354</v>
      </c>
      <c r="D69" s="22">
        <v>6293426</v>
      </c>
      <c r="E69" s="22">
        <v>6293426</v>
      </c>
      <c r="F69" s="22">
        <v>6293426</v>
      </c>
      <c r="G69" s="22">
        <v>6293426</v>
      </c>
    </row>
    <row r="70" spans="1:7" ht="13.5">
      <c r="A70" s="3" t="s">
        <v>122</v>
      </c>
      <c r="B70" s="22">
        <v>7161</v>
      </c>
      <c r="C70" s="22">
        <v>7139</v>
      </c>
      <c r="D70" s="22">
        <v>6767005</v>
      </c>
      <c r="E70" s="22">
        <v>6767005</v>
      </c>
      <c r="F70" s="22">
        <v>6767005</v>
      </c>
      <c r="G70" s="22">
        <v>6767005</v>
      </c>
    </row>
    <row r="71" spans="1:7" ht="13.5">
      <c r="A71" s="3" t="s">
        <v>123</v>
      </c>
      <c r="B71" s="22">
        <v>12</v>
      </c>
      <c r="C71" s="22">
        <v>12</v>
      </c>
      <c r="D71" s="22">
        <v>12634</v>
      </c>
      <c r="E71" s="22">
        <v>12634</v>
      </c>
      <c r="F71" s="22">
        <v>12634</v>
      </c>
      <c r="G71" s="22">
        <v>12634</v>
      </c>
    </row>
    <row r="72" spans="1:7" ht="13.5">
      <c r="A72" s="5" t="s">
        <v>124</v>
      </c>
      <c r="B72" s="22">
        <v>4887</v>
      </c>
      <c r="C72" s="22">
        <v>3229</v>
      </c>
      <c r="D72" s="22">
        <v>2481204</v>
      </c>
      <c r="E72" s="22">
        <v>1732459</v>
      </c>
      <c r="F72" s="22">
        <v>1238034</v>
      </c>
      <c r="G72" s="22">
        <v>960705</v>
      </c>
    </row>
    <row r="73" spans="1:7" ht="13.5">
      <c r="A73" s="3" t="s">
        <v>125</v>
      </c>
      <c r="B73" s="22">
        <v>4899</v>
      </c>
      <c r="C73" s="22">
        <v>3242</v>
      </c>
      <c r="D73" s="22">
        <v>2493838</v>
      </c>
      <c r="E73" s="22">
        <v>1745093</v>
      </c>
      <c r="F73" s="22">
        <v>1250668</v>
      </c>
      <c r="G73" s="22">
        <v>973339</v>
      </c>
    </row>
    <row r="74" spans="1:7" ht="13.5">
      <c r="A74" s="2" t="s">
        <v>126</v>
      </c>
      <c r="B74" s="22">
        <v>-435</v>
      </c>
      <c r="C74" s="22">
        <v>-9</v>
      </c>
      <c r="D74" s="22">
        <v>-18360</v>
      </c>
      <c r="E74" s="22">
        <v>-18360</v>
      </c>
      <c r="F74" s="22">
        <v>-18360</v>
      </c>
      <c r="G74" s="22">
        <v>-18360</v>
      </c>
    </row>
    <row r="75" spans="1:7" ht="13.5">
      <c r="A75" s="2" t="s">
        <v>127</v>
      </c>
      <c r="B75" s="22">
        <v>12752</v>
      </c>
      <c r="C75" s="22">
        <v>11498</v>
      </c>
      <c r="D75" s="22">
        <v>10057084</v>
      </c>
      <c r="E75" s="22">
        <v>9308338</v>
      </c>
      <c r="F75" s="22">
        <v>8813914</v>
      </c>
      <c r="G75" s="22">
        <v>8536584</v>
      </c>
    </row>
    <row r="76" spans="1:7" ht="13.5">
      <c r="A76" s="2" t="s">
        <v>128</v>
      </c>
      <c r="B76" s="22">
        <v>37</v>
      </c>
      <c r="C76" s="22">
        <v>29</v>
      </c>
      <c r="D76" s="22">
        <v>-3914</v>
      </c>
      <c r="E76" s="22">
        <v>460</v>
      </c>
      <c r="F76" s="22">
        <v>140</v>
      </c>
      <c r="G76" s="22">
        <v>2582</v>
      </c>
    </row>
    <row r="77" spans="1:7" ht="13.5">
      <c r="A77" s="2" t="s">
        <v>129</v>
      </c>
      <c r="B77" s="22">
        <v>37</v>
      </c>
      <c r="C77" s="22">
        <v>29</v>
      </c>
      <c r="D77" s="22">
        <v>-3914</v>
      </c>
      <c r="E77" s="22">
        <v>460</v>
      </c>
      <c r="F77" s="22">
        <v>140</v>
      </c>
      <c r="G77" s="22">
        <v>2582</v>
      </c>
    </row>
    <row r="78" spans="1:7" ht="13.5">
      <c r="A78" s="6" t="s">
        <v>130</v>
      </c>
      <c r="B78" s="22">
        <v>12789</v>
      </c>
      <c r="C78" s="22">
        <v>11527</v>
      </c>
      <c r="D78" s="22">
        <v>10053169</v>
      </c>
      <c r="E78" s="22">
        <v>9308799</v>
      </c>
      <c r="F78" s="22">
        <v>8814055</v>
      </c>
      <c r="G78" s="22">
        <v>8539167</v>
      </c>
    </row>
    <row r="79" spans="1:7" ht="14.25" thickBot="1">
      <c r="A79" s="7" t="s">
        <v>131</v>
      </c>
      <c r="B79" s="22">
        <v>37349</v>
      </c>
      <c r="C79" s="22">
        <v>30296</v>
      </c>
      <c r="D79" s="22">
        <v>26738958</v>
      </c>
      <c r="E79" s="22">
        <v>24910094</v>
      </c>
      <c r="F79" s="22">
        <v>21881322</v>
      </c>
      <c r="G79" s="22">
        <v>19750789</v>
      </c>
    </row>
    <row r="80" spans="1:7" ht="14.25" thickTop="1">
      <c r="A80" s="8"/>
      <c r="B80" s="24"/>
      <c r="C80" s="24"/>
      <c r="D80" s="24"/>
      <c r="E80" s="24"/>
      <c r="F80" s="24"/>
      <c r="G80" s="24"/>
    </row>
    <row r="82" ht="13.5">
      <c r="A82" s="20" t="s">
        <v>136</v>
      </c>
    </row>
    <row r="83" ht="13.5">
      <c r="A83" s="20" t="s">
        <v>137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2014-02-14T17:10:17Z</dcterms:created>
  <dcterms:modified xsi:type="dcterms:W3CDTF">2014-02-14T17:10:23Z</dcterms:modified>
  <cp:category/>
  <cp:version/>
  <cp:contentType/>
  <cp:contentStatus/>
</cp:coreProperties>
</file>