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<sst xmlns="http://schemas.openxmlformats.org/spreadsheetml/2006/main" count="703" uniqueCount="257">
  <si>
    <t>役員退職慰労引当金</t>
  </si>
  <si>
    <t>その他の引当金</t>
  </si>
  <si>
    <t>少数株主持分</t>
  </si>
  <si>
    <t>連結・貸借対照表</t>
  </si>
  <si>
    <t>累積四半期</t>
  </si>
  <si>
    <t>2013/09/01</t>
  </si>
  <si>
    <t>のれん償却額</t>
  </si>
  <si>
    <t>負ののれん発生益</t>
  </si>
  <si>
    <t>貸倒引当金の増減額（△は減少）</t>
  </si>
  <si>
    <t>賞与引当金の増減額（△は減少）</t>
  </si>
  <si>
    <t>ポイント引当金の増減額（△は減少）</t>
  </si>
  <si>
    <t>商品保証引当金の増減額（△は減少）</t>
  </si>
  <si>
    <t>退職給付引当金の増減額（△は減少）</t>
  </si>
  <si>
    <t>役員退職慰労引当金の増減額（△は減少）</t>
  </si>
  <si>
    <t>店舗閉鎖損失引当金の増減額（△は減少）</t>
  </si>
  <si>
    <t>その他の引当金の増減額（△は減少）</t>
  </si>
  <si>
    <t>受取利息及び受取配当金</t>
  </si>
  <si>
    <t>為替差損益（△は益）</t>
  </si>
  <si>
    <t>持分法による投資損益（△は益）</t>
  </si>
  <si>
    <t>固定資産売却損益（△は益）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</si>
  <si>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</si>
  <si>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</si>
  <si>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</si>
  <si>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</si>
  <si>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</si>
  <si>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</si>
  <si>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</si>
  <si>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</si>
  <si>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</si>
  <si>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</si>
  <si>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</si>
  <si>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</si>
  <si>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</si>
  <si>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</si>
  <si>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</si>
  <si>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差入保証金の差入による支出</t>
  </si>
  <si>
    <t>差入保証金の回収による収入</t>
  </si>
  <si>
    <t>連結子会社株式の取得による支出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</si>
  <si>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</si>
  <si>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</si>
  <si>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</si>
  <si>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</si>
  <si>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</si>
  <si>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</si>
  <si>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少数株主への配当金の支払額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</si>
  <si>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</si>
  <si>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</si>
  <si>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</si>
  <si>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</si>
  <si>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</si>
  <si>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</si>
  <si>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店舗閉鎖損失引当金戻入額</t>
  </si>
  <si>
    <t>持分法による投資損失</t>
  </si>
  <si>
    <t>関係会社株式売却益</t>
  </si>
  <si>
    <t>持分変動利益</t>
  </si>
  <si>
    <t>固定資産売却損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</si>
  <si>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</si>
  <si>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</si>
  <si>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</si>
  <si>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</si>
  <si>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</si>
  <si>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</si>
  <si>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</si>
  <si>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</si>
  <si>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</si>
  <si>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</si>
  <si>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2013/11/26</t>
  </si>
  <si>
    <t>通期</t>
  </si>
  <si>
    <t>2013/08/31</t>
  </si>
  <si>
    <t>2012/08/31</t>
  </si>
  <si>
    <t>2012/11/27</t>
  </si>
  <si>
    <t>2011/08/31</t>
  </si>
  <si>
    <t>2011/11/29</t>
  </si>
  <si>
    <t>2010/08/31</t>
  </si>
  <si>
    <t>2010/11/25</t>
  </si>
  <si>
    <t>2009/08/31</t>
  </si>
  <si>
    <t>2009/11/26</t>
  </si>
  <si>
    <t>2008/08/31</t>
  </si>
  <si>
    <t>現金及び預金</t>
  </si>
  <si>
    <t>百万円</t>
  </si>
  <si>
    <t>売掛金</t>
  </si>
  <si>
    <t>商品</t>
  </si>
  <si>
    <t>貯蔵品</t>
  </si>
  <si>
    <t>前渡金</t>
  </si>
  <si>
    <t>前払費用</t>
  </si>
  <si>
    <t>繰延税金資産</t>
  </si>
  <si>
    <t>短期貸付金</t>
  </si>
  <si>
    <t>未収入金</t>
  </si>
  <si>
    <t>預け金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</si>
  <si>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</si>
  <si>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</si>
  <si>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</si>
  <si>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</si>
  <si>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</si>
  <si>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</si>
  <si>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</si>
  <si>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</si>
  <si>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</si>
  <si>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</si>
  <si>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</si>
  <si>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</si>
  <si>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</si>
  <si>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</si>
  <si>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</si>
  <si>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</si>
  <si>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</si>
  <si>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</si>
  <si>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</si>
  <si>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商標権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</si>
  <si>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</si>
  <si>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</si>
  <si>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</si>
  <si>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</si>
  <si>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</si>
  <si>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</si>
  <si>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関係会社長期貸付金</t>
  </si>
  <si>
    <t>破産更生債権等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</si>
  <si>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</si>
  <si>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</si>
  <si>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</si>
  <si>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</si>
  <si>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</si>
  <si>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</si>
  <si>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</si>
  <si>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</si>
  <si>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</si>
  <si>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</si>
  <si>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</si>
  <si>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</si>
  <si>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</si>
  <si>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</si>
  <si>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</si>
  <si>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</si>
  <si>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</si>
  <si>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</si>
  <si>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ポイント引当金</t>
  </si>
  <si>
    <t>流動負債</t>
  </si>
  <si>
    <t>社債</t>
  </si>
  <si>
    <t>長期借入金</t>
  </si>
  <si>
    <t>関係会社長期借入金</t>
  </si>
  <si>
    <t>退職給付引当金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</si>
  <si>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</si>
  <si>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</si>
  <si>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</si>
  <si>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</si>
  <si>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</si>
  <si>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</si>
  <si>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</si>
  <si>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</si>
  <si>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</si>
  <si>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</si>
  <si>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</si>
  <si>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</si>
  <si>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</si>
  <si>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</si>
  <si>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</si>
  <si>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</si>
  <si>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</si>
  <si>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</si>
  <si>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株式会社ビックカメラ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</si>
  <si>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</si>
  <si>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</si>
  <si>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</si>
  <si>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2012/09/01</t>
  </si>
  <si>
    <t>2011/09/01</t>
  </si>
  <si>
    <t>2010/09/01</t>
  </si>
  <si>
    <t>2009/09/01</t>
  </si>
  <si>
    <t>2008/09/01</t>
  </si>
  <si>
    <t>2007/09/01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</si>
  <si>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</si>
  <si>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</si>
  <si>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</si>
  <si>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</si>
  <si>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</si>
  <si>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</si>
  <si>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</si>
  <si>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広告宣伝費</t>
  </si>
  <si>
    <t>支払手数料</t>
  </si>
  <si>
    <t>販売促進費</t>
  </si>
  <si>
    <t>ポイント販促費</t>
  </si>
  <si>
    <t>給料及び手当</t>
  </si>
  <si>
    <t>（うち賞与引当金繰入額）</t>
  </si>
  <si>
    <t>（うち退職給付費用）</t>
  </si>
  <si>
    <t>地代家賃</t>
  </si>
  <si>
    <t>減価償却費</t>
  </si>
  <si>
    <t>貸倒引当金繰入額</t>
  </si>
  <si>
    <t>販売費・一般管理費</t>
  </si>
  <si>
    <t>営業利益</t>
  </si>
  <si>
    <t>受取利息</t>
  </si>
  <si>
    <t>受取配当金</t>
  </si>
  <si>
    <t>受取賃貸料</t>
  </si>
  <si>
    <t>受取手数料</t>
  </si>
  <si>
    <t>営業外収益</t>
  </si>
  <si>
    <t>支払利息</t>
  </si>
  <si>
    <t>社債利息</t>
  </si>
  <si>
    <t>賃貸収入原価</t>
  </si>
  <si>
    <t>営業外費用</t>
  </si>
  <si>
    <t>経常利益</t>
  </si>
  <si>
    <t>固定資産売却益</t>
  </si>
  <si>
    <t>投資有価証券売却益</t>
  </si>
  <si>
    <t>抱合せ株式消滅差益</t>
  </si>
  <si>
    <t>特別利益</t>
  </si>
  <si>
    <t>固定資産除却損</t>
  </si>
  <si>
    <t>投資有価証券評価損</t>
  </si>
  <si>
    <t>減損損失</t>
  </si>
  <si>
    <t>関係会社債権放棄損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</si>
  <si>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</si>
  <si>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</si>
  <si>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</si>
  <si>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</si>
  <si>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</si>
  <si>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</si>
  <si>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</si>
  <si>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2014/07/14</t>
  </si>
  <si>
    <t>四半期</t>
  </si>
  <si>
    <t>2014/05/31</t>
  </si>
  <si>
    <t>2014/04/14</t>
  </si>
  <si>
    <t>2014/02/28</t>
  </si>
  <si>
    <t>2014/01/14</t>
  </si>
  <si>
    <t>2013/11/30</t>
  </si>
  <si>
    <t>2013/07/12</t>
  </si>
  <si>
    <t>2013/05/31</t>
  </si>
  <si>
    <t>2013/04/12</t>
  </si>
  <si>
    <t>2013/02/28</t>
  </si>
  <si>
    <t>2013/01/11</t>
  </si>
  <si>
    <t>2012/11/30</t>
  </si>
  <si>
    <t>2012/07/12</t>
  </si>
  <si>
    <t>2012/05/31</t>
  </si>
  <si>
    <t>2012/04/13</t>
  </si>
  <si>
    <t>2012/02/29</t>
  </si>
  <si>
    <t>2012/01/13</t>
  </si>
  <si>
    <t>2011/11/30</t>
  </si>
  <si>
    <t>2011/07/14</t>
  </si>
  <si>
    <t>2011/05/31</t>
  </si>
  <si>
    <t>2011/04/13</t>
  </si>
  <si>
    <t>2011/02/28</t>
  </si>
  <si>
    <t>2011/01/13</t>
  </si>
  <si>
    <t>2010/11/30</t>
  </si>
  <si>
    <t>2010/07/13</t>
  </si>
  <si>
    <t>2010/05/31</t>
  </si>
  <si>
    <t>2010/04/13</t>
  </si>
  <si>
    <t>2010/02/28</t>
  </si>
  <si>
    <t>2010/01/13</t>
  </si>
  <si>
    <t>2009/11/30</t>
  </si>
  <si>
    <t>2009/07/14</t>
  </si>
  <si>
    <t>2009/05/31</t>
  </si>
  <si>
    <t>2009/04/13</t>
  </si>
  <si>
    <t>2009/02/28</t>
  </si>
  <si>
    <t>2009/02/26</t>
  </si>
  <si>
    <t>2008/11/30</t>
  </si>
  <si>
    <t>商品及び製品</t>
  </si>
  <si>
    <t>原材料及び貯蔵品</t>
  </si>
  <si>
    <t>番組勘定</t>
  </si>
  <si>
    <t>建物及び構築物（純額）</t>
  </si>
  <si>
    <t>その他（純額）</t>
  </si>
  <si>
    <t>店舗閉鎖損失引当金</t>
  </si>
  <si>
    <t>商品保証引当金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</si>
</sst>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157</v>
      </c>
      <c r="B2" s="14">
        <v>3048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HYPERLINK("http://www.kabupro.jp/mark/20140714/S1002J0U.htm","四半期報告書")</f>
        <v>四半期報告書</v>
      </c>
      <c r="C4" s="15" t="str">
        <f>HYPERLINK("http://www.kabupro.jp/mark/20140414/S1001MQY.htm","四半期報告書")</f>
        <v>四半期報告書</v>
      </c>
      <c r="D4" s="15" t="str">
        <f>HYPERLINK("http://www.kabupro.jp/mark/20140114/S1000X95.htm","四半期報告書")</f>
        <v>四半期報告書</v>
      </c>
      <c r="E4" s="15" t="str">
        <f>HYPERLINK("http://www.kabupro.jp/mark/20131126/S1000LIX.htm","有価証券報告書")</f>
        <v>有価証券報告書</v>
      </c>
      <c r="F4" s="15" t="str">
        <f>HYPERLINK("http://www.kabupro.jp/mark/20140714/S1002J0U.htm","四半期報告書")</f>
        <v>四半期報告書</v>
      </c>
      <c r="G4" s="15" t="str">
        <f>HYPERLINK("http://www.kabupro.jp/mark/20140414/S1001MQY.htm","四半期報告書")</f>
        <v>四半期報告書</v>
      </c>
      <c r="H4" s="15" t="str">
        <f>HYPERLINK("http://www.kabupro.jp/mark/20140114/S1000X95.htm","四半期報告書")</f>
        <v>四半期報告書</v>
      </c>
      <c r="I4" s="15" t="str">
        <f>HYPERLINK("http://www.kabupro.jp/mark/20131126/S1000LIX.htm","有価証券報告書")</f>
        <v>有価証券報告書</v>
      </c>
      <c r="J4" s="15" t="str">
        <f>HYPERLINK("http://www.kabupro.jp/mark/20130712/S000E0IA.htm","四半期報告書")</f>
        <v>四半期報告書</v>
      </c>
      <c r="K4" s="15" t="str">
        <f>HYPERLINK("http://www.kabupro.jp/mark/20130412/S000D8LW.htm","四半期報告書")</f>
        <v>四半期報告書</v>
      </c>
      <c r="L4" s="15" t="str">
        <f>HYPERLINK("http://www.kabupro.jp/mark/20130111/S000CMC8.htm","四半期報告書")</f>
        <v>四半期報告書</v>
      </c>
      <c r="M4" s="15" t="str">
        <f>HYPERLINK("http://www.kabupro.jp/mark/20121127/S000CDX5.htm","有価証券報告書")</f>
        <v>有価証券報告書</v>
      </c>
      <c r="N4" s="15" t="str">
        <f>HYPERLINK("http://www.kabupro.jp/mark/20120712/S000BGLY.htm","四半期報告書")</f>
        <v>四半期報告書</v>
      </c>
      <c r="O4" s="15" t="str">
        <f>HYPERLINK("http://www.kabupro.jp/mark/20120413/S000APG9.htm","四半期報告書")</f>
        <v>四半期報告書</v>
      </c>
      <c r="P4" s="15" t="str">
        <f>HYPERLINK("http://www.kabupro.jp/mark/20120113/S000A2U4.htm","四半期報告書")</f>
        <v>四半期報告書</v>
      </c>
      <c r="Q4" s="15" t="str">
        <f>HYPERLINK("http://www.kabupro.jp/mark/20111129/S0009UF4.htm","有価証券報告書")</f>
        <v>有価証券報告書</v>
      </c>
      <c r="R4" s="15" t="str">
        <f>HYPERLINK("http://www.kabupro.jp/mark/20110714/S0008X06.htm","四半期報告書")</f>
        <v>四半期報告書</v>
      </c>
      <c r="S4" s="15" t="str">
        <f>HYPERLINK("http://www.kabupro.jp/mark/20110413/S00085JY.htm","四半期報告書")</f>
        <v>四半期報告書</v>
      </c>
      <c r="T4" s="15" t="str">
        <f>HYPERLINK("http://www.kabupro.jp/mark/20110113/S0007JHJ.htm","四半期報告書")</f>
        <v>四半期報告書</v>
      </c>
      <c r="U4" s="15" t="str">
        <f>HYPERLINK("http://www.kabupro.jp/mark/20101125/S0007A5J.htm","有価証券報告書")</f>
        <v>有価証券報告書</v>
      </c>
      <c r="V4" s="15" t="str">
        <f>HYPERLINK("http://www.kabupro.jp/mark/20100713/S0006CGT.htm","四半期報告書")</f>
        <v>四半期報告書</v>
      </c>
      <c r="W4" s="15" t="str">
        <f>HYPERLINK("http://www.kabupro.jp/mark/20100413/S0005JJ7.htm","四半期報告書")</f>
        <v>四半期報告書</v>
      </c>
      <c r="X4" s="15" t="str">
        <f>HYPERLINK("http://www.kabupro.jp/mark/20100113/S0004XPL.htm","四半期報告書")</f>
        <v>四半期報告書</v>
      </c>
      <c r="Y4" s="15" t="str">
        <f>HYPERLINK("http://www.kabupro.jp/mark/20091126/S0004PEG.htm","有価証券報告書")</f>
        <v>有価証券報告書</v>
      </c>
    </row>
    <row r="5" spans="1:25" ht="14.25" thickBot="1">
      <c r="A5" s="11" t="s">
        <v>60</v>
      </c>
      <c r="B5" s="1" t="s">
        <v>213</v>
      </c>
      <c r="C5" s="1" t="s">
        <v>216</v>
      </c>
      <c r="D5" s="1" t="s">
        <v>218</v>
      </c>
      <c r="E5" s="1" t="s">
        <v>66</v>
      </c>
      <c r="F5" s="1" t="s">
        <v>213</v>
      </c>
      <c r="G5" s="1" t="s">
        <v>216</v>
      </c>
      <c r="H5" s="1" t="s">
        <v>218</v>
      </c>
      <c r="I5" s="1" t="s">
        <v>66</v>
      </c>
      <c r="J5" s="1" t="s">
        <v>220</v>
      </c>
      <c r="K5" s="1" t="s">
        <v>222</v>
      </c>
      <c r="L5" s="1" t="s">
        <v>224</v>
      </c>
      <c r="M5" s="1" t="s">
        <v>70</v>
      </c>
      <c r="N5" s="1" t="s">
        <v>226</v>
      </c>
      <c r="O5" s="1" t="s">
        <v>228</v>
      </c>
      <c r="P5" s="1" t="s">
        <v>230</v>
      </c>
      <c r="Q5" s="1" t="s">
        <v>72</v>
      </c>
      <c r="R5" s="1" t="s">
        <v>232</v>
      </c>
      <c r="S5" s="1" t="s">
        <v>234</v>
      </c>
      <c r="T5" s="1" t="s">
        <v>236</v>
      </c>
      <c r="U5" s="1" t="s">
        <v>74</v>
      </c>
      <c r="V5" s="1" t="s">
        <v>238</v>
      </c>
      <c r="W5" s="1" t="s">
        <v>240</v>
      </c>
      <c r="X5" s="1" t="s">
        <v>242</v>
      </c>
      <c r="Y5" s="1" t="s">
        <v>76</v>
      </c>
    </row>
    <row r="6" spans="1:25" ht="15" thickBot="1" thickTop="1">
      <c r="A6" s="10" t="s">
        <v>61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4</v>
      </c>
      <c r="C7" s="14" t="s">
        <v>4</v>
      </c>
      <c r="D7" s="14" t="s">
        <v>4</v>
      </c>
      <c r="E7" s="16" t="s">
        <v>67</v>
      </c>
      <c r="F7" s="14" t="s">
        <v>4</v>
      </c>
      <c r="G7" s="14" t="s">
        <v>4</v>
      </c>
      <c r="H7" s="14" t="s">
        <v>4</v>
      </c>
      <c r="I7" s="16" t="s">
        <v>67</v>
      </c>
      <c r="J7" s="14" t="s">
        <v>4</v>
      </c>
      <c r="K7" s="14" t="s">
        <v>4</v>
      </c>
      <c r="L7" s="14" t="s">
        <v>4</v>
      </c>
      <c r="M7" s="16" t="s">
        <v>67</v>
      </c>
      <c r="N7" s="14" t="s">
        <v>4</v>
      </c>
      <c r="O7" s="14" t="s">
        <v>4</v>
      </c>
      <c r="P7" s="14" t="s">
        <v>4</v>
      </c>
      <c r="Q7" s="16" t="s">
        <v>67</v>
      </c>
      <c r="R7" s="14" t="s">
        <v>4</v>
      </c>
      <c r="S7" s="14" t="s">
        <v>4</v>
      </c>
      <c r="T7" s="14" t="s">
        <v>4</v>
      </c>
      <c r="U7" s="16" t="s">
        <v>67</v>
      </c>
      <c r="V7" s="14" t="s">
        <v>4</v>
      </c>
      <c r="W7" s="14" t="s">
        <v>4</v>
      </c>
      <c r="X7" s="14" t="s">
        <v>4</v>
      </c>
      <c r="Y7" s="16" t="s">
        <v>67</v>
      </c>
    </row>
    <row r="8" spans="1:25" ht="13.5">
      <c r="A8" s="13" t="s">
        <v>63</v>
      </c>
      <c r="B8" s="1" t="s">
        <v>5</v>
      </c>
      <c r="C8" s="1" t="s">
        <v>5</v>
      </c>
      <c r="D8" s="1" t="s">
        <v>5</v>
      </c>
      <c r="E8" s="17" t="s">
        <v>163</v>
      </c>
      <c r="F8" s="1" t="s">
        <v>163</v>
      </c>
      <c r="G8" s="1" t="s">
        <v>163</v>
      </c>
      <c r="H8" s="1" t="s">
        <v>163</v>
      </c>
      <c r="I8" s="17" t="s">
        <v>164</v>
      </c>
      <c r="J8" s="1" t="s">
        <v>164</v>
      </c>
      <c r="K8" s="1" t="s">
        <v>164</v>
      </c>
      <c r="L8" s="1" t="s">
        <v>164</v>
      </c>
      <c r="M8" s="17" t="s">
        <v>165</v>
      </c>
      <c r="N8" s="1" t="s">
        <v>165</v>
      </c>
      <c r="O8" s="1" t="s">
        <v>165</v>
      </c>
      <c r="P8" s="1" t="s">
        <v>165</v>
      </c>
      <c r="Q8" s="17" t="s">
        <v>166</v>
      </c>
      <c r="R8" s="1" t="s">
        <v>166</v>
      </c>
      <c r="S8" s="1" t="s">
        <v>166</v>
      </c>
      <c r="T8" s="1" t="s">
        <v>166</v>
      </c>
      <c r="U8" s="17" t="s">
        <v>167</v>
      </c>
      <c r="V8" s="1" t="s">
        <v>167</v>
      </c>
      <c r="W8" s="1" t="s">
        <v>167</v>
      </c>
      <c r="X8" s="1" t="s">
        <v>167</v>
      </c>
      <c r="Y8" s="17" t="s">
        <v>168</v>
      </c>
    </row>
    <row r="9" spans="1:25" ht="13.5">
      <c r="A9" s="13" t="s">
        <v>64</v>
      </c>
      <c r="B9" s="1" t="s">
        <v>215</v>
      </c>
      <c r="C9" s="1" t="s">
        <v>217</v>
      </c>
      <c r="D9" s="1" t="s">
        <v>219</v>
      </c>
      <c r="E9" s="17" t="s">
        <v>68</v>
      </c>
      <c r="F9" s="1" t="s">
        <v>221</v>
      </c>
      <c r="G9" s="1" t="s">
        <v>223</v>
      </c>
      <c r="H9" s="1" t="s">
        <v>225</v>
      </c>
      <c r="I9" s="17" t="s">
        <v>69</v>
      </c>
      <c r="J9" s="1" t="s">
        <v>227</v>
      </c>
      <c r="K9" s="1" t="s">
        <v>229</v>
      </c>
      <c r="L9" s="1" t="s">
        <v>231</v>
      </c>
      <c r="M9" s="17" t="s">
        <v>71</v>
      </c>
      <c r="N9" s="1" t="s">
        <v>233</v>
      </c>
      <c r="O9" s="1" t="s">
        <v>235</v>
      </c>
      <c r="P9" s="1" t="s">
        <v>237</v>
      </c>
      <c r="Q9" s="17" t="s">
        <v>73</v>
      </c>
      <c r="R9" s="1" t="s">
        <v>239</v>
      </c>
      <c r="S9" s="1" t="s">
        <v>241</v>
      </c>
      <c r="T9" s="1" t="s">
        <v>243</v>
      </c>
      <c r="U9" s="17" t="s">
        <v>75</v>
      </c>
      <c r="V9" s="1" t="s">
        <v>245</v>
      </c>
      <c r="W9" s="1" t="s">
        <v>247</v>
      </c>
      <c r="X9" s="1" t="s">
        <v>249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26" t="s">
        <v>169</v>
      </c>
      <c r="B11" s="27">
        <v>635844</v>
      </c>
      <c r="C11" s="27">
        <v>407140</v>
      </c>
      <c r="D11" s="27">
        <v>184565</v>
      </c>
      <c r="E11" s="21">
        <v>805378</v>
      </c>
      <c r="F11" s="27">
        <v>599375</v>
      </c>
      <c r="G11" s="27">
        <v>399682</v>
      </c>
      <c r="H11" s="27">
        <v>185274</v>
      </c>
      <c r="I11" s="21">
        <v>518057</v>
      </c>
      <c r="J11" s="27">
        <v>391882</v>
      </c>
      <c r="K11" s="27">
        <v>262352</v>
      </c>
      <c r="L11" s="27">
        <v>121520</v>
      </c>
      <c r="M11" s="21">
        <v>612114</v>
      </c>
      <c r="N11" s="27">
        <v>457846</v>
      </c>
      <c r="O11" s="27">
        <v>311969</v>
      </c>
      <c r="P11" s="27">
        <v>149580</v>
      </c>
      <c r="Q11" s="21">
        <v>608274</v>
      </c>
      <c r="R11" s="27">
        <v>454767</v>
      </c>
      <c r="S11" s="27">
        <v>298438</v>
      </c>
      <c r="T11" s="27">
        <v>137446</v>
      </c>
      <c r="U11" s="21">
        <v>589177</v>
      </c>
      <c r="V11" s="27">
        <v>445697</v>
      </c>
      <c r="W11" s="27">
        <v>294644</v>
      </c>
      <c r="X11" s="27">
        <v>138510</v>
      </c>
      <c r="Y11" s="21">
        <v>630740</v>
      </c>
    </row>
    <row r="12" spans="1:25" ht="13.5">
      <c r="A12" s="7" t="s">
        <v>174</v>
      </c>
      <c r="B12" s="28">
        <v>474004</v>
      </c>
      <c r="C12" s="28">
        <v>305496</v>
      </c>
      <c r="D12" s="28">
        <v>137800</v>
      </c>
      <c r="E12" s="22">
        <v>605546</v>
      </c>
      <c r="F12" s="28">
        <v>451427</v>
      </c>
      <c r="G12" s="28">
        <v>302705</v>
      </c>
      <c r="H12" s="28">
        <v>139908</v>
      </c>
      <c r="I12" s="22">
        <v>392537</v>
      </c>
      <c r="J12" s="28">
        <v>296115</v>
      </c>
      <c r="K12" s="28">
        <v>198329</v>
      </c>
      <c r="L12" s="28">
        <v>91529</v>
      </c>
      <c r="M12" s="22">
        <v>455253</v>
      </c>
      <c r="N12" s="28">
        <v>339883</v>
      </c>
      <c r="O12" s="28">
        <v>232693</v>
      </c>
      <c r="P12" s="28">
        <v>111748</v>
      </c>
      <c r="Q12" s="22">
        <v>457862</v>
      </c>
      <c r="R12" s="28">
        <v>343097</v>
      </c>
      <c r="S12" s="28">
        <v>225613</v>
      </c>
      <c r="T12" s="28">
        <v>103514</v>
      </c>
      <c r="U12" s="22">
        <v>446877</v>
      </c>
      <c r="V12" s="28">
        <v>339740</v>
      </c>
      <c r="W12" s="28">
        <v>225309</v>
      </c>
      <c r="X12" s="28">
        <v>105641</v>
      </c>
      <c r="Y12" s="22">
        <v>482603</v>
      </c>
    </row>
    <row r="13" spans="1:25" ht="13.5">
      <c r="A13" s="7" t="s">
        <v>175</v>
      </c>
      <c r="B13" s="28">
        <v>161840</v>
      </c>
      <c r="C13" s="28">
        <v>101643</v>
      </c>
      <c r="D13" s="28">
        <v>46764</v>
      </c>
      <c r="E13" s="22">
        <v>199832</v>
      </c>
      <c r="F13" s="28">
        <v>147947</v>
      </c>
      <c r="G13" s="28">
        <v>96977</v>
      </c>
      <c r="H13" s="28">
        <v>45366</v>
      </c>
      <c r="I13" s="22">
        <v>125520</v>
      </c>
      <c r="J13" s="28">
        <v>95766</v>
      </c>
      <c r="K13" s="28">
        <v>64022</v>
      </c>
      <c r="L13" s="28">
        <v>29991</v>
      </c>
      <c r="M13" s="22">
        <v>156860</v>
      </c>
      <c r="N13" s="28">
        <v>117963</v>
      </c>
      <c r="O13" s="28">
        <v>79276</v>
      </c>
      <c r="P13" s="28">
        <v>37831</v>
      </c>
      <c r="Q13" s="22">
        <v>150412</v>
      </c>
      <c r="R13" s="28">
        <v>111670</v>
      </c>
      <c r="S13" s="28">
        <v>72824</v>
      </c>
      <c r="T13" s="28">
        <v>33931</v>
      </c>
      <c r="U13" s="22">
        <v>142299</v>
      </c>
      <c r="V13" s="28">
        <v>105957</v>
      </c>
      <c r="W13" s="28">
        <v>69334</v>
      </c>
      <c r="X13" s="28">
        <v>32869</v>
      </c>
      <c r="Y13" s="22">
        <v>148136</v>
      </c>
    </row>
    <row r="14" spans="1:25" ht="13.5">
      <c r="A14" s="7" t="s">
        <v>186</v>
      </c>
      <c r="B14" s="28">
        <v>145368</v>
      </c>
      <c r="C14" s="28">
        <v>95167</v>
      </c>
      <c r="D14" s="28">
        <v>45643</v>
      </c>
      <c r="E14" s="22">
        <v>186791</v>
      </c>
      <c r="F14" s="28">
        <v>139151</v>
      </c>
      <c r="G14" s="28">
        <v>92755</v>
      </c>
      <c r="H14" s="28">
        <v>45753</v>
      </c>
      <c r="I14" s="22">
        <v>121450</v>
      </c>
      <c r="J14" s="28">
        <v>89899</v>
      </c>
      <c r="K14" s="28">
        <v>60343</v>
      </c>
      <c r="L14" s="28">
        <v>28836</v>
      </c>
      <c r="M14" s="22">
        <v>136931</v>
      </c>
      <c r="N14" s="28">
        <v>102068</v>
      </c>
      <c r="O14" s="28">
        <v>68598</v>
      </c>
      <c r="P14" s="28">
        <v>34736</v>
      </c>
      <c r="Q14" s="22">
        <v>135648</v>
      </c>
      <c r="R14" s="28">
        <v>100859</v>
      </c>
      <c r="S14" s="28">
        <v>66306</v>
      </c>
      <c r="T14" s="28">
        <v>31933</v>
      </c>
      <c r="U14" s="22">
        <v>133444</v>
      </c>
      <c r="V14" s="28">
        <v>98985</v>
      </c>
      <c r="W14" s="28">
        <v>65505</v>
      </c>
      <c r="X14" s="28">
        <v>32220</v>
      </c>
      <c r="Y14" s="22">
        <v>131790</v>
      </c>
    </row>
    <row r="15" spans="1:25" ht="14.25" thickBot="1">
      <c r="A15" s="25" t="s">
        <v>187</v>
      </c>
      <c r="B15" s="29">
        <v>16471</v>
      </c>
      <c r="C15" s="29">
        <v>6476</v>
      </c>
      <c r="D15" s="29">
        <v>1121</v>
      </c>
      <c r="E15" s="23">
        <v>13041</v>
      </c>
      <c r="F15" s="29">
        <v>8796</v>
      </c>
      <c r="G15" s="29">
        <v>4221</v>
      </c>
      <c r="H15" s="29">
        <v>-386</v>
      </c>
      <c r="I15" s="23">
        <v>4069</v>
      </c>
      <c r="J15" s="29">
        <v>5866</v>
      </c>
      <c r="K15" s="29">
        <v>3679</v>
      </c>
      <c r="L15" s="29">
        <v>1155</v>
      </c>
      <c r="M15" s="23">
        <v>19929</v>
      </c>
      <c r="N15" s="29">
        <v>15895</v>
      </c>
      <c r="O15" s="29">
        <v>10678</v>
      </c>
      <c r="P15" s="29">
        <v>3094</v>
      </c>
      <c r="Q15" s="23">
        <v>14764</v>
      </c>
      <c r="R15" s="29">
        <v>10810</v>
      </c>
      <c r="S15" s="29">
        <v>6518</v>
      </c>
      <c r="T15" s="29">
        <v>1998</v>
      </c>
      <c r="U15" s="23">
        <v>8854</v>
      </c>
      <c r="V15" s="29">
        <v>6971</v>
      </c>
      <c r="W15" s="29">
        <v>3829</v>
      </c>
      <c r="X15" s="29">
        <v>648</v>
      </c>
      <c r="Y15" s="23">
        <v>16346</v>
      </c>
    </row>
    <row r="16" spans="1:25" ht="14.25" thickTop="1">
      <c r="A16" s="6" t="s">
        <v>188</v>
      </c>
      <c r="B16" s="28">
        <v>140</v>
      </c>
      <c r="C16" s="28">
        <v>85</v>
      </c>
      <c r="D16" s="28">
        <v>40</v>
      </c>
      <c r="E16" s="22">
        <v>190</v>
      </c>
      <c r="F16" s="28">
        <v>141</v>
      </c>
      <c r="G16" s="28">
        <v>94</v>
      </c>
      <c r="H16" s="28">
        <v>46</v>
      </c>
      <c r="I16" s="22">
        <v>21</v>
      </c>
      <c r="J16" s="28">
        <v>15</v>
      </c>
      <c r="K16" s="28">
        <v>10</v>
      </c>
      <c r="L16" s="28">
        <v>4</v>
      </c>
      <c r="M16" s="22">
        <v>23</v>
      </c>
      <c r="N16" s="28">
        <v>17</v>
      </c>
      <c r="O16" s="28">
        <v>12</v>
      </c>
      <c r="P16" s="28">
        <v>6</v>
      </c>
      <c r="Q16" s="22">
        <v>33</v>
      </c>
      <c r="R16" s="28">
        <v>25</v>
      </c>
      <c r="S16" s="28">
        <v>18</v>
      </c>
      <c r="T16" s="28">
        <v>8</v>
      </c>
      <c r="U16" s="22">
        <v>51</v>
      </c>
      <c r="V16" s="28">
        <v>39</v>
      </c>
      <c r="W16" s="28">
        <v>28</v>
      </c>
      <c r="X16" s="28">
        <v>11</v>
      </c>
      <c r="Y16" s="22">
        <v>83</v>
      </c>
    </row>
    <row r="17" spans="1:25" ht="13.5">
      <c r="A17" s="6" t="s">
        <v>189</v>
      </c>
      <c r="B17" s="28">
        <v>72</v>
      </c>
      <c r="C17" s="28">
        <v>57</v>
      </c>
      <c r="D17" s="28">
        <v>0</v>
      </c>
      <c r="E17" s="22">
        <v>147</v>
      </c>
      <c r="F17" s="28">
        <v>56</v>
      </c>
      <c r="G17" s="28">
        <v>52</v>
      </c>
      <c r="H17" s="28">
        <v>2</v>
      </c>
      <c r="I17" s="22">
        <v>570</v>
      </c>
      <c r="J17" s="28">
        <v>275</v>
      </c>
      <c r="K17" s="28">
        <v>271</v>
      </c>
      <c r="L17" s="28">
        <v>236</v>
      </c>
      <c r="M17" s="22">
        <v>496</v>
      </c>
      <c r="N17" s="28">
        <v>453</v>
      </c>
      <c r="O17" s="28">
        <v>230</v>
      </c>
      <c r="P17" s="28">
        <v>210</v>
      </c>
      <c r="Q17" s="22">
        <v>318</v>
      </c>
      <c r="R17" s="28">
        <v>7</v>
      </c>
      <c r="S17" s="28">
        <v>7</v>
      </c>
      <c r="T17" s="28">
        <v>0</v>
      </c>
      <c r="U17" s="22">
        <v>124</v>
      </c>
      <c r="V17" s="28">
        <v>89</v>
      </c>
      <c r="W17" s="28">
        <v>69</v>
      </c>
      <c r="X17" s="28"/>
      <c r="Y17" s="22">
        <v>379</v>
      </c>
    </row>
    <row r="18" spans="1:25" ht="13.5">
      <c r="A18" s="6" t="s">
        <v>51</v>
      </c>
      <c r="B18" s="28">
        <v>3437</v>
      </c>
      <c r="C18" s="28">
        <v>2946</v>
      </c>
      <c r="D18" s="28">
        <v>1120</v>
      </c>
      <c r="E18" s="22">
        <v>1547</v>
      </c>
      <c r="F18" s="28">
        <v>439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89</v>
      </c>
      <c r="B19" s="28">
        <v>2930</v>
      </c>
      <c r="C19" s="28">
        <v>1933</v>
      </c>
      <c r="D19" s="28">
        <v>893</v>
      </c>
      <c r="E19" s="22">
        <v>1108</v>
      </c>
      <c r="F19" s="28">
        <v>3039</v>
      </c>
      <c r="G19" s="28">
        <v>2023</v>
      </c>
      <c r="H19" s="28">
        <v>1002</v>
      </c>
      <c r="I19" s="22">
        <v>783</v>
      </c>
      <c r="J19" s="28">
        <v>1249</v>
      </c>
      <c r="K19" s="28">
        <v>389</v>
      </c>
      <c r="L19" s="28">
        <v>171</v>
      </c>
      <c r="M19" s="22">
        <v>640</v>
      </c>
      <c r="N19" s="28">
        <v>747</v>
      </c>
      <c r="O19" s="28">
        <v>496</v>
      </c>
      <c r="P19" s="28">
        <v>232</v>
      </c>
      <c r="Q19" s="22">
        <v>711</v>
      </c>
      <c r="R19" s="28">
        <v>883</v>
      </c>
      <c r="S19" s="28">
        <v>582</v>
      </c>
      <c r="T19" s="28">
        <v>251</v>
      </c>
      <c r="U19" s="22">
        <v>847</v>
      </c>
      <c r="V19" s="28">
        <v>994</v>
      </c>
      <c r="W19" s="28">
        <v>1141</v>
      </c>
      <c r="X19" s="28">
        <v>360</v>
      </c>
      <c r="Y19" s="22">
        <v>530</v>
      </c>
    </row>
    <row r="20" spans="1:25" ht="13.5">
      <c r="A20" s="6" t="s">
        <v>192</v>
      </c>
      <c r="B20" s="28">
        <v>6580</v>
      </c>
      <c r="C20" s="28">
        <v>5022</v>
      </c>
      <c r="D20" s="28">
        <v>2054</v>
      </c>
      <c r="E20" s="22">
        <v>6088</v>
      </c>
      <c r="F20" s="28">
        <v>3676</v>
      </c>
      <c r="G20" s="28">
        <v>2170</v>
      </c>
      <c r="H20" s="28">
        <v>1051</v>
      </c>
      <c r="I20" s="22">
        <v>3661</v>
      </c>
      <c r="J20" s="28">
        <v>2608</v>
      </c>
      <c r="K20" s="28">
        <v>1789</v>
      </c>
      <c r="L20" s="28">
        <v>948</v>
      </c>
      <c r="M20" s="22">
        <v>4213</v>
      </c>
      <c r="N20" s="28">
        <v>2891</v>
      </c>
      <c r="O20" s="28">
        <v>1859</v>
      </c>
      <c r="P20" s="28">
        <v>1020</v>
      </c>
      <c r="Q20" s="22">
        <v>3596</v>
      </c>
      <c r="R20" s="28">
        <v>2483</v>
      </c>
      <c r="S20" s="28">
        <v>1633</v>
      </c>
      <c r="T20" s="28">
        <v>793</v>
      </c>
      <c r="U20" s="22">
        <v>3365</v>
      </c>
      <c r="V20" s="28">
        <v>2441</v>
      </c>
      <c r="W20" s="28">
        <v>1833</v>
      </c>
      <c r="X20" s="28">
        <v>897</v>
      </c>
      <c r="Y20" s="22">
        <v>3263</v>
      </c>
    </row>
    <row r="21" spans="1:25" ht="13.5">
      <c r="A21" s="6" t="s">
        <v>193</v>
      </c>
      <c r="B21" s="28">
        <v>1047</v>
      </c>
      <c r="C21" s="28">
        <v>726</v>
      </c>
      <c r="D21" s="28">
        <v>371</v>
      </c>
      <c r="E21" s="22">
        <v>1874</v>
      </c>
      <c r="F21" s="28">
        <v>1447</v>
      </c>
      <c r="G21" s="28">
        <v>984</v>
      </c>
      <c r="H21" s="28">
        <v>501</v>
      </c>
      <c r="I21" s="22">
        <v>729</v>
      </c>
      <c r="J21" s="28">
        <v>538</v>
      </c>
      <c r="K21" s="28">
        <v>364</v>
      </c>
      <c r="L21" s="28">
        <v>177</v>
      </c>
      <c r="M21" s="22">
        <v>818</v>
      </c>
      <c r="N21" s="28">
        <v>633</v>
      </c>
      <c r="O21" s="28">
        <v>431</v>
      </c>
      <c r="P21" s="28">
        <v>219</v>
      </c>
      <c r="Q21" s="22">
        <v>1123</v>
      </c>
      <c r="R21" s="28">
        <v>876</v>
      </c>
      <c r="S21" s="28">
        <v>603</v>
      </c>
      <c r="T21" s="28">
        <v>301</v>
      </c>
      <c r="U21" s="22">
        <v>1553</v>
      </c>
      <c r="V21" s="28">
        <v>1194</v>
      </c>
      <c r="W21" s="28">
        <v>820</v>
      </c>
      <c r="X21" s="28">
        <v>402</v>
      </c>
      <c r="Y21" s="22">
        <v>2018</v>
      </c>
    </row>
    <row r="22" spans="1:25" ht="13.5">
      <c r="A22" s="6" t="s">
        <v>52</v>
      </c>
      <c r="B22" s="28"/>
      <c r="C22" s="28"/>
      <c r="D22" s="28"/>
      <c r="E22" s="22">
        <v>199</v>
      </c>
      <c r="F22" s="28">
        <v>199</v>
      </c>
      <c r="G22" s="28">
        <v>199</v>
      </c>
      <c r="H22" s="28">
        <v>199</v>
      </c>
      <c r="I22" s="22"/>
      <c r="J22" s="28"/>
      <c r="K22" s="28"/>
      <c r="L22" s="28">
        <v>58</v>
      </c>
      <c r="M22" s="22"/>
      <c r="N22" s="28"/>
      <c r="O22" s="28"/>
      <c r="P22" s="28"/>
      <c r="Q22" s="22">
        <v>4184</v>
      </c>
      <c r="R22" s="28">
        <v>4609</v>
      </c>
      <c r="S22" s="28">
        <v>4818</v>
      </c>
      <c r="T22" s="28">
        <v>3780</v>
      </c>
      <c r="U22" s="22"/>
      <c r="V22" s="28">
        <v>8</v>
      </c>
      <c r="W22" s="28"/>
      <c r="X22" s="28"/>
      <c r="Y22" s="22"/>
    </row>
    <row r="23" spans="1:25" ht="13.5">
      <c r="A23" s="6" t="s">
        <v>195</v>
      </c>
      <c r="B23" s="28">
        <v>597</v>
      </c>
      <c r="C23" s="28">
        <v>404</v>
      </c>
      <c r="D23" s="28"/>
      <c r="E23" s="22">
        <v>515</v>
      </c>
      <c r="F23" s="28">
        <v>385</v>
      </c>
      <c r="G23" s="28">
        <v>255</v>
      </c>
      <c r="H23" s="28"/>
      <c r="I23" s="22">
        <v>534</v>
      </c>
      <c r="J23" s="28"/>
      <c r="K23" s="28"/>
      <c r="L23" s="28"/>
      <c r="M23" s="22">
        <v>563</v>
      </c>
      <c r="N23" s="28">
        <v>424</v>
      </c>
      <c r="O23" s="28">
        <v>282</v>
      </c>
      <c r="P23" s="28">
        <v>154</v>
      </c>
      <c r="Q23" s="22"/>
      <c r="R23" s="28"/>
      <c r="S23" s="28"/>
      <c r="T23" s="28"/>
      <c r="U23" s="22">
        <v>467</v>
      </c>
      <c r="V23" s="28"/>
      <c r="W23" s="28"/>
      <c r="X23" s="28"/>
      <c r="Y23" s="22">
        <v>440</v>
      </c>
    </row>
    <row r="24" spans="1:25" ht="13.5">
      <c r="A24" s="6" t="s">
        <v>177</v>
      </c>
      <c r="B24" s="28">
        <v>804</v>
      </c>
      <c r="C24" s="28">
        <v>763</v>
      </c>
      <c r="D24" s="28">
        <v>701</v>
      </c>
      <c r="E24" s="22">
        <v>1094</v>
      </c>
      <c r="F24" s="28">
        <v>1006</v>
      </c>
      <c r="G24" s="28">
        <v>907</v>
      </c>
      <c r="H24" s="28">
        <v>757</v>
      </c>
      <c r="I24" s="22">
        <v>204</v>
      </c>
      <c r="J24" s="28">
        <v>179</v>
      </c>
      <c r="K24" s="28">
        <v>71</v>
      </c>
      <c r="L24" s="28">
        <v>45</v>
      </c>
      <c r="M24" s="22">
        <v>209</v>
      </c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89</v>
      </c>
      <c r="B25" s="28">
        <v>157</v>
      </c>
      <c r="C25" s="28">
        <v>29</v>
      </c>
      <c r="D25" s="28">
        <v>204</v>
      </c>
      <c r="E25" s="22">
        <v>99</v>
      </c>
      <c r="F25" s="28">
        <v>26</v>
      </c>
      <c r="G25" s="28">
        <v>23</v>
      </c>
      <c r="H25" s="28">
        <v>143</v>
      </c>
      <c r="I25" s="22">
        <v>83</v>
      </c>
      <c r="J25" s="28">
        <v>459</v>
      </c>
      <c r="K25" s="28">
        <v>308</v>
      </c>
      <c r="L25" s="28">
        <v>162</v>
      </c>
      <c r="M25" s="22">
        <v>222</v>
      </c>
      <c r="N25" s="28">
        <v>291</v>
      </c>
      <c r="O25" s="28">
        <v>244</v>
      </c>
      <c r="P25" s="28">
        <v>177</v>
      </c>
      <c r="Q25" s="22">
        <v>1294</v>
      </c>
      <c r="R25" s="28">
        <v>974</v>
      </c>
      <c r="S25" s="28">
        <v>640</v>
      </c>
      <c r="T25" s="28">
        <v>365</v>
      </c>
      <c r="U25" s="22">
        <v>831</v>
      </c>
      <c r="V25" s="28">
        <v>988</v>
      </c>
      <c r="W25" s="28">
        <v>493</v>
      </c>
      <c r="X25" s="28">
        <v>234</v>
      </c>
      <c r="Y25" s="22">
        <v>538</v>
      </c>
    </row>
    <row r="26" spans="1:25" ht="13.5">
      <c r="A26" s="6" t="s">
        <v>196</v>
      </c>
      <c r="B26" s="28">
        <v>2607</v>
      </c>
      <c r="C26" s="28">
        <v>1924</v>
      </c>
      <c r="D26" s="28">
        <v>1277</v>
      </c>
      <c r="E26" s="22">
        <v>3782</v>
      </c>
      <c r="F26" s="28">
        <v>3065</v>
      </c>
      <c r="G26" s="28">
        <v>2371</v>
      </c>
      <c r="H26" s="28">
        <v>1602</v>
      </c>
      <c r="I26" s="22">
        <v>1552</v>
      </c>
      <c r="J26" s="28">
        <v>1177</v>
      </c>
      <c r="K26" s="28">
        <v>745</v>
      </c>
      <c r="L26" s="28">
        <v>444</v>
      </c>
      <c r="M26" s="22">
        <v>1813</v>
      </c>
      <c r="N26" s="28">
        <v>1348</v>
      </c>
      <c r="O26" s="28">
        <v>958</v>
      </c>
      <c r="P26" s="28">
        <v>551</v>
      </c>
      <c r="Q26" s="22">
        <v>6601</v>
      </c>
      <c r="R26" s="28">
        <v>6460</v>
      </c>
      <c r="S26" s="28">
        <v>6062</v>
      </c>
      <c r="T26" s="28">
        <v>4447</v>
      </c>
      <c r="U26" s="22">
        <v>2852</v>
      </c>
      <c r="V26" s="28">
        <v>2190</v>
      </c>
      <c r="W26" s="28">
        <v>1313</v>
      </c>
      <c r="X26" s="28">
        <v>637</v>
      </c>
      <c r="Y26" s="22">
        <v>2997</v>
      </c>
    </row>
    <row r="27" spans="1:25" ht="14.25" thickBot="1">
      <c r="A27" s="25" t="s">
        <v>197</v>
      </c>
      <c r="B27" s="29">
        <v>20444</v>
      </c>
      <c r="C27" s="29">
        <v>9574</v>
      </c>
      <c r="D27" s="29">
        <v>1897</v>
      </c>
      <c r="E27" s="23">
        <v>15346</v>
      </c>
      <c r="F27" s="29">
        <v>9406</v>
      </c>
      <c r="G27" s="29">
        <v>4020</v>
      </c>
      <c r="H27" s="29">
        <v>-937</v>
      </c>
      <c r="I27" s="23">
        <v>6178</v>
      </c>
      <c r="J27" s="29">
        <v>7297</v>
      </c>
      <c r="K27" s="29">
        <v>4723</v>
      </c>
      <c r="L27" s="29">
        <v>1659</v>
      </c>
      <c r="M27" s="23">
        <v>22329</v>
      </c>
      <c r="N27" s="29">
        <v>17438</v>
      </c>
      <c r="O27" s="29">
        <v>11579</v>
      </c>
      <c r="P27" s="29">
        <v>3563</v>
      </c>
      <c r="Q27" s="23">
        <v>11759</v>
      </c>
      <c r="R27" s="29">
        <v>6833</v>
      </c>
      <c r="S27" s="29">
        <v>2089</v>
      </c>
      <c r="T27" s="29">
        <v>-1655</v>
      </c>
      <c r="U27" s="23">
        <v>9367</v>
      </c>
      <c r="V27" s="29">
        <v>7222</v>
      </c>
      <c r="W27" s="29">
        <v>4348</v>
      </c>
      <c r="X27" s="29">
        <v>909</v>
      </c>
      <c r="Y27" s="23">
        <v>16612</v>
      </c>
    </row>
    <row r="28" spans="1:25" ht="14.25" thickTop="1">
      <c r="A28" s="6" t="s">
        <v>198</v>
      </c>
      <c r="B28" s="28">
        <v>326</v>
      </c>
      <c r="C28" s="28">
        <v>143</v>
      </c>
      <c r="D28" s="28">
        <v>127</v>
      </c>
      <c r="E28" s="22">
        <v>461</v>
      </c>
      <c r="F28" s="28">
        <v>103</v>
      </c>
      <c r="G28" s="28">
        <v>12</v>
      </c>
      <c r="H28" s="28">
        <v>9</v>
      </c>
      <c r="I28" s="22"/>
      <c r="J28" s="28"/>
      <c r="K28" s="28"/>
      <c r="L28" s="28"/>
      <c r="M28" s="22">
        <v>10</v>
      </c>
      <c r="N28" s="28">
        <v>0</v>
      </c>
      <c r="O28" s="28">
        <v>0</v>
      </c>
      <c r="P28" s="28">
        <v>0</v>
      </c>
      <c r="Q28" s="22">
        <v>0</v>
      </c>
      <c r="R28" s="28">
        <v>0</v>
      </c>
      <c r="S28" s="28"/>
      <c r="T28" s="28"/>
      <c r="U28" s="22">
        <v>4</v>
      </c>
      <c r="V28" s="28">
        <v>4</v>
      </c>
      <c r="W28" s="28"/>
      <c r="X28" s="28"/>
      <c r="Y28" s="22">
        <v>265</v>
      </c>
    </row>
    <row r="29" spans="1:25" ht="13.5">
      <c r="A29" s="6" t="s">
        <v>7</v>
      </c>
      <c r="B29" s="28"/>
      <c r="C29" s="28"/>
      <c r="D29" s="28"/>
      <c r="E29" s="22">
        <v>6</v>
      </c>
      <c r="F29" s="28">
        <v>6</v>
      </c>
      <c r="G29" s="28">
        <v>6</v>
      </c>
      <c r="H29" s="28"/>
      <c r="I29" s="22">
        <v>462</v>
      </c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199</v>
      </c>
      <c r="B30" s="28"/>
      <c r="C30" s="28"/>
      <c r="D30" s="28"/>
      <c r="E30" s="22">
        <v>22</v>
      </c>
      <c r="F30" s="28">
        <v>11</v>
      </c>
      <c r="G30" s="28">
        <v>11</v>
      </c>
      <c r="H30" s="28">
        <v>11</v>
      </c>
      <c r="I30" s="22">
        <v>17</v>
      </c>
      <c r="J30" s="28">
        <v>2</v>
      </c>
      <c r="K30" s="28"/>
      <c r="L30" s="28"/>
      <c r="M30" s="22"/>
      <c r="N30" s="28"/>
      <c r="O30" s="28"/>
      <c r="P30" s="28"/>
      <c r="Q30" s="22">
        <v>97</v>
      </c>
      <c r="R30" s="28">
        <v>89</v>
      </c>
      <c r="S30" s="28"/>
      <c r="T30" s="28"/>
      <c r="U30" s="22">
        <v>9</v>
      </c>
      <c r="V30" s="28"/>
      <c r="W30" s="28"/>
      <c r="X30" s="28"/>
      <c r="Y30" s="22">
        <v>9</v>
      </c>
    </row>
    <row r="31" spans="1:25" ht="13.5">
      <c r="A31" s="6" t="s">
        <v>53</v>
      </c>
      <c r="B31" s="28">
        <v>358</v>
      </c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54</v>
      </c>
      <c r="B32" s="28">
        <v>548</v>
      </c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71</v>
      </c>
    </row>
    <row r="33" spans="1:25" ht="13.5">
      <c r="A33" s="6" t="s">
        <v>89</v>
      </c>
      <c r="B33" s="28">
        <v>0</v>
      </c>
      <c r="C33" s="28"/>
      <c r="D33" s="28"/>
      <c r="E33" s="22">
        <v>51</v>
      </c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201</v>
      </c>
      <c r="B34" s="28">
        <v>1234</v>
      </c>
      <c r="C34" s="28">
        <v>143</v>
      </c>
      <c r="D34" s="28">
        <v>127</v>
      </c>
      <c r="E34" s="22">
        <v>540</v>
      </c>
      <c r="F34" s="28">
        <v>121</v>
      </c>
      <c r="G34" s="28">
        <v>30</v>
      </c>
      <c r="H34" s="28">
        <v>21</v>
      </c>
      <c r="I34" s="22">
        <v>479</v>
      </c>
      <c r="J34" s="28">
        <v>2</v>
      </c>
      <c r="K34" s="28"/>
      <c r="L34" s="28"/>
      <c r="M34" s="22">
        <v>10</v>
      </c>
      <c r="N34" s="28">
        <v>1</v>
      </c>
      <c r="O34" s="28">
        <v>5</v>
      </c>
      <c r="P34" s="28">
        <v>3</v>
      </c>
      <c r="Q34" s="22">
        <v>470</v>
      </c>
      <c r="R34" s="28">
        <v>484</v>
      </c>
      <c r="S34" s="28">
        <v>394</v>
      </c>
      <c r="T34" s="28">
        <v>0</v>
      </c>
      <c r="U34" s="22">
        <v>13</v>
      </c>
      <c r="V34" s="28">
        <v>4</v>
      </c>
      <c r="W34" s="28"/>
      <c r="X34" s="28"/>
      <c r="Y34" s="22">
        <v>346</v>
      </c>
    </row>
    <row r="35" spans="1:25" ht="13.5">
      <c r="A35" s="6" t="s">
        <v>55</v>
      </c>
      <c r="B35" s="28">
        <v>33</v>
      </c>
      <c r="C35" s="28">
        <v>2</v>
      </c>
      <c r="D35" s="28">
        <v>0</v>
      </c>
      <c r="E35" s="22">
        <v>0</v>
      </c>
      <c r="F35" s="28">
        <v>0</v>
      </c>
      <c r="G35" s="28">
        <v>0</v>
      </c>
      <c r="H35" s="28">
        <v>0</v>
      </c>
      <c r="I35" s="22"/>
      <c r="J35" s="28"/>
      <c r="K35" s="28"/>
      <c r="L35" s="28"/>
      <c r="M35" s="22"/>
      <c r="N35" s="28"/>
      <c r="O35" s="28"/>
      <c r="P35" s="28"/>
      <c r="Q35" s="22">
        <v>0</v>
      </c>
      <c r="R35" s="28"/>
      <c r="S35" s="28"/>
      <c r="T35" s="28"/>
      <c r="U35" s="22"/>
      <c r="V35" s="28"/>
      <c r="W35" s="28"/>
      <c r="X35" s="28"/>
      <c r="Y35" s="22">
        <v>3</v>
      </c>
    </row>
    <row r="36" spans="1:25" ht="13.5">
      <c r="A36" s="6" t="s">
        <v>202</v>
      </c>
      <c r="B36" s="28">
        <v>113</v>
      </c>
      <c r="C36" s="28">
        <v>70</v>
      </c>
      <c r="D36" s="28">
        <v>28</v>
      </c>
      <c r="E36" s="22">
        <v>178</v>
      </c>
      <c r="F36" s="28">
        <v>120</v>
      </c>
      <c r="G36" s="28">
        <v>94</v>
      </c>
      <c r="H36" s="28">
        <v>74</v>
      </c>
      <c r="I36" s="22">
        <v>119</v>
      </c>
      <c r="J36" s="28">
        <v>69</v>
      </c>
      <c r="K36" s="28">
        <v>20</v>
      </c>
      <c r="L36" s="28">
        <v>2</v>
      </c>
      <c r="M36" s="22">
        <v>63</v>
      </c>
      <c r="N36" s="28">
        <v>51</v>
      </c>
      <c r="O36" s="28">
        <v>29</v>
      </c>
      <c r="P36" s="28">
        <v>13</v>
      </c>
      <c r="Q36" s="22">
        <v>276</v>
      </c>
      <c r="R36" s="28">
        <v>88</v>
      </c>
      <c r="S36" s="28">
        <v>16</v>
      </c>
      <c r="T36" s="28">
        <v>4</v>
      </c>
      <c r="U36" s="22">
        <v>110</v>
      </c>
      <c r="V36" s="28">
        <v>94</v>
      </c>
      <c r="W36" s="28">
        <v>35</v>
      </c>
      <c r="X36" s="28">
        <v>24</v>
      </c>
      <c r="Y36" s="22">
        <v>219</v>
      </c>
    </row>
    <row r="37" spans="1:25" ht="13.5">
      <c r="A37" s="6" t="s">
        <v>203</v>
      </c>
      <c r="B37" s="28"/>
      <c r="C37" s="28"/>
      <c r="D37" s="28"/>
      <c r="E37" s="22">
        <v>2496</v>
      </c>
      <c r="F37" s="28">
        <v>2496</v>
      </c>
      <c r="G37" s="28">
        <v>2495</v>
      </c>
      <c r="H37" s="28"/>
      <c r="I37" s="22">
        <v>685</v>
      </c>
      <c r="J37" s="28">
        <v>306</v>
      </c>
      <c r="K37" s="28"/>
      <c r="L37" s="28"/>
      <c r="M37" s="22">
        <v>4428</v>
      </c>
      <c r="N37" s="28">
        <v>17</v>
      </c>
      <c r="O37" s="28">
        <v>12</v>
      </c>
      <c r="P37" s="28">
        <v>1</v>
      </c>
      <c r="Q37" s="22">
        <v>173</v>
      </c>
      <c r="R37" s="28">
        <v>155</v>
      </c>
      <c r="S37" s="28">
        <v>154</v>
      </c>
      <c r="T37" s="28">
        <v>138</v>
      </c>
      <c r="U37" s="22">
        <v>293</v>
      </c>
      <c r="V37" s="28">
        <v>173</v>
      </c>
      <c r="W37" s="28">
        <v>2117</v>
      </c>
      <c r="X37" s="28">
        <v>1578</v>
      </c>
      <c r="Y37" s="22">
        <v>3228</v>
      </c>
    </row>
    <row r="38" spans="1:25" ht="13.5">
      <c r="A38" s="6" t="s">
        <v>89</v>
      </c>
      <c r="B38" s="28">
        <v>0</v>
      </c>
      <c r="C38" s="28"/>
      <c r="D38" s="28"/>
      <c r="E38" s="22">
        <v>449</v>
      </c>
      <c r="F38" s="28">
        <v>84</v>
      </c>
      <c r="G38" s="28">
        <v>84</v>
      </c>
      <c r="H38" s="28">
        <v>82</v>
      </c>
      <c r="I38" s="22">
        <v>0</v>
      </c>
      <c r="J38" s="28">
        <v>0</v>
      </c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206</v>
      </c>
      <c r="B39" s="28">
        <v>147</v>
      </c>
      <c r="C39" s="28">
        <v>72</v>
      </c>
      <c r="D39" s="28">
        <v>28</v>
      </c>
      <c r="E39" s="22">
        <v>6582</v>
      </c>
      <c r="F39" s="28">
        <v>2701</v>
      </c>
      <c r="G39" s="28">
        <v>2674</v>
      </c>
      <c r="H39" s="28">
        <v>156</v>
      </c>
      <c r="I39" s="22">
        <v>2003</v>
      </c>
      <c r="J39" s="28">
        <v>377</v>
      </c>
      <c r="K39" s="28">
        <v>20</v>
      </c>
      <c r="L39" s="28">
        <v>2</v>
      </c>
      <c r="M39" s="22">
        <v>7862</v>
      </c>
      <c r="N39" s="28">
        <v>2089</v>
      </c>
      <c r="O39" s="28">
        <v>2062</v>
      </c>
      <c r="P39" s="28">
        <v>1671</v>
      </c>
      <c r="Q39" s="22">
        <v>2445</v>
      </c>
      <c r="R39" s="28">
        <v>466</v>
      </c>
      <c r="S39" s="28">
        <v>388</v>
      </c>
      <c r="T39" s="28">
        <v>143</v>
      </c>
      <c r="U39" s="22">
        <v>748</v>
      </c>
      <c r="V39" s="28">
        <v>268</v>
      </c>
      <c r="W39" s="28">
        <v>2153</v>
      </c>
      <c r="X39" s="28">
        <v>1602</v>
      </c>
      <c r="Y39" s="22">
        <v>9201</v>
      </c>
    </row>
    <row r="40" spans="1:25" ht="13.5">
      <c r="A40" s="7" t="s">
        <v>207</v>
      </c>
      <c r="B40" s="28">
        <v>21532</v>
      </c>
      <c r="C40" s="28">
        <v>9644</v>
      </c>
      <c r="D40" s="28">
        <v>1996</v>
      </c>
      <c r="E40" s="22">
        <v>9304</v>
      </c>
      <c r="F40" s="28">
        <v>6827</v>
      </c>
      <c r="G40" s="28">
        <v>1376</v>
      </c>
      <c r="H40" s="28">
        <v>-1073</v>
      </c>
      <c r="I40" s="22">
        <v>4654</v>
      </c>
      <c r="J40" s="28">
        <v>6922</v>
      </c>
      <c r="K40" s="28">
        <v>4702</v>
      </c>
      <c r="L40" s="28">
        <v>1656</v>
      </c>
      <c r="M40" s="22">
        <v>14478</v>
      </c>
      <c r="N40" s="28">
        <v>15350</v>
      </c>
      <c r="O40" s="28">
        <v>9522</v>
      </c>
      <c r="P40" s="28">
        <v>1896</v>
      </c>
      <c r="Q40" s="22">
        <v>9784</v>
      </c>
      <c r="R40" s="28">
        <v>6851</v>
      </c>
      <c r="S40" s="28">
        <v>2095</v>
      </c>
      <c r="T40" s="28">
        <v>-1798</v>
      </c>
      <c r="U40" s="22">
        <v>8632</v>
      </c>
      <c r="V40" s="28">
        <v>6958</v>
      </c>
      <c r="W40" s="28">
        <v>2195</v>
      </c>
      <c r="X40" s="28">
        <v>-693</v>
      </c>
      <c r="Y40" s="22">
        <v>7758</v>
      </c>
    </row>
    <row r="41" spans="1:25" ht="13.5">
      <c r="A41" s="7" t="s">
        <v>208</v>
      </c>
      <c r="B41" s="28">
        <v>7654</v>
      </c>
      <c r="C41" s="28">
        <v>3470</v>
      </c>
      <c r="D41" s="28">
        <v>1283</v>
      </c>
      <c r="E41" s="22">
        <v>1857</v>
      </c>
      <c r="F41" s="28">
        <v>1773</v>
      </c>
      <c r="G41" s="28">
        <v>911</v>
      </c>
      <c r="H41" s="28">
        <v>316</v>
      </c>
      <c r="I41" s="22">
        <v>1173</v>
      </c>
      <c r="J41" s="28">
        <v>935</v>
      </c>
      <c r="K41" s="28">
        <v>1321</v>
      </c>
      <c r="L41" s="28">
        <v>452</v>
      </c>
      <c r="M41" s="22">
        <v>7530</v>
      </c>
      <c r="N41" s="28">
        <v>7836</v>
      </c>
      <c r="O41" s="28">
        <v>4748</v>
      </c>
      <c r="P41" s="28">
        <v>2129</v>
      </c>
      <c r="Q41" s="22">
        <v>4603</v>
      </c>
      <c r="R41" s="28">
        <v>3147</v>
      </c>
      <c r="S41" s="28">
        <v>367</v>
      </c>
      <c r="T41" s="28">
        <v>315</v>
      </c>
      <c r="U41" s="22">
        <v>3179</v>
      </c>
      <c r="V41" s="28">
        <v>2868</v>
      </c>
      <c r="W41" s="28">
        <v>2225</v>
      </c>
      <c r="X41" s="28">
        <v>655</v>
      </c>
      <c r="Y41" s="22">
        <v>10166</v>
      </c>
    </row>
    <row r="42" spans="1:25" ht="13.5">
      <c r="A42" s="7" t="s">
        <v>209</v>
      </c>
      <c r="B42" s="28">
        <v>1518</v>
      </c>
      <c r="C42" s="28">
        <v>669</v>
      </c>
      <c r="D42" s="28">
        <v>132</v>
      </c>
      <c r="E42" s="22">
        <v>3835</v>
      </c>
      <c r="F42" s="28">
        <v>1705</v>
      </c>
      <c r="G42" s="28">
        <v>835</v>
      </c>
      <c r="H42" s="28">
        <v>-1023</v>
      </c>
      <c r="I42" s="22">
        <v>-653</v>
      </c>
      <c r="J42" s="28">
        <v>-265</v>
      </c>
      <c r="K42" s="28">
        <v>1450</v>
      </c>
      <c r="L42" s="28">
        <v>290</v>
      </c>
      <c r="M42" s="22">
        <v>-2200</v>
      </c>
      <c r="N42" s="28">
        <v>-1058</v>
      </c>
      <c r="O42" s="28">
        <v>-427</v>
      </c>
      <c r="P42" s="28">
        <v>-953</v>
      </c>
      <c r="Q42" s="22">
        <v>-895</v>
      </c>
      <c r="R42" s="28">
        <v>-569</v>
      </c>
      <c r="S42" s="28">
        <v>-72</v>
      </c>
      <c r="T42" s="28">
        <v>-1134</v>
      </c>
      <c r="U42" s="22">
        <v>225</v>
      </c>
      <c r="V42" s="28">
        <v>-131</v>
      </c>
      <c r="W42" s="28">
        <v>-1705</v>
      </c>
      <c r="X42" s="28">
        <v>-40</v>
      </c>
      <c r="Y42" s="22">
        <v>-530</v>
      </c>
    </row>
    <row r="43" spans="1:25" ht="13.5">
      <c r="A43" s="7" t="s">
        <v>210</v>
      </c>
      <c r="B43" s="28">
        <v>9173</v>
      </c>
      <c r="C43" s="28">
        <v>4139</v>
      </c>
      <c r="D43" s="28">
        <v>1415</v>
      </c>
      <c r="E43" s="22">
        <v>5692</v>
      </c>
      <c r="F43" s="28">
        <v>3479</v>
      </c>
      <c r="G43" s="28">
        <v>1746</v>
      </c>
      <c r="H43" s="28">
        <v>-706</v>
      </c>
      <c r="I43" s="22">
        <v>519</v>
      </c>
      <c r="J43" s="28">
        <v>670</v>
      </c>
      <c r="K43" s="28">
        <v>2771</v>
      </c>
      <c r="L43" s="28">
        <v>742</v>
      </c>
      <c r="M43" s="22">
        <v>5329</v>
      </c>
      <c r="N43" s="28">
        <v>6777</v>
      </c>
      <c r="O43" s="28">
        <v>4320</v>
      </c>
      <c r="P43" s="28">
        <v>1175</v>
      </c>
      <c r="Q43" s="22">
        <v>3708</v>
      </c>
      <c r="R43" s="28">
        <v>2577</v>
      </c>
      <c r="S43" s="28">
        <v>295</v>
      </c>
      <c r="T43" s="28">
        <v>-819</v>
      </c>
      <c r="U43" s="22">
        <v>3404</v>
      </c>
      <c r="V43" s="28">
        <v>2736</v>
      </c>
      <c r="W43" s="28">
        <v>520</v>
      </c>
      <c r="X43" s="28">
        <v>615</v>
      </c>
      <c r="Y43" s="22">
        <v>9635</v>
      </c>
    </row>
    <row r="44" spans="1:25" ht="13.5">
      <c r="A44" s="7" t="s">
        <v>56</v>
      </c>
      <c r="B44" s="28">
        <v>12358</v>
      </c>
      <c r="C44" s="28">
        <v>5504</v>
      </c>
      <c r="D44" s="28">
        <v>581</v>
      </c>
      <c r="E44" s="22">
        <v>3611</v>
      </c>
      <c r="F44" s="28">
        <v>3348</v>
      </c>
      <c r="G44" s="28">
        <v>-369</v>
      </c>
      <c r="H44" s="28">
        <v>-366</v>
      </c>
      <c r="I44" s="22">
        <v>4135</v>
      </c>
      <c r="J44" s="28">
        <v>6251</v>
      </c>
      <c r="K44" s="28">
        <v>1930</v>
      </c>
      <c r="L44" s="28">
        <v>913</v>
      </c>
      <c r="M44" s="22">
        <v>9148</v>
      </c>
      <c r="N44" s="28">
        <v>8573</v>
      </c>
      <c r="O44" s="28">
        <v>5201</v>
      </c>
      <c r="P44" s="28">
        <v>720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57</v>
      </c>
      <c r="B45" s="28">
        <v>1786</v>
      </c>
      <c r="C45" s="28">
        <v>743</v>
      </c>
      <c r="D45" s="28">
        <v>-313</v>
      </c>
      <c r="E45" s="22">
        <v>1174</v>
      </c>
      <c r="F45" s="28">
        <v>1481</v>
      </c>
      <c r="G45" s="28">
        <v>702</v>
      </c>
      <c r="H45" s="28">
        <v>418</v>
      </c>
      <c r="I45" s="22">
        <v>127</v>
      </c>
      <c r="J45" s="28">
        <v>100</v>
      </c>
      <c r="K45" s="28">
        <v>55</v>
      </c>
      <c r="L45" s="28">
        <v>30</v>
      </c>
      <c r="M45" s="22">
        <v>99</v>
      </c>
      <c r="N45" s="28">
        <v>53</v>
      </c>
      <c r="O45" s="28">
        <v>39</v>
      </c>
      <c r="P45" s="28">
        <v>16</v>
      </c>
      <c r="Q45" s="22">
        <v>111</v>
      </c>
      <c r="R45" s="28">
        <v>115</v>
      </c>
      <c r="S45" s="28">
        <v>111</v>
      </c>
      <c r="T45" s="28">
        <v>-30</v>
      </c>
      <c r="U45" s="22">
        <v>133</v>
      </c>
      <c r="V45" s="28">
        <v>244</v>
      </c>
      <c r="W45" s="28">
        <v>204</v>
      </c>
      <c r="X45" s="28">
        <v>-79</v>
      </c>
      <c r="Y45" s="22">
        <v>-214</v>
      </c>
    </row>
    <row r="46" spans="1:25" ht="14.25" thickBot="1">
      <c r="A46" s="7" t="s">
        <v>211</v>
      </c>
      <c r="B46" s="28">
        <v>10572</v>
      </c>
      <c r="C46" s="28">
        <v>4761</v>
      </c>
      <c r="D46" s="28">
        <v>894</v>
      </c>
      <c r="E46" s="22">
        <v>2436</v>
      </c>
      <c r="F46" s="28">
        <v>1867</v>
      </c>
      <c r="G46" s="28">
        <v>-1072</v>
      </c>
      <c r="H46" s="28">
        <v>-784</v>
      </c>
      <c r="I46" s="22">
        <v>4007</v>
      </c>
      <c r="J46" s="28">
        <v>6151</v>
      </c>
      <c r="K46" s="28">
        <v>1875</v>
      </c>
      <c r="L46" s="28">
        <v>883</v>
      </c>
      <c r="M46" s="22">
        <v>9049</v>
      </c>
      <c r="N46" s="28">
        <v>8519</v>
      </c>
      <c r="O46" s="28">
        <v>5162</v>
      </c>
      <c r="P46" s="28">
        <v>703</v>
      </c>
      <c r="Q46" s="22">
        <v>5965</v>
      </c>
      <c r="R46" s="28">
        <v>4158</v>
      </c>
      <c r="S46" s="28">
        <v>1688</v>
      </c>
      <c r="T46" s="28">
        <v>-949</v>
      </c>
      <c r="U46" s="22">
        <v>5094</v>
      </c>
      <c r="V46" s="28">
        <v>3978</v>
      </c>
      <c r="W46" s="28">
        <v>1470</v>
      </c>
      <c r="X46" s="28">
        <v>-1229</v>
      </c>
      <c r="Y46" s="22">
        <v>-1662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161</v>
      </c>
    </row>
    <row r="50" ht="13.5">
      <c r="A50" s="20" t="s">
        <v>162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157</v>
      </c>
      <c r="B2" s="14">
        <v>3048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59</v>
      </c>
      <c r="B4" s="15" t="str">
        <f>HYPERLINK("http://www.kabupro.jp/mark/20140414/S1001MQY.htm","四半期報告書")</f>
        <v>四半期報告書</v>
      </c>
      <c r="C4" s="15" t="str">
        <f>HYPERLINK("http://www.kabupro.jp/mark/20131126/S1000LIX.htm","有価証券報告書")</f>
        <v>有価証券報告書</v>
      </c>
      <c r="D4" s="15" t="str">
        <f>HYPERLINK("http://www.kabupro.jp/mark/20140414/S1001MQY.htm","四半期報告書")</f>
        <v>四半期報告書</v>
      </c>
      <c r="E4" s="15" t="str">
        <f>HYPERLINK("http://www.kabupro.jp/mark/20131126/S1000LIX.htm","有価証券報告書")</f>
        <v>有価証券報告書</v>
      </c>
      <c r="F4" s="15" t="str">
        <f>HYPERLINK("http://www.kabupro.jp/mark/20130412/S000D8LW.htm","四半期報告書")</f>
        <v>四半期報告書</v>
      </c>
      <c r="G4" s="15" t="str">
        <f>HYPERLINK("http://www.kabupro.jp/mark/20121127/S000CDX5.htm","有価証券報告書")</f>
        <v>有価証券報告書</v>
      </c>
      <c r="H4" s="15" t="str">
        <f>HYPERLINK("http://www.kabupro.jp/mark/20110714/S0008X06.htm","四半期報告書")</f>
        <v>四半期報告書</v>
      </c>
      <c r="I4" s="15" t="str">
        <f>HYPERLINK("http://www.kabupro.jp/mark/20120413/S000APG9.htm","四半期報告書")</f>
        <v>四半期報告書</v>
      </c>
      <c r="J4" s="15" t="str">
        <f>HYPERLINK("http://www.kabupro.jp/mark/20110113/S0007JHJ.htm","四半期報告書")</f>
        <v>四半期報告書</v>
      </c>
      <c r="K4" s="15" t="str">
        <f>HYPERLINK("http://www.kabupro.jp/mark/20111129/S0009UF4.htm","有価証券報告書")</f>
        <v>有価証券報告書</v>
      </c>
      <c r="L4" s="15" t="str">
        <f>HYPERLINK("http://www.kabupro.jp/mark/20110714/S0008X06.htm","四半期報告書")</f>
        <v>四半期報告書</v>
      </c>
      <c r="M4" s="15" t="str">
        <f>HYPERLINK("http://www.kabupro.jp/mark/20110413/S00085JY.htm","四半期報告書")</f>
        <v>四半期報告書</v>
      </c>
      <c r="N4" s="15" t="str">
        <f>HYPERLINK("http://www.kabupro.jp/mark/20110113/S0007JHJ.htm","四半期報告書")</f>
        <v>四半期報告書</v>
      </c>
      <c r="O4" s="15" t="str">
        <f>HYPERLINK("http://www.kabupro.jp/mark/20101125/S0007A5J.htm","有価証券報告書")</f>
        <v>有価証券報告書</v>
      </c>
      <c r="P4" s="15" t="str">
        <f>HYPERLINK("http://www.kabupro.jp/mark/20100713/S0006CGT.htm","四半期報告書")</f>
        <v>四半期報告書</v>
      </c>
      <c r="Q4" s="15" t="str">
        <f>HYPERLINK("http://www.kabupro.jp/mark/20100413/S0005JJ7.htm","四半期報告書")</f>
        <v>四半期報告書</v>
      </c>
      <c r="R4" s="15" t="str">
        <f>HYPERLINK("http://www.kabupro.jp/mark/20100113/S0004XPL.htm","四半期報告書")</f>
        <v>四半期報告書</v>
      </c>
      <c r="S4" s="15" t="str">
        <f>HYPERLINK("http://www.kabupro.jp/mark/20091126/S0004PEG.htm","有価証券報告書")</f>
        <v>有価証券報告書</v>
      </c>
    </row>
    <row r="5" spans="1:19" ht="14.25" thickBot="1">
      <c r="A5" s="11" t="s">
        <v>60</v>
      </c>
      <c r="B5" s="1" t="s">
        <v>216</v>
      </c>
      <c r="C5" s="1" t="s">
        <v>66</v>
      </c>
      <c r="D5" s="1" t="s">
        <v>216</v>
      </c>
      <c r="E5" s="1" t="s">
        <v>66</v>
      </c>
      <c r="F5" s="1" t="s">
        <v>222</v>
      </c>
      <c r="G5" s="1" t="s">
        <v>70</v>
      </c>
      <c r="H5" s="1" t="s">
        <v>232</v>
      </c>
      <c r="I5" s="1" t="s">
        <v>228</v>
      </c>
      <c r="J5" s="1" t="s">
        <v>236</v>
      </c>
      <c r="K5" s="1" t="s">
        <v>72</v>
      </c>
      <c r="L5" s="1" t="s">
        <v>232</v>
      </c>
      <c r="M5" s="1" t="s">
        <v>234</v>
      </c>
      <c r="N5" s="1" t="s">
        <v>236</v>
      </c>
      <c r="O5" s="1" t="s">
        <v>74</v>
      </c>
      <c r="P5" s="1" t="s">
        <v>238</v>
      </c>
      <c r="Q5" s="1" t="s">
        <v>240</v>
      </c>
      <c r="R5" s="1" t="s">
        <v>242</v>
      </c>
      <c r="S5" s="1" t="s">
        <v>76</v>
      </c>
    </row>
    <row r="6" spans="1:19" ht="15" thickBot="1" thickTop="1">
      <c r="A6" s="10" t="s">
        <v>61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62</v>
      </c>
      <c r="B7" s="14" t="s">
        <v>4</v>
      </c>
      <c r="C7" s="16" t="s">
        <v>67</v>
      </c>
      <c r="D7" s="14" t="s">
        <v>4</v>
      </c>
      <c r="E7" s="16" t="s">
        <v>67</v>
      </c>
      <c r="F7" s="14" t="s">
        <v>4</v>
      </c>
      <c r="G7" s="16" t="s">
        <v>67</v>
      </c>
      <c r="H7" s="14" t="s">
        <v>4</v>
      </c>
      <c r="I7" s="14" t="s">
        <v>4</v>
      </c>
      <c r="J7" s="14" t="s">
        <v>4</v>
      </c>
      <c r="K7" s="16" t="s">
        <v>67</v>
      </c>
      <c r="L7" s="14" t="s">
        <v>4</v>
      </c>
      <c r="M7" s="14" t="s">
        <v>4</v>
      </c>
      <c r="N7" s="14" t="s">
        <v>4</v>
      </c>
      <c r="O7" s="16" t="s">
        <v>67</v>
      </c>
      <c r="P7" s="14" t="s">
        <v>4</v>
      </c>
      <c r="Q7" s="14" t="s">
        <v>4</v>
      </c>
      <c r="R7" s="14" t="s">
        <v>4</v>
      </c>
      <c r="S7" s="16" t="s">
        <v>67</v>
      </c>
    </row>
    <row r="8" spans="1:19" ht="13.5">
      <c r="A8" s="13" t="s">
        <v>63</v>
      </c>
      <c r="B8" s="1" t="s">
        <v>5</v>
      </c>
      <c r="C8" s="17" t="s">
        <v>163</v>
      </c>
      <c r="D8" s="1" t="s">
        <v>163</v>
      </c>
      <c r="E8" s="17" t="s">
        <v>164</v>
      </c>
      <c r="F8" s="1" t="s">
        <v>164</v>
      </c>
      <c r="G8" s="17" t="s">
        <v>165</v>
      </c>
      <c r="H8" s="1" t="s">
        <v>165</v>
      </c>
      <c r="I8" s="1" t="s">
        <v>165</v>
      </c>
      <c r="J8" s="1" t="s">
        <v>165</v>
      </c>
      <c r="K8" s="17" t="s">
        <v>166</v>
      </c>
      <c r="L8" s="1" t="s">
        <v>166</v>
      </c>
      <c r="M8" s="1" t="s">
        <v>166</v>
      </c>
      <c r="N8" s="1" t="s">
        <v>166</v>
      </c>
      <c r="O8" s="17" t="s">
        <v>167</v>
      </c>
      <c r="P8" s="1" t="s">
        <v>167</v>
      </c>
      <c r="Q8" s="1" t="s">
        <v>167</v>
      </c>
      <c r="R8" s="1" t="s">
        <v>167</v>
      </c>
      <c r="S8" s="17" t="s">
        <v>168</v>
      </c>
    </row>
    <row r="9" spans="1:19" ht="13.5">
      <c r="A9" s="13" t="s">
        <v>64</v>
      </c>
      <c r="B9" s="1" t="s">
        <v>217</v>
      </c>
      <c r="C9" s="17" t="s">
        <v>68</v>
      </c>
      <c r="D9" s="1" t="s">
        <v>223</v>
      </c>
      <c r="E9" s="17" t="s">
        <v>69</v>
      </c>
      <c r="F9" s="1" t="s">
        <v>229</v>
      </c>
      <c r="G9" s="17" t="s">
        <v>71</v>
      </c>
      <c r="H9" s="1" t="s">
        <v>233</v>
      </c>
      <c r="I9" s="1" t="s">
        <v>235</v>
      </c>
      <c r="J9" s="1" t="s">
        <v>237</v>
      </c>
      <c r="K9" s="17" t="s">
        <v>73</v>
      </c>
      <c r="L9" s="1" t="s">
        <v>239</v>
      </c>
      <c r="M9" s="1" t="s">
        <v>241</v>
      </c>
      <c r="N9" s="1" t="s">
        <v>243</v>
      </c>
      <c r="O9" s="17" t="s">
        <v>75</v>
      </c>
      <c r="P9" s="1" t="s">
        <v>245</v>
      </c>
      <c r="Q9" s="1" t="s">
        <v>247</v>
      </c>
      <c r="R9" s="1" t="s">
        <v>249</v>
      </c>
      <c r="S9" s="17" t="s">
        <v>77</v>
      </c>
    </row>
    <row r="10" spans="1:19" ht="14.25" thickBot="1">
      <c r="A10" s="13" t="s">
        <v>65</v>
      </c>
      <c r="B10" s="1" t="s">
        <v>79</v>
      </c>
      <c r="C10" s="17" t="s">
        <v>79</v>
      </c>
      <c r="D10" s="1" t="s">
        <v>79</v>
      </c>
      <c r="E10" s="17" t="s">
        <v>79</v>
      </c>
      <c r="F10" s="1" t="s">
        <v>79</v>
      </c>
      <c r="G10" s="17" t="s">
        <v>79</v>
      </c>
      <c r="H10" s="1" t="s">
        <v>79</v>
      </c>
      <c r="I10" s="1" t="s">
        <v>79</v>
      </c>
      <c r="J10" s="1" t="s">
        <v>79</v>
      </c>
      <c r="K10" s="17" t="s">
        <v>79</v>
      </c>
      <c r="L10" s="1" t="s">
        <v>79</v>
      </c>
      <c r="M10" s="1" t="s">
        <v>79</v>
      </c>
      <c r="N10" s="1" t="s">
        <v>79</v>
      </c>
      <c r="O10" s="17" t="s">
        <v>79</v>
      </c>
      <c r="P10" s="1" t="s">
        <v>79</v>
      </c>
      <c r="Q10" s="1" t="s">
        <v>79</v>
      </c>
      <c r="R10" s="1" t="s">
        <v>79</v>
      </c>
      <c r="S10" s="17" t="s">
        <v>79</v>
      </c>
    </row>
    <row r="11" spans="1:19" ht="14.25" thickTop="1">
      <c r="A11" s="30" t="s">
        <v>207</v>
      </c>
      <c r="B11" s="27">
        <v>9644</v>
      </c>
      <c r="C11" s="21">
        <v>9304</v>
      </c>
      <c r="D11" s="27">
        <v>1376</v>
      </c>
      <c r="E11" s="21">
        <v>4654</v>
      </c>
      <c r="F11" s="27">
        <v>4702</v>
      </c>
      <c r="G11" s="21">
        <v>14478</v>
      </c>
      <c r="H11" s="27">
        <v>15350</v>
      </c>
      <c r="I11" s="27">
        <v>9522</v>
      </c>
      <c r="J11" s="27">
        <v>1896</v>
      </c>
      <c r="K11" s="21">
        <v>9784</v>
      </c>
      <c r="L11" s="27">
        <v>6851</v>
      </c>
      <c r="M11" s="27">
        <v>2095</v>
      </c>
      <c r="N11" s="27">
        <v>-1798</v>
      </c>
      <c r="O11" s="21">
        <v>8632</v>
      </c>
      <c r="P11" s="27">
        <v>6958</v>
      </c>
      <c r="Q11" s="27">
        <v>2195</v>
      </c>
      <c r="R11" s="27">
        <v>-693</v>
      </c>
      <c r="S11" s="21">
        <v>7758</v>
      </c>
    </row>
    <row r="12" spans="1:19" ht="13.5">
      <c r="A12" s="6" t="s">
        <v>184</v>
      </c>
      <c r="B12" s="28">
        <v>2542</v>
      </c>
      <c r="C12" s="22">
        <v>5443</v>
      </c>
      <c r="D12" s="28">
        <v>2531</v>
      </c>
      <c r="E12" s="22">
        <v>3286</v>
      </c>
      <c r="F12" s="28">
        <v>1572</v>
      </c>
      <c r="G12" s="22">
        <v>3273</v>
      </c>
      <c r="H12" s="28">
        <v>2399</v>
      </c>
      <c r="I12" s="28">
        <v>1569</v>
      </c>
      <c r="J12" s="28">
        <v>763</v>
      </c>
      <c r="K12" s="22">
        <v>3084</v>
      </c>
      <c r="L12" s="28">
        <v>2273</v>
      </c>
      <c r="M12" s="28">
        <v>1498</v>
      </c>
      <c r="N12" s="28">
        <v>727</v>
      </c>
      <c r="O12" s="22">
        <v>3101</v>
      </c>
      <c r="P12" s="28">
        <v>2269</v>
      </c>
      <c r="Q12" s="28">
        <v>1484</v>
      </c>
      <c r="R12" s="28">
        <v>712</v>
      </c>
      <c r="S12" s="22">
        <v>2787</v>
      </c>
    </row>
    <row r="13" spans="1:19" ht="13.5">
      <c r="A13" s="6" t="s">
        <v>6</v>
      </c>
      <c r="B13" s="28">
        <v>134</v>
      </c>
      <c r="C13" s="22">
        <v>268</v>
      </c>
      <c r="D13" s="28">
        <v>134</v>
      </c>
      <c r="E13" s="22">
        <v>268</v>
      </c>
      <c r="F13" s="28">
        <v>134</v>
      </c>
      <c r="G13" s="22">
        <v>439</v>
      </c>
      <c r="H13" s="28">
        <v>438</v>
      </c>
      <c r="I13" s="28">
        <v>291</v>
      </c>
      <c r="J13" s="28">
        <v>143</v>
      </c>
      <c r="K13" s="22">
        <v>385</v>
      </c>
      <c r="L13" s="28">
        <v>232</v>
      </c>
      <c r="M13" s="28">
        <v>117</v>
      </c>
      <c r="N13" s="28">
        <v>27</v>
      </c>
      <c r="O13" s="22">
        <v>365</v>
      </c>
      <c r="P13" s="28">
        <v>292</v>
      </c>
      <c r="Q13" s="28">
        <v>219</v>
      </c>
      <c r="R13" s="28">
        <v>65</v>
      </c>
      <c r="S13" s="22">
        <v>485</v>
      </c>
    </row>
    <row r="14" spans="1:19" ht="13.5">
      <c r="A14" s="6" t="s">
        <v>7</v>
      </c>
      <c r="B14" s="28"/>
      <c r="C14" s="22">
        <v>-6</v>
      </c>
      <c r="D14" s="28">
        <v>-6</v>
      </c>
      <c r="E14" s="22">
        <v>-462</v>
      </c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8</v>
      </c>
      <c r="B15" s="28">
        <v>126</v>
      </c>
      <c r="C15" s="22">
        <v>474</v>
      </c>
      <c r="D15" s="28">
        <v>82</v>
      </c>
      <c r="E15" s="22">
        <v>174</v>
      </c>
      <c r="F15" s="28">
        <v>119</v>
      </c>
      <c r="G15" s="22">
        <v>-148</v>
      </c>
      <c r="H15" s="28">
        <v>-23</v>
      </c>
      <c r="I15" s="28">
        <v>-28</v>
      </c>
      <c r="J15" s="28">
        <v>-5</v>
      </c>
      <c r="K15" s="22">
        <v>-131</v>
      </c>
      <c r="L15" s="28">
        <v>-154</v>
      </c>
      <c r="M15" s="28">
        <v>-151</v>
      </c>
      <c r="N15" s="28">
        <v>0</v>
      </c>
      <c r="O15" s="22">
        <v>120</v>
      </c>
      <c r="P15" s="28">
        <v>69</v>
      </c>
      <c r="Q15" s="28">
        <v>68</v>
      </c>
      <c r="R15" s="28">
        <v>12</v>
      </c>
      <c r="S15" s="22">
        <v>1499</v>
      </c>
    </row>
    <row r="16" spans="1:19" ht="13.5">
      <c r="A16" s="6" t="s">
        <v>9</v>
      </c>
      <c r="B16" s="28">
        <v>-84</v>
      </c>
      <c r="C16" s="22">
        <v>-609</v>
      </c>
      <c r="D16" s="28">
        <v>-1009</v>
      </c>
      <c r="E16" s="22">
        <v>-110</v>
      </c>
      <c r="F16" s="28">
        <v>-366</v>
      </c>
      <c r="G16" s="22">
        <v>219</v>
      </c>
      <c r="H16" s="28">
        <v>1111</v>
      </c>
      <c r="I16" s="28">
        <v>-144</v>
      </c>
      <c r="J16" s="28">
        <v>1301</v>
      </c>
      <c r="K16" s="22">
        <v>-13</v>
      </c>
      <c r="L16" s="28">
        <v>1006</v>
      </c>
      <c r="M16" s="28">
        <v>-245</v>
      </c>
      <c r="N16" s="28">
        <v>1061</v>
      </c>
      <c r="O16" s="22">
        <v>119</v>
      </c>
      <c r="P16" s="28">
        <v>768</v>
      </c>
      <c r="Q16" s="28">
        <v>-269</v>
      </c>
      <c r="R16" s="28">
        <v>1028</v>
      </c>
      <c r="S16" s="22">
        <v>132</v>
      </c>
    </row>
    <row r="17" spans="1:19" ht="13.5">
      <c r="A17" s="6" t="s">
        <v>10</v>
      </c>
      <c r="B17" s="28">
        <v>-200</v>
      </c>
      <c r="C17" s="22">
        <v>-1884</v>
      </c>
      <c r="D17" s="28">
        <v>-1559</v>
      </c>
      <c r="E17" s="22">
        <v>-2006</v>
      </c>
      <c r="F17" s="28">
        <v>-1358</v>
      </c>
      <c r="G17" s="22">
        <v>-680</v>
      </c>
      <c r="H17" s="28">
        <v>-954</v>
      </c>
      <c r="I17" s="28">
        <v>-777</v>
      </c>
      <c r="J17" s="28">
        <v>174</v>
      </c>
      <c r="K17" s="22">
        <v>690</v>
      </c>
      <c r="L17" s="28">
        <v>70</v>
      </c>
      <c r="M17" s="28">
        <v>-176</v>
      </c>
      <c r="N17" s="28">
        <v>-140</v>
      </c>
      <c r="O17" s="22">
        <v>481</v>
      </c>
      <c r="P17" s="28">
        <v>3</v>
      </c>
      <c r="Q17" s="28">
        <v>-159</v>
      </c>
      <c r="R17" s="28">
        <v>-153</v>
      </c>
      <c r="S17" s="22">
        <v>1097</v>
      </c>
    </row>
    <row r="18" spans="1:19" ht="13.5">
      <c r="A18" s="6" t="s">
        <v>11</v>
      </c>
      <c r="B18" s="28">
        <v>453</v>
      </c>
      <c r="C18" s="22">
        <v>890</v>
      </c>
      <c r="D18" s="28">
        <v>549</v>
      </c>
      <c r="E18" s="22">
        <v>175</v>
      </c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12</v>
      </c>
      <c r="B19" s="28">
        <v>489</v>
      </c>
      <c r="C19" s="22">
        <v>649</v>
      </c>
      <c r="D19" s="28">
        <v>396</v>
      </c>
      <c r="E19" s="22">
        <v>705</v>
      </c>
      <c r="F19" s="28">
        <v>377</v>
      </c>
      <c r="G19" s="22">
        <v>717</v>
      </c>
      <c r="H19" s="28">
        <v>549</v>
      </c>
      <c r="I19" s="28">
        <v>386</v>
      </c>
      <c r="J19" s="28">
        <v>188</v>
      </c>
      <c r="K19" s="22">
        <v>409</v>
      </c>
      <c r="L19" s="28">
        <v>202</v>
      </c>
      <c r="M19" s="28">
        <v>-26</v>
      </c>
      <c r="N19" s="28">
        <v>229</v>
      </c>
      <c r="O19" s="22">
        <v>689</v>
      </c>
      <c r="P19" s="28">
        <v>532</v>
      </c>
      <c r="Q19" s="28">
        <v>352</v>
      </c>
      <c r="R19" s="28">
        <v>181</v>
      </c>
      <c r="S19" s="22">
        <v>643</v>
      </c>
    </row>
    <row r="20" spans="1:19" ht="13.5">
      <c r="A20" s="6" t="s">
        <v>13</v>
      </c>
      <c r="B20" s="28">
        <v>-120</v>
      </c>
      <c r="C20" s="22">
        <v>-12</v>
      </c>
      <c r="D20" s="28">
        <v>-18</v>
      </c>
      <c r="E20" s="22">
        <v>-43</v>
      </c>
      <c r="F20" s="28">
        <v>-27</v>
      </c>
      <c r="G20" s="22">
        <v>9</v>
      </c>
      <c r="H20" s="28">
        <v>2</v>
      </c>
      <c r="I20" s="28">
        <v>0</v>
      </c>
      <c r="J20" s="28">
        <v>1</v>
      </c>
      <c r="K20" s="22">
        <v>-12</v>
      </c>
      <c r="L20" s="28">
        <v>-3</v>
      </c>
      <c r="M20" s="28">
        <v>-4</v>
      </c>
      <c r="N20" s="28">
        <v>1</v>
      </c>
      <c r="O20" s="22">
        <v>-565</v>
      </c>
      <c r="P20" s="28">
        <v>-571</v>
      </c>
      <c r="Q20" s="28">
        <v>-587</v>
      </c>
      <c r="R20" s="28">
        <v>-588</v>
      </c>
      <c r="S20" s="22">
        <v>73</v>
      </c>
    </row>
    <row r="21" spans="1:19" ht="13.5">
      <c r="A21" s="6" t="s">
        <v>14</v>
      </c>
      <c r="B21" s="28">
        <v>-4188</v>
      </c>
      <c r="C21" s="22">
        <v>-3609</v>
      </c>
      <c r="D21" s="28">
        <v>-759</v>
      </c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15</v>
      </c>
      <c r="B22" s="28">
        <v>-80</v>
      </c>
      <c r="C22" s="22">
        <v>83</v>
      </c>
      <c r="D22" s="28"/>
      <c r="E22" s="22"/>
      <c r="F22" s="28">
        <v>79</v>
      </c>
      <c r="G22" s="22">
        <v>97</v>
      </c>
      <c r="H22" s="28">
        <v>70</v>
      </c>
      <c r="I22" s="28">
        <v>42</v>
      </c>
      <c r="J22" s="28">
        <v>17</v>
      </c>
      <c r="K22" s="22">
        <v>18</v>
      </c>
      <c r="L22" s="28">
        <v>6</v>
      </c>
      <c r="M22" s="28"/>
      <c r="N22" s="28"/>
      <c r="O22" s="22"/>
      <c r="P22" s="28"/>
      <c r="Q22" s="28"/>
      <c r="R22" s="28"/>
      <c r="S22" s="22">
        <v>-12</v>
      </c>
    </row>
    <row r="23" spans="1:19" ht="13.5">
      <c r="A23" s="6" t="s">
        <v>16</v>
      </c>
      <c r="B23" s="28">
        <v>-142</v>
      </c>
      <c r="C23" s="22">
        <v>-338</v>
      </c>
      <c r="D23" s="28">
        <v>-147</v>
      </c>
      <c r="E23" s="22">
        <v>-591</v>
      </c>
      <c r="F23" s="28">
        <v>-282</v>
      </c>
      <c r="G23" s="22">
        <v>-520</v>
      </c>
      <c r="H23" s="28">
        <v>-471</v>
      </c>
      <c r="I23" s="28">
        <v>-243</v>
      </c>
      <c r="J23" s="28">
        <v>-216</v>
      </c>
      <c r="K23" s="22">
        <v>-351</v>
      </c>
      <c r="L23" s="28">
        <v>-32</v>
      </c>
      <c r="M23" s="28">
        <v>-25</v>
      </c>
      <c r="N23" s="28">
        <v>-8</v>
      </c>
      <c r="O23" s="22">
        <v>-175</v>
      </c>
      <c r="P23" s="28">
        <v>-128</v>
      </c>
      <c r="Q23" s="28">
        <v>-97</v>
      </c>
      <c r="R23" s="28">
        <v>-11</v>
      </c>
      <c r="S23" s="22">
        <v>-462</v>
      </c>
    </row>
    <row r="24" spans="1:19" ht="13.5">
      <c r="A24" s="6" t="s">
        <v>193</v>
      </c>
      <c r="B24" s="28">
        <v>726</v>
      </c>
      <c r="C24" s="22">
        <v>1874</v>
      </c>
      <c r="D24" s="28">
        <v>984</v>
      </c>
      <c r="E24" s="22">
        <v>729</v>
      </c>
      <c r="F24" s="28">
        <v>364</v>
      </c>
      <c r="G24" s="22">
        <v>818</v>
      </c>
      <c r="H24" s="28">
        <v>633</v>
      </c>
      <c r="I24" s="28">
        <v>431</v>
      </c>
      <c r="J24" s="28">
        <v>219</v>
      </c>
      <c r="K24" s="22">
        <v>1123</v>
      </c>
      <c r="L24" s="28">
        <v>876</v>
      </c>
      <c r="M24" s="28">
        <v>603</v>
      </c>
      <c r="N24" s="28">
        <v>301</v>
      </c>
      <c r="O24" s="22">
        <v>1553</v>
      </c>
      <c r="P24" s="28">
        <v>1194</v>
      </c>
      <c r="Q24" s="28">
        <v>820</v>
      </c>
      <c r="R24" s="28">
        <v>402</v>
      </c>
      <c r="S24" s="22">
        <v>2018</v>
      </c>
    </row>
    <row r="25" spans="1:19" ht="13.5">
      <c r="A25" s="6" t="s">
        <v>17</v>
      </c>
      <c r="B25" s="28">
        <v>0</v>
      </c>
      <c r="C25" s="22">
        <v>0</v>
      </c>
      <c r="D25" s="28">
        <v>0</v>
      </c>
      <c r="E25" s="22">
        <v>0</v>
      </c>
      <c r="F25" s="28">
        <v>0</v>
      </c>
      <c r="G25" s="22">
        <v>0</v>
      </c>
      <c r="H25" s="28">
        <v>0</v>
      </c>
      <c r="I25" s="28">
        <v>0</v>
      </c>
      <c r="J25" s="28">
        <v>0</v>
      </c>
      <c r="K25" s="22">
        <v>0</v>
      </c>
      <c r="L25" s="28">
        <v>0</v>
      </c>
      <c r="M25" s="28">
        <v>0</v>
      </c>
      <c r="N25" s="28">
        <v>0</v>
      </c>
      <c r="O25" s="22">
        <v>4</v>
      </c>
      <c r="P25" s="28">
        <v>4</v>
      </c>
      <c r="Q25" s="28">
        <v>5</v>
      </c>
      <c r="R25" s="28">
        <v>0</v>
      </c>
      <c r="S25" s="22">
        <v>36</v>
      </c>
    </row>
    <row r="26" spans="1:19" ht="13.5">
      <c r="A26" s="6" t="s">
        <v>18</v>
      </c>
      <c r="B26" s="28"/>
      <c r="C26" s="22">
        <v>199</v>
      </c>
      <c r="D26" s="28">
        <v>199</v>
      </c>
      <c r="E26" s="22">
        <v>-99</v>
      </c>
      <c r="F26" s="28">
        <v>-25</v>
      </c>
      <c r="G26" s="22">
        <v>-721</v>
      </c>
      <c r="H26" s="28">
        <v>-262</v>
      </c>
      <c r="I26" s="28">
        <v>-175</v>
      </c>
      <c r="J26" s="28">
        <v>-90</v>
      </c>
      <c r="K26" s="22">
        <v>4184</v>
      </c>
      <c r="L26" s="28">
        <v>4609</v>
      </c>
      <c r="M26" s="28">
        <v>4818</v>
      </c>
      <c r="N26" s="28">
        <v>3780</v>
      </c>
      <c r="O26" s="22">
        <v>-126</v>
      </c>
      <c r="P26" s="28">
        <v>8</v>
      </c>
      <c r="Q26" s="28">
        <v>-88</v>
      </c>
      <c r="R26" s="28">
        <v>-67</v>
      </c>
      <c r="S26" s="22"/>
    </row>
    <row r="27" spans="1:19" ht="13.5">
      <c r="A27" s="6" t="s">
        <v>19</v>
      </c>
      <c r="B27" s="28">
        <v>-141</v>
      </c>
      <c r="C27" s="22">
        <v>-460</v>
      </c>
      <c r="D27" s="28">
        <v>-12</v>
      </c>
      <c r="E27" s="22"/>
      <c r="F27" s="28"/>
      <c r="G27" s="22">
        <v>-10</v>
      </c>
      <c r="H27" s="28">
        <v>0</v>
      </c>
      <c r="I27" s="28">
        <v>0</v>
      </c>
      <c r="J27" s="28">
        <v>0</v>
      </c>
      <c r="K27" s="22">
        <v>0</v>
      </c>
      <c r="L27" s="28">
        <v>0</v>
      </c>
      <c r="M27" s="28"/>
      <c r="N27" s="28"/>
      <c r="O27" s="22">
        <v>-4</v>
      </c>
      <c r="P27" s="28">
        <v>-4</v>
      </c>
      <c r="Q27" s="28"/>
      <c r="R27" s="28"/>
      <c r="S27" s="22">
        <v>-261</v>
      </c>
    </row>
    <row r="28" spans="1:19" ht="13.5">
      <c r="A28" s="6" t="s">
        <v>202</v>
      </c>
      <c r="B28" s="28">
        <v>70</v>
      </c>
      <c r="C28" s="22">
        <v>178</v>
      </c>
      <c r="D28" s="28">
        <v>94</v>
      </c>
      <c r="E28" s="22">
        <v>119</v>
      </c>
      <c r="F28" s="28">
        <v>20</v>
      </c>
      <c r="G28" s="22">
        <v>63</v>
      </c>
      <c r="H28" s="28">
        <v>51</v>
      </c>
      <c r="I28" s="28">
        <v>29</v>
      </c>
      <c r="J28" s="28">
        <v>13</v>
      </c>
      <c r="K28" s="22">
        <v>276</v>
      </c>
      <c r="L28" s="28">
        <v>88</v>
      </c>
      <c r="M28" s="28">
        <v>16</v>
      </c>
      <c r="N28" s="28">
        <v>4</v>
      </c>
      <c r="O28" s="22">
        <v>110</v>
      </c>
      <c r="P28" s="28">
        <v>94</v>
      </c>
      <c r="Q28" s="28">
        <v>35</v>
      </c>
      <c r="R28" s="28">
        <v>24</v>
      </c>
      <c r="S28" s="22">
        <v>219</v>
      </c>
    </row>
    <row r="29" spans="1:19" ht="13.5">
      <c r="A29" s="6" t="s">
        <v>20</v>
      </c>
      <c r="B29" s="28"/>
      <c r="C29" s="22">
        <v>-22</v>
      </c>
      <c r="D29" s="28">
        <v>-11</v>
      </c>
      <c r="E29" s="22">
        <v>-17</v>
      </c>
      <c r="F29" s="28"/>
      <c r="G29" s="22"/>
      <c r="H29" s="28"/>
      <c r="I29" s="28"/>
      <c r="J29" s="28"/>
      <c r="K29" s="22">
        <v>-91</v>
      </c>
      <c r="L29" s="28">
        <v>-83</v>
      </c>
      <c r="M29" s="28"/>
      <c r="N29" s="28"/>
      <c r="O29" s="22">
        <v>323</v>
      </c>
      <c r="P29" s="28"/>
      <c r="Q29" s="28"/>
      <c r="R29" s="28"/>
      <c r="S29" s="22">
        <v>-9</v>
      </c>
    </row>
    <row r="30" spans="1:19" ht="13.5">
      <c r="A30" s="6" t="s">
        <v>21</v>
      </c>
      <c r="B30" s="28"/>
      <c r="C30" s="22">
        <v>2496</v>
      </c>
      <c r="D30" s="28">
        <v>2495</v>
      </c>
      <c r="E30" s="22">
        <v>685</v>
      </c>
      <c r="F30" s="28"/>
      <c r="G30" s="22">
        <v>4428</v>
      </c>
      <c r="H30" s="28">
        <v>17</v>
      </c>
      <c r="I30" s="28">
        <v>12</v>
      </c>
      <c r="J30" s="28">
        <v>1</v>
      </c>
      <c r="K30" s="22">
        <v>173</v>
      </c>
      <c r="L30" s="28">
        <v>155</v>
      </c>
      <c r="M30" s="28">
        <v>154</v>
      </c>
      <c r="N30" s="28">
        <v>138</v>
      </c>
      <c r="O30" s="22">
        <v>293</v>
      </c>
      <c r="P30" s="28">
        <v>173</v>
      </c>
      <c r="Q30" s="28">
        <v>2117</v>
      </c>
      <c r="R30" s="28">
        <v>1578</v>
      </c>
      <c r="S30" s="22">
        <v>3228</v>
      </c>
    </row>
    <row r="31" spans="1:19" ht="13.5">
      <c r="A31" s="6" t="s">
        <v>22</v>
      </c>
      <c r="B31" s="28">
        <v>428</v>
      </c>
      <c r="C31" s="22">
        <v>-721</v>
      </c>
      <c r="D31" s="28">
        <v>2381</v>
      </c>
      <c r="E31" s="22">
        <v>21</v>
      </c>
      <c r="F31" s="28">
        <v>1086</v>
      </c>
      <c r="G31" s="22">
        <v>1579</v>
      </c>
      <c r="H31" s="28">
        <v>-596</v>
      </c>
      <c r="I31" s="28">
        <v>2964</v>
      </c>
      <c r="J31" s="28">
        <v>-7938</v>
      </c>
      <c r="K31" s="22">
        <v>-1747</v>
      </c>
      <c r="L31" s="28">
        <v>-2617</v>
      </c>
      <c r="M31" s="28">
        <v>-608</v>
      </c>
      <c r="N31" s="28">
        <v>-1804</v>
      </c>
      <c r="O31" s="22">
        <v>4027</v>
      </c>
      <c r="P31" s="28">
        <v>-876</v>
      </c>
      <c r="Q31" s="28">
        <v>4263</v>
      </c>
      <c r="R31" s="28">
        <v>-441</v>
      </c>
      <c r="S31" s="22">
        <v>-3255</v>
      </c>
    </row>
    <row r="32" spans="1:19" ht="13.5">
      <c r="A32" s="6" t="s">
        <v>23</v>
      </c>
      <c r="B32" s="28">
        <v>-20725</v>
      </c>
      <c r="C32" s="22">
        <v>15241</v>
      </c>
      <c r="D32" s="28">
        <v>1179</v>
      </c>
      <c r="E32" s="22">
        <v>-4929</v>
      </c>
      <c r="F32" s="28">
        <v>-4381</v>
      </c>
      <c r="G32" s="22">
        <v>-2926</v>
      </c>
      <c r="H32" s="28">
        <v>-8737</v>
      </c>
      <c r="I32" s="28">
        <v>-5935</v>
      </c>
      <c r="J32" s="28">
        <v>-15391</v>
      </c>
      <c r="K32" s="22">
        <v>1825</v>
      </c>
      <c r="L32" s="28">
        <v>-6433</v>
      </c>
      <c r="M32" s="28">
        <v>-3315</v>
      </c>
      <c r="N32" s="28">
        <v>-7718</v>
      </c>
      <c r="O32" s="22">
        <v>6081</v>
      </c>
      <c r="P32" s="28">
        <v>-2394</v>
      </c>
      <c r="Q32" s="28">
        <v>-1215</v>
      </c>
      <c r="R32" s="28">
        <v>-10311</v>
      </c>
      <c r="S32" s="22">
        <v>-6097</v>
      </c>
    </row>
    <row r="33" spans="1:19" ht="13.5">
      <c r="A33" s="6" t="s">
        <v>24</v>
      </c>
      <c r="B33" s="28">
        <v>8551</v>
      </c>
      <c r="C33" s="22">
        <v>-5186</v>
      </c>
      <c r="D33" s="28">
        <v>-9589</v>
      </c>
      <c r="E33" s="22">
        <v>-1159</v>
      </c>
      <c r="F33" s="28">
        <v>-5341</v>
      </c>
      <c r="G33" s="22">
        <v>-4808</v>
      </c>
      <c r="H33" s="28">
        <v>2558</v>
      </c>
      <c r="I33" s="28">
        <v>-6593</v>
      </c>
      <c r="J33" s="28">
        <v>19546</v>
      </c>
      <c r="K33" s="22">
        <v>1495</v>
      </c>
      <c r="L33" s="28">
        <v>8109</v>
      </c>
      <c r="M33" s="28">
        <v>-1842</v>
      </c>
      <c r="N33" s="28">
        <v>6834</v>
      </c>
      <c r="O33" s="22">
        <v>-6056</v>
      </c>
      <c r="P33" s="28">
        <v>1727</v>
      </c>
      <c r="Q33" s="28">
        <v>-10570</v>
      </c>
      <c r="R33" s="28">
        <v>6638</v>
      </c>
      <c r="S33" s="22">
        <v>-719</v>
      </c>
    </row>
    <row r="34" spans="1:19" ht="13.5">
      <c r="A34" s="6" t="s">
        <v>89</v>
      </c>
      <c r="B34" s="28">
        <v>-220</v>
      </c>
      <c r="C34" s="22">
        <v>-1692</v>
      </c>
      <c r="D34" s="28">
        <v>-9026</v>
      </c>
      <c r="E34" s="22">
        <v>231</v>
      </c>
      <c r="F34" s="28">
        <v>876</v>
      </c>
      <c r="G34" s="22">
        <v>525</v>
      </c>
      <c r="H34" s="28">
        <v>3358</v>
      </c>
      <c r="I34" s="28">
        <v>2416</v>
      </c>
      <c r="J34" s="28">
        <v>10329</v>
      </c>
      <c r="K34" s="22">
        <v>-187</v>
      </c>
      <c r="L34" s="28">
        <v>884</v>
      </c>
      <c r="M34" s="28">
        <v>811</v>
      </c>
      <c r="N34" s="28">
        <v>-1183</v>
      </c>
      <c r="O34" s="22">
        <v>-2871</v>
      </c>
      <c r="P34" s="28">
        <v>-1139</v>
      </c>
      <c r="Q34" s="28">
        <v>-61</v>
      </c>
      <c r="R34" s="28">
        <v>251</v>
      </c>
      <c r="S34" s="22">
        <v>-21</v>
      </c>
    </row>
    <row r="35" spans="1:19" ht="13.5">
      <c r="A35" s="6" t="s">
        <v>25</v>
      </c>
      <c r="B35" s="28">
        <v>-2735</v>
      </c>
      <c r="C35" s="22">
        <v>25077</v>
      </c>
      <c r="D35" s="28">
        <v>-9734</v>
      </c>
      <c r="E35" s="22">
        <v>2829</v>
      </c>
      <c r="F35" s="28">
        <v>-2450</v>
      </c>
      <c r="G35" s="22">
        <v>20203</v>
      </c>
      <c r="H35" s="28">
        <v>17514</v>
      </c>
      <c r="I35" s="28">
        <v>5789</v>
      </c>
      <c r="J35" s="28">
        <v>12612</v>
      </c>
      <c r="K35" s="22">
        <v>22906</v>
      </c>
      <c r="L35" s="28">
        <v>16257</v>
      </c>
      <c r="M35" s="28">
        <v>3934</v>
      </c>
      <c r="N35" s="28">
        <v>452</v>
      </c>
      <c r="O35" s="22">
        <v>16117</v>
      </c>
      <c r="P35" s="28">
        <v>8982</v>
      </c>
      <c r="Q35" s="28">
        <v>-1488</v>
      </c>
      <c r="R35" s="28">
        <v>-1372</v>
      </c>
      <c r="S35" s="22">
        <v>12907</v>
      </c>
    </row>
    <row r="36" spans="1:19" ht="13.5">
      <c r="A36" s="6" t="s">
        <v>26</v>
      </c>
      <c r="B36" s="28">
        <v>83</v>
      </c>
      <c r="C36" s="22">
        <v>202</v>
      </c>
      <c r="D36" s="28">
        <v>78</v>
      </c>
      <c r="E36" s="22">
        <v>598</v>
      </c>
      <c r="F36" s="28">
        <v>288</v>
      </c>
      <c r="G36" s="22">
        <v>519</v>
      </c>
      <c r="H36" s="28">
        <v>470</v>
      </c>
      <c r="I36" s="28">
        <v>243</v>
      </c>
      <c r="J36" s="28">
        <v>215</v>
      </c>
      <c r="K36" s="22">
        <v>395</v>
      </c>
      <c r="L36" s="28">
        <v>45</v>
      </c>
      <c r="M36" s="28">
        <v>36</v>
      </c>
      <c r="N36" s="28">
        <v>7</v>
      </c>
      <c r="O36" s="22">
        <v>380</v>
      </c>
      <c r="P36" s="28">
        <v>338</v>
      </c>
      <c r="Q36" s="28">
        <v>105</v>
      </c>
      <c r="R36" s="28">
        <v>11</v>
      </c>
      <c r="S36" s="22">
        <v>550</v>
      </c>
    </row>
    <row r="37" spans="1:19" ht="13.5">
      <c r="A37" s="6" t="s">
        <v>27</v>
      </c>
      <c r="B37" s="28">
        <v>-760</v>
      </c>
      <c r="C37" s="22">
        <v>-1881</v>
      </c>
      <c r="D37" s="28">
        <v>-979</v>
      </c>
      <c r="E37" s="22">
        <v>-746</v>
      </c>
      <c r="F37" s="28">
        <v>-374</v>
      </c>
      <c r="G37" s="22">
        <v>-818</v>
      </c>
      <c r="H37" s="28">
        <v>-627</v>
      </c>
      <c r="I37" s="28">
        <v>-430</v>
      </c>
      <c r="J37" s="28">
        <v>-219</v>
      </c>
      <c r="K37" s="22">
        <v>-1123</v>
      </c>
      <c r="L37" s="28">
        <v>-878</v>
      </c>
      <c r="M37" s="28">
        <v>-602</v>
      </c>
      <c r="N37" s="28">
        <v>-313</v>
      </c>
      <c r="O37" s="22">
        <v>-1555</v>
      </c>
      <c r="P37" s="28">
        <v>-1178</v>
      </c>
      <c r="Q37" s="28">
        <v>-798</v>
      </c>
      <c r="R37" s="28">
        <v>-402</v>
      </c>
      <c r="S37" s="22">
        <v>-2261</v>
      </c>
    </row>
    <row r="38" spans="1:19" ht="13.5">
      <c r="A38" s="6" t="s">
        <v>28</v>
      </c>
      <c r="B38" s="28">
        <v>-1444</v>
      </c>
      <c r="C38" s="22">
        <v>-712</v>
      </c>
      <c r="D38" s="28">
        <v>-159</v>
      </c>
      <c r="E38" s="22">
        <v>-6671</v>
      </c>
      <c r="F38" s="28">
        <v>-5257</v>
      </c>
      <c r="G38" s="22">
        <v>-6479</v>
      </c>
      <c r="H38" s="28">
        <v>-6478</v>
      </c>
      <c r="I38" s="28">
        <v>-4218</v>
      </c>
      <c r="J38" s="28">
        <v>-4227</v>
      </c>
      <c r="K38" s="22">
        <v>-2632</v>
      </c>
      <c r="L38" s="28">
        <v>-2536</v>
      </c>
      <c r="M38" s="28">
        <v>-2200</v>
      </c>
      <c r="N38" s="28">
        <v>-2228</v>
      </c>
      <c r="O38" s="22">
        <v>-6440</v>
      </c>
      <c r="P38" s="28">
        <v>-5973</v>
      </c>
      <c r="Q38" s="28">
        <v>-5451</v>
      </c>
      <c r="R38" s="28">
        <v>-5421</v>
      </c>
      <c r="S38" s="22">
        <v>-9790</v>
      </c>
    </row>
    <row r="39" spans="1:19" ht="14.25" thickBot="1">
      <c r="A39" s="5" t="s">
        <v>29</v>
      </c>
      <c r="B39" s="29">
        <v>-4857</v>
      </c>
      <c r="C39" s="23">
        <v>22685</v>
      </c>
      <c r="D39" s="29">
        <v>-10794</v>
      </c>
      <c r="E39" s="23">
        <v>-3989</v>
      </c>
      <c r="F39" s="29">
        <v>-7794</v>
      </c>
      <c r="G39" s="23">
        <v>13425</v>
      </c>
      <c r="H39" s="29">
        <v>10878</v>
      </c>
      <c r="I39" s="29">
        <v>1383</v>
      </c>
      <c r="J39" s="29">
        <v>8381</v>
      </c>
      <c r="K39" s="23">
        <v>19546</v>
      </c>
      <c r="L39" s="29">
        <v>12888</v>
      </c>
      <c r="M39" s="29">
        <v>1167</v>
      </c>
      <c r="N39" s="29">
        <v>-2081</v>
      </c>
      <c r="O39" s="23">
        <v>8501</v>
      </c>
      <c r="P39" s="29">
        <v>2169</v>
      </c>
      <c r="Q39" s="29">
        <v>-7633</v>
      </c>
      <c r="R39" s="29">
        <v>-7185</v>
      </c>
      <c r="S39" s="23">
        <v>1404</v>
      </c>
    </row>
    <row r="40" spans="1:19" ht="14.25" thickTop="1">
      <c r="A40" s="6" t="s">
        <v>30</v>
      </c>
      <c r="B40" s="28">
        <v>-3926</v>
      </c>
      <c r="C40" s="22">
        <v>-6282</v>
      </c>
      <c r="D40" s="28">
        <v>-5172</v>
      </c>
      <c r="E40" s="22">
        <v>-1289</v>
      </c>
      <c r="F40" s="28">
        <v>-619</v>
      </c>
      <c r="G40" s="22">
        <v>-1502</v>
      </c>
      <c r="H40" s="28">
        <v>-1039</v>
      </c>
      <c r="I40" s="28">
        <v>-831</v>
      </c>
      <c r="J40" s="28">
        <v>-442</v>
      </c>
      <c r="K40" s="22">
        <v>-1194</v>
      </c>
      <c r="L40" s="28">
        <v>-988</v>
      </c>
      <c r="M40" s="28">
        <v>-441</v>
      </c>
      <c r="N40" s="28">
        <v>-236</v>
      </c>
      <c r="O40" s="22">
        <v>-2164</v>
      </c>
      <c r="P40" s="28">
        <v>-2020</v>
      </c>
      <c r="Q40" s="28">
        <v>-1339</v>
      </c>
      <c r="R40" s="28">
        <v>-287</v>
      </c>
      <c r="S40" s="22">
        <v>-6685</v>
      </c>
    </row>
    <row r="41" spans="1:19" ht="13.5">
      <c r="A41" s="6" t="s">
        <v>31</v>
      </c>
      <c r="B41" s="28">
        <v>552</v>
      </c>
      <c r="C41" s="22">
        <v>946</v>
      </c>
      <c r="D41" s="28">
        <v>28</v>
      </c>
      <c r="E41" s="22"/>
      <c r="F41" s="28"/>
      <c r="G41" s="22">
        <v>51</v>
      </c>
      <c r="H41" s="28">
        <v>1</v>
      </c>
      <c r="I41" s="28">
        <v>1</v>
      </c>
      <c r="J41" s="28">
        <v>0</v>
      </c>
      <c r="K41" s="22">
        <v>0</v>
      </c>
      <c r="L41" s="28">
        <v>0</v>
      </c>
      <c r="M41" s="28"/>
      <c r="N41" s="28"/>
      <c r="O41" s="22">
        <v>33</v>
      </c>
      <c r="P41" s="28">
        <v>33</v>
      </c>
      <c r="Q41" s="28"/>
      <c r="R41" s="28"/>
      <c r="S41" s="22">
        <v>1743</v>
      </c>
    </row>
    <row r="42" spans="1:19" ht="13.5">
      <c r="A42" s="6" t="s">
        <v>32</v>
      </c>
      <c r="B42" s="28">
        <v>-2017</v>
      </c>
      <c r="C42" s="22">
        <v>-2403</v>
      </c>
      <c r="D42" s="28">
        <v>-1073</v>
      </c>
      <c r="E42" s="22">
        <v>-985</v>
      </c>
      <c r="F42" s="28">
        <v>-376</v>
      </c>
      <c r="G42" s="22">
        <v>-526</v>
      </c>
      <c r="H42" s="28">
        <v>-389</v>
      </c>
      <c r="I42" s="28">
        <v>-309</v>
      </c>
      <c r="J42" s="28">
        <v>-168</v>
      </c>
      <c r="K42" s="22">
        <v>-364</v>
      </c>
      <c r="L42" s="28">
        <v>-272</v>
      </c>
      <c r="M42" s="28">
        <v>-172</v>
      </c>
      <c r="N42" s="28">
        <v>-40</v>
      </c>
      <c r="O42" s="22">
        <v>-462</v>
      </c>
      <c r="P42" s="28">
        <v>-413</v>
      </c>
      <c r="Q42" s="28">
        <v>-279</v>
      </c>
      <c r="R42" s="28">
        <v>-89</v>
      </c>
      <c r="S42" s="22">
        <v>-1242</v>
      </c>
    </row>
    <row r="43" spans="1:19" ht="13.5">
      <c r="A43" s="6" t="s">
        <v>33</v>
      </c>
      <c r="B43" s="28">
        <v>-20</v>
      </c>
      <c r="C43" s="22">
        <v>-8</v>
      </c>
      <c r="D43" s="28">
        <v>-8</v>
      </c>
      <c r="E43" s="22">
        <v>-3</v>
      </c>
      <c r="F43" s="28"/>
      <c r="G43" s="22">
        <v>-518</v>
      </c>
      <c r="H43" s="28">
        <v>-434</v>
      </c>
      <c r="I43" s="28">
        <v>-434</v>
      </c>
      <c r="J43" s="28">
        <v>-424</v>
      </c>
      <c r="K43" s="22">
        <v>-120</v>
      </c>
      <c r="L43" s="28">
        <v>-100</v>
      </c>
      <c r="M43" s="28">
        <v>-100</v>
      </c>
      <c r="N43" s="28">
        <v>-100</v>
      </c>
      <c r="O43" s="22">
        <v>-28</v>
      </c>
      <c r="P43" s="28">
        <v>-25</v>
      </c>
      <c r="Q43" s="28">
        <v>-15</v>
      </c>
      <c r="R43" s="28">
        <v>-5</v>
      </c>
      <c r="S43" s="22">
        <v>-9917</v>
      </c>
    </row>
    <row r="44" spans="1:19" ht="13.5">
      <c r="A44" s="6" t="s">
        <v>34</v>
      </c>
      <c r="B44" s="28"/>
      <c r="C44" s="22">
        <v>107</v>
      </c>
      <c r="D44" s="28">
        <v>22</v>
      </c>
      <c r="E44" s="22">
        <v>29</v>
      </c>
      <c r="F44" s="28"/>
      <c r="G44" s="22">
        <v>0</v>
      </c>
      <c r="H44" s="28">
        <v>0</v>
      </c>
      <c r="I44" s="28">
        <v>0</v>
      </c>
      <c r="J44" s="28">
        <v>0</v>
      </c>
      <c r="K44" s="22">
        <v>1935</v>
      </c>
      <c r="L44" s="28">
        <v>1915</v>
      </c>
      <c r="M44" s="28">
        <v>1833</v>
      </c>
      <c r="N44" s="28">
        <v>1833</v>
      </c>
      <c r="O44" s="22">
        <v>71</v>
      </c>
      <c r="P44" s="28">
        <v>49</v>
      </c>
      <c r="Q44" s="28">
        <v>49</v>
      </c>
      <c r="R44" s="28">
        <v>49</v>
      </c>
      <c r="S44" s="22">
        <v>52</v>
      </c>
    </row>
    <row r="45" spans="1:19" ht="13.5">
      <c r="A45" s="6" t="s">
        <v>35</v>
      </c>
      <c r="B45" s="28">
        <v>-294</v>
      </c>
      <c r="C45" s="22">
        <v>-3162</v>
      </c>
      <c r="D45" s="28">
        <v>-1897</v>
      </c>
      <c r="E45" s="22">
        <v>-2849</v>
      </c>
      <c r="F45" s="28">
        <v>-111</v>
      </c>
      <c r="G45" s="22">
        <v>-2200</v>
      </c>
      <c r="H45" s="28">
        <v>-2036</v>
      </c>
      <c r="I45" s="28">
        <v>-311</v>
      </c>
      <c r="J45" s="28">
        <v>-246</v>
      </c>
      <c r="K45" s="22">
        <v>-1463</v>
      </c>
      <c r="L45" s="28">
        <v>-1404</v>
      </c>
      <c r="M45" s="28">
        <v>-431</v>
      </c>
      <c r="N45" s="28">
        <v>-8</v>
      </c>
      <c r="O45" s="22">
        <v>-758</v>
      </c>
      <c r="P45" s="28">
        <v>-744</v>
      </c>
      <c r="Q45" s="28">
        <v>-448</v>
      </c>
      <c r="R45" s="28">
        <v>-229</v>
      </c>
      <c r="S45" s="22">
        <v>-1590</v>
      </c>
    </row>
    <row r="46" spans="1:19" ht="13.5">
      <c r="A46" s="6" t="s">
        <v>36</v>
      </c>
      <c r="B46" s="28">
        <v>1620</v>
      </c>
      <c r="C46" s="22">
        <v>3763</v>
      </c>
      <c r="D46" s="28">
        <v>2739</v>
      </c>
      <c r="E46" s="22">
        <v>606</v>
      </c>
      <c r="F46" s="28">
        <v>426</v>
      </c>
      <c r="G46" s="22">
        <v>1414</v>
      </c>
      <c r="H46" s="28">
        <v>938</v>
      </c>
      <c r="I46" s="28">
        <v>834</v>
      </c>
      <c r="J46" s="28">
        <v>584</v>
      </c>
      <c r="K46" s="22">
        <v>2624</v>
      </c>
      <c r="L46" s="28">
        <v>2490</v>
      </c>
      <c r="M46" s="28">
        <v>1739</v>
      </c>
      <c r="N46" s="28">
        <v>1024</v>
      </c>
      <c r="O46" s="22">
        <v>889</v>
      </c>
      <c r="P46" s="28">
        <v>599</v>
      </c>
      <c r="Q46" s="28">
        <v>522</v>
      </c>
      <c r="R46" s="28">
        <v>319</v>
      </c>
      <c r="S46" s="22">
        <v>651</v>
      </c>
    </row>
    <row r="47" spans="1:19" ht="13.5">
      <c r="A47" s="6" t="s">
        <v>37</v>
      </c>
      <c r="B47" s="28"/>
      <c r="C47" s="22">
        <v>-23</v>
      </c>
      <c r="D47" s="28">
        <v>-23</v>
      </c>
      <c r="E47" s="22"/>
      <c r="F47" s="28"/>
      <c r="G47" s="22">
        <v>-104</v>
      </c>
      <c r="H47" s="28">
        <v>-104</v>
      </c>
      <c r="I47" s="28">
        <v>-104</v>
      </c>
      <c r="J47" s="28">
        <v>-1</v>
      </c>
      <c r="K47" s="22">
        <v>-450</v>
      </c>
      <c r="L47" s="28">
        <v>-450</v>
      </c>
      <c r="M47" s="28">
        <v>-449</v>
      </c>
      <c r="N47" s="28">
        <v>-421</v>
      </c>
      <c r="O47" s="22"/>
      <c r="P47" s="28"/>
      <c r="Q47" s="28"/>
      <c r="R47" s="28"/>
      <c r="S47" s="22"/>
    </row>
    <row r="48" spans="1:19" ht="13.5">
      <c r="A48" s="6" t="s">
        <v>89</v>
      </c>
      <c r="B48" s="28">
        <v>115</v>
      </c>
      <c r="C48" s="22">
        <v>-122</v>
      </c>
      <c r="D48" s="28">
        <v>-112</v>
      </c>
      <c r="E48" s="22">
        <v>564</v>
      </c>
      <c r="F48" s="28">
        <v>66</v>
      </c>
      <c r="G48" s="22">
        <v>569</v>
      </c>
      <c r="H48" s="28">
        <v>486</v>
      </c>
      <c r="I48" s="28">
        <v>-57</v>
      </c>
      <c r="J48" s="28">
        <v>-21</v>
      </c>
      <c r="K48" s="22">
        <v>-194</v>
      </c>
      <c r="L48" s="28">
        <v>-83</v>
      </c>
      <c r="M48" s="28">
        <v>1</v>
      </c>
      <c r="N48" s="28">
        <v>-1</v>
      </c>
      <c r="O48" s="22">
        <v>390</v>
      </c>
      <c r="P48" s="28">
        <v>403</v>
      </c>
      <c r="Q48" s="28">
        <v>411</v>
      </c>
      <c r="R48" s="28">
        <v>48</v>
      </c>
      <c r="S48" s="22">
        <v>-1023</v>
      </c>
    </row>
    <row r="49" spans="1:19" ht="14.25" thickBot="1">
      <c r="A49" s="5" t="s">
        <v>38</v>
      </c>
      <c r="B49" s="29">
        <v>-3969</v>
      </c>
      <c r="C49" s="23">
        <v>-7185</v>
      </c>
      <c r="D49" s="29">
        <v>-5496</v>
      </c>
      <c r="E49" s="23">
        <v>11668</v>
      </c>
      <c r="F49" s="29">
        <v>75</v>
      </c>
      <c r="G49" s="23">
        <v>-2466</v>
      </c>
      <c r="H49" s="29">
        <v>-2189</v>
      </c>
      <c r="I49" s="29">
        <v>-691</v>
      </c>
      <c r="J49" s="29">
        <v>-347</v>
      </c>
      <c r="K49" s="23">
        <v>869</v>
      </c>
      <c r="L49" s="29">
        <v>1091</v>
      </c>
      <c r="M49" s="29">
        <v>1958</v>
      </c>
      <c r="N49" s="29">
        <v>2046</v>
      </c>
      <c r="O49" s="23">
        <v>-2301</v>
      </c>
      <c r="P49" s="29">
        <v>-2804</v>
      </c>
      <c r="Q49" s="29">
        <v>-1318</v>
      </c>
      <c r="R49" s="29">
        <v>-620</v>
      </c>
      <c r="S49" s="23">
        <v>-17147</v>
      </c>
    </row>
    <row r="50" spans="1:19" ht="14.25" thickTop="1">
      <c r="A50" s="6" t="s">
        <v>39</v>
      </c>
      <c r="B50" s="28">
        <v>43332</v>
      </c>
      <c r="C50" s="22">
        <v>-41060</v>
      </c>
      <c r="D50" s="28">
        <v>-15720</v>
      </c>
      <c r="E50" s="22">
        <v>29366</v>
      </c>
      <c r="F50" s="28">
        <v>5390</v>
      </c>
      <c r="G50" s="22">
        <v>-4554</v>
      </c>
      <c r="H50" s="28">
        <v>-3471</v>
      </c>
      <c r="I50" s="28">
        <v>-3487</v>
      </c>
      <c r="J50" s="28">
        <v>-4879</v>
      </c>
      <c r="K50" s="22">
        <v>-15946</v>
      </c>
      <c r="L50" s="28">
        <v>-13320</v>
      </c>
      <c r="M50" s="28">
        <v>-4420</v>
      </c>
      <c r="N50" s="28">
        <v>4239</v>
      </c>
      <c r="O50" s="22">
        <v>13231</v>
      </c>
      <c r="P50" s="28">
        <v>18283</v>
      </c>
      <c r="Q50" s="28">
        <v>18686</v>
      </c>
      <c r="R50" s="28">
        <v>15047</v>
      </c>
      <c r="S50" s="22">
        <v>4072</v>
      </c>
    </row>
    <row r="51" spans="1:19" ht="13.5">
      <c r="A51" s="6" t="s">
        <v>40</v>
      </c>
      <c r="B51" s="28">
        <v>6200</v>
      </c>
      <c r="C51" s="22">
        <v>37022</v>
      </c>
      <c r="D51" s="28">
        <v>35500</v>
      </c>
      <c r="E51" s="22">
        <v>10200</v>
      </c>
      <c r="F51" s="28">
        <v>10000</v>
      </c>
      <c r="G51" s="22">
        <v>10150</v>
      </c>
      <c r="H51" s="28">
        <v>10150</v>
      </c>
      <c r="I51" s="28">
        <v>9650</v>
      </c>
      <c r="J51" s="28">
        <v>4150</v>
      </c>
      <c r="K51" s="22">
        <v>15600</v>
      </c>
      <c r="L51" s="28">
        <v>15600</v>
      </c>
      <c r="M51" s="28">
        <v>13900</v>
      </c>
      <c r="N51" s="28">
        <v>8200</v>
      </c>
      <c r="O51" s="22">
        <v>7728</v>
      </c>
      <c r="P51" s="28">
        <v>4600</v>
      </c>
      <c r="Q51" s="28">
        <v>4100</v>
      </c>
      <c r="R51" s="28">
        <v>2000</v>
      </c>
      <c r="S51" s="22">
        <v>40100</v>
      </c>
    </row>
    <row r="52" spans="1:19" ht="13.5">
      <c r="A52" s="6" t="s">
        <v>41</v>
      </c>
      <c r="B52" s="28">
        <v>-33529</v>
      </c>
      <c r="C52" s="22">
        <v>-19955</v>
      </c>
      <c r="D52" s="28">
        <v>-10608</v>
      </c>
      <c r="E52" s="22">
        <v>-16516</v>
      </c>
      <c r="F52" s="28">
        <v>-7971</v>
      </c>
      <c r="G52" s="22">
        <v>-15994</v>
      </c>
      <c r="H52" s="28">
        <v>-12098</v>
      </c>
      <c r="I52" s="28">
        <v>-8170</v>
      </c>
      <c r="J52" s="28">
        <v>-4012</v>
      </c>
      <c r="K52" s="22">
        <v>-19538</v>
      </c>
      <c r="L52" s="28">
        <v>-14897</v>
      </c>
      <c r="M52" s="28">
        <v>-10062</v>
      </c>
      <c r="N52" s="28">
        <v>-5071</v>
      </c>
      <c r="O52" s="22">
        <v>-24309</v>
      </c>
      <c r="P52" s="28">
        <v>-16762</v>
      </c>
      <c r="Q52" s="28">
        <v>-11524</v>
      </c>
      <c r="R52" s="28">
        <v>-5634</v>
      </c>
      <c r="S52" s="22">
        <v>-33704</v>
      </c>
    </row>
    <row r="53" spans="1:19" ht="13.5">
      <c r="A53" s="6" t="s">
        <v>42</v>
      </c>
      <c r="B53" s="28">
        <v>-530</v>
      </c>
      <c r="C53" s="22">
        <v>-1060</v>
      </c>
      <c r="D53" s="28">
        <v>-530</v>
      </c>
      <c r="E53" s="22">
        <v>-1085</v>
      </c>
      <c r="F53" s="28">
        <v>-535</v>
      </c>
      <c r="G53" s="22">
        <v>-1130</v>
      </c>
      <c r="H53" s="28">
        <v>-730</v>
      </c>
      <c r="I53" s="28">
        <v>-565</v>
      </c>
      <c r="J53" s="28">
        <v>-165</v>
      </c>
      <c r="K53" s="22">
        <v>-1155</v>
      </c>
      <c r="L53" s="28">
        <v>-455</v>
      </c>
      <c r="M53" s="28">
        <v>-360</v>
      </c>
      <c r="N53" s="28">
        <v>-60</v>
      </c>
      <c r="O53" s="22">
        <v>-720</v>
      </c>
      <c r="P53" s="28">
        <v>-420</v>
      </c>
      <c r="Q53" s="28">
        <v>-360</v>
      </c>
      <c r="R53" s="28">
        <v>-60</v>
      </c>
      <c r="S53" s="22">
        <v>-13495</v>
      </c>
    </row>
    <row r="54" spans="1:19" ht="13.5">
      <c r="A54" s="6" t="s">
        <v>43</v>
      </c>
      <c r="B54" s="28">
        <v>-861</v>
      </c>
      <c r="C54" s="22">
        <v>-1706</v>
      </c>
      <c r="D54" s="28">
        <v>-852</v>
      </c>
      <c r="E54" s="22">
        <v>-2559</v>
      </c>
      <c r="F54" s="28">
        <v>-1706</v>
      </c>
      <c r="G54" s="22">
        <v>-1714</v>
      </c>
      <c r="H54" s="28">
        <v>-1712</v>
      </c>
      <c r="I54" s="28">
        <v>-1710</v>
      </c>
      <c r="J54" s="28">
        <v>-1474</v>
      </c>
      <c r="K54" s="22">
        <v>-1669</v>
      </c>
      <c r="L54" s="28">
        <v>-1667</v>
      </c>
      <c r="M54" s="28">
        <v>-1665</v>
      </c>
      <c r="N54" s="28">
        <v>-1408</v>
      </c>
      <c r="O54" s="22">
        <v>-1681</v>
      </c>
      <c r="P54" s="28">
        <v>-1680</v>
      </c>
      <c r="Q54" s="28">
        <v>-1678</v>
      </c>
      <c r="R54" s="28">
        <v>-1181</v>
      </c>
      <c r="S54" s="22">
        <v>-1126</v>
      </c>
    </row>
    <row r="55" spans="1:19" ht="13.5">
      <c r="A55" s="6" t="s">
        <v>44</v>
      </c>
      <c r="B55" s="28">
        <v>0</v>
      </c>
      <c r="C55" s="22">
        <v>-173</v>
      </c>
      <c r="D55" s="28">
        <v>-172</v>
      </c>
      <c r="E55" s="22"/>
      <c r="F55" s="28"/>
      <c r="G55" s="22"/>
      <c r="H55" s="28"/>
      <c r="I55" s="28"/>
      <c r="J55" s="28"/>
      <c r="K55" s="22">
        <v>-1100</v>
      </c>
      <c r="L55" s="28">
        <v>-1100</v>
      </c>
      <c r="M55" s="28">
        <v>-1100</v>
      </c>
      <c r="N55" s="28">
        <v>-1100</v>
      </c>
      <c r="O55" s="22">
        <v>-32</v>
      </c>
      <c r="P55" s="28">
        <v>-32</v>
      </c>
      <c r="Q55" s="28"/>
      <c r="R55" s="28"/>
      <c r="S55" s="22">
        <v>-88</v>
      </c>
    </row>
    <row r="56" spans="1:19" ht="13.5">
      <c r="A56" s="6" t="s">
        <v>45</v>
      </c>
      <c r="B56" s="28">
        <v>-799</v>
      </c>
      <c r="C56" s="22">
        <v>-2565</v>
      </c>
      <c r="D56" s="28">
        <v>-1711</v>
      </c>
      <c r="E56" s="22">
        <v>-478</v>
      </c>
      <c r="F56" s="28">
        <v>-226</v>
      </c>
      <c r="G56" s="22">
        <v>-308</v>
      </c>
      <c r="H56" s="28">
        <v>-215</v>
      </c>
      <c r="I56" s="28">
        <v>-131</v>
      </c>
      <c r="J56" s="28">
        <v>-59</v>
      </c>
      <c r="K56" s="22">
        <v>-166</v>
      </c>
      <c r="L56" s="28">
        <v>-112</v>
      </c>
      <c r="M56" s="28">
        <v>-66</v>
      </c>
      <c r="N56" s="28">
        <v>-30</v>
      </c>
      <c r="O56" s="22">
        <v>-54</v>
      </c>
      <c r="P56" s="28"/>
      <c r="Q56" s="28"/>
      <c r="R56" s="28"/>
      <c r="S56" s="22"/>
    </row>
    <row r="57" spans="1:19" ht="13.5">
      <c r="A57" s="6" t="s">
        <v>89</v>
      </c>
      <c r="B57" s="28">
        <v>0</v>
      </c>
      <c r="C57" s="22">
        <v>0</v>
      </c>
      <c r="D57" s="28">
        <v>0</v>
      </c>
      <c r="E57" s="22">
        <v>-2</v>
      </c>
      <c r="F57" s="28"/>
      <c r="G57" s="22">
        <v>-12</v>
      </c>
      <c r="H57" s="28">
        <v>-12</v>
      </c>
      <c r="I57" s="28">
        <v>-12</v>
      </c>
      <c r="J57" s="28"/>
      <c r="K57" s="22">
        <v>-3</v>
      </c>
      <c r="L57" s="28">
        <v>-1</v>
      </c>
      <c r="M57" s="28"/>
      <c r="N57" s="28"/>
      <c r="O57" s="22"/>
      <c r="P57" s="28"/>
      <c r="Q57" s="28"/>
      <c r="R57" s="28"/>
      <c r="S57" s="22"/>
    </row>
    <row r="58" spans="1:19" ht="14.25" thickBot="1">
      <c r="A58" s="5" t="s">
        <v>46</v>
      </c>
      <c r="B58" s="29">
        <v>13811</v>
      </c>
      <c r="C58" s="23">
        <v>-29499</v>
      </c>
      <c r="D58" s="29">
        <v>5903</v>
      </c>
      <c r="E58" s="23">
        <v>19170</v>
      </c>
      <c r="F58" s="29">
        <v>5097</v>
      </c>
      <c r="G58" s="23">
        <v>-13536</v>
      </c>
      <c r="H58" s="29">
        <v>-8061</v>
      </c>
      <c r="I58" s="29">
        <v>-4396</v>
      </c>
      <c r="J58" s="29">
        <v>-6441</v>
      </c>
      <c r="K58" s="23">
        <v>-20404</v>
      </c>
      <c r="L58" s="29">
        <v>-12375</v>
      </c>
      <c r="M58" s="29">
        <v>-718</v>
      </c>
      <c r="N58" s="29">
        <v>5111</v>
      </c>
      <c r="O58" s="23">
        <v>-6084</v>
      </c>
      <c r="P58" s="29">
        <v>3987</v>
      </c>
      <c r="Q58" s="29">
        <v>9223</v>
      </c>
      <c r="R58" s="29">
        <v>10171</v>
      </c>
      <c r="S58" s="23">
        <v>8005</v>
      </c>
    </row>
    <row r="59" spans="1:19" ht="14.25" thickTop="1">
      <c r="A59" s="7" t="s">
        <v>47</v>
      </c>
      <c r="B59" s="28">
        <v>0</v>
      </c>
      <c r="C59" s="22">
        <v>0</v>
      </c>
      <c r="D59" s="28">
        <v>0</v>
      </c>
      <c r="E59" s="22">
        <v>0</v>
      </c>
      <c r="F59" s="28">
        <v>0</v>
      </c>
      <c r="G59" s="22">
        <v>0</v>
      </c>
      <c r="H59" s="28">
        <v>0</v>
      </c>
      <c r="I59" s="28">
        <v>0</v>
      </c>
      <c r="J59" s="28">
        <v>0</v>
      </c>
      <c r="K59" s="22">
        <v>0</v>
      </c>
      <c r="L59" s="28">
        <v>0</v>
      </c>
      <c r="M59" s="28">
        <v>0</v>
      </c>
      <c r="N59" s="28">
        <v>0</v>
      </c>
      <c r="O59" s="22">
        <v>0</v>
      </c>
      <c r="P59" s="28">
        <v>0</v>
      </c>
      <c r="Q59" s="28">
        <v>0</v>
      </c>
      <c r="R59" s="28">
        <v>0</v>
      </c>
      <c r="S59" s="22">
        <v>-36</v>
      </c>
    </row>
    <row r="60" spans="1:19" ht="13.5">
      <c r="A60" s="7" t="s">
        <v>48</v>
      </c>
      <c r="B60" s="28">
        <v>4984</v>
      </c>
      <c r="C60" s="22">
        <v>-13998</v>
      </c>
      <c r="D60" s="28">
        <v>-10387</v>
      </c>
      <c r="E60" s="22">
        <v>26849</v>
      </c>
      <c r="F60" s="28">
        <v>-2621</v>
      </c>
      <c r="G60" s="22">
        <v>-2576</v>
      </c>
      <c r="H60" s="28">
        <v>627</v>
      </c>
      <c r="I60" s="28">
        <v>-3705</v>
      </c>
      <c r="J60" s="28">
        <v>1591</v>
      </c>
      <c r="K60" s="22">
        <v>10</v>
      </c>
      <c r="L60" s="28">
        <v>1605</v>
      </c>
      <c r="M60" s="28">
        <v>2407</v>
      </c>
      <c r="N60" s="28">
        <v>5075</v>
      </c>
      <c r="O60" s="22">
        <v>115</v>
      </c>
      <c r="P60" s="28">
        <v>3351</v>
      </c>
      <c r="Q60" s="28">
        <v>270</v>
      </c>
      <c r="R60" s="28">
        <v>2365</v>
      </c>
      <c r="S60" s="22">
        <v>-7773</v>
      </c>
    </row>
    <row r="61" spans="1:19" ht="13.5">
      <c r="A61" s="7" t="s">
        <v>49</v>
      </c>
      <c r="B61" s="28">
        <v>32815</v>
      </c>
      <c r="C61" s="22">
        <v>46813</v>
      </c>
      <c r="D61" s="28">
        <v>46813</v>
      </c>
      <c r="E61" s="22">
        <v>19964</v>
      </c>
      <c r="F61" s="28">
        <v>19964</v>
      </c>
      <c r="G61" s="22">
        <v>22336</v>
      </c>
      <c r="H61" s="28">
        <v>22336</v>
      </c>
      <c r="I61" s="28">
        <v>22336</v>
      </c>
      <c r="J61" s="28">
        <v>22336</v>
      </c>
      <c r="K61" s="22">
        <v>22570</v>
      </c>
      <c r="L61" s="28">
        <v>22570</v>
      </c>
      <c r="M61" s="28">
        <v>22570</v>
      </c>
      <c r="N61" s="28">
        <v>22570</v>
      </c>
      <c r="O61" s="22">
        <v>22455</v>
      </c>
      <c r="P61" s="28">
        <v>22455</v>
      </c>
      <c r="Q61" s="28">
        <v>22455</v>
      </c>
      <c r="R61" s="28">
        <v>22455</v>
      </c>
      <c r="S61" s="22">
        <v>29910</v>
      </c>
    </row>
    <row r="62" spans="1:19" ht="14.25" thickBot="1">
      <c r="A62" s="7" t="s">
        <v>49</v>
      </c>
      <c r="B62" s="28">
        <v>37799</v>
      </c>
      <c r="C62" s="22">
        <v>32815</v>
      </c>
      <c r="D62" s="28">
        <v>36426</v>
      </c>
      <c r="E62" s="22">
        <v>46813</v>
      </c>
      <c r="F62" s="28">
        <v>17342</v>
      </c>
      <c r="G62" s="22">
        <v>19964</v>
      </c>
      <c r="H62" s="28">
        <v>23167</v>
      </c>
      <c r="I62" s="28">
        <v>18834</v>
      </c>
      <c r="J62" s="28">
        <v>24132</v>
      </c>
      <c r="K62" s="22">
        <v>22336</v>
      </c>
      <c r="L62" s="28">
        <v>23931</v>
      </c>
      <c r="M62" s="28">
        <v>24733</v>
      </c>
      <c r="N62" s="28">
        <v>27401</v>
      </c>
      <c r="O62" s="22">
        <v>22570</v>
      </c>
      <c r="P62" s="28">
        <v>25807</v>
      </c>
      <c r="Q62" s="28">
        <v>22726</v>
      </c>
      <c r="R62" s="28">
        <v>24821</v>
      </c>
      <c r="S62" s="22">
        <v>22455</v>
      </c>
    </row>
    <row r="63" spans="1:19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5" ht="13.5">
      <c r="A65" s="20" t="s">
        <v>161</v>
      </c>
    </row>
    <row r="66" ht="13.5">
      <c r="A66" s="20" t="s">
        <v>162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157</v>
      </c>
      <c r="B2" s="14">
        <v>3048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158</v>
      </c>
      <c r="B3" s="1" t="s">
        <v>159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59</v>
      </c>
      <c r="B4" s="15" t="str">
        <f>HYPERLINK("http://www.kabupro.jp/mark/20140714/S1002J0U.htm","四半期報告書")</f>
        <v>四半期報告書</v>
      </c>
      <c r="C4" s="15" t="str">
        <f>HYPERLINK("http://www.kabupro.jp/mark/20140414/S1001MQY.htm","四半期報告書")</f>
        <v>四半期報告書</v>
      </c>
      <c r="D4" s="15" t="str">
        <f>HYPERLINK("http://www.kabupro.jp/mark/20140114/S1000X95.htm","四半期報告書")</f>
        <v>四半期報告書</v>
      </c>
      <c r="E4" s="15" t="str">
        <f>HYPERLINK("http://www.kabupro.jp/mark/20140714/S1002J0U.htm","四半期報告書")</f>
        <v>四半期報告書</v>
      </c>
      <c r="F4" s="15" t="str">
        <f>HYPERLINK("http://www.kabupro.jp/mark/20130712/S000E0IA.htm","四半期報告書")</f>
        <v>四半期報告書</v>
      </c>
      <c r="G4" s="15" t="str">
        <f>HYPERLINK("http://www.kabupro.jp/mark/20130412/S000D8LW.htm","四半期報告書")</f>
        <v>四半期報告書</v>
      </c>
      <c r="H4" s="15" t="str">
        <f>HYPERLINK("http://www.kabupro.jp/mark/20130111/S000CMC8.htm","四半期報告書")</f>
        <v>四半期報告書</v>
      </c>
      <c r="I4" s="15" t="str">
        <f>HYPERLINK("http://www.kabupro.jp/mark/20131126/S1000LIX.htm","有価証券報告書")</f>
        <v>有価証券報告書</v>
      </c>
      <c r="J4" s="15" t="str">
        <f>HYPERLINK("http://www.kabupro.jp/mark/20120712/S000BGLY.htm","四半期報告書")</f>
        <v>四半期報告書</v>
      </c>
      <c r="K4" s="15" t="str">
        <f>HYPERLINK("http://www.kabupro.jp/mark/20120413/S000APG9.htm","四半期報告書")</f>
        <v>四半期報告書</v>
      </c>
      <c r="L4" s="15" t="str">
        <f>HYPERLINK("http://www.kabupro.jp/mark/20120113/S000A2U4.htm","四半期報告書")</f>
        <v>四半期報告書</v>
      </c>
      <c r="M4" s="15" t="str">
        <f>HYPERLINK("http://www.kabupro.jp/mark/20121127/S000CDX5.htm","有価証券報告書")</f>
        <v>有価証券報告書</v>
      </c>
      <c r="N4" s="15" t="str">
        <f>HYPERLINK("http://www.kabupro.jp/mark/20110714/S0008X06.htm","四半期報告書")</f>
        <v>四半期報告書</v>
      </c>
      <c r="O4" s="15" t="str">
        <f>HYPERLINK("http://www.kabupro.jp/mark/20110413/S00085JY.htm","四半期報告書")</f>
        <v>四半期報告書</v>
      </c>
      <c r="P4" s="15" t="str">
        <f>HYPERLINK("http://www.kabupro.jp/mark/20110113/S0007JHJ.htm","四半期報告書")</f>
        <v>四半期報告書</v>
      </c>
      <c r="Q4" s="15" t="str">
        <f>HYPERLINK("http://www.kabupro.jp/mark/20111129/S0009UF4.htm","有価証券報告書")</f>
        <v>有価証券報告書</v>
      </c>
      <c r="R4" s="15" t="str">
        <f>HYPERLINK("http://www.kabupro.jp/mark/20100713/S0006CGT.htm","四半期報告書")</f>
        <v>四半期報告書</v>
      </c>
      <c r="S4" s="15" t="str">
        <f>HYPERLINK("http://www.kabupro.jp/mark/20100413/S0005JJ7.htm","四半期報告書")</f>
        <v>四半期報告書</v>
      </c>
      <c r="T4" s="15" t="str">
        <f>HYPERLINK("http://www.kabupro.jp/mark/20100113/S0004XPL.htm","四半期報告書")</f>
        <v>四半期報告書</v>
      </c>
      <c r="U4" s="15" t="str">
        <f>HYPERLINK("http://www.kabupro.jp/mark/20101125/S0007A5J.htm","有価証券報告書")</f>
        <v>有価証券報告書</v>
      </c>
      <c r="V4" s="15" t="str">
        <f>HYPERLINK("http://www.kabupro.jp/mark/20090714/S0003OCX.htm","四半期報告書")</f>
        <v>四半期報告書</v>
      </c>
      <c r="W4" s="15" t="str">
        <f>HYPERLINK("http://www.kabupro.jp/mark/20090413/S0002WTA.htm","四半期報告書")</f>
        <v>四半期報告書</v>
      </c>
      <c r="X4" s="15" t="str">
        <f>HYPERLINK("http://www.kabupro.jp/mark/20090226/S0002N1G.htm","四半期報告書")</f>
        <v>四半期報告書</v>
      </c>
      <c r="Y4" s="15" t="str">
        <f>HYPERLINK("http://www.kabupro.jp/mark/20091126/S0004PEG.htm","有価証券報告書")</f>
        <v>有価証券報告書</v>
      </c>
    </row>
    <row r="5" spans="1:25" ht="14.25" thickBot="1">
      <c r="A5" s="11" t="s">
        <v>60</v>
      </c>
      <c r="B5" s="1" t="s">
        <v>213</v>
      </c>
      <c r="C5" s="1" t="s">
        <v>216</v>
      </c>
      <c r="D5" s="1" t="s">
        <v>218</v>
      </c>
      <c r="E5" s="1" t="s">
        <v>213</v>
      </c>
      <c r="F5" s="1" t="s">
        <v>220</v>
      </c>
      <c r="G5" s="1" t="s">
        <v>222</v>
      </c>
      <c r="H5" s="1" t="s">
        <v>224</v>
      </c>
      <c r="I5" s="1" t="s">
        <v>66</v>
      </c>
      <c r="J5" s="1" t="s">
        <v>226</v>
      </c>
      <c r="K5" s="1" t="s">
        <v>228</v>
      </c>
      <c r="L5" s="1" t="s">
        <v>230</v>
      </c>
      <c r="M5" s="1" t="s">
        <v>70</v>
      </c>
      <c r="N5" s="1" t="s">
        <v>232</v>
      </c>
      <c r="O5" s="1" t="s">
        <v>234</v>
      </c>
      <c r="P5" s="1" t="s">
        <v>236</v>
      </c>
      <c r="Q5" s="1" t="s">
        <v>72</v>
      </c>
      <c r="R5" s="1" t="s">
        <v>238</v>
      </c>
      <c r="S5" s="1" t="s">
        <v>240</v>
      </c>
      <c r="T5" s="1" t="s">
        <v>242</v>
      </c>
      <c r="U5" s="1" t="s">
        <v>74</v>
      </c>
      <c r="V5" s="1" t="s">
        <v>244</v>
      </c>
      <c r="W5" s="1" t="s">
        <v>246</v>
      </c>
      <c r="X5" s="1" t="s">
        <v>248</v>
      </c>
      <c r="Y5" s="1" t="s">
        <v>76</v>
      </c>
    </row>
    <row r="6" spans="1:25" ht="15" thickBot="1" thickTop="1">
      <c r="A6" s="10" t="s">
        <v>61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62</v>
      </c>
      <c r="B7" s="14" t="s">
        <v>214</v>
      </c>
      <c r="C7" s="14" t="s">
        <v>214</v>
      </c>
      <c r="D7" s="14" t="s">
        <v>214</v>
      </c>
      <c r="E7" s="16" t="s">
        <v>67</v>
      </c>
      <c r="F7" s="14" t="s">
        <v>214</v>
      </c>
      <c r="G7" s="14" t="s">
        <v>214</v>
      </c>
      <c r="H7" s="14" t="s">
        <v>214</v>
      </c>
      <c r="I7" s="16" t="s">
        <v>67</v>
      </c>
      <c r="J7" s="14" t="s">
        <v>214</v>
      </c>
      <c r="K7" s="14" t="s">
        <v>214</v>
      </c>
      <c r="L7" s="14" t="s">
        <v>214</v>
      </c>
      <c r="M7" s="16" t="s">
        <v>67</v>
      </c>
      <c r="N7" s="14" t="s">
        <v>214</v>
      </c>
      <c r="O7" s="14" t="s">
        <v>214</v>
      </c>
      <c r="P7" s="14" t="s">
        <v>214</v>
      </c>
      <c r="Q7" s="16" t="s">
        <v>67</v>
      </c>
      <c r="R7" s="14" t="s">
        <v>214</v>
      </c>
      <c r="S7" s="14" t="s">
        <v>214</v>
      </c>
      <c r="T7" s="14" t="s">
        <v>214</v>
      </c>
      <c r="U7" s="16" t="s">
        <v>67</v>
      </c>
      <c r="V7" s="14" t="s">
        <v>214</v>
      </c>
      <c r="W7" s="14" t="s">
        <v>214</v>
      </c>
      <c r="X7" s="14" t="s">
        <v>214</v>
      </c>
      <c r="Y7" s="16" t="s">
        <v>67</v>
      </c>
    </row>
    <row r="8" spans="1:25" ht="13.5">
      <c r="A8" s="13" t="s">
        <v>63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64</v>
      </c>
      <c r="B9" s="1" t="s">
        <v>215</v>
      </c>
      <c r="C9" s="1" t="s">
        <v>217</v>
      </c>
      <c r="D9" s="1" t="s">
        <v>219</v>
      </c>
      <c r="E9" s="17" t="s">
        <v>68</v>
      </c>
      <c r="F9" s="1" t="s">
        <v>221</v>
      </c>
      <c r="G9" s="1" t="s">
        <v>223</v>
      </c>
      <c r="H9" s="1" t="s">
        <v>225</v>
      </c>
      <c r="I9" s="17" t="s">
        <v>69</v>
      </c>
      <c r="J9" s="1" t="s">
        <v>227</v>
      </c>
      <c r="K9" s="1" t="s">
        <v>229</v>
      </c>
      <c r="L9" s="1" t="s">
        <v>231</v>
      </c>
      <c r="M9" s="17" t="s">
        <v>71</v>
      </c>
      <c r="N9" s="1" t="s">
        <v>233</v>
      </c>
      <c r="O9" s="1" t="s">
        <v>235</v>
      </c>
      <c r="P9" s="1" t="s">
        <v>237</v>
      </c>
      <c r="Q9" s="17" t="s">
        <v>73</v>
      </c>
      <c r="R9" s="1" t="s">
        <v>239</v>
      </c>
      <c r="S9" s="1" t="s">
        <v>241</v>
      </c>
      <c r="T9" s="1" t="s">
        <v>243</v>
      </c>
      <c r="U9" s="17" t="s">
        <v>75</v>
      </c>
      <c r="V9" s="1" t="s">
        <v>245</v>
      </c>
      <c r="W9" s="1" t="s">
        <v>247</v>
      </c>
      <c r="X9" s="1" t="s">
        <v>249</v>
      </c>
      <c r="Y9" s="17" t="s">
        <v>77</v>
      </c>
    </row>
    <row r="10" spans="1:25" ht="14.25" thickBot="1">
      <c r="A10" s="13" t="s">
        <v>65</v>
      </c>
      <c r="B10" s="1" t="s">
        <v>79</v>
      </c>
      <c r="C10" s="1" t="s">
        <v>79</v>
      </c>
      <c r="D10" s="1" t="s">
        <v>79</v>
      </c>
      <c r="E10" s="17" t="s">
        <v>79</v>
      </c>
      <c r="F10" s="1" t="s">
        <v>79</v>
      </c>
      <c r="G10" s="1" t="s">
        <v>79</v>
      </c>
      <c r="H10" s="1" t="s">
        <v>79</v>
      </c>
      <c r="I10" s="17" t="s">
        <v>79</v>
      </c>
      <c r="J10" s="1" t="s">
        <v>79</v>
      </c>
      <c r="K10" s="1" t="s">
        <v>79</v>
      </c>
      <c r="L10" s="1" t="s">
        <v>79</v>
      </c>
      <c r="M10" s="17" t="s">
        <v>79</v>
      </c>
      <c r="N10" s="1" t="s">
        <v>79</v>
      </c>
      <c r="O10" s="1" t="s">
        <v>79</v>
      </c>
      <c r="P10" s="1" t="s">
        <v>79</v>
      </c>
      <c r="Q10" s="17" t="s">
        <v>79</v>
      </c>
      <c r="R10" s="1" t="s">
        <v>79</v>
      </c>
      <c r="S10" s="1" t="s">
        <v>79</v>
      </c>
      <c r="T10" s="1" t="s">
        <v>79</v>
      </c>
      <c r="U10" s="17" t="s">
        <v>79</v>
      </c>
      <c r="V10" s="1" t="s">
        <v>79</v>
      </c>
      <c r="W10" s="1" t="s">
        <v>79</v>
      </c>
      <c r="X10" s="1" t="s">
        <v>79</v>
      </c>
      <c r="Y10" s="17" t="s">
        <v>79</v>
      </c>
    </row>
    <row r="11" spans="1:25" ht="14.25" thickTop="1">
      <c r="A11" s="9" t="s">
        <v>78</v>
      </c>
      <c r="B11" s="27">
        <v>31335</v>
      </c>
      <c r="C11" s="27">
        <v>38122</v>
      </c>
      <c r="D11" s="27">
        <v>33641</v>
      </c>
      <c r="E11" s="21">
        <v>33138</v>
      </c>
      <c r="F11" s="27">
        <v>38851</v>
      </c>
      <c r="G11" s="27">
        <v>36749</v>
      </c>
      <c r="H11" s="27">
        <v>35688</v>
      </c>
      <c r="I11" s="21">
        <v>47137</v>
      </c>
      <c r="J11" s="27">
        <v>19191</v>
      </c>
      <c r="K11" s="27">
        <v>17805</v>
      </c>
      <c r="L11" s="27">
        <v>20355</v>
      </c>
      <c r="M11" s="21">
        <v>21116</v>
      </c>
      <c r="N11" s="27">
        <v>24319</v>
      </c>
      <c r="O11" s="27">
        <v>19863</v>
      </c>
      <c r="P11" s="27">
        <v>25420</v>
      </c>
      <c r="Q11" s="21">
        <v>24006</v>
      </c>
      <c r="R11" s="27">
        <v>25702</v>
      </c>
      <c r="S11" s="27">
        <v>26504</v>
      </c>
      <c r="T11" s="27">
        <v>29172</v>
      </c>
      <c r="U11" s="21">
        <v>24401</v>
      </c>
      <c r="V11" s="27">
        <v>28137</v>
      </c>
      <c r="W11" s="27">
        <v>24556</v>
      </c>
      <c r="X11" s="27">
        <v>26951</v>
      </c>
      <c r="Y11" s="21">
        <v>24202</v>
      </c>
    </row>
    <row r="12" spans="1:25" ht="13.5">
      <c r="A12" s="2" t="s">
        <v>80</v>
      </c>
      <c r="B12" s="28">
        <v>33053</v>
      </c>
      <c r="C12" s="28">
        <v>29808</v>
      </c>
      <c r="D12" s="28">
        <v>34217</v>
      </c>
      <c r="E12" s="22">
        <v>30237</v>
      </c>
      <c r="F12" s="28"/>
      <c r="G12" s="28"/>
      <c r="H12" s="28"/>
      <c r="I12" s="22"/>
      <c r="J12" s="28">
        <v>20071</v>
      </c>
      <c r="K12" s="28">
        <v>17433</v>
      </c>
      <c r="L12" s="28">
        <v>21048</v>
      </c>
      <c r="M12" s="22"/>
      <c r="N12" s="28"/>
      <c r="O12" s="28"/>
      <c r="P12" s="28"/>
      <c r="Q12" s="22"/>
      <c r="R12" s="28"/>
      <c r="S12" s="28"/>
      <c r="T12" s="28"/>
      <c r="U12" s="22"/>
      <c r="V12" s="28"/>
      <c r="W12" s="28"/>
      <c r="X12" s="28"/>
      <c r="Y12" s="22"/>
    </row>
    <row r="13" spans="1:25" ht="13.5">
      <c r="A13" s="2" t="s">
        <v>250</v>
      </c>
      <c r="B13" s="28">
        <v>88352</v>
      </c>
      <c r="C13" s="28">
        <v>94615</v>
      </c>
      <c r="D13" s="28">
        <v>96798</v>
      </c>
      <c r="E13" s="22">
        <v>71764</v>
      </c>
      <c r="F13" s="28">
        <v>90233</v>
      </c>
      <c r="G13" s="28">
        <v>85786</v>
      </c>
      <c r="H13" s="28">
        <v>108531</v>
      </c>
      <c r="I13" s="22">
        <v>86963</v>
      </c>
      <c r="J13" s="28">
        <v>47962</v>
      </c>
      <c r="K13" s="28">
        <v>42395</v>
      </c>
      <c r="L13" s="28">
        <v>51310</v>
      </c>
      <c r="M13" s="22">
        <v>38072</v>
      </c>
      <c r="N13" s="28">
        <v>43884</v>
      </c>
      <c r="O13" s="28">
        <v>41078</v>
      </c>
      <c r="P13" s="28">
        <v>50545</v>
      </c>
      <c r="Q13" s="22">
        <v>35182</v>
      </c>
      <c r="R13" s="28">
        <v>43329</v>
      </c>
      <c r="S13" s="28">
        <v>40215</v>
      </c>
      <c r="T13" s="28">
        <v>44593</v>
      </c>
      <c r="U13" s="22">
        <v>36914</v>
      </c>
      <c r="V13" s="28">
        <v>45274</v>
      </c>
      <c r="W13" s="28">
        <v>43961</v>
      </c>
      <c r="X13" s="28">
        <v>53068</v>
      </c>
      <c r="Y13" s="22"/>
    </row>
    <row r="14" spans="1:25" ht="13.5">
      <c r="A14" s="2" t="s">
        <v>251</v>
      </c>
      <c r="B14" s="28">
        <v>457</v>
      </c>
      <c r="C14" s="28">
        <v>425</v>
      </c>
      <c r="D14" s="28">
        <v>356</v>
      </c>
      <c r="E14" s="22">
        <v>382</v>
      </c>
      <c r="F14" s="28">
        <v>442</v>
      </c>
      <c r="G14" s="28">
        <v>427</v>
      </c>
      <c r="H14" s="28">
        <v>407</v>
      </c>
      <c r="I14" s="22">
        <v>422</v>
      </c>
      <c r="J14" s="28">
        <v>179</v>
      </c>
      <c r="K14" s="28">
        <v>180</v>
      </c>
      <c r="L14" s="28">
        <v>165</v>
      </c>
      <c r="M14" s="22">
        <v>146</v>
      </c>
      <c r="N14" s="28">
        <v>152</v>
      </c>
      <c r="O14" s="28">
        <v>172</v>
      </c>
      <c r="P14" s="28">
        <v>170</v>
      </c>
      <c r="Q14" s="22">
        <v>156</v>
      </c>
      <c r="R14" s="28">
        <v>240</v>
      </c>
      <c r="S14" s="28">
        <v>232</v>
      </c>
      <c r="T14" s="28">
        <v>246</v>
      </c>
      <c r="U14" s="22">
        <v>231</v>
      </c>
      <c r="V14" s="28">
        <v>237</v>
      </c>
      <c r="W14" s="28">
        <v>247</v>
      </c>
      <c r="X14" s="28">
        <v>244</v>
      </c>
      <c r="Y14" s="22"/>
    </row>
    <row r="15" spans="1:25" ht="13.5">
      <c r="A15" s="2" t="s">
        <v>252</v>
      </c>
      <c r="B15" s="28">
        <v>66</v>
      </c>
      <c r="C15" s="28">
        <v>52</v>
      </c>
      <c r="D15" s="28">
        <v>68</v>
      </c>
      <c r="E15" s="22">
        <v>64</v>
      </c>
      <c r="F15" s="28">
        <v>85</v>
      </c>
      <c r="G15" s="28">
        <v>59</v>
      </c>
      <c r="H15" s="28">
        <v>94</v>
      </c>
      <c r="I15" s="22">
        <v>66</v>
      </c>
      <c r="J15" s="28">
        <v>110</v>
      </c>
      <c r="K15" s="28">
        <v>90</v>
      </c>
      <c r="L15" s="28">
        <v>56</v>
      </c>
      <c r="M15" s="22">
        <v>65</v>
      </c>
      <c r="N15" s="28">
        <v>59</v>
      </c>
      <c r="O15" s="28">
        <v>41</v>
      </c>
      <c r="P15" s="28">
        <v>33</v>
      </c>
      <c r="Q15" s="22">
        <v>18</v>
      </c>
      <c r="R15" s="28">
        <v>45</v>
      </c>
      <c r="S15" s="28">
        <v>51</v>
      </c>
      <c r="T15" s="28">
        <v>62</v>
      </c>
      <c r="U15" s="22">
        <v>36</v>
      </c>
      <c r="V15" s="28">
        <v>147</v>
      </c>
      <c r="W15" s="28">
        <v>270</v>
      </c>
      <c r="X15" s="28">
        <v>262</v>
      </c>
      <c r="Y15" s="22"/>
    </row>
    <row r="16" spans="1:25" ht="13.5">
      <c r="A16" s="2" t="s">
        <v>89</v>
      </c>
      <c r="B16" s="28">
        <v>20934</v>
      </c>
      <c r="C16" s="28">
        <v>32192</v>
      </c>
      <c r="D16" s="28">
        <v>35876</v>
      </c>
      <c r="E16" s="22">
        <v>33688</v>
      </c>
      <c r="F16" s="28">
        <v>33556</v>
      </c>
      <c r="G16" s="28">
        <v>40974</v>
      </c>
      <c r="H16" s="28">
        <v>47482</v>
      </c>
      <c r="I16" s="22">
        <v>23479</v>
      </c>
      <c r="J16" s="28">
        <v>23043</v>
      </c>
      <c r="K16" s="28">
        <v>20701</v>
      </c>
      <c r="L16" s="28">
        <v>23043</v>
      </c>
      <c r="M16" s="22">
        <v>16313</v>
      </c>
      <c r="N16" s="28">
        <v>20619</v>
      </c>
      <c r="O16" s="28">
        <v>19275</v>
      </c>
      <c r="P16" s="28">
        <v>25448</v>
      </c>
      <c r="Q16" s="22">
        <v>2860</v>
      </c>
      <c r="R16" s="28">
        <v>21179</v>
      </c>
      <c r="S16" s="28">
        <v>21426</v>
      </c>
      <c r="T16" s="28">
        <v>23312</v>
      </c>
      <c r="U16" s="22">
        <v>3768</v>
      </c>
      <c r="V16" s="28">
        <v>20772</v>
      </c>
      <c r="W16" s="28">
        <v>17974</v>
      </c>
      <c r="X16" s="28">
        <v>18839</v>
      </c>
      <c r="Y16" s="22">
        <v>13442</v>
      </c>
    </row>
    <row r="17" spans="1:25" ht="13.5">
      <c r="A17" s="2" t="s">
        <v>90</v>
      </c>
      <c r="B17" s="28">
        <v>-242</v>
      </c>
      <c r="C17" s="28">
        <v>-214</v>
      </c>
      <c r="D17" s="28">
        <v>-213</v>
      </c>
      <c r="E17" s="22">
        <v>-207</v>
      </c>
      <c r="F17" s="28">
        <v>-1192</v>
      </c>
      <c r="G17" s="28">
        <v>-1090</v>
      </c>
      <c r="H17" s="28">
        <v>-1148</v>
      </c>
      <c r="I17" s="22">
        <v>-1104</v>
      </c>
      <c r="J17" s="28">
        <v>-114</v>
      </c>
      <c r="K17" s="28">
        <v>-111</v>
      </c>
      <c r="L17" s="28">
        <v>-50</v>
      </c>
      <c r="M17" s="22">
        <v>-48</v>
      </c>
      <c r="N17" s="28">
        <v>-61</v>
      </c>
      <c r="O17" s="28">
        <v>-57</v>
      </c>
      <c r="P17" s="28">
        <v>-57</v>
      </c>
      <c r="Q17" s="22">
        <v>-61</v>
      </c>
      <c r="R17" s="28">
        <v>-38</v>
      </c>
      <c r="S17" s="28">
        <v>-39</v>
      </c>
      <c r="T17" s="28">
        <v>-39</v>
      </c>
      <c r="U17" s="22">
        <v>-41</v>
      </c>
      <c r="V17" s="28">
        <v>-44</v>
      </c>
      <c r="W17" s="28">
        <v>-46</v>
      </c>
      <c r="X17" s="28">
        <v>-45</v>
      </c>
      <c r="Y17" s="22">
        <v>-33</v>
      </c>
    </row>
    <row r="18" spans="1:25" ht="13.5">
      <c r="A18" s="2" t="s">
        <v>91</v>
      </c>
      <c r="B18" s="28">
        <v>173956</v>
      </c>
      <c r="C18" s="28">
        <v>195002</v>
      </c>
      <c r="D18" s="28">
        <v>200745</v>
      </c>
      <c r="E18" s="22">
        <v>169066</v>
      </c>
      <c r="F18" s="28">
        <v>194524</v>
      </c>
      <c r="G18" s="28">
        <v>190040</v>
      </c>
      <c r="H18" s="28">
        <v>224333</v>
      </c>
      <c r="I18" s="22">
        <v>200027</v>
      </c>
      <c r="J18" s="28">
        <v>110443</v>
      </c>
      <c r="K18" s="28">
        <v>98495</v>
      </c>
      <c r="L18" s="28">
        <v>115930</v>
      </c>
      <c r="M18" s="22">
        <v>101945</v>
      </c>
      <c r="N18" s="28">
        <v>109670</v>
      </c>
      <c r="O18" s="28">
        <v>97510</v>
      </c>
      <c r="P18" s="28">
        <v>129598</v>
      </c>
      <c r="Q18" s="22">
        <v>103289</v>
      </c>
      <c r="R18" s="28">
        <v>111426</v>
      </c>
      <c r="S18" s="28">
        <v>107349</v>
      </c>
      <c r="T18" s="28">
        <v>117502</v>
      </c>
      <c r="U18" s="22">
        <v>104517</v>
      </c>
      <c r="V18" s="28">
        <v>117256</v>
      </c>
      <c r="W18" s="28">
        <v>104030</v>
      </c>
      <c r="X18" s="28">
        <v>121294</v>
      </c>
      <c r="Y18" s="22">
        <v>108573</v>
      </c>
    </row>
    <row r="19" spans="1:25" ht="13.5">
      <c r="A19" s="3" t="s">
        <v>253</v>
      </c>
      <c r="B19" s="28">
        <v>27299</v>
      </c>
      <c r="C19" s="28">
        <v>27664</v>
      </c>
      <c r="D19" s="28">
        <v>28134</v>
      </c>
      <c r="E19" s="22">
        <v>27211</v>
      </c>
      <c r="F19" s="28">
        <v>29256</v>
      </c>
      <c r="G19" s="28">
        <v>29605</v>
      </c>
      <c r="H19" s="28">
        <v>30102</v>
      </c>
      <c r="I19" s="22">
        <v>30478</v>
      </c>
      <c r="J19" s="28">
        <v>16983</v>
      </c>
      <c r="K19" s="28">
        <v>17176</v>
      </c>
      <c r="L19" s="28">
        <v>17269</v>
      </c>
      <c r="M19" s="22">
        <v>17462</v>
      </c>
      <c r="N19" s="28">
        <v>18611</v>
      </c>
      <c r="O19" s="28">
        <v>18924</v>
      </c>
      <c r="P19" s="28">
        <v>19301</v>
      </c>
      <c r="Q19" s="22">
        <v>17820</v>
      </c>
      <c r="R19" s="28">
        <v>18404</v>
      </c>
      <c r="S19" s="28">
        <v>18670</v>
      </c>
      <c r="T19" s="28">
        <v>18715</v>
      </c>
      <c r="U19" s="22">
        <v>18375</v>
      </c>
      <c r="V19" s="28">
        <v>18684</v>
      </c>
      <c r="W19" s="28">
        <v>19093</v>
      </c>
      <c r="X19" s="28">
        <v>18879</v>
      </c>
      <c r="Y19" s="22">
        <v>18504</v>
      </c>
    </row>
    <row r="20" spans="1:25" ht="13.5">
      <c r="A20" s="3" t="s">
        <v>103</v>
      </c>
      <c r="B20" s="28">
        <v>45505</v>
      </c>
      <c r="C20" s="28">
        <v>45626</v>
      </c>
      <c r="D20" s="28">
        <v>45652</v>
      </c>
      <c r="E20" s="22">
        <v>44436</v>
      </c>
      <c r="F20" s="28">
        <v>44817</v>
      </c>
      <c r="G20" s="28">
        <v>45280</v>
      </c>
      <c r="H20" s="28">
        <v>45278</v>
      </c>
      <c r="I20" s="22">
        <v>45216</v>
      </c>
      <c r="J20" s="28">
        <v>39090</v>
      </c>
      <c r="K20" s="28">
        <v>39068</v>
      </c>
      <c r="L20" s="28">
        <v>39068</v>
      </c>
      <c r="M20" s="22">
        <v>39068</v>
      </c>
      <c r="N20" s="28">
        <v>39274</v>
      </c>
      <c r="O20" s="28">
        <v>39274</v>
      </c>
      <c r="P20" s="28">
        <v>39447</v>
      </c>
      <c r="Q20" s="22">
        <v>39447</v>
      </c>
      <c r="R20" s="28">
        <v>40951</v>
      </c>
      <c r="S20" s="28">
        <v>40949</v>
      </c>
      <c r="T20" s="28">
        <v>40944</v>
      </c>
      <c r="U20" s="22">
        <v>40941</v>
      </c>
      <c r="V20" s="28">
        <v>40924</v>
      </c>
      <c r="W20" s="28">
        <v>40947</v>
      </c>
      <c r="X20" s="28">
        <v>40915</v>
      </c>
      <c r="Y20" s="22">
        <v>40913</v>
      </c>
    </row>
    <row r="21" spans="1:25" ht="13.5">
      <c r="A21" s="3" t="s">
        <v>254</v>
      </c>
      <c r="B21" s="28">
        <v>6764</v>
      </c>
      <c r="C21" s="28">
        <v>6697</v>
      </c>
      <c r="D21" s="28">
        <v>6501</v>
      </c>
      <c r="E21" s="22">
        <v>6407</v>
      </c>
      <c r="F21" s="28">
        <v>6205</v>
      </c>
      <c r="G21" s="28">
        <v>6195</v>
      </c>
      <c r="H21" s="28">
        <v>6108</v>
      </c>
      <c r="I21" s="22">
        <v>1448</v>
      </c>
      <c r="J21" s="28">
        <v>3400</v>
      </c>
      <c r="K21" s="28">
        <v>3549</v>
      </c>
      <c r="L21" s="28">
        <v>3673</v>
      </c>
      <c r="M21" s="22">
        <v>1642</v>
      </c>
      <c r="N21" s="28">
        <v>3133</v>
      </c>
      <c r="O21" s="28">
        <v>3360</v>
      </c>
      <c r="P21" s="28">
        <v>3096</v>
      </c>
      <c r="Q21" s="22">
        <v>1823</v>
      </c>
      <c r="R21" s="28">
        <v>2992</v>
      </c>
      <c r="S21" s="28">
        <v>2708</v>
      </c>
      <c r="T21" s="28">
        <v>2819</v>
      </c>
      <c r="U21" s="22">
        <v>2152</v>
      </c>
      <c r="V21" s="28">
        <v>2520</v>
      </c>
      <c r="W21" s="28">
        <v>2624</v>
      </c>
      <c r="X21" s="28">
        <v>2687</v>
      </c>
      <c r="Y21" s="22">
        <v>2380</v>
      </c>
    </row>
    <row r="22" spans="1:25" ht="13.5">
      <c r="A22" s="3" t="s">
        <v>106</v>
      </c>
      <c r="B22" s="28">
        <v>79570</v>
      </c>
      <c r="C22" s="28">
        <v>79989</v>
      </c>
      <c r="D22" s="28">
        <v>80289</v>
      </c>
      <c r="E22" s="22">
        <v>78055</v>
      </c>
      <c r="F22" s="28">
        <v>80278</v>
      </c>
      <c r="G22" s="28">
        <v>81080</v>
      </c>
      <c r="H22" s="28">
        <v>81489</v>
      </c>
      <c r="I22" s="22">
        <v>79475</v>
      </c>
      <c r="J22" s="28">
        <v>59473</v>
      </c>
      <c r="K22" s="28">
        <v>59794</v>
      </c>
      <c r="L22" s="28">
        <v>60011</v>
      </c>
      <c r="M22" s="22">
        <v>59960</v>
      </c>
      <c r="N22" s="28">
        <v>61020</v>
      </c>
      <c r="O22" s="28">
        <v>61559</v>
      </c>
      <c r="P22" s="28">
        <v>61846</v>
      </c>
      <c r="Q22" s="22">
        <v>60172</v>
      </c>
      <c r="R22" s="28">
        <v>62348</v>
      </c>
      <c r="S22" s="28">
        <v>62329</v>
      </c>
      <c r="T22" s="28">
        <v>62479</v>
      </c>
      <c r="U22" s="22">
        <v>62203</v>
      </c>
      <c r="V22" s="28">
        <v>62129</v>
      </c>
      <c r="W22" s="28">
        <v>62665</v>
      </c>
      <c r="X22" s="28">
        <v>62482</v>
      </c>
      <c r="Y22" s="22">
        <v>62054</v>
      </c>
    </row>
    <row r="23" spans="1:25" ht="13.5">
      <c r="A23" s="2" t="s">
        <v>110</v>
      </c>
      <c r="B23" s="28">
        <v>19866</v>
      </c>
      <c r="C23" s="28">
        <v>19300</v>
      </c>
      <c r="D23" s="28">
        <v>19346</v>
      </c>
      <c r="E23" s="22">
        <v>19016</v>
      </c>
      <c r="F23" s="28">
        <v>18345</v>
      </c>
      <c r="G23" s="28">
        <v>17608</v>
      </c>
      <c r="H23" s="28">
        <v>17292</v>
      </c>
      <c r="I23" s="22">
        <v>17167</v>
      </c>
      <c r="J23" s="28">
        <v>14247</v>
      </c>
      <c r="K23" s="28">
        <v>14235</v>
      </c>
      <c r="L23" s="28">
        <v>14268</v>
      </c>
      <c r="M23" s="22">
        <v>14338</v>
      </c>
      <c r="N23" s="28">
        <v>14418</v>
      </c>
      <c r="O23" s="28">
        <v>14576</v>
      </c>
      <c r="P23" s="28">
        <v>14604</v>
      </c>
      <c r="Q23" s="22">
        <v>14744</v>
      </c>
      <c r="R23" s="28">
        <v>14884</v>
      </c>
      <c r="S23" s="28">
        <v>15055</v>
      </c>
      <c r="T23" s="28">
        <v>13949</v>
      </c>
      <c r="U23" s="22">
        <v>14069</v>
      </c>
      <c r="V23" s="28">
        <v>14240</v>
      </c>
      <c r="W23" s="28">
        <v>14325</v>
      </c>
      <c r="X23" s="28">
        <v>14248</v>
      </c>
      <c r="Y23" s="22">
        <v>14329</v>
      </c>
    </row>
    <row r="24" spans="1:25" ht="13.5">
      <c r="A24" s="3" t="s">
        <v>118</v>
      </c>
      <c r="B24" s="28">
        <v>48055</v>
      </c>
      <c r="C24" s="28">
        <v>48490</v>
      </c>
      <c r="D24" s="28">
        <v>49555</v>
      </c>
      <c r="E24" s="22">
        <v>50238</v>
      </c>
      <c r="F24" s="28">
        <v>50684</v>
      </c>
      <c r="G24" s="28">
        <v>50062</v>
      </c>
      <c r="H24" s="28">
        <v>49933</v>
      </c>
      <c r="I24" s="22">
        <v>50515</v>
      </c>
      <c r="J24" s="28">
        <v>26502</v>
      </c>
      <c r="K24" s="28">
        <v>26356</v>
      </c>
      <c r="L24" s="28">
        <v>26427</v>
      </c>
      <c r="M24" s="22">
        <v>26640</v>
      </c>
      <c r="N24" s="28">
        <v>26879</v>
      </c>
      <c r="O24" s="28">
        <v>25340</v>
      </c>
      <c r="P24" s="28">
        <v>25525</v>
      </c>
      <c r="Q24" s="22">
        <v>25835</v>
      </c>
      <c r="R24" s="28">
        <v>26007</v>
      </c>
      <c r="S24" s="28">
        <v>25785</v>
      </c>
      <c r="T24" s="28">
        <v>25805</v>
      </c>
      <c r="U24" s="22">
        <v>26719</v>
      </c>
      <c r="V24" s="28">
        <v>28594</v>
      </c>
      <c r="W24" s="28">
        <v>28383</v>
      </c>
      <c r="X24" s="28">
        <v>28382</v>
      </c>
      <c r="Y24" s="22">
        <v>28479</v>
      </c>
    </row>
    <row r="25" spans="1:25" ht="13.5">
      <c r="A25" s="3" t="s">
        <v>89</v>
      </c>
      <c r="B25" s="28">
        <v>33817</v>
      </c>
      <c r="C25" s="28">
        <v>35287</v>
      </c>
      <c r="D25" s="28">
        <v>35064</v>
      </c>
      <c r="E25" s="22">
        <v>32905</v>
      </c>
      <c r="F25" s="28">
        <v>34223</v>
      </c>
      <c r="G25" s="28">
        <v>33429</v>
      </c>
      <c r="H25" s="28">
        <v>34858</v>
      </c>
      <c r="I25" s="22">
        <v>3693</v>
      </c>
      <c r="J25" s="28">
        <v>16836</v>
      </c>
      <c r="K25" s="28">
        <v>17420</v>
      </c>
      <c r="L25" s="28">
        <v>16974</v>
      </c>
      <c r="M25" s="22">
        <v>330</v>
      </c>
      <c r="N25" s="28">
        <v>18390</v>
      </c>
      <c r="O25" s="28">
        <v>19078</v>
      </c>
      <c r="P25" s="28">
        <v>18455</v>
      </c>
      <c r="Q25" s="22">
        <v>602</v>
      </c>
      <c r="R25" s="28">
        <v>17609</v>
      </c>
      <c r="S25" s="28">
        <v>17497</v>
      </c>
      <c r="T25" s="28">
        <v>18939</v>
      </c>
      <c r="U25" s="22">
        <v>1420</v>
      </c>
      <c r="V25" s="28">
        <v>25287</v>
      </c>
      <c r="W25" s="28">
        <v>26012</v>
      </c>
      <c r="X25" s="28">
        <v>24400</v>
      </c>
      <c r="Y25" s="22">
        <v>1809</v>
      </c>
    </row>
    <row r="26" spans="1:25" ht="13.5">
      <c r="A26" s="3" t="s">
        <v>90</v>
      </c>
      <c r="B26" s="28">
        <v>-1962</v>
      </c>
      <c r="C26" s="28">
        <v>-1883</v>
      </c>
      <c r="D26" s="28">
        <v>-1864</v>
      </c>
      <c r="E26" s="22">
        <v>-1763</v>
      </c>
      <c r="F26" s="28">
        <v>-445</v>
      </c>
      <c r="G26" s="28">
        <v>-488</v>
      </c>
      <c r="H26" s="28">
        <v>-447</v>
      </c>
      <c r="I26" s="22">
        <v>-392</v>
      </c>
      <c r="J26" s="28">
        <v>-304</v>
      </c>
      <c r="K26" s="28">
        <v>-273</v>
      </c>
      <c r="L26" s="28">
        <v>-244</v>
      </c>
      <c r="M26" s="22">
        <v>-216</v>
      </c>
      <c r="N26" s="28">
        <v>-328</v>
      </c>
      <c r="O26" s="28">
        <v>-328</v>
      </c>
      <c r="P26" s="28">
        <v>-351</v>
      </c>
      <c r="Q26" s="22">
        <v>-352</v>
      </c>
      <c r="R26" s="28">
        <v>-351</v>
      </c>
      <c r="S26" s="28">
        <v>-354</v>
      </c>
      <c r="T26" s="28">
        <v>-553</v>
      </c>
      <c r="U26" s="22">
        <v>-552</v>
      </c>
      <c r="V26" s="28">
        <v>-2005</v>
      </c>
      <c r="W26" s="28">
        <v>-2001</v>
      </c>
      <c r="X26" s="28">
        <v>-1947</v>
      </c>
      <c r="Y26" s="22">
        <v>-1946</v>
      </c>
    </row>
    <row r="27" spans="1:25" ht="13.5">
      <c r="A27" s="3" t="s">
        <v>119</v>
      </c>
      <c r="B27" s="28">
        <v>79909</v>
      </c>
      <c r="C27" s="28">
        <v>81894</v>
      </c>
      <c r="D27" s="28">
        <v>82754</v>
      </c>
      <c r="E27" s="22">
        <v>81381</v>
      </c>
      <c r="F27" s="28">
        <v>84463</v>
      </c>
      <c r="G27" s="28">
        <v>83003</v>
      </c>
      <c r="H27" s="28">
        <v>84344</v>
      </c>
      <c r="I27" s="22">
        <v>83985</v>
      </c>
      <c r="J27" s="28">
        <v>43035</v>
      </c>
      <c r="K27" s="28">
        <v>43502</v>
      </c>
      <c r="L27" s="28">
        <v>43158</v>
      </c>
      <c r="M27" s="22">
        <v>43536</v>
      </c>
      <c r="N27" s="28">
        <v>44940</v>
      </c>
      <c r="O27" s="28">
        <v>44090</v>
      </c>
      <c r="P27" s="28">
        <v>43629</v>
      </c>
      <c r="Q27" s="22">
        <v>43448</v>
      </c>
      <c r="R27" s="28">
        <v>43264</v>
      </c>
      <c r="S27" s="28">
        <v>42928</v>
      </c>
      <c r="T27" s="28">
        <v>44190</v>
      </c>
      <c r="U27" s="22">
        <v>50009</v>
      </c>
      <c r="V27" s="28">
        <v>51877</v>
      </c>
      <c r="W27" s="28">
        <v>52394</v>
      </c>
      <c r="X27" s="28">
        <v>50836</v>
      </c>
      <c r="Y27" s="22">
        <v>53033</v>
      </c>
    </row>
    <row r="28" spans="1:25" ht="13.5">
      <c r="A28" s="2" t="s">
        <v>120</v>
      </c>
      <c r="B28" s="28">
        <v>179346</v>
      </c>
      <c r="C28" s="28">
        <v>181184</v>
      </c>
      <c r="D28" s="28">
        <v>182390</v>
      </c>
      <c r="E28" s="22">
        <v>178453</v>
      </c>
      <c r="F28" s="28">
        <v>183087</v>
      </c>
      <c r="G28" s="28">
        <v>181692</v>
      </c>
      <c r="H28" s="28">
        <v>183125</v>
      </c>
      <c r="I28" s="22">
        <v>180627</v>
      </c>
      <c r="J28" s="28">
        <v>116756</v>
      </c>
      <c r="K28" s="28">
        <v>117532</v>
      </c>
      <c r="L28" s="28">
        <v>117438</v>
      </c>
      <c r="M28" s="22">
        <v>117835</v>
      </c>
      <c r="N28" s="28">
        <v>120378</v>
      </c>
      <c r="O28" s="28">
        <v>120225</v>
      </c>
      <c r="P28" s="28">
        <v>120080</v>
      </c>
      <c r="Q28" s="22">
        <v>118366</v>
      </c>
      <c r="R28" s="28">
        <v>120497</v>
      </c>
      <c r="S28" s="28">
        <v>120313</v>
      </c>
      <c r="T28" s="28">
        <v>120619</v>
      </c>
      <c r="U28" s="22">
        <v>126281</v>
      </c>
      <c r="V28" s="28">
        <v>128246</v>
      </c>
      <c r="W28" s="28">
        <v>129385</v>
      </c>
      <c r="X28" s="28">
        <v>127566</v>
      </c>
      <c r="Y28" s="22">
        <v>129417</v>
      </c>
    </row>
    <row r="29" spans="1:25" ht="14.25" thickBot="1">
      <c r="A29" s="5" t="s">
        <v>121</v>
      </c>
      <c r="B29" s="29">
        <v>353303</v>
      </c>
      <c r="C29" s="29">
        <v>376187</v>
      </c>
      <c r="D29" s="29">
        <v>383135</v>
      </c>
      <c r="E29" s="23">
        <v>347520</v>
      </c>
      <c r="F29" s="29">
        <v>377612</v>
      </c>
      <c r="G29" s="29">
        <v>371732</v>
      </c>
      <c r="H29" s="29">
        <v>407459</v>
      </c>
      <c r="I29" s="23">
        <v>380666</v>
      </c>
      <c r="J29" s="29">
        <v>227222</v>
      </c>
      <c r="K29" s="29">
        <v>216062</v>
      </c>
      <c r="L29" s="29">
        <v>233413</v>
      </c>
      <c r="M29" s="23">
        <v>219837</v>
      </c>
      <c r="N29" s="29">
        <v>230117</v>
      </c>
      <c r="O29" s="29">
        <v>217815</v>
      </c>
      <c r="P29" s="29">
        <v>249769</v>
      </c>
      <c r="Q29" s="23">
        <v>221757</v>
      </c>
      <c r="R29" s="29">
        <v>232037</v>
      </c>
      <c r="S29" s="29">
        <v>227787</v>
      </c>
      <c r="T29" s="29">
        <v>238257</v>
      </c>
      <c r="U29" s="23">
        <v>230945</v>
      </c>
      <c r="V29" s="29">
        <v>245661</v>
      </c>
      <c r="W29" s="29">
        <v>233585</v>
      </c>
      <c r="X29" s="29">
        <v>249042</v>
      </c>
      <c r="Y29" s="23">
        <v>238183</v>
      </c>
    </row>
    <row r="30" spans="1:25" ht="14.25" thickTop="1">
      <c r="A30" s="2" t="s">
        <v>122</v>
      </c>
      <c r="B30" s="28">
        <v>55767</v>
      </c>
      <c r="C30" s="28">
        <v>53682</v>
      </c>
      <c r="D30" s="28">
        <v>64139</v>
      </c>
      <c r="E30" s="22">
        <v>45131</v>
      </c>
      <c r="F30" s="28">
        <v>51602</v>
      </c>
      <c r="G30" s="28">
        <v>40727</v>
      </c>
      <c r="H30" s="28">
        <v>65280</v>
      </c>
      <c r="I30" s="22">
        <v>50317</v>
      </c>
      <c r="J30" s="28">
        <v>39518</v>
      </c>
      <c r="K30" s="28">
        <v>31039</v>
      </c>
      <c r="L30" s="28">
        <v>48170</v>
      </c>
      <c r="M30" s="22">
        <v>36380</v>
      </c>
      <c r="N30" s="28">
        <v>43748</v>
      </c>
      <c r="O30" s="28">
        <v>34595</v>
      </c>
      <c r="P30" s="28">
        <v>60735</v>
      </c>
      <c r="Q30" s="22">
        <v>41189</v>
      </c>
      <c r="R30" s="28">
        <v>47802</v>
      </c>
      <c r="S30" s="28">
        <v>37850</v>
      </c>
      <c r="T30" s="28">
        <v>46527</v>
      </c>
      <c r="U30" s="22">
        <v>39693</v>
      </c>
      <c r="V30" s="28">
        <v>47706</v>
      </c>
      <c r="W30" s="28">
        <v>35316</v>
      </c>
      <c r="X30" s="28">
        <v>52375</v>
      </c>
      <c r="Y30" s="22">
        <v>45844</v>
      </c>
    </row>
    <row r="31" spans="1:25" ht="13.5">
      <c r="A31" s="2" t="s">
        <v>123</v>
      </c>
      <c r="B31" s="28">
        <v>62782</v>
      </c>
      <c r="C31" s="28">
        <v>89012</v>
      </c>
      <c r="D31" s="28">
        <v>90320</v>
      </c>
      <c r="E31" s="22">
        <v>45680</v>
      </c>
      <c r="F31" s="28">
        <v>64430</v>
      </c>
      <c r="G31" s="28">
        <v>71020</v>
      </c>
      <c r="H31" s="28">
        <v>78360</v>
      </c>
      <c r="I31" s="22">
        <v>86740</v>
      </c>
      <c r="J31" s="28">
        <v>33270</v>
      </c>
      <c r="K31" s="28">
        <v>28714</v>
      </c>
      <c r="L31" s="28">
        <v>32223</v>
      </c>
      <c r="M31" s="22">
        <v>23324</v>
      </c>
      <c r="N31" s="28">
        <v>24407</v>
      </c>
      <c r="O31" s="28">
        <v>24391</v>
      </c>
      <c r="P31" s="28">
        <v>22999</v>
      </c>
      <c r="Q31" s="22">
        <v>27878</v>
      </c>
      <c r="R31" s="28">
        <v>30504</v>
      </c>
      <c r="S31" s="28">
        <v>39403</v>
      </c>
      <c r="T31" s="28">
        <v>48063</v>
      </c>
      <c r="U31" s="22">
        <v>43824</v>
      </c>
      <c r="V31" s="28">
        <v>48875</v>
      </c>
      <c r="W31" s="28">
        <v>49278</v>
      </c>
      <c r="X31" s="28">
        <v>45639</v>
      </c>
      <c r="Y31" s="22">
        <v>30592</v>
      </c>
    </row>
    <row r="32" spans="1:25" ht="13.5">
      <c r="A32" s="2" t="s">
        <v>124</v>
      </c>
      <c r="B32" s="28">
        <v>15013</v>
      </c>
      <c r="C32" s="28">
        <v>25424</v>
      </c>
      <c r="D32" s="28">
        <v>25236</v>
      </c>
      <c r="E32" s="22">
        <v>51402</v>
      </c>
      <c r="F32" s="28">
        <v>51414</v>
      </c>
      <c r="G32" s="28">
        <v>42399</v>
      </c>
      <c r="H32" s="28">
        <v>42967</v>
      </c>
      <c r="I32" s="22">
        <v>15382</v>
      </c>
      <c r="J32" s="28">
        <v>12837</v>
      </c>
      <c r="K32" s="28">
        <v>14954</v>
      </c>
      <c r="L32" s="28">
        <v>15359</v>
      </c>
      <c r="M32" s="22">
        <v>15255</v>
      </c>
      <c r="N32" s="28">
        <v>15410</v>
      </c>
      <c r="O32" s="28">
        <v>15470</v>
      </c>
      <c r="P32" s="28">
        <v>15019</v>
      </c>
      <c r="Q32" s="22">
        <v>14826</v>
      </c>
      <c r="R32" s="28">
        <v>16072</v>
      </c>
      <c r="S32" s="28">
        <v>17183</v>
      </c>
      <c r="T32" s="28">
        <v>17409</v>
      </c>
      <c r="U32" s="22">
        <v>17621</v>
      </c>
      <c r="V32" s="28">
        <v>21005</v>
      </c>
      <c r="W32" s="28">
        <v>22072</v>
      </c>
      <c r="X32" s="28">
        <v>22910</v>
      </c>
      <c r="Y32" s="22">
        <v>23441</v>
      </c>
    </row>
    <row r="33" spans="1:25" ht="13.5">
      <c r="A33" s="2" t="s">
        <v>125</v>
      </c>
      <c r="B33" s="28">
        <v>1025</v>
      </c>
      <c r="C33" s="28">
        <v>1060</v>
      </c>
      <c r="D33" s="28">
        <v>1060</v>
      </c>
      <c r="E33" s="22">
        <v>1060</v>
      </c>
      <c r="F33" s="28">
        <v>1060</v>
      </c>
      <c r="G33" s="28">
        <v>1060</v>
      </c>
      <c r="H33" s="28">
        <v>1060</v>
      </c>
      <c r="I33" s="22">
        <v>1060</v>
      </c>
      <c r="J33" s="28">
        <v>1060</v>
      </c>
      <c r="K33" s="28">
        <v>1070</v>
      </c>
      <c r="L33" s="28">
        <v>1070</v>
      </c>
      <c r="M33" s="22">
        <v>1070</v>
      </c>
      <c r="N33" s="28">
        <v>1070</v>
      </c>
      <c r="O33" s="28">
        <v>1100</v>
      </c>
      <c r="P33" s="28">
        <v>1100</v>
      </c>
      <c r="Q33" s="22">
        <v>1130</v>
      </c>
      <c r="R33" s="28">
        <v>1430</v>
      </c>
      <c r="S33" s="28">
        <v>1290</v>
      </c>
      <c r="T33" s="28">
        <v>790</v>
      </c>
      <c r="U33" s="22">
        <v>720</v>
      </c>
      <c r="V33" s="28">
        <v>720</v>
      </c>
      <c r="W33" s="28">
        <v>720</v>
      </c>
      <c r="X33" s="28">
        <v>720</v>
      </c>
      <c r="Y33" s="22">
        <v>720</v>
      </c>
    </row>
    <row r="34" spans="1:25" ht="13.5">
      <c r="A34" s="2" t="s">
        <v>129</v>
      </c>
      <c r="B34" s="28">
        <v>7225</v>
      </c>
      <c r="C34" s="28">
        <v>3737</v>
      </c>
      <c r="D34" s="28">
        <v>1295</v>
      </c>
      <c r="E34" s="22">
        <v>1372</v>
      </c>
      <c r="F34" s="28">
        <v>1144</v>
      </c>
      <c r="G34" s="28">
        <v>875</v>
      </c>
      <c r="H34" s="28">
        <v>303</v>
      </c>
      <c r="I34" s="22">
        <v>575</v>
      </c>
      <c r="J34" s="28">
        <v>281</v>
      </c>
      <c r="K34" s="28">
        <v>1464</v>
      </c>
      <c r="L34" s="28">
        <v>485</v>
      </c>
      <c r="M34" s="22">
        <v>5444</v>
      </c>
      <c r="N34" s="28">
        <v>5651</v>
      </c>
      <c r="O34" s="28">
        <v>4898</v>
      </c>
      <c r="P34" s="28">
        <v>2203</v>
      </c>
      <c r="Q34" s="22">
        <v>4409</v>
      </c>
      <c r="R34" s="28">
        <v>2935</v>
      </c>
      <c r="S34" s="28">
        <v>555</v>
      </c>
      <c r="T34" s="28">
        <v>415</v>
      </c>
      <c r="U34" s="22">
        <v>2859</v>
      </c>
      <c r="V34" s="28">
        <v>2575</v>
      </c>
      <c r="W34" s="28">
        <v>2433</v>
      </c>
      <c r="X34" s="28">
        <v>771</v>
      </c>
      <c r="Y34" s="22">
        <v>5684</v>
      </c>
    </row>
    <row r="35" spans="1:25" ht="13.5">
      <c r="A35" s="2" t="s">
        <v>134</v>
      </c>
      <c r="B35" s="28">
        <v>3601</v>
      </c>
      <c r="C35" s="28">
        <v>2228</v>
      </c>
      <c r="D35" s="28">
        <v>3583</v>
      </c>
      <c r="E35" s="22">
        <v>2312</v>
      </c>
      <c r="F35" s="28">
        <v>3097</v>
      </c>
      <c r="G35" s="28">
        <v>1912</v>
      </c>
      <c r="H35" s="28">
        <v>4012</v>
      </c>
      <c r="I35" s="22">
        <v>2922</v>
      </c>
      <c r="J35" s="28">
        <v>2961</v>
      </c>
      <c r="K35" s="28">
        <v>1812</v>
      </c>
      <c r="L35" s="28">
        <v>3261</v>
      </c>
      <c r="M35" s="22">
        <v>2179</v>
      </c>
      <c r="N35" s="28">
        <v>3071</v>
      </c>
      <c r="O35" s="28">
        <v>1815</v>
      </c>
      <c r="P35" s="28">
        <v>3262</v>
      </c>
      <c r="Q35" s="22">
        <v>1957</v>
      </c>
      <c r="R35" s="28">
        <v>2977</v>
      </c>
      <c r="S35" s="28">
        <v>1725</v>
      </c>
      <c r="T35" s="28">
        <v>3033</v>
      </c>
      <c r="U35" s="22">
        <v>1971</v>
      </c>
      <c r="V35" s="28">
        <v>2619</v>
      </c>
      <c r="W35" s="28">
        <v>1581</v>
      </c>
      <c r="X35" s="28">
        <v>2880</v>
      </c>
      <c r="Y35" s="22">
        <v>1851</v>
      </c>
    </row>
    <row r="36" spans="1:25" ht="13.5">
      <c r="A36" s="2" t="s">
        <v>135</v>
      </c>
      <c r="B36" s="28">
        <v>11032</v>
      </c>
      <c r="C36" s="28">
        <v>11304</v>
      </c>
      <c r="D36" s="28">
        <v>11221</v>
      </c>
      <c r="E36" s="22">
        <v>11504</v>
      </c>
      <c r="F36" s="28">
        <v>11541</v>
      </c>
      <c r="G36" s="28">
        <v>11829</v>
      </c>
      <c r="H36" s="28">
        <v>12440</v>
      </c>
      <c r="I36" s="22">
        <v>13388</v>
      </c>
      <c r="J36" s="28">
        <v>11519</v>
      </c>
      <c r="K36" s="28">
        <v>12088</v>
      </c>
      <c r="L36" s="28">
        <v>12559</v>
      </c>
      <c r="M36" s="22">
        <v>13447</v>
      </c>
      <c r="N36" s="28">
        <v>13173</v>
      </c>
      <c r="O36" s="28">
        <v>13350</v>
      </c>
      <c r="P36" s="28">
        <v>14302</v>
      </c>
      <c r="Q36" s="22">
        <v>14128</v>
      </c>
      <c r="R36" s="28">
        <v>13507</v>
      </c>
      <c r="S36" s="28">
        <v>13261</v>
      </c>
      <c r="T36" s="28">
        <v>13296</v>
      </c>
      <c r="U36" s="22">
        <v>13437</v>
      </c>
      <c r="V36" s="28">
        <v>12959</v>
      </c>
      <c r="W36" s="28">
        <v>12796</v>
      </c>
      <c r="X36" s="28">
        <v>12802</v>
      </c>
      <c r="Y36" s="22">
        <v>12955</v>
      </c>
    </row>
    <row r="37" spans="1:25" ht="13.5">
      <c r="A37" s="2" t="s">
        <v>255</v>
      </c>
      <c r="B37" s="28">
        <v>2421</v>
      </c>
      <c r="C37" s="28">
        <v>1330</v>
      </c>
      <c r="D37" s="28">
        <v>4458</v>
      </c>
      <c r="E37" s="22">
        <v>9101</v>
      </c>
      <c r="F37" s="28">
        <v>7036</v>
      </c>
      <c r="G37" s="28">
        <v>7805</v>
      </c>
      <c r="H37" s="28">
        <v>9812</v>
      </c>
      <c r="I37" s="22">
        <v>9353</v>
      </c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141</v>
      </c>
      <c r="B38" s="28">
        <v>395</v>
      </c>
      <c r="C38" s="28">
        <v>342</v>
      </c>
      <c r="D38" s="28">
        <v>407</v>
      </c>
      <c r="E38" s="22">
        <v>950</v>
      </c>
      <c r="F38" s="28">
        <v>777</v>
      </c>
      <c r="G38" s="28">
        <v>895</v>
      </c>
      <c r="H38" s="28">
        <v>828</v>
      </c>
      <c r="I38" s="22">
        <v>654</v>
      </c>
      <c r="J38" s="28"/>
      <c r="K38" s="28"/>
      <c r="L38" s="28"/>
      <c r="M38" s="22"/>
      <c r="N38" s="28"/>
      <c r="O38" s="28"/>
      <c r="P38" s="28">
        <v>11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2" t="s">
        <v>89</v>
      </c>
      <c r="B39" s="28">
        <v>28674</v>
      </c>
      <c r="C39" s="28">
        <v>28716</v>
      </c>
      <c r="D39" s="28">
        <v>28399</v>
      </c>
      <c r="E39" s="22">
        <v>30431</v>
      </c>
      <c r="F39" s="28">
        <v>27737</v>
      </c>
      <c r="G39" s="28">
        <v>27722</v>
      </c>
      <c r="H39" s="28">
        <v>29130</v>
      </c>
      <c r="I39" s="22">
        <v>28535</v>
      </c>
      <c r="J39" s="28">
        <v>13402</v>
      </c>
      <c r="K39" s="28">
        <v>13306</v>
      </c>
      <c r="L39" s="28">
        <v>13857</v>
      </c>
      <c r="M39" s="22">
        <v>14014</v>
      </c>
      <c r="N39" s="28">
        <v>14388</v>
      </c>
      <c r="O39" s="28">
        <v>12827</v>
      </c>
      <c r="P39" s="28">
        <v>26645</v>
      </c>
      <c r="Q39" s="22">
        <v>14830</v>
      </c>
      <c r="R39" s="28">
        <v>13161</v>
      </c>
      <c r="S39" s="28">
        <v>14124</v>
      </c>
      <c r="T39" s="28">
        <v>12896</v>
      </c>
      <c r="U39" s="22">
        <v>13475</v>
      </c>
      <c r="V39" s="28">
        <v>13086</v>
      </c>
      <c r="W39" s="28">
        <v>12014</v>
      </c>
      <c r="X39" s="28">
        <v>13510</v>
      </c>
      <c r="Y39" s="22">
        <v>13279</v>
      </c>
    </row>
    <row r="40" spans="1:25" ht="13.5">
      <c r="A40" s="2" t="s">
        <v>136</v>
      </c>
      <c r="B40" s="28">
        <v>187940</v>
      </c>
      <c r="C40" s="28">
        <v>216840</v>
      </c>
      <c r="D40" s="28">
        <v>230120</v>
      </c>
      <c r="E40" s="22">
        <v>198946</v>
      </c>
      <c r="F40" s="28">
        <v>219842</v>
      </c>
      <c r="G40" s="28">
        <v>206248</v>
      </c>
      <c r="H40" s="28">
        <v>244198</v>
      </c>
      <c r="I40" s="22">
        <v>211334</v>
      </c>
      <c r="J40" s="28">
        <v>115093</v>
      </c>
      <c r="K40" s="28">
        <v>104645</v>
      </c>
      <c r="L40" s="28">
        <v>127138</v>
      </c>
      <c r="M40" s="22">
        <v>111632</v>
      </c>
      <c r="N40" s="28">
        <v>121008</v>
      </c>
      <c r="O40" s="28">
        <v>108510</v>
      </c>
      <c r="P40" s="28">
        <v>146315</v>
      </c>
      <c r="Q40" s="22">
        <v>120589</v>
      </c>
      <c r="R40" s="28">
        <v>128398</v>
      </c>
      <c r="S40" s="28">
        <v>125394</v>
      </c>
      <c r="T40" s="28">
        <v>142431</v>
      </c>
      <c r="U40" s="22">
        <v>133717</v>
      </c>
      <c r="V40" s="28">
        <v>149549</v>
      </c>
      <c r="W40" s="28">
        <v>136214</v>
      </c>
      <c r="X40" s="28">
        <v>151610</v>
      </c>
      <c r="Y40" s="22">
        <v>134369</v>
      </c>
    </row>
    <row r="41" spans="1:25" ht="13.5">
      <c r="A41" s="2" t="s">
        <v>137</v>
      </c>
      <c r="B41" s="28">
        <v>85</v>
      </c>
      <c r="C41" s="28">
        <v>180</v>
      </c>
      <c r="D41" s="28">
        <v>580</v>
      </c>
      <c r="E41" s="22">
        <v>710</v>
      </c>
      <c r="F41" s="28">
        <v>1110</v>
      </c>
      <c r="G41" s="28">
        <v>1240</v>
      </c>
      <c r="H41" s="28">
        <v>1640</v>
      </c>
      <c r="I41" s="22">
        <v>1770</v>
      </c>
      <c r="J41" s="28">
        <v>2170</v>
      </c>
      <c r="K41" s="28">
        <v>2210</v>
      </c>
      <c r="L41" s="28">
        <v>2610</v>
      </c>
      <c r="M41" s="22">
        <v>2595</v>
      </c>
      <c r="N41" s="28">
        <v>2995</v>
      </c>
      <c r="O41" s="28">
        <v>3130</v>
      </c>
      <c r="P41" s="28">
        <v>3530</v>
      </c>
      <c r="Q41" s="22">
        <v>3665</v>
      </c>
      <c r="R41" s="28">
        <v>4065</v>
      </c>
      <c r="S41" s="28">
        <v>3600</v>
      </c>
      <c r="T41" s="28">
        <v>400</v>
      </c>
      <c r="U41" s="22">
        <v>180</v>
      </c>
      <c r="V41" s="28">
        <v>480</v>
      </c>
      <c r="W41" s="28">
        <v>540</v>
      </c>
      <c r="X41" s="28">
        <v>840</v>
      </c>
      <c r="Y41" s="22">
        <v>900</v>
      </c>
    </row>
    <row r="42" spans="1:25" ht="13.5">
      <c r="A42" s="2" t="s">
        <v>138</v>
      </c>
      <c r="B42" s="28">
        <v>24826</v>
      </c>
      <c r="C42" s="28">
        <v>26057</v>
      </c>
      <c r="D42" s="28">
        <v>25341</v>
      </c>
      <c r="E42" s="22">
        <v>27407</v>
      </c>
      <c r="F42" s="28">
        <v>32173</v>
      </c>
      <c r="G42" s="28">
        <v>44235</v>
      </c>
      <c r="H42" s="28">
        <v>42689</v>
      </c>
      <c r="I42" s="22">
        <v>46360</v>
      </c>
      <c r="J42" s="28">
        <v>20729</v>
      </c>
      <c r="K42" s="28">
        <v>22706</v>
      </c>
      <c r="L42" s="28">
        <v>18897</v>
      </c>
      <c r="M42" s="22">
        <v>20377</v>
      </c>
      <c r="N42" s="28">
        <v>24118</v>
      </c>
      <c r="O42" s="28">
        <v>27486</v>
      </c>
      <c r="P42" s="28">
        <v>26595</v>
      </c>
      <c r="Q42" s="22">
        <v>26650</v>
      </c>
      <c r="R42" s="28">
        <v>30045</v>
      </c>
      <c r="S42" s="28">
        <v>32068</v>
      </c>
      <c r="T42" s="28">
        <v>31134</v>
      </c>
      <c r="U42" s="22">
        <v>27793</v>
      </c>
      <c r="V42" s="28">
        <v>28828</v>
      </c>
      <c r="W42" s="28">
        <v>32499</v>
      </c>
      <c r="X42" s="28">
        <v>35452</v>
      </c>
      <c r="Y42" s="22">
        <v>38555</v>
      </c>
    </row>
    <row r="43" spans="1:25" ht="13.5">
      <c r="A43" s="2" t="s">
        <v>256</v>
      </c>
      <c r="B43" s="28">
        <v>2355</v>
      </c>
      <c r="C43" s="28">
        <v>2122</v>
      </c>
      <c r="D43" s="28">
        <v>1856</v>
      </c>
      <c r="E43" s="22">
        <v>1669</v>
      </c>
      <c r="F43" s="28"/>
      <c r="G43" s="28"/>
      <c r="H43" s="28"/>
      <c r="I43" s="22">
        <v>779</v>
      </c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140</v>
      </c>
      <c r="B44" s="28">
        <v>8191</v>
      </c>
      <c r="C44" s="28">
        <v>7966</v>
      </c>
      <c r="D44" s="28">
        <v>7692</v>
      </c>
      <c r="E44" s="22">
        <v>7477</v>
      </c>
      <c r="F44" s="28">
        <v>7395</v>
      </c>
      <c r="G44" s="28">
        <v>7224</v>
      </c>
      <c r="H44" s="28">
        <v>7034</v>
      </c>
      <c r="I44" s="22">
        <v>6828</v>
      </c>
      <c r="J44" s="28">
        <v>6684</v>
      </c>
      <c r="K44" s="28">
        <v>6500</v>
      </c>
      <c r="L44" s="28">
        <v>6319</v>
      </c>
      <c r="M44" s="22">
        <v>6122</v>
      </c>
      <c r="N44" s="28">
        <v>5954</v>
      </c>
      <c r="O44" s="28">
        <v>5792</v>
      </c>
      <c r="P44" s="28">
        <v>5594</v>
      </c>
      <c r="Q44" s="22">
        <v>5400</v>
      </c>
      <c r="R44" s="28">
        <v>5193</v>
      </c>
      <c r="S44" s="28">
        <v>4963</v>
      </c>
      <c r="T44" s="28">
        <v>5220</v>
      </c>
      <c r="U44" s="22">
        <v>4990</v>
      </c>
      <c r="V44" s="28">
        <v>4832</v>
      </c>
      <c r="W44" s="28">
        <v>4652</v>
      </c>
      <c r="X44" s="28">
        <v>4481</v>
      </c>
      <c r="Y44" s="22">
        <v>4300</v>
      </c>
    </row>
    <row r="45" spans="1:25" ht="13.5">
      <c r="A45" s="2" t="s">
        <v>0</v>
      </c>
      <c r="B45" s="28"/>
      <c r="C45" s="28"/>
      <c r="D45" s="28"/>
      <c r="E45" s="22">
        <v>120</v>
      </c>
      <c r="F45" s="28">
        <v>117</v>
      </c>
      <c r="G45" s="28">
        <v>114</v>
      </c>
      <c r="H45" s="28">
        <v>110</v>
      </c>
      <c r="I45" s="22">
        <v>132</v>
      </c>
      <c r="J45" s="28">
        <v>17</v>
      </c>
      <c r="K45" s="28">
        <v>16</v>
      </c>
      <c r="L45" s="28">
        <v>16</v>
      </c>
      <c r="M45" s="22">
        <v>43</v>
      </c>
      <c r="N45" s="28">
        <v>36</v>
      </c>
      <c r="O45" s="28">
        <v>34</v>
      </c>
      <c r="P45" s="28">
        <v>36</v>
      </c>
      <c r="Q45" s="22">
        <v>34</v>
      </c>
      <c r="R45" s="28">
        <v>43</v>
      </c>
      <c r="S45" s="28">
        <v>42</v>
      </c>
      <c r="T45" s="28">
        <v>48</v>
      </c>
      <c r="U45" s="22">
        <v>47</v>
      </c>
      <c r="V45" s="28">
        <v>41</v>
      </c>
      <c r="W45" s="28">
        <v>25</v>
      </c>
      <c r="X45" s="28">
        <v>23</v>
      </c>
      <c r="Y45" s="22">
        <v>612</v>
      </c>
    </row>
    <row r="46" spans="1:25" ht="13.5">
      <c r="A46" s="2" t="s">
        <v>255</v>
      </c>
      <c r="B46" s="28">
        <v>3764</v>
      </c>
      <c r="C46" s="28">
        <v>5879</v>
      </c>
      <c r="D46" s="28">
        <v>5185</v>
      </c>
      <c r="E46" s="22">
        <v>2781</v>
      </c>
      <c r="F46" s="28">
        <v>6967</v>
      </c>
      <c r="G46" s="28">
        <v>7057</v>
      </c>
      <c r="H46" s="28">
        <v>6010</v>
      </c>
      <c r="I46" s="22">
        <v>7116</v>
      </c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</v>
      </c>
      <c r="B47" s="28"/>
      <c r="C47" s="28">
        <v>3</v>
      </c>
      <c r="D47" s="28">
        <v>3</v>
      </c>
      <c r="E47" s="22">
        <v>83</v>
      </c>
      <c r="F47" s="28">
        <v>1355</v>
      </c>
      <c r="G47" s="28">
        <v>1329</v>
      </c>
      <c r="H47" s="28">
        <v>1026</v>
      </c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141</v>
      </c>
      <c r="B48" s="28">
        <v>8081</v>
      </c>
      <c r="C48" s="28">
        <v>8224</v>
      </c>
      <c r="D48" s="28">
        <v>8150</v>
      </c>
      <c r="E48" s="22">
        <v>7637</v>
      </c>
      <c r="F48" s="28">
        <v>7888</v>
      </c>
      <c r="G48" s="28">
        <v>7632</v>
      </c>
      <c r="H48" s="28">
        <v>7642</v>
      </c>
      <c r="I48" s="22">
        <v>7766</v>
      </c>
      <c r="J48" s="28">
        <v>3166</v>
      </c>
      <c r="K48" s="28">
        <v>3153</v>
      </c>
      <c r="L48" s="28">
        <v>3133</v>
      </c>
      <c r="M48" s="22">
        <v>3121</v>
      </c>
      <c r="N48" s="28">
        <v>3170</v>
      </c>
      <c r="O48" s="28">
        <v>3163</v>
      </c>
      <c r="P48" s="28">
        <v>3149</v>
      </c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89</v>
      </c>
      <c r="B49" s="28">
        <v>10747</v>
      </c>
      <c r="C49" s="28">
        <v>11328</v>
      </c>
      <c r="D49" s="28">
        <v>9968</v>
      </c>
      <c r="E49" s="22">
        <v>8997</v>
      </c>
      <c r="F49" s="28">
        <v>9127</v>
      </c>
      <c r="G49" s="28">
        <v>8671</v>
      </c>
      <c r="H49" s="28">
        <v>10017</v>
      </c>
      <c r="I49" s="22">
        <v>4967</v>
      </c>
      <c r="J49" s="28">
        <v>3658</v>
      </c>
      <c r="K49" s="28">
        <v>3827</v>
      </c>
      <c r="L49" s="28">
        <v>3942</v>
      </c>
      <c r="M49" s="22">
        <v>2388</v>
      </c>
      <c r="N49" s="28">
        <v>3598</v>
      </c>
      <c r="O49" s="28">
        <v>3097</v>
      </c>
      <c r="P49" s="28">
        <v>2965</v>
      </c>
      <c r="Q49" s="22">
        <v>1972</v>
      </c>
      <c r="R49" s="28">
        <v>2750</v>
      </c>
      <c r="S49" s="28">
        <v>2602</v>
      </c>
      <c r="T49" s="28">
        <v>2435</v>
      </c>
      <c r="U49" s="22">
        <v>1938</v>
      </c>
      <c r="V49" s="28">
        <v>1983</v>
      </c>
      <c r="W49" s="28">
        <v>1938</v>
      </c>
      <c r="X49" s="28">
        <v>2011</v>
      </c>
      <c r="Y49" s="22">
        <v>1355</v>
      </c>
    </row>
    <row r="50" spans="1:25" ht="13.5">
      <c r="A50" s="2" t="s">
        <v>142</v>
      </c>
      <c r="B50" s="28">
        <v>58051</v>
      </c>
      <c r="C50" s="28">
        <v>61763</v>
      </c>
      <c r="D50" s="28">
        <v>58779</v>
      </c>
      <c r="E50" s="22">
        <v>56885</v>
      </c>
      <c r="F50" s="28">
        <v>66134</v>
      </c>
      <c r="G50" s="28">
        <v>77504</v>
      </c>
      <c r="H50" s="28">
        <v>76170</v>
      </c>
      <c r="I50" s="22">
        <v>81207</v>
      </c>
      <c r="J50" s="28">
        <v>36426</v>
      </c>
      <c r="K50" s="28">
        <v>38414</v>
      </c>
      <c r="L50" s="28">
        <v>34919</v>
      </c>
      <c r="M50" s="22">
        <v>35964</v>
      </c>
      <c r="N50" s="28">
        <v>39874</v>
      </c>
      <c r="O50" s="28">
        <v>42703</v>
      </c>
      <c r="P50" s="28">
        <v>41871</v>
      </c>
      <c r="Q50" s="22">
        <v>38507</v>
      </c>
      <c r="R50" s="28">
        <v>42098</v>
      </c>
      <c r="S50" s="28">
        <v>43277</v>
      </c>
      <c r="T50" s="28">
        <v>39237</v>
      </c>
      <c r="U50" s="22">
        <v>35417</v>
      </c>
      <c r="V50" s="28">
        <v>36166</v>
      </c>
      <c r="W50" s="28">
        <v>39656</v>
      </c>
      <c r="X50" s="28">
        <v>42810</v>
      </c>
      <c r="Y50" s="22">
        <v>45724</v>
      </c>
    </row>
    <row r="51" spans="1:25" ht="14.25" thickBot="1">
      <c r="A51" s="5" t="s">
        <v>143</v>
      </c>
      <c r="B51" s="29">
        <v>245992</v>
      </c>
      <c r="C51" s="29">
        <v>278603</v>
      </c>
      <c r="D51" s="29">
        <v>288899</v>
      </c>
      <c r="E51" s="23">
        <v>255832</v>
      </c>
      <c r="F51" s="29">
        <v>285977</v>
      </c>
      <c r="G51" s="29">
        <v>283752</v>
      </c>
      <c r="H51" s="29">
        <v>320368</v>
      </c>
      <c r="I51" s="23">
        <v>292541</v>
      </c>
      <c r="J51" s="29">
        <v>151519</v>
      </c>
      <c r="K51" s="29">
        <v>143060</v>
      </c>
      <c r="L51" s="29">
        <v>162058</v>
      </c>
      <c r="M51" s="23">
        <v>147596</v>
      </c>
      <c r="N51" s="29">
        <v>160882</v>
      </c>
      <c r="O51" s="29">
        <v>151213</v>
      </c>
      <c r="P51" s="29">
        <v>188187</v>
      </c>
      <c r="Q51" s="23">
        <v>159096</v>
      </c>
      <c r="R51" s="29">
        <v>170496</v>
      </c>
      <c r="S51" s="29">
        <v>168672</v>
      </c>
      <c r="T51" s="29">
        <v>181669</v>
      </c>
      <c r="U51" s="23">
        <v>169135</v>
      </c>
      <c r="V51" s="29">
        <v>185715</v>
      </c>
      <c r="W51" s="29">
        <v>175870</v>
      </c>
      <c r="X51" s="29">
        <v>194420</v>
      </c>
      <c r="Y51" s="23">
        <v>180094</v>
      </c>
    </row>
    <row r="52" spans="1:25" ht="14.25" thickTop="1">
      <c r="A52" s="2" t="s">
        <v>144</v>
      </c>
      <c r="B52" s="28">
        <v>18402</v>
      </c>
      <c r="C52" s="28">
        <v>18402</v>
      </c>
      <c r="D52" s="28">
        <v>18402</v>
      </c>
      <c r="E52" s="22">
        <v>18402</v>
      </c>
      <c r="F52" s="28">
        <v>18402</v>
      </c>
      <c r="G52" s="28">
        <v>18402</v>
      </c>
      <c r="H52" s="28">
        <v>18402</v>
      </c>
      <c r="I52" s="22">
        <v>18402</v>
      </c>
      <c r="J52" s="28">
        <v>18402</v>
      </c>
      <c r="K52" s="28">
        <v>18402</v>
      </c>
      <c r="L52" s="28">
        <v>18402</v>
      </c>
      <c r="M52" s="22">
        <v>18402</v>
      </c>
      <c r="N52" s="28">
        <v>18402</v>
      </c>
      <c r="O52" s="28">
        <v>18402</v>
      </c>
      <c r="P52" s="28">
        <v>18402</v>
      </c>
      <c r="Q52" s="22">
        <v>18402</v>
      </c>
      <c r="R52" s="28">
        <v>18402</v>
      </c>
      <c r="S52" s="28">
        <v>18402</v>
      </c>
      <c r="T52" s="28">
        <v>18402</v>
      </c>
      <c r="U52" s="22">
        <v>18402</v>
      </c>
      <c r="V52" s="28">
        <v>18402</v>
      </c>
      <c r="W52" s="28">
        <v>18402</v>
      </c>
      <c r="X52" s="28">
        <v>18402</v>
      </c>
      <c r="Y52" s="22">
        <v>18402</v>
      </c>
    </row>
    <row r="53" spans="1:25" ht="13.5">
      <c r="A53" s="2" t="s">
        <v>146</v>
      </c>
      <c r="B53" s="28">
        <v>19492</v>
      </c>
      <c r="C53" s="28">
        <v>19492</v>
      </c>
      <c r="D53" s="28">
        <v>19492</v>
      </c>
      <c r="E53" s="22">
        <v>19492</v>
      </c>
      <c r="F53" s="28">
        <v>19492</v>
      </c>
      <c r="G53" s="28">
        <v>19492</v>
      </c>
      <c r="H53" s="28">
        <v>19492</v>
      </c>
      <c r="I53" s="22">
        <v>19492</v>
      </c>
      <c r="J53" s="28">
        <v>19492</v>
      </c>
      <c r="K53" s="28">
        <v>19492</v>
      </c>
      <c r="L53" s="28">
        <v>19492</v>
      </c>
      <c r="M53" s="22">
        <v>19492</v>
      </c>
      <c r="N53" s="28">
        <v>19492</v>
      </c>
      <c r="O53" s="28">
        <v>19492</v>
      </c>
      <c r="P53" s="28">
        <v>19492</v>
      </c>
      <c r="Q53" s="22">
        <v>19492</v>
      </c>
      <c r="R53" s="28">
        <v>19492</v>
      </c>
      <c r="S53" s="28">
        <v>19492</v>
      </c>
      <c r="T53" s="28">
        <v>17976</v>
      </c>
      <c r="U53" s="22">
        <v>17976</v>
      </c>
      <c r="V53" s="28">
        <v>17976</v>
      </c>
      <c r="W53" s="28">
        <v>17976</v>
      </c>
      <c r="X53" s="28">
        <v>17976</v>
      </c>
      <c r="Y53" s="22">
        <v>17976</v>
      </c>
    </row>
    <row r="54" spans="1:25" ht="13.5">
      <c r="A54" s="2" t="s">
        <v>150</v>
      </c>
      <c r="B54" s="28">
        <v>46311</v>
      </c>
      <c r="C54" s="28">
        <v>41360</v>
      </c>
      <c r="D54" s="28">
        <v>38311</v>
      </c>
      <c r="E54" s="22">
        <v>36119</v>
      </c>
      <c r="F54" s="28">
        <v>35550</v>
      </c>
      <c r="G54" s="28">
        <v>33469</v>
      </c>
      <c r="H54" s="28">
        <v>33757</v>
      </c>
      <c r="I54" s="22">
        <v>35400</v>
      </c>
      <c r="J54" s="28">
        <v>37544</v>
      </c>
      <c r="K54" s="28">
        <v>34126</v>
      </c>
      <c r="L54" s="28">
        <v>33135</v>
      </c>
      <c r="M54" s="22">
        <v>33969</v>
      </c>
      <c r="N54" s="28">
        <v>33438</v>
      </c>
      <c r="O54" s="28">
        <v>30081</v>
      </c>
      <c r="P54" s="28">
        <v>25622</v>
      </c>
      <c r="Q54" s="22">
        <v>26643</v>
      </c>
      <c r="R54" s="28">
        <v>24835</v>
      </c>
      <c r="S54" s="28">
        <v>22366</v>
      </c>
      <c r="T54" s="28">
        <v>19728</v>
      </c>
      <c r="U54" s="22">
        <v>22353</v>
      </c>
      <c r="V54" s="28">
        <v>21237</v>
      </c>
      <c r="W54" s="28">
        <v>18729</v>
      </c>
      <c r="X54" s="28">
        <v>16029</v>
      </c>
      <c r="Y54" s="22">
        <v>18934</v>
      </c>
    </row>
    <row r="55" spans="1:25" ht="13.5">
      <c r="A55" s="2" t="s">
        <v>151</v>
      </c>
      <c r="B55" s="28">
        <v>-184</v>
      </c>
      <c r="C55" s="28">
        <v>-184</v>
      </c>
      <c r="D55" s="28">
        <v>-184</v>
      </c>
      <c r="E55" s="22">
        <v>-184</v>
      </c>
      <c r="F55" s="28">
        <v>-184</v>
      </c>
      <c r="G55" s="28">
        <v>-184</v>
      </c>
      <c r="H55" s="28">
        <v>-184</v>
      </c>
      <c r="I55" s="22">
        <v>-184</v>
      </c>
      <c r="J55" s="28">
        <v>-184</v>
      </c>
      <c r="K55" s="28">
        <v>-184</v>
      </c>
      <c r="L55" s="28">
        <v>-184</v>
      </c>
      <c r="M55" s="22">
        <v>-184</v>
      </c>
      <c r="N55" s="28">
        <v>-184</v>
      </c>
      <c r="O55" s="28">
        <v>-184</v>
      </c>
      <c r="P55" s="28">
        <v>-184</v>
      </c>
      <c r="Q55" s="22">
        <v>-184</v>
      </c>
      <c r="R55" s="28">
        <v>-184</v>
      </c>
      <c r="S55" s="28">
        <v>-184</v>
      </c>
      <c r="T55" s="28"/>
      <c r="U55" s="22"/>
      <c r="V55" s="28"/>
      <c r="W55" s="28"/>
      <c r="X55" s="28"/>
      <c r="Y55" s="22"/>
    </row>
    <row r="56" spans="1:25" ht="13.5">
      <c r="A56" s="2" t="s">
        <v>152</v>
      </c>
      <c r="B56" s="28">
        <v>84022</v>
      </c>
      <c r="C56" s="28">
        <v>79070</v>
      </c>
      <c r="D56" s="28">
        <v>76021</v>
      </c>
      <c r="E56" s="22">
        <v>73829</v>
      </c>
      <c r="F56" s="28">
        <v>73260</v>
      </c>
      <c r="G56" s="28">
        <v>71179</v>
      </c>
      <c r="H56" s="28">
        <v>71467</v>
      </c>
      <c r="I56" s="22">
        <v>73110</v>
      </c>
      <c r="J56" s="28">
        <v>75254</v>
      </c>
      <c r="K56" s="28">
        <v>71836</v>
      </c>
      <c r="L56" s="28">
        <v>70845</v>
      </c>
      <c r="M56" s="22">
        <v>71679</v>
      </c>
      <c r="N56" s="28">
        <v>71148</v>
      </c>
      <c r="O56" s="28">
        <v>67791</v>
      </c>
      <c r="P56" s="28">
        <v>63332</v>
      </c>
      <c r="Q56" s="22">
        <v>64353</v>
      </c>
      <c r="R56" s="28">
        <v>62546</v>
      </c>
      <c r="S56" s="28">
        <v>60076</v>
      </c>
      <c r="T56" s="28">
        <v>56106</v>
      </c>
      <c r="U56" s="22">
        <v>58732</v>
      </c>
      <c r="V56" s="28">
        <v>57615</v>
      </c>
      <c r="W56" s="28">
        <v>55108</v>
      </c>
      <c r="X56" s="28">
        <v>52408</v>
      </c>
      <c r="Y56" s="22">
        <v>55313</v>
      </c>
    </row>
    <row r="57" spans="1:25" ht="13.5">
      <c r="A57" s="2" t="s">
        <v>153</v>
      </c>
      <c r="B57" s="28">
        <v>967</v>
      </c>
      <c r="C57" s="28">
        <v>749</v>
      </c>
      <c r="D57" s="28">
        <v>1472</v>
      </c>
      <c r="E57" s="22">
        <v>903</v>
      </c>
      <c r="F57" s="28">
        <v>1153</v>
      </c>
      <c r="G57" s="28">
        <v>441</v>
      </c>
      <c r="H57" s="28">
        <v>-452</v>
      </c>
      <c r="I57" s="22">
        <v>-678</v>
      </c>
      <c r="J57" s="28">
        <v>-447</v>
      </c>
      <c r="K57" s="28">
        <v>313</v>
      </c>
      <c r="L57" s="28">
        <v>-315</v>
      </c>
      <c r="M57" s="22">
        <v>-234</v>
      </c>
      <c r="N57" s="28">
        <v>-2665</v>
      </c>
      <c r="O57" s="28">
        <v>-1925</v>
      </c>
      <c r="P57" s="28">
        <v>-2379</v>
      </c>
      <c r="Q57" s="22">
        <v>-2308</v>
      </c>
      <c r="R57" s="28">
        <v>-1624</v>
      </c>
      <c r="S57" s="28">
        <v>-1614</v>
      </c>
      <c r="T57" s="28">
        <v>-1562</v>
      </c>
      <c r="U57" s="22">
        <v>-919</v>
      </c>
      <c r="V57" s="28">
        <v>-2024</v>
      </c>
      <c r="W57" s="28">
        <v>-1740</v>
      </c>
      <c r="X57" s="28">
        <v>-1684</v>
      </c>
      <c r="Y57" s="22">
        <v>-1212</v>
      </c>
    </row>
    <row r="58" spans="1:25" ht="13.5">
      <c r="A58" s="2" t="s">
        <v>154</v>
      </c>
      <c r="B58" s="28">
        <v>967</v>
      </c>
      <c r="C58" s="28">
        <v>749</v>
      </c>
      <c r="D58" s="28">
        <v>1472</v>
      </c>
      <c r="E58" s="22">
        <v>903</v>
      </c>
      <c r="F58" s="28">
        <v>1153</v>
      </c>
      <c r="G58" s="28">
        <v>441</v>
      </c>
      <c r="H58" s="28">
        <v>-452</v>
      </c>
      <c r="I58" s="22">
        <v>-678</v>
      </c>
      <c r="J58" s="28">
        <v>-447</v>
      </c>
      <c r="K58" s="28">
        <v>313</v>
      </c>
      <c r="L58" s="28">
        <v>-315</v>
      </c>
      <c r="M58" s="22">
        <v>-234</v>
      </c>
      <c r="N58" s="28">
        <v>-2665</v>
      </c>
      <c r="O58" s="28">
        <v>-1925</v>
      </c>
      <c r="P58" s="28">
        <v>-2379</v>
      </c>
      <c r="Q58" s="22">
        <v>-2308</v>
      </c>
      <c r="R58" s="28">
        <v>-1624</v>
      </c>
      <c r="S58" s="28">
        <v>-1614</v>
      </c>
      <c r="T58" s="28">
        <v>-1562</v>
      </c>
      <c r="U58" s="22">
        <v>-919</v>
      </c>
      <c r="V58" s="28">
        <v>-2024</v>
      </c>
      <c r="W58" s="28">
        <v>-1740</v>
      </c>
      <c r="X58" s="28">
        <v>-1684</v>
      </c>
      <c r="Y58" s="22">
        <v>-1212</v>
      </c>
    </row>
    <row r="59" spans="1:25" ht="13.5">
      <c r="A59" s="6" t="s">
        <v>2</v>
      </c>
      <c r="B59" s="28">
        <v>22321</v>
      </c>
      <c r="C59" s="28">
        <v>17763</v>
      </c>
      <c r="D59" s="28">
        <v>16741</v>
      </c>
      <c r="E59" s="22">
        <v>16954</v>
      </c>
      <c r="F59" s="28">
        <v>17220</v>
      </c>
      <c r="G59" s="28">
        <v>16359</v>
      </c>
      <c r="H59" s="28">
        <v>16075</v>
      </c>
      <c r="I59" s="22">
        <v>15692</v>
      </c>
      <c r="J59" s="28">
        <v>896</v>
      </c>
      <c r="K59" s="28">
        <v>851</v>
      </c>
      <c r="L59" s="28">
        <v>826</v>
      </c>
      <c r="M59" s="22">
        <v>795</v>
      </c>
      <c r="N59" s="28">
        <v>750</v>
      </c>
      <c r="O59" s="28">
        <v>736</v>
      </c>
      <c r="P59" s="28">
        <v>629</v>
      </c>
      <c r="Q59" s="22">
        <v>615</v>
      </c>
      <c r="R59" s="28">
        <v>619</v>
      </c>
      <c r="S59" s="28">
        <v>653</v>
      </c>
      <c r="T59" s="28">
        <v>2043</v>
      </c>
      <c r="U59" s="22">
        <v>3997</v>
      </c>
      <c r="V59" s="28">
        <v>4354</v>
      </c>
      <c r="W59" s="28">
        <v>4347</v>
      </c>
      <c r="X59" s="28">
        <v>3898</v>
      </c>
      <c r="Y59" s="22">
        <v>3988</v>
      </c>
    </row>
    <row r="60" spans="1:25" ht="13.5">
      <c r="A60" s="6" t="s">
        <v>155</v>
      </c>
      <c r="B60" s="28">
        <v>107311</v>
      </c>
      <c r="C60" s="28">
        <v>97583</v>
      </c>
      <c r="D60" s="28">
        <v>94236</v>
      </c>
      <c r="E60" s="22">
        <v>91687</v>
      </c>
      <c r="F60" s="28">
        <v>91635</v>
      </c>
      <c r="G60" s="28">
        <v>87979</v>
      </c>
      <c r="H60" s="28">
        <v>87090</v>
      </c>
      <c r="I60" s="22">
        <v>88124</v>
      </c>
      <c r="J60" s="28">
        <v>75703</v>
      </c>
      <c r="K60" s="28">
        <v>73001</v>
      </c>
      <c r="L60" s="28">
        <v>71355</v>
      </c>
      <c r="M60" s="22">
        <v>72240</v>
      </c>
      <c r="N60" s="28">
        <v>69234</v>
      </c>
      <c r="O60" s="28">
        <v>66601</v>
      </c>
      <c r="P60" s="28">
        <v>61582</v>
      </c>
      <c r="Q60" s="22">
        <v>62660</v>
      </c>
      <c r="R60" s="28">
        <v>61540</v>
      </c>
      <c r="S60" s="28">
        <v>59115</v>
      </c>
      <c r="T60" s="28">
        <v>56588</v>
      </c>
      <c r="U60" s="22">
        <v>61810</v>
      </c>
      <c r="V60" s="28">
        <v>59945</v>
      </c>
      <c r="W60" s="28">
        <v>57715</v>
      </c>
      <c r="X60" s="28">
        <v>54622</v>
      </c>
      <c r="Y60" s="22">
        <v>58089</v>
      </c>
    </row>
    <row r="61" spans="1:25" ht="14.25" thickBot="1">
      <c r="A61" s="7" t="s">
        <v>156</v>
      </c>
      <c r="B61" s="28">
        <v>353303</v>
      </c>
      <c r="C61" s="28">
        <v>376187</v>
      </c>
      <c r="D61" s="28">
        <v>383135</v>
      </c>
      <c r="E61" s="22">
        <v>347520</v>
      </c>
      <c r="F61" s="28">
        <v>377612</v>
      </c>
      <c r="G61" s="28">
        <v>371732</v>
      </c>
      <c r="H61" s="28">
        <v>407459</v>
      </c>
      <c r="I61" s="22">
        <v>380666</v>
      </c>
      <c r="J61" s="28">
        <v>227222</v>
      </c>
      <c r="K61" s="28">
        <v>216062</v>
      </c>
      <c r="L61" s="28">
        <v>233413</v>
      </c>
      <c r="M61" s="22">
        <v>219837</v>
      </c>
      <c r="N61" s="28">
        <v>230117</v>
      </c>
      <c r="O61" s="28">
        <v>217815</v>
      </c>
      <c r="P61" s="28">
        <v>249769</v>
      </c>
      <c r="Q61" s="22">
        <v>221757</v>
      </c>
      <c r="R61" s="28">
        <v>232037</v>
      </c>
      <c r="S61" s="28">
        <v>227787</v>
      </c>
      <c r="T61" s="28">
        <v>238257</v>
      </c>
      <c r="U61" s="22">
        <v>230945</v>
      </c>
      <c r="V61" s="28">
        <v>245661</v>
      </c>
      <c r="W61" s="28">
        <v>233585</v>
      </c>
      <c r="X61" s="28">
        <v>249042</v>
      </c>
      <c r="Y61" s="22">
        <v>238183</v>
      </c>
    </row>
    <row r="62" spans="1:25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4" ht="13.5">
      <c r="A64" s="20" t="s">
        <v>161</v>
      </c>
    </row>
    <row r="65" ht="13.5">
      <c r="A65" s="20" t="s">
        <v>162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157</v>
      </c>
      <c r="B2" s="14">
        <v>3048</v>
      </c>
      <c r="C2" s="14"/>
      <c r="D2" s="14"/>
      <c r="E2" s="14"/>
      <c r="F2" s="14"/>
      <c r="G2" s="14"/>
    </row>
    <row r="3" spans="1:7" ht="14.25" thickBot="1">
      <c r="A3" s="11" t="s">
        <v>158</v>
      </c>
      <c r="B3" s="1" t="s">
        <v>159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HYPERLINK("http://www.kabupro.jp/mark/20131126/S1000LIX.htm","有価証券報告書")</f>
        <v>有価証券報告書</v>
      </c>
      <c r="C4" s="15" t="str">
        <f>HYPERLINK("http://www.kabupro.jp/mark/20131126/S1000LIX.htm","有価証券報告書")</f>
        <v>有価証券報告書</v>
      </c>
      <c r="D4" s="15" t="str">
        <f>HYPERLINK("http://www.kabupro.jp/mark/20121127/S000CDX5.htm","有価証券報告書")</f>
        <v>有価証券報告書</v>
      </c>
      <c r="E4" s="15" t="str">
        <f>HYPERLINK("http://www.kabupro.jp/mark/20111129/S0009UF4.htm","有価証券報告書")</f>
        <v>有価証券報告書</v>
      </c>
      <c r="F4" s="15" t="str">
        <f>HYPERLINK("http://www.kabupro.jp/mark/20101125/S0007A5J.htm","有価証券報告書")</f>
        <v>有価証券報告書</v>
      </c>
      <c r="G4" s="15" t="str">
        <f>HYPERLINK("http://www.kabupro.jp/mark/20091126/S0004PEG.htm","有価証券報告書")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212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 t="s">
        <v>163</v>
      </c>
      <c r="C8" s="17" t="s">
        <v>164</v>
      </c>
      <c r="D8" s="17" t="s">
        <v>165</v>
      </c>
      <c r="E8" s="17" t="s">
        <v>166</v>
      </c>
      <c r="F8" s="17" t="s">
        <v>167</v>
      </c>
      <c r="G8" s="17" t="s">
        <v>168</v>
      </c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26" t="s">
        <v>169</v>
      </c>
      <c r="B11" s="21">
        <v>403790</v>
      </c>
      <c r="C11" s="21">
        <v>398638</v>
      </c>
      <c r="D11" s="21">
        <v>495957</v>
      </c>
      <c r="E11" s="21">
        <v>494766</v>
      </c>
      <c r="F11" s="21">
        <v>465575</v>
      </c>
      <c r="G11" s="21">
        <v>489542</v>
      </c>
    </row>
    <row r="12" spans="1:7" ht="13.5">
      <c r="A12" s="6" t="s">
        <v>170</v>
      </c>
      <c r="B12" s="22">
        <v>33602</v>
      </c>
      <c r="C12" s="22">
        <v>28736</v>
      </c>
      <c r="D12" s="22">
        <v>26835</v>
      </c>
      <c r="E12" s="22">
        <v>22372</v>
      </c>
      <c r="F12" s="22">
        <v>26189</v>
      </c>
      <c r="G12" s="22">
        <v>22234</v>
      </c>
    </row>
    <row r="13" spans="1:7" ht="13.5">
      <c r="A13" s="6" t="s">
        <v>171</v>
      </c>
      <c r="B13" s="22">
        <v>297890</v>
      </c>
      <c r="C13" s="22">
        <v>304224</v>
      </c>
      <c r="D13" s="22">
        <v>366883</v>
      </c>
      <c r="E13" s="22">
        <v>367865</v>
      </c>
      <c r="F13" s="22">
        <v>345497</v>
      </c>
      <c r="G13" s="22">
        <v>373776</v>
      </c>
    </row>
    <row r="14" spans="1:7" ht="13.5">
      <c r="A14" s="6" t="s">
        <v>172</v>
      </c>
      <c r="B14" s="22">
        <v>331493</v>
      </c>
      <c r="C14" s="22">
        <v>332960</v>
      </c>
      <c r="D14" s="22">
        <v>393719</v>
      </c>
      <c r="E14" s="22">
        <v>396043</v>
      </c>
      <c r="F14" s="22">
        <v>371686</v>
      </c>
      <c r="G14" s="22">
        <v>396011</v>
      </c>
    </row>
    <row r="15" spans="1:7" ht="13.5">
      <c r="A15" s="6" t="s">
        <v>173</v>
      </c>
      <c r="B15" s="22">
        <v>28655</v>
      </c>
      <c r="C15" s="22">
        <v>33602</v>
      </c>
      <c r="D15" s="22">
        <v>28736</v>
      </c>
      <c r="E15" s="22">
        <v>26835</v>
      </c>
      <c r="F15" s="22">
        <v>22372</v>
      </c>
      <c r="G15" s="22">
        <v>26189</v>
      </c>
    </row>
    <row r="16" spans="1:7" ht="13.5">
      <c r="A16" s="6" t="s">
        <v>174</v>
      </c>
      <c r="B16" s="22">
        <v>302837</v>
      </c>
      <c r="C16" s="22">
        <v>299357</v>
      </c>
      <c r="D16" s="22">
        <v>364982</v>
      </c>
      <c r="E16" s="22">
        <v>369207</v>
      </c>
      <c r="F16" s="22">
        <v>349314</v>
      </c>
      <c r="G16" s="22">
        <v>369822</v>
      </c>
    </row>
    <row r="17" spans="1:7" ht="13.5">
      <c r="A17" s="7" t="s">
        <v>175</v>
      </c>
      <c r="B17" s="22">
        <v>100952</v>
      </c>
      <c r="C17" s="22">
        <v>99280</v>
      </c>
      <c r="D17" s="22">
        <v>130974</v>
      </c>
      <c r="E17" s="22">
        <v>125558</v>
      </c>
      <c r="F17" s="22">
        <v>116260</v>
      </c>
      <c r="G17" s="22">
        <v>119720</v>
      </c>
    </row>
    <row r="18" spans="1:7" ht="13.5">
      <c r="A18" s="6" t="s">
        <v>176</v>
      </c>
      <c r="B18" s="22">
        <v>3416</v>
      </c>
      <c r="C18" s="22">
        <v>4459</v>
      </c>
      <c r="D18" s="22">
        <v>4168</v>
      </c>
      <c r="E18" s="22">
        <v>4158</v>
      </c>
      <c r="F18" s="22">
        <v>4450</v>
      </c>
      <c r="G18" s="22">
        <v>5545</v>
      </c>
    </row>
    <row r="19" spans="1:7" ht="13.5">
      <c r="A19" s="6" t="s">
        <v>177</v>
      </c>
      <c r="B19" s="22">
        <v>7052</v>
      </c>
      <c r="C19" s="22">
        <v>6024</v>
      </c>
      <c r="D19" s="22">
        <v>5882</v>
      </c>
      <c r="E19" s="22">
        <v>5823</v>
      </c>
      <c r="F19" s="22">
        <v>6989</v>
      </c>
      <c r="G19" s="22">
        <v>7775</v>
      </c>
    </row>
    <row r="20" spans="1:7" ht="13.5">
      <c r="A20" s="6" t="s">
        <v>178</v>
      </c>
      <c r="B20" s="22">
        <v>6211</v>
      </c>
      <c r="C20" s="22">
        <v>5017</v>
      </c>
      <c r="D20" s="22">
        <v>5131</v>
      </c>
      <c r="E20" s="22">
        <v>4074</v>
      </c>
      <c r="F20" s="22">
        <v>3666</v>
      </c>
      <c r="G20" s="22">
        <v>3855</v>
      </c>
    </row>
    <row r="21" spans="1:7" ht="13.5">
      <c r="A21" s="6" t="s">
        <v>179</v>
      </c>
      <c r="B21" s="22">
        <v>21687</v>
      </c>
      <c r="C21" s="22">
        <v>24280</v>
      </c>
      <c r="D21" s="22">
        <v>40459</v>
      </c>
      <c r="E21" s="22">
        <v>40377</v>
      </c>
      <c r="F21" s="22">
        <v>38544</v>
      </c>
      <c r="G21" s="22">
        <v>35295</v>
      </c>
    </row>
    <row r="22" spans="1:7" ht="13.5">
      <c r="A22" s="6" t="s">
        <v>180</v>
      </c>
      <c r="B22" s="22">
        <v>13970</v>
      </c>
      <c r="C22" s="22">
        <v>14633</v>
      </c>
      <c r="D22" s="22">
        <v>14696</v>
      </c>
      <c r="E22" s="22">
        <v>15321</v>
      </c>
      <c r="F22" s="22">
        <v>13971</v>
      </c>
      <c r="G22" s="22">
        <v>13721</v>
      </c>
    </row>
    <row r="23" spans="1:7" ht="13.5">
      <c r="A23" s="6" t="s">
        <v>181</v>
      </c>
      <c r="B23" s="22">
        <v>1712</v>
      </c>
      <c r="C23" s="22">
        <v>1769</v>
      </c>
      <c r="D23" s="22">
        <v>1903</v>
      </c>
      <c r="E23" s="22">
        <v>1711</v>
      </c>
      <c r="F23" s="22">
        <v>1620</v>
      </c>
      <c r="G23" s="22">
        <v>1466</v>
      </c>
    </row>
    <row r="24" spans="1:7" ht="13.5">
      <c r="A24" s="6" t="s">
        <v>182</v>
      </c>
      <c r="B24" s="22">
        <v>775</v>
      </c>
      <c r="C24" s="22">
        <v>805</v>
      </c>
      <c r="D24" s="22">
        <v>789</v>
      </c>
      <c r="E24" s="22">
        <v>814</v>
      </c>
      <c r="F24" s="22">
        <v>586</v>
      </c>
      <c r="G24" s="22">
        <v>508</v>
      </c>
    </row>
    <row r="25" spans="1:7" ht="13.5">
      <c r="A25" s="6" t="s">
        <v>183</v>
      </c>
      <c r="B25" s="22">
        <v>18484</v>
      </c>
      <c r="C25" s="22">
        <v>16858</v>
      </c>
      <c r="D25" s="22">
        <v>16028</v>
      </c>
      <c r="E25" s="22">
        <v>15401</v>
      </c>
      <c r="F25" s="22">
        <v>14747</v>
      </c>
      <c r="G25" s="22">
        <v>13702</v>
      </c>
    </row>
    <row r="26" spans="1:7" ht="13.5">
      <c r="A26" s="6" t="s">
        <v>184</v>
      </c>
      <c r="B26" s="22">
        <v>2456</v>
      </c>
      <c r="C26" s="22">
        <v>2170</v>
      </c>
      <c r="D26" s="22">
        <v>2150</v>
      </c>
      <c r="E26" s="22">
        <v>1950</v>
      </c>
      <c r="F26" s="22">
        <v>1904</v>
      </c>
      <c r="G26" s="22">
        <v>1571</v>
      </c>
    </row>
    <row r="27" spans="1:7" ht="13.5">
      <c r="A27" s="6" t="s">
        <v>185</v>
      </c>
      <c r="B27" s="22">
        <v>0</v>
      </c>
      <c r="C27" s="22">
        <v>0</v>
      </c>
      <c r="D27" s="22">
        <v>1</v>
      </c>
      <c r="E27" s="22"/>
      <c r="F27" s="22">
        <v>4</v>
      </c>
      <c r="G27" s="22"/>
    </row>
    <row r="28" spans="1:7" ht="13.5">
      <c r="A28" s="6" t="s">
        <v>89</v>
      </c>
      <c r="B28" s="22">
        <v>22904</v>
      </c>
      <c r="C28" s="22">
        <v>22169</v>
      </c>
      <c r="D28" s="22">
        <v>23367</v>
      </c>
      <c r="E28" s="22">
        <v>21761</v>
      </c>
      <c r="F28" s="22">
        <v>20806</v>
      </c>
      <c r="G28" s="22">
        <v>19534</v>
      </c>
    </row>
    <row r="29" spans="1:7" ht="13.5">
      <c r="A29" s="6" t="s">
        <v>186</v>
      </c>
      <c r="B29" s="22">
        <v>98670</v>
      </c>
      <c r="C29" s="22">
        <v>98189</v>
      </c>
      <c r="D29" s="22">
        <v>114580</v>
      </c>
      <c r="E29" s="22">
        <v>112308</v>
      </c>
      <c r="F29" s="22">
        <v>107964</v>
      </c>
      <c r="G29" s="22">
        <v>104069</v>
      </c>
    </row>
    <row r="30" spans="1:7" ht="14.25" thickBot="1">
      <c r="A30" s="25" t="s">
        <v>187</v>
      </c>
      <c r="B30" s="23">
        <v>2281</v>
      </c>
      <c r="C30" s="23">
        <v>1091</v>
      </c>
      <c r="D30" s="23">
        <v>16394</v>
      </c>
      <c r="E30" s="23">
        <v>13250</v>
      </c>
      <c r="F30" s="23">
        <v>8296</v>
      </c>
      <c r="G30" s="23">
        <v>15651</v>
      </c>
    </row>
    <row r="31" spans="1:7" ht="14.25" thickTop="1">
      <c r="A31" s="6" t="s">
        <v>188</v>
      </c>
      <c r="B31" s="22">
        <v>64</v>
      </c>
      <c r="C31" s="22">
        <v>53</v>
      </c>
      <c r="D31" s="22">
        <v>71</v>
      </c>
      <c r="E31" s="22">
        <v>113</v>
      </c>
      <c r="F31" s="22">
        <v>192</v>
      </c>
      <c r="G31" s="22">
        <v>228</v>
      </c>
    </row>
    <row r="32" spans="1:7" ht="13.5">
      <c r="A32" s="6" t="s">
        <v>189</v>
      </c>
      <c r="B32" s="22">
        <v>1604</v>
      </c>
      <c r="C32" s="22">
        <v>544</v>
      </c>
      <c r="D32" s="22">
        <v>485</v>
      </c>
      <c r="E32" s="22">
        <v>337</v>
      </c>
      <c r="F32" s="22">
        <v>327</v>
      </c>
      <c r="G32" s="22">
        <v>464</v>
      </c>
    </row>
    <row r="33" spans="1:7" ht="13.5">
      <c r="A33" s="6" t="s">
        <v>190</v>
      </c>
      <c r="B33" s="22">
        <v>4840</v>
      </c>
      <c r="C33" s="22">
        <v>3051</v>
      </c>
      <c r="D33" s="22">
        <v>1387</v>
      </c>
      <c r="E33" s="22">
        <v>1324</v>
      </c>
      <c r="F33" s="22">
        <v>1285</v>
      </c>
      <c r="G33" s="22">
        <v>1124</v>
      </c>
    </row>
    <row r="34" spans="1:7" ht="13.5">
      <c r="A34" s="6" t="s">
        <v>191</v>
      </c>
      <c r="B34" s="22">
        <v>1993</v>
      </c>
      <c r="C34" s="22">
        <v>1665</v>
      </c>
      <c r="D34" s="22">
        <v>1511</v>
      </c>
      <c r="E34" s="22">
        <v>993</v>
      </c>
      <c r="F34" s="22">
        <v>842</v>
      </c>
      <c r="G34" s="22">
        <v>567</v>
      </c>
    </row>
    <row r="35" spans="1:7" ht="13.5">
      <c r="A35" s="6" t="s">
        <v>89</v>
      </c>
      <c r="B35" s="22">
        <v>828</v>
      </c>
      <c r="C35" s="22">
        <v>839</v>
      </c>
      <c r="D35" s="22">
        <v>799</v>
      </c>
      <c r="E35" s="22">
        <v>433</v>
      </c>
      <c r="F35" s="22">
        <v>511</v>
      </c>
      <c r="G35" s="22">
        <v>486</v>
      </c>
    </row>
    <row r="36" spans="1:7" ht="13.5">
      <c r="A36" s="6" t="s">
        <v>192</v>
      </c>
      <c r="B36" s="22">
        <v>9331</v>
      </c>
      <c r="C36" s="22">
        <v>6155</v>
      </c>
      <c r="D36" s="22">
        <v>4254</v>
      </c>
      <c r="E36" s="22">
        <v>3624</v>
      </c>
      <c r="F36" s="22">
        <v>3563</v>
      </c>
      <c r="G36" s="22">
        <v>3302</v>
      </c>
    </row>
    <row r="37" spans="1:7" ht="13.5">
      <c r="A37" s="6" t="s">
        <v>193</v>
      </c>
      <c r="B37" s="22">
        <v>670</v>
      </c>
      <c r="C37" s="22">
        <v>571</v>
      </c>
      <c r="D37" s="22">
        <v>588</v>
      </c>
      <c r="E37" s="22">
        <v>838</v>
      </c>
      <c r="F37" s="22">
        <v>1218</v>
      </c>
      <c r="G37" s="22">
        <v>1608</v>
      </c>
    </row>
    <row r="38" spans="1:7" ht="13.5">
      <c r="A38" s="6" t="s">
        <v>194</v>
      </c>
      <c r="B38" s="22">
        <v>13</v>
      </c>
      <c r="C38" s="22">
        <v>19</v>
      </c>
      <c r="D38" s="22">
        <v>26</v>
      </c>
      <c r="E38" s="22">
        <v>21</v>
      </c>
      <c r="F38" s="22">
        <v>8</v>
      </c>
      <c r="G38" s="22">
        <v>12</v>
      </c>
    </row>
    <row r="39" spans="1:7" ht="13.5">
      <c r="A39" s="6" t="s">
        <v>195</v>
      </c>
      <c r="B39" s="22">
        <v>4171</v>
      </c>
      <c r="C39" s="22">
        <v>2476</v>
      </c>
      <c r="D39" s="22">
        <v>892</v>
      </c>
      <c r="E39" s="22">
        <v>728</v>
      </c>
      <c r="F39" s="22">
        <v>710</v>
      </c>
      <c r="G39" s="22">
        <v>620</v>
      </c>
    </row>
    <row r="40" spans="1:7" ht="13.5">
      <c r="A40" s="6" t="s">
        <v>89</v>
      </c>
      <c r="B40" s="22">
        <v>398</v>
      </c>
      <c r="C40" s="22">
        <v>224</v>
      </c>
      <c r="D40" s="22">
        <v>207</v>
      </c>
      <c r="E40" s="22">
        <v>82</v>
      </c>
      <c r="F40" s="22">
        <v>277</v>
      </c>
      <c r="G40" s="22">
        <v>399</v>
      </c>
    </row>
    <row r="41" spans="1:7" ht="13.5">
      <c r="A41" s="6" t="s">
        <v>196</v>
      </c>
      <c r="B41" s="22">
        <v>5253</v>
      </c>
      <c r="C41" s="22">
        <v>3292</v>
      </c>
      <c r="D41" s="22">
        <v>1715</v>
      </c>
      <c r="E41" s="22">
        <v>2112</v>
      </c>
      <c r="F41" s="22">
        <v>2468</v>
      </c>
      <c r="G41" s="22">
        <v>2641</v>
      </c>
    </row>
    <row r="42" spans="1:7" ht="14.25" thickBot="1">
      <c r="A42" s="25" t="s">
        <v>197</v>
      </c>
      <c r="B42" s="23">
        <v>6359</v>
      </c>
      <c r="C42" s="23">
        <v>3954</v>
      </c>
      <c r="D42" s="23">
        <v>18933</v>
      </c>
      <c r="E42" s="23">
        <v>14762</v>
      </c>
      <c r="F42" s="23">
        <v>9390</v>
      </c>
      <c r="G42" s="23">
        <v>16311</v>
      </c>
    </row>
    <row r="43" spans="1:7" ht="14.25" thickTop="1">
      <c r="A43" s="6" t="s">
        <v>198</v>
      </c>
      <c r="B43" s="22">
        <v>82</v>
      </c>
      <c r="C43" s="22"/>
      <c r="D43" s="22">
        <v>0</v>
      </c>
      <c r="E43" s="22">
        <v>0</v>
      </c>
      <c r="F43" s="22">
        <v>0</v>
      </c>
      <c r="G43" s="22"/>
    </row>
    <row r="44" spans="1:7" ht="13.5">
      <c r="A44" s="6" t="s">
        <v>199</v>
      </c>
      <c r="B44" s="22">
        <v>11</v>
      </c>
      <c r="C44" s="22">
        <v>0</v>
      </c>
      <c r="D44" s="22"/>
      <c r="E44" s="22">
        <v>97</v>
      </c>
      <c r="F44" s="22">
        <v>9</v>
      </c>
      <c r="G44" s="22">
        <v>48</v>
      </c>
    </row>
    <row r="45" spans="1:7" ht="13.5">
      <c r="A45" s="6" t="s">
        <v>200</v>
      </c>
      <c r="B45" s="22"/>
      <c r="C45" s="22">
        <v>904</v>
      </c>
      <c r="D45" s="22"/>
      <c r="E45" s="22">
        <v>622</v>
      </c>
      <c r="F45" s="22"/>
      <c r="G45" s="22"/>
    </row>
    <row r="46" spans="1:7" ht="13.5">
      <c r="A46" s="6" t="s">
        <v>201</v>
      </c>
      <c r="B46" s="22">
        <v>94</v>
      </c>
      <c r="C46" s="22">
        <v>905</v>
      </c>
      <c r="D46" s="22">
        <v>1</v>
      </c>
      <c r="E46" s="22">
        <v>724</v>
      </c>
      <c r="F46" s="22">
        <v>9</v>
      </c>
      <c r="G46" s="22">
        <v>62</v>
      </c>
    </row>
    <row r="47" spans="1:7" ht="13.5">
      <c r="A47" s="6" t="s">
        <v>202</v>
      </c>
      <c r="B47" s="22">
        <v>77</v>
      </c>
      <c r="C47" s="22">
        <v>89</v>
      </c>
      <c r="D47" s="22">
        <v>49</v>
      </c>
      <c r="E47" s="22">
        <v>101</v>
      </c>
      <c r="F47" s="22">
        <v>21</v>
      </c>
      <c r="G47" s="22">
        <v>132</v>
      </c>
    </row>
    <row r="48" spans="1:7" ht="13.5">
      <c r="A48" s="6" t="s">
        <v>203</v>
      </c>
      <c r="B48" s="22"/>
      <c r="C48" s="22">
        <v>347</v>
      </c>
      <c r="D48" s="22">
        <v>4384</v>
      </c>
      <c r="E48" s="22">
        <v>160</v>
      </c>
      <c r="F48" s="22">
        <v>180</v>
      </c>
      <c r="G48" s="22">
        <v>3176</v>
      </c>
    </row>
    <row r="49" spans="1:7" ht="13.5">
      <c r="A49" s="6" t="s">
        <v>204</v>
      </c>
      <c r="B49" s="22">
        <v>782</v>
      </c>
      <c r="C49" s="22">
        <v>1198</v>
      </c>
      <c r="D49" s="22">
        <v>1349</v>
      </c>
      <c r="E49" s="22">
        <v>1773</v>
      </c>
      <c r="F49" s="22">
        <v>10</v>
      </c>
      <c r="G49" s="22">
        <v>2783</v>
      </c>
    </row>
    <row r="50" spans="1:7" ht="13.5">
      <c r="A50" s="6" t="s">
        <v>205</v>
      </c>
      <c r="B50" s="22"/>
      <c r="C50" s="22">
        <v>3500</v>
      </c>
      <c r="D50" s="22"/>
      <c r="E50" s="22"/>
      <c r="F50" s="22"/>
      <c r="G50" s="22"/>
    </row>
    <row r="51" spans="1:7" ht="13.5">
      <c r="A51" s="6" t="s">
        <v>89</v>
      </c>
      <c r="B51" s="22"/>
      <c r="C51" s="22">
        <v>0</v>
      </c>
      <c r="D51" s="22"/>
      <c r="E51" s="22"/>
      <c r="F51" s="22"/>
      <c r="G51" s="22"/>
    </row>
    <row r="52" spans="1:7" ht="13.5">
      <c r="A52" s="6" t="s">
        <v>206</v>
      </c>
      <c r="B52" s="22">
        <v>860</v>
      </c>
      <c r="C52" s="22">
        <v>5135</v>
      </c>
      <c r="D52" s="22">
        <v>7095</v>
      </c>
      <c r="E52" s="22">
        <v>8171</v>
      </c>
      <c r="F52" s="22">
        <v>536</v>
      </c>
      <c r="G52" s="22">
        <v>11351</v>
      </c>
    </row>
    <row r="53" spans="1:7" ht="13.5">
      <c r="A53" s="7" t="s">
        <v>207</v>
      </c>
      <c r="B53" s="22">
        <v>5593</v>
      </c>
      <c r="C53" s="22">
        <v>-276</v>
      </c>
      <c r="D53" s="22">
        <v>11839</v>
      </c>
      <c r="E53" s="22">
        <v>7315</v>
      </c>
      <c r="F53" s="22">
        <v>8863</v>
      </c>
      <c r="G53" s="22">
        <v>5022</v>
      </c>
    </row>
    <row r="54" spans="1:7" ht="13.5">
      <c r="A54" s="7" t="s">
        <v>208</v>
      </c>
      <c r="B54" s="22">
        <v>987</v>
      </c>
      <c r="C54" s="22">
        <v>98</v>
      </c>
      <c r="D54" s="22">
        <v>6534</v>
      </c>
      <c r="E54" s="22">
        <v>3841</v>
      </c>
      <c r="F54" s="22">
        <v>2387</v>
      </c>
      <c r="G54" s="22">
        <v>8998</v>
      </c>
    </row>
    <row r="55" spans="1:7" ht="13.5">
      <c r="A55" s="7" t="s">
        <v>209</v>
      </c>
      <c r="B55" s="22">
        <v>1414</v>
      </c>
      <c r="C55" s="22">
        <v>-577</v>
      </c>
      <c r="D55" s="22">
        <v>-1235</v>
      </c>
      <c r="E55" s="22">
        <v>-611</v>
      </c>
      <c r="F55" s="22">
        <v>281</v>
      </c>
      <c r="G55" s="22">
        <v>-432</v>
      </c>
    </row>
    <row r="56" spans="1:7" ht="13.5">
      <c r="A56" s="7" t="s">
        <v>210</v>
      </c>
      <c r="B56" s="22">
        <v>2402</v>
      </c>
      <c r="C56" s="22">
        <v>-479</v>
      </c>
      <c r="D56" s="22">
        <v>5298</v>
      </c>
      <c r="E56" s="22">
        <v>3230</v>
      </c>
      <c r="F56" s="22">
        <v>2668</v>
      </c>
      <c r="G56" s="22">
        <v>8566</v>
      </c>
    </row>
    <row r="57" spans="1:7" ht="14.25" thickBot="1">
      <c r="A57" s="7" t="s">
        <v>211</v>
      </c>
      <c r="B57" s="22">
        <v>3190</v>
      </c>
      <c r="C57" s="22">
        <v>203</v>
      </c>
      <c r="D57" s="22">
        <v>6541</v>
      </c>
      <c r="E57" s="22">
        <v>4085</v>
      </c>
      <c r="F57" s="22">
        <v>6195</v>
      </c>
      <c r="G57" s="22">
        <v>-3543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161</v>
      </c>
    </row>
    <row r="61" ht="13.5">
      <c r="A61" s="20" t="s">
        <v>162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157</v>
      </c>
      <c r="B2" s="14">
        <v>3048</v>
      </c>
      <c r="C2" s="14"/>
      <c r="D2" s="14"/>
      <c r="E2" s="14"/>
      <c r="F2" s="14"/>
      <c r="G2" s="14"/>
    </row>
    <row r="3" spans="1:7" ht="14.25" thickBot="1">
      <c r="A3" s="11" t="s">
        <v>158</v>
      </c>
      <c r="B3" s="1" t="s">
        <v>159</v>
      </c>
      <c r="C3" s="1"/>
      <c r="D3" s="1"/>
      <c r="E3" s="1"/>
      <c r="F3" s="1"/>
      <c r="G3" s="1"/>
    </row>
    <row r="4" spans="1:7" ht="14.25" thickTop="1">
      <c r="A4" s="10" t="s">
        <v>59</v>
      </c>
      <c r="B4" s="15" t="str">
        <f>HYPERLINK("http://www.kabupro.jp/mark/20131126/S1000LIX.htm","有価証券報告書")</f>
        <v>有価証券報告書</v>
      </c>
      <c r="C4" s="15" t="str">
        <f>HYPERLINK("http://www.kabupro.jp/mark/20131126/S1000LIX.htm","有価証券報告書")</f>
        <v>有価証券報告書</v>
      </c>
      <c r="D4" s="15" t="str">
        <f>HYPERLINK("http://www.kabupro.jp/mark/20121127/S000CDX5.htm","有価証券報告書")</f>
        <v>有価証券報告書</v>
      </c>
      <c r="E4" s="15" t="str">
        <f>HYPERLINK("http://www.kabupro.jp/mark/20111129/S0009UF4.htm","有価証券報告書")</f>
        <v>有価証券報告書</v>
      </c>
      <c r="F4" s="15" t="str">
        <f>HYPERLINK("http://www.kabupro.jp/mark/20101125/S0007A5J.htm","有価証券報告書")</f>
        <v>有価証券報告書</v>
      </c>
      <c r="G4" s="15" t="str">
        <f>HYPERLINK("http://www.kabupro.jp/mark/20091126/S0004PEG.htm","有価証券報告書")</f>
        <v>有価証券報告書</v>
      </c>
    </row>
    <row r="5" spans="1:7" ht="14.25" thickBot="1">
      <c r="A5" s="11" t="s">
        <v>60</v>
      </c>
      <c r="B5" s="1" t="s">
        <v>66</v>
      </c>
      <c r="C5" s="1" t="s">
        <v>66</v>
      </c>
      <c r="D5" s="1" t="s">
        <v>70</v>
      </c>
      <c r="E5" s="1" t="s">
        <v>72</v>
      </c>
      <c r="F5" s="1" t="s">
        <v>74</v>
      </c>
      <c r="G5" s="1" t="s">
        <v>76</v>
      </c>
    </row>
    <row r="6" spans="1:7" ht="15" thickBot="1" thickTop="1">
      <c r="A6" s="10" t="s">
        <v>61</v>
      </c>
      <c r="B6" s="18" t="s">
        <v>160</v>
      </c>
      <c r="C6" s="19"/>
      <c r="D6" s="19"/>
      <c r="E6" s="19"/>
      <c r="F6" s="19"/>
      <c r="G6" s="19"/>
    </row>
    <row r="7" spans="1:7" ht="14.25" thickTop="1">
      <c r="A7" s="12" t="s">
        <v>62</v>
      </c>
      <c r="B7" s="16" t="s">
        <v>67</v>
      </c>
      <c r="C7" s="16" t="s">
        <v>67</v>
      </c>
      <c r="D7" s="16" t="s">
        <v>67</v>
      </c>
      <c r="E7" s="16" t="s">
        <v>67</v>
      </c>
      <c r="F7" s="16" t="s">
        <v>67</v>
      </c>
      <c r="G7" s="16" t="s">
        <v>67</v>
      </c>
    </row>
    <row r="8" spans="1:7" ht="13.5">
      <c r="A8" s="13" t="s">
        <v>63</v>
      </c>
      <c r="B8" s="17"/>
      <c r="C8" s="17"/>
      <c r="D8" s="17"/>
      <c r="E8" s="17"/>
      <c r="F8" s="17"/>
      <c r="G8" s="17"/>
    </row>
    <row r="9" spans="1:7" ht="13.5">
      <c r="A9" s="13" t="s">
        <v>64</v>
      </c>
      <c r="B9" s="17" t="s">
        <v>68</v>
      </c>
      <c r="C9" s="17" t="s">
        <v>69</v>
      </c>
      <c r="D9" s="17" t="s">
        <v>71</v>
      </c>
      <c r="E9" s="17" t="s">
        <v>73</v>
      </c>
      <c r="F9" s="17" t="s">
        <v>75</v>
      </c>
      <c r="G9" s="17" t="s">
        <v>77</v>
      </c>
    </row>
    <row r="10" spans="1:7" ht="14.25" thickBot="1">
      <c r="A10" s="13" t="s">
        <v>65</v>
      </c>
      <c r="B10" s="17" t="s">
        <v>79</v>
      </c>
      <c r="C10" s="17" t="s">
        <v>79</v>
      </c>
      <c r="D10" s="17" t="s">
        <v>79</v>
      </c>
      <c r="E10" s="17" t="s">
        <v>79</v>
      </c>
      <c r="F10" s="17" t="s">
        <v>79</v>
      </c>
      <c r="G10" s="17" t="s">
        <v>79</v>
      </c>
    </row>
    <row r="11" spans="1:7" ht="14.25" thickTop="1">
      <c r="A11" s="9" t="s">
        <v>78</v>
      </c>
      <c r="B11" s="21">
        <v>6029</v>
      </c>
      <c r="C11" s="21">
        <v>7724</v>
      </c>
      <c r="D11" s="21">
        <v>8335</v>
      </c>
      <c r="E11" s="21">
        <v>14301</v>
      </c>
      <c r="F11" s="21">
        <v>14940</v>
      </c>
      <c r="G11" s="21">
        <v>11861</v>
      </c>
    </row>
    <row r="12" spans="1:7" ht="13.5">
      <c r="A12" s="2" t="s">
        <v>80</v>
      </c>
      <c r="B12" s="22">
        <v>10931</v>
      </c>
      <c r="C12" s="22">
        <v>10417</v>
      </c>
      <c r="D12" s="22">
        <v>12410</v>
      </c>
      <c r="E12" s="22">
        <v>14416</v>
      </c>
      <c r="F12" s="22">
        <v>12845</v>
      </c>
      <c r="G12" s="22">
        <v>15312</v>
      </c>
    </row>
    <row r="13" spans="1:7" ht="13.5">
      <c r="A13" s="2" t="s">
        <v>81</v>
      </c>
      <c r="B13" s="22">
        <v>28655</v>
      </c>
      <c r="C13" s="22">
        <v>33602</v>
      </c>
      <c r="D13" s="22">
        <v>28736</v>
      </c>
      <c r="E13" s="22">
        <v>26835</v>
      </c>
      <c r="F13" s="22">
        <v>22372</v>
      </c>
      <c r="G13" s="22">
        <v>26189</v>
      </c>
    </row>
    <row r="14" spans="1:7" ht="13.5">
      <c r="A14" s="2" t="s">
        <v>82</v>
      </c>
      <c r="B14" s="22">
        <v>89</v>
      </c>
      <c r="C14" s="22">
        <v>80</v>
      </c>
      <c r="D14" s="22">
        <v>75</v>
      </c>
      <c r="E14" s="22">
        <v>94</v>
      </c>
      <c r="F14" s="22">
        <v>153</v>
      </c>
      <c r="G14" s="22">
        <v>121</v>
      </c>
    </row>
    <row r="15" spans="1:7" ht="13.5">
      <c r="A15" s="2" t="s">
        <v>83</v>
      </c>
      <c r="B15" s="22">
        <v>36</v>
      </c>
      <c r="C15" s="22">
        <v>165</v>
      </c>
      <c r="D15" s="22">
        <v>59</v>
      </c>
      <c r="E15" s="22">
        <v>432</v>
      </c>
      <c r="F15" s="22">
        <v>560</v>
      </c>
      <c r="G15" s="22">
        <v>538</v>
      </c>
    </row>
    <row r="16" spans="1:7" ht="13.5">
      <c r="A16" s="2" t="s">
        <v>84</v>
      </c>
      <c r="B16" s="22">
        <v>2461</v>
      </c>
      <c r="C16" s="22">
        <v>2129</v>
      </c>
      <c r="D16" s="22">
        <v>1950</v>
      </c>
      <c r="E16" s="22">
        <v>1845</v>
      </c>
      <c r="F16" s="22">
        <v>1897</v>
      </c>
      <c r="G16" s="22">
        <v>1539</v>
      </c>
    </row>
    <row r="17" spans="1:7" ht="13.5">
      <c r="A17" s="2" t="s">
        <v>85</v>
      </c>
      <c r="B17" s="22">
        <v>5069</v>
      </c>
      <c r="C17" s="22">
        <v>7028</v>
      </c>
      <c r="D17" s="22">
        <v>6597</v>
      </c>
      <c r="E17" s="22">
        <v>6441</v>
      </c>
      <c r="F17" s="22">
        <v>6024</v>
      </c>
      <c r="G17" s="22">
        <v>6021</v>
      </c>
    </row>
    <row r="18" spans="1:7" ht="13.5">
      <c r="A18" s="2" t="s">
        <v>86</v>
      </c>
      <c r="B18" s="22">
        <v>4128</v>
      </c>
      <c r="C18" s="22">
        <v>3235</v>
      </c>
      <c r="D18" s="22">
        <v>2003</v>
      </c>
      <c r="E18" s="22">
        <v>5362</v>
      </c>
      <c r="F18" s="22">
        <v>7096</v>
      </c>
      <c r="G18" s="22">
        <v>6088</v>
      </c>
    </row>
    <row r="19" spans="1:7" ht="13.5">
      <c r="A19" s="2" t="s">
        <v>87</v>
      </c>
      <c r="B19" s="22">
        <v>6752</v>
      </c>
      <c r="C19" s="22">
        <v>17285</v>
      </c>
      <c r="D19" s="22">
        <v>18979</v>
      </c>
      <c r="E19" s="22">
        <v>11822</v>
      </c>
      <c r="F19" s="22">
        <v>13744</v>
      </c>
      <c r="G19" s="22">
        <v>9998</v>
      </c>
    </row>
    <row r="20" spans="1:7" ht="13.5">
      <c r="A20" s="2" t="s">
        <v>88</v>
      </c>
      <c r="B20" s="22">
        <v>10914</v>
      </c>
      <c r="C20" s="22">
        <v>449</v>
      </c>
      <c r="D20" s="22"/>
      <c r="E20" s="22"/>
      <c r="F20" s="22"/>
      <c r="G20" s="22"/>
    </row>
    <row r="21" spans="1:7" ht="13.5">
      <c r="A21" s="2" t="s">
        <v>89</v>
      </c>
      <c r="B21" s="22">
        <v>1765</v>
      </c>
      <c r="C21" s="22">
        <v>2626</v>
      </c>
      <c r="D21" s="22">
        <v>511</v>
      </c>
      <c r="E21" s="22">
        <v>485</v>
      </c>
      <c r="F21" s="22">
        <v>1440</v>
      </c>
      <c r="G21" s="22">
        <v>1288</v>
      </c>
    </row>
    <row r="22" spans="1:7" ht="13.5">
      <c r="A22" s="2" t="s">
        <v>90</v>
      </c>
      <c r="B22" s="22">
        <v>-2</v>
      </c>
      <c r="C22" s="22">
        <v>-2</v>
      </c>
      <c r="D22" s="22">
        <v>-2</v>
      </c>
      <c r="E22" s="22">
        <v>-2</v>
      </c>
      <c r="F22" s="22">
        <v>-13</v>
      </c>
      <c r="G22" s="22">
        <v>-12</v>
      </c>
    </row>
    <row r="23" spans="1:7" ht="13.5">
      <c r="A23" s="2" t="s">
        <v>91</v>
      </c>
      <c r="B23" s="22">
        <v>76833</v>
      </c>
      <c r="C23" s="22">
        <v>84743</v>
      </c>
      <c r="D23" s="22">
        <v>79656</v>
      </c>
      <c r="E23" s="22">
        <v>82036</v>
      </c>
      <c r="F23" s="22">
        <v>81062</v>
      </c>
      <c r="G23" s="22">
        <v>78946</v>
      </c>
    </row>
    <row r="24" spans="1:7" ht="13.5">
      <c r="A24" s="3" t="s">
        <v>92</v>
      </c>
      <c r="B24" s="22">
        <v>27587</v>
      </c>
      <c r="C24" s="22">
        <v>27300</v>
      </c>
      <c r="D24" s="22">
        <v>24559</v>
      </c>
      <c r="E24" s="22">
        <v>23459</v>
      </c>
      <c r="F24" s="22">
        <v>22941</v>
      </c>
      <c r="G24" s="22">
        <v>21526</v>
      </c>
    </row>
    <row r="25" spans="1:7" ht="13.5">
      <c r="A25" s="4" t="s">
        <v>93</v>
      </c>
      <c r="B25" s="22">
        <v>-15504</v>
      </c>
      <c r="C25" s="22">
        <v>-14423</v>
      </c>
      <c r="D25" s="22">
        <v>-12190</v>
      </c>
      <c r="E25" s="22">
        <v>-11052</v>
      </c>
      <c r="F25" s="22">
        <v>-9948</v>
      </c>
      <c r="G25" s="22">
        <v>-8743</v>
      </c>
    </row>
    <row r="26" spans="1:7" ht="13.5">
      <c r="A26" s="4" t="s">
        <v>94</v>
      </c>
      <c r="B26" s="22">
        <v>12082</v>
      </c>
      <c r="C26" s="22">
        <v>12876</v>
      </c>
      <c r="D26" s="22">
        <v>12369</v>
      </c>
      <c r="E26" s="22">
        <v>12406</v>
      </c>
      <c r="F26" s="22">
        <v>12992</v>
      </c>
      <c r="G26" s="22">
        <v>12783</v>
      </c>
    </row>
    <row r="27" spans="1:7" ht="13.5">
      <c r="A27" s="3" t="s">
        <v>95</v>
      </c>
      <c r="B27" s="22">
        <v>736</v>
      </c>
      <c r="C27" s="22">
        <v>736</v>
      </c>
      <c r="D27" s="22">
        <v>753</v>
      </c>
      <c r="E27" s="22">
        <v>785</v>
      </c>
      <c r="F27" s="22">
        <v>813</v>
      </c>
      <c r="G27" s="22">
        <v>813</v>
      </c>
    </row>
    <row r="28" spans="1:7" ht="13.5">
      <c r="A28" s="4" t="s">
        <v>93</v>
      </c>
      <c r="B28" s="22">
        <v>-581</v>
      </c>
      <c r="C28" s="22">
        <v>-561</v>
      </c>
      <c r="D28" s="22">
        <v>-535</v>
      </c>
      <c r="E28" s="22">
        <v>-511</v>
      </c>
      <c r="F28" s="22">
        <v>-499</v>
      </c>
      <c r="G28" s="22">
        <v>-459</v>
      </c>
    </row>
    <row r="29" spans="1:7" ht="13.5">
      <c r="A29" s="4" t="s">
        <v>96</v>
      </c>
      <c r="B29" s="22">
        <v>154</v>
      </c>
      <c r="C29" s="22">
        <v>175</v>
      </c>
      <c r="D29" s="22">
        <v>217</v>
      </c>
      <c r="E29" s="22">
        <v>274</v>
      </c>
      <c r="F29" s="22">
        <v>313</v>
      </c>
      <c r="G29" s="22">
        <v>354</v>
      </c>
    </row>
    <row r="30" spans="1:7" ht="13.5">
      <c r="A30" s="3" t="s">
        <v>97</v>
      </c>
      <c r="B30" s="22">
        <v>96</v>
      </c>
      <c r="C30" s="22">
        <v>96</v>
      </c>
      <c r="D30" s="22">
        <v>96</v>
      </c>
      <c r="E30" s="22">
        <v>96</v>
      </c>
      <c r="F30" s="22">
        <v>96</v>
      </c>
      <c r="G30" s="22">
        <v>96</v>
      </c>
    </row>
    <row r="31" spans="1:7" ht="13.5">
      <c r="A31" s="4" t="s">
        <v>93</v>
      </c>
      <c r="B31" s="22">
        <v>-72</v>
      </c>
      <c r="C31" s="22">
        <v>-67</v>
      </c>
      <c r="D31" s="22">
        <v>-61</v>
      </c>
      <c r="E31" s="22">
        <v>-53</v>
      </c>
      <c r="F31" s="22">
        <v>-43</v>
      </c>
      <c r="G31" s="22">
        <v>-31</v>
      </c>
    </row>
    <row r="32" spans="1:7" ht="13.5">
      <c r="A32" s="4" t="s">
        <v>98</v>
      </c>
      <c r="B32" s="22">
        <v>24</v>
      </c>
      <c r="C32" s="22">
        <v>29</v>
      </c>
      <c r="D32" s="22">
        <v>35</v>
      </c>
      <c r="E32" s="22">
        <v>43</v>
      </c>
      <c r="F32" s="22">
        <v>53</v>
      </c>
      <c r="G32" s="22">
        <v>65</v>
      </c>
    </row>
    <row r="33" spans="1:7" ht="13.5">
      <c r="A33" s="3" t="s">
        <v>99</v>
      </c>
      <c r="B33" s="22">
        <v>56</v>
      </c>
      <c r="C33" s="22">
        <v>56</v>
      </c>
      <c r="D33" s="22">
        <v>56</v>
      </c>
      <c r="E33" s="22">
        <v>64</v>
      </c>
      <c r="F33" s="22">
        <v>68</v>
      </c>
      <c r="G33" s="22">
        <v>75</v>
      </c>
    </row>
    <row r="34" spans="1:7" ht="13.5">
      <c r="A34" s="4" t="s">
        <v>93</v>
      </c>
      <c r="B34" s="22">
        <v>-55</v>
      </c>
      <c r="C34" s="22">
        <v>-55</v>
      </c>
      <c r="D34" s="22">
        <v>-52</v>
      </c>
      <c r="E34" s="22">
        <v>-60</v>
      </c>
      <c r="F34" s="22">
        <v>-60</v>
      </c>
      <c r="G34" s="22">
        <v>-62</v>
      </c>
    </row>
    <row r="35" spans="1:7" ht="13.5">
      <c r="A35" s="4" t="s">
        <v>100</v>
      </c>
      <c r="B35" s="22">
        <v>0</v>
      </c>
      <c r="C35" s="22">
        <v>1</v>
      </c>
      <c r="D35" s="22">
        <v>3</v>
      </c>
      <c r="E35" s="22">
        <v>4</v>
      </c>
      <c r="F35" s="22">
        <v>8</v>
      </c>
      <c r="G35" s="22">
        <v>12</v>
      </c>
    </row>
    <row r="36" spans="1:7" ht="13.5">
      <c r="A36" s="3" t="s">
        <v>101</v>
      </c>
      <c r="B36" s="22">
        <v>820</v>
      </c>
      <c r="C36" s="22">
        <v>711</v>
      </c>
      <c r="D36" s="22">
        <v>580</v>
      </c>
      <c r="E36" s="22">
        <v>452</v>
      </c>
      <c r="F36" s="22">
        <v>391</v>
      </c>
      <c r="G36" s="22">
        <v>158</v>
      </c>
    </row>
    <row r="37" spans="1:7" ht="13.5">
      <c r="A37" s="4" t="s">
        <v>93</v>
      </c>
      <c r="B37" s="22">
        <v>-560</v>
      </c>
      <c r="C37" s="22">
        <v>-491</v>
      </c>
      <c r="D37" s="22">
        <v>-397</v>
      </c>
      <c r="E37" s="22">
        <v>-327</v>
      </c>
      <c r="F37" s="22">
        <v>-208</v>
      </c>
      <c r="G37" s="22">
        <v>-58</v>
      </c>
    </row>
    <row r="38" spans="1:7" ht="13.5">
      <c r="A38" s="4" t="s">
        <v>102</v>
      </c>
      <c r="B38" s="22">
        <v>260</v>
      </c>
      <c r="C38" s="22">
        <v>219</v>
      </c>
      <c r="D38" s="22">
        <v>183</v>
      </c>
      <c r="E38" s="22">
        <v>125</v>
      </c>
      <c r="F38" s="22">
        <v>183</v>
      </c>
      <c r="G38" s="22">
        <v>99</v>
      </c>
    </row>
    <row r="39" spans="1:7" ht="13.5">
      <c r="A39" s="3" t="s">
        <v>103</v>
      </c>
      <c r="B39" s="22">
        <v>31152</v>
      </c>
      <c r="C39" s="22">
        <v>31775</v>
      </c>
      <c r="D39" s="22">
        <v>31427</v>
      </c>
      <c r="E39" s="22">
        <v>31593</v>
      </c>
      <c r="F39" s="22">
        <v>33097</v>
      </c>
      <c r="G39" s="22">
        <v>33097</v>
      </c>
    </row>
    <row r="40" spans="1:7" ht="13.5">
      <c r="A40" s="3" t="s">
        <v>104</v>
      </c>
      <c r="B40" s="22">
        <v>3318</v>
      </c>
      <c r="C40" s="22">
        <v>2786</v>
      </c>
      <c r="D40" s="22">
        <v>1913</v>
      </c>
      <c r="E40" s="22">
        <v>1044</v>
      </c>
      <c r="F40" s="22">
        <v>538</v>
      </c>
      <c r="G40" s="22"/>
    </row>
    <row r="41" spans="1:7" ht="13.5">
      <c r="A41" s="4" t="s">
        <v>93</v>
      </c>
      <c r="B41" s="22">
        <v>-1450</v>
      </c>
      <c r="C41" s="22">
        <v>-879</v>
      </c>
      <c r="D41" s="22">
        <v>-464</v>
      </c>
      <c r="E41" s="22">
        <v>-195</v>
      </c>
      <c r="F41" s="22">
        <v>-49</v>
      </c>
      <c r="G41" s="22"/>
    </row>
    <row r="42" spans="1:7" ht="13.5">
      <c r="A42" s="4" t="s">
        <v>104</v>
      </c>
      <c r="B42" s="22">
        <v>1868</v>
      </c>
      <c r="C42" s="22">
        <v>1907</v>
      </c>
      <c r="D42" s="22">
        <v>1449</v>
      </c>
      <c r="E42" s="22">
        <v>849</v>
      </c>
      <c r="F42" s="22">
        <v>489</v>
      </c>
      <c r="G42" s="22"/>
    </row>
    <row r="43" spans="1:7" ht="13.5">
      <c r="A43" s="3" t="s">
        <v>105</v>
      </c>
      <c r="B43" s="22">
        <v>2524</v>
      </c>
      <c r="C43" s="22">
        <v>80</v>
      </c>
      <c r="D43" s="22">
        <v>11</v>
      </c>
      <c r="E43" s="22">
        <v>4</v>
      </c>
      <c r="F43" s="22">
        <v>4</v>
      </c>
      <c r="G43" s="22"/>
    </row>
    <row r="44" spans="1:7" ht="13.5">
      <c r="A44" s="3" t="s">
        <v>106</v>
      </c>
      <c r="B44" s="22">
        <v>48068</v>
      </c>
      <c r="C44" s="22">
        <v>47064</v>
      </c>
      <c r="D44" s="22">
        <v>45697</v>
      </c>
      <c r="E44" s="22">
        <v>45302</v>
      </c>
      <c r="F44" s="22">
        <v>47142</v>
      </c>
      <c r="G44" s="22">
        <v>46412</v>
      </c>
    </row>
    <row r="45" spans="1:7" ht="13.5">
      <c r="A45" s="3" t="s">
        <v>107</v>
      </c>
      <c r="B45" s="22">
        <v>11447</v>
      </c>
      <c r="C45" s="22">
        <v>11447</v>
      </c>
      <c r="D45" s="22">
        <v>11390</v>
      </c>
      <c r="E45" s="22">
        <v>11390</v>
      </c>
      <c r="F45" s="22">
        <v>11390</v>
      </c>
      <c r="G45" s="22">
        <v>11390</v>
      </c>
    </row>
    <row r="46" spans="1:7" ht="13.5">
      <c r="A46" s="3" t="s">
        <v>108</v>
      </c>
      <c r="B46" s="22"/>
      <c r="C46" s="22">
        <v>0</v>
      </c>
      <c r="D46" s="22">
        <v>0</v>
      </c>
      <c r="E46" s="22">
        <v>4</v>
      </c>
      <c r="F46" s="22">
        <v>8</v>
      </c>
      <c r="G46" s="22">
        <v>14</v>
      </c>
    </row>
    <row r="47" spans="1:7" ht="13.5">
      <c r="A47" s="3" t="s">
        <v>109</v>
      </c>
      <c r="B47" s="22">
        <v>2142</v>
      </c>
      <c r="C47" s="22">
        <v>1059</v>
      </c>
      <c r="D47" s="22">
        <v>1015</v>
      </c>
      <c r="E47" s="22">
        <v>1090</v>
      </c>
      <c r="F47" s="22">
        <v>1217</v>
      </c>
      <c r="G47" s="22">
        <v>1334</v>
      </c>
    </row>
    <row r="48" spans="1:7" ht="13.5">
      <c r="A48" s="3" t="s">
        <v>104</v>
      </c>
      <c r="B48" s="22"/>
      <c r="C48" s="22">
        <v>1</v>
      </c>
      <c r="D48" s="22">
        <v>2</v>
      </c>
      <c r="E48" s="22">
        <v>3</v>
      </c>
      <c r="F48" s="22">
        <v>4</v>
      </c>
      <c r="G48" s="22"/>
    </row>
    <row r="49" spans="1:7" ht="13.5">
      <c r="A49" s="3" t="s">
        <v>89</v>
      </c>
      <c r="B49" s="22">
        <v>1517</v>
      </c>
      <c r="C49" s="22">
        <v>518</v>
      </c>
      <c r="D49" s="22">
        <v>94</v>
      </c>
      <c r="E49" s="22">
        <v>73</v>
      </c>
      <c r="F49" s="22">
        <v>83</v>
      </c>
      <c r="G49" s="22">
        <v>77</v>
      </c>
    </row>
    <row r="50" spans="1:7" ht="13.5">
      <c r="A50" s="3" t="s">
        <v>110</v>
      </c>
      <c r="B50" s="22">
        <v>15106</v>
      </c>
      <c r="C50" s="22">
        <v>13026</v>
      </c>
      <c r="D50" s="22">
        <v>12503</v>
      </c>
      <c r="E50" s="22">
        <v>12562</v>
      </c>
      <c r="F50" s="22">
        <v>12705</v>
      </c>
      <c r="G50" s="22">
        <v>12816</v>
      </c>
    </row>
    <row r="51" spans="1:7" ht="13.5">
      <c r="A51" s="3" t="s">
        <v>111</v>
      </c>
      <c r="B51" s="22">
        <v>8463</v>
      </c>
      <c r="C51" s="22">
        <v>4317</v>
      </c>
      <c r="D51" s="22">
        <v>5214</v>
      </c>
      <c r="E51" s="22">
        <v>5435</v>
      </c>
      <c r="F51" s="22">
        <v>7777</v>
      </c>
      <c r="G51" s="22">
        <v>18341</v>
      </c>
    </row>
    <row r="52" spans="1:7" ht="13.5">
      <c r="A52" s="3" t="s">
        <v>112</v>
      </c>
      <c r="B52" s="22">
        <v>26113</v>
      </c>
      <c r="C52" s="22">
        <v>28918</v>
      </c>
      <c r="D52" s="22">
        <v>17397</v>
      </c>
      <c r="E52" s="22">
        <v>13861</v>
      </c>
      <c r="F52" s="22">
        <v>18201</v>
      </c>
      <c r="G52" s="22">
        <v>9429</v>
      </c>
    </row>
    <row r="53" spans="1:7" ht="13.5">
      <c r="A53" s="3" t="s">
        <v>113</v>
      </c>
      <c r="B53" s="22">
        <v>338</v>
      </c>
      <c r="C53" s="22">
        <v>338</v>
      </c>
      <c r="D53" s="22">
        <v>338</v>
      </c>
      <c r="E53" s="22">
        <v>338</v>
      </c>
      <c r="F53" s="22">
        <v>339</v>
      </c>
      <c r="G53" s="22">
        <v>339</v>
      </c>
    </row>
    <row r="54" spans="1:7" ht="13.5">
      <c r="A54" s="3" t="s">
        <v>114</v>
      </c>
      <c r="B54" s="22">
        <v>3</v>
      </c>
      <c r="C54" s="22">
        <v>3</v>
      </c>
      <c r="D54" s="22">
        <v>3</v>
      </c>
      <c r="E54" s="22">
        <v>3</v>
      </c>
      <c r="F54" s="22">
        <v>3</v>
      </c>
      <c r="G54" s="22">
        <v>3</v>
      </c>
    </row>
    <row r="55" spans="1:7" ht="13.5">
      <c r="A55" s="3" t="s">
        <v>115</v>
      </c>
      <c r="B55" s="22"/>
      <c r="C55" s="22">
        <v>135</v>
      </c>
      <c r="D55" s="22">
        <v>1928</v>
      </c>
      <c r="E55" s="22">
        <v>1733</v>
      </c>
      <c r="F55" s="22">
        <v>3157</v>
      </c>
      <c r="G55" s="22">
        <v>3602</v>
      </c>
    </row>
    <row r="56" spans="1:7" ht="13.5">
      <c r="A56" s="3" t="s">
        <v>116</v>
      </c>
      <c r="B56" s="22">
        <v>13</v>
      </c>
      <c r="C56" s="22">
        <v>14</v>
      </c>
      <c r="D56" s="22">
        <v>15</v>
      </c>
      <c r="E56" s="22">
        <v>197</v>
      </c>
      <c r="F56" s="22">
        <v>164</v>
      </c>
      <c r="G56" s="22"/>
    </row>
    <row r="57" spans="1:7" ht="13.5">
      <c r="A57" s="3" t="s">
        <v>117</v>
      </c>
      <c r="B57" s="22">
        <v>44</v>
      </c>
      <c r="C57" s="22">
        <v>13</v>
      </c>
      <c r="D57" s="22">
        <v>30</v>
      </c>
      <c r="E57" s="22">
        <v>126</v>
      </c>
      <c r="F57" s="22">
        <v>223</v>
      </c>
      <c r="G57" s="22">
        <v>335</v>
      </c>
    </row>
    <row r="58" spans="1:7" ht="13.5">
      <c r="A58" s="3" t="s">
        <v>85</v>
      </c>
      <c r="B58" s="22">
        <v>3787</v>
      </c>
      <c r="C58" s="22">
        <v>3759</v>
      </c>
      <c r="D58" s="22">
        <v>2900</v>
      </c>
      <c r="E58" s="22">
        <v>3454</v>
      </c>
      <c r="F58" s="22">
        <v>2006</v>
      </c>
      <c r="G58" s="22">
        <v>2609</v>
      </c>
    </row>
    <row r="59" spans="1:7" ht="13.5">
      <c r="A59" s="3" t="s">
        <v>118</v>
      </c>
      <c r="B59" s="22">
        <v>29952</v>
      </c>
      <c r="C59" s="22">
        <v>27887</v>
      </c>
      <c r="D59" s="22">
        <v>22493</v>
      </c>
      <c r="E59" s="22">
        <v>21356</v>
      </c>
      <c r="F59" s="22">
        <v>22185</v>
      </c>
      <c r="G59" s="22">
        <v>23484</v>
      </c>
    </row>
    <row r="60" spans="1:7" ht="13.5">
      <c r="A60" s="3" t="s">
        <v>89</v>
      </c>
      <c r="B60" s="22">
        <v>246</v>
      </c>
      <c r="C60" s="22">
        <v>190</v>
      </c>
      <c r="D60" s="22">
        <v>116</v>
      </c>
      <c r="E60" s="22">
        <v>113</v>
      </c>
      <c r="F60" s="22">
        <v>127</v>
      </c>
      <c r="G60" s="22">
        <v>121</v>
      </c>
    </row>
    <row r="61" spans="1:7" ht="13.5">
      <c r="A61" s="3" t="s">
        <v>90</v>
      </c>
      <c r="B61" s="22">
        <v>-161</v>
      </c>
      <c r="C61" s="22">
        <v>-162</v>
      </c>
      <c r="D61" s="22">
        <v>-15</v>
      </c>
      <c r="E61" s="22">
        <v>-197</v>
      </c>
      <c r="F61" s="22">
        <v>-164</v>
      </c>
      <c r="G61" s="22">
        <v>-1667</v>
      </c>
    </row>
    <row r="62" spans="1:7" ht="13.5">
      <c r="A62" s="3" t="s">
        <v>119</v>
      </c>
      <c r="B62" s="22">
        <v>68801</v>
      </c>
      <c r="C62" s="22">
        <v>65416</v>
      </c>
      <c r="D62" s="22">
        <v>50422</v>
      </c>
      <c r="E62" s="22">
        <v>46428</v>
      </c>
      <c r="F62" s="22">
        <v>54027</v>
      </c>
      <c r="G62" s="22">
        <v>56606</v>
      </c>
    </row>
    <row r="63" spans="1:7" ht="13.5">
      <c r="A63" s="2" t="s">
        <v>120</v>
      </c>
      <c r="B63" s="22">
        <v>131976</v>
      </c>
      <c r="C63" s="22">
        <v>125507</v>
      </c>
      <c r="D63" s="22">
        <v>108624</v>
      </c>
      <c r="E63" s="22">
        <v>104292</v>
      </c>
      <c r="F63" s="22">
        <v>113875</v>
      </c>
      <c r="G63" s="22">
        <v>115836</v>
      </c>
    </row>
    <row r="64" spans="1:7" ht="14.25" thickBot="1">
      <c r="A64" s="5" t="s">
        <v>121</v>
      </c>
      <c r="B64" s="23">
        <v>208810</v>
      </c>
      <c r="C64" s="23">
        <v>210251</v>
      </c>
      <c r="D64" s="23">
        <v>188280</v>
      </c>
      <c r="E64" s="23">
        <v>186329</v>
      </c>
      <c r="F64" s="23">
        <v>194937</v>
      </c>
      <c r="G64" s="23">
        <v>194782</v>
      </c>
    </row>
    <row r="65" spans="1:7" ht="14.25" thickTop="1">
      <c r="A65" s="2" t="s">
        <v>122</v>
      </c>
      <c r="B65" s="22">
        <v>27757</v>
      </c>
      <c r="C65" s="22">
        <v>29413</v>
      </c>
      <c r="D65" s="22">
        <v>30854</v>
      </c>
      <c r="E65" s="22">
        <v>30764</v>
      </c>
      <c r="F65" s="22">
        <v>29499</v>
      </c>
      <c r="G65" s="22">
        <v>31630</v>
      </c>
    </row>
    <row r="66" spans="1:7" ht="13.5">
      <c r="A66" s="2" t="s">
        <v>123</v>
      </c>
      <c r="B66" s="22">
        <v>23680</v>
      </c>
      <c r="C66" s="22">
        <v>49800</v>
      </c>
      <c r="D66" s="22">
        <v>16104</v>
      </c>
      <c r="E66" s="22">
        <v>20928</v>
      </c>
      <c r="F66" s="22">
        <v>36000</v>
      </c>
      <c r="G66" s="22">
        <v>22832</v>
      </c>
    </row>
    <row r="67" spans="1:7" ht="13.5">
      <c r="A67" s="2" t="s">
        <v>124</v>
      </c>
      <c r="B67" s="22">
        <v>23041</v>
      </c>
      <c r="C67" s="22">
        <v>10378</v>
      </c>
      <c r="D67" s="22">
        <v>13442</v>
      </c>
      <c r="E67" s="22">
        <v>12687</v>
      </c>
      <c r="F67" s="22">
        <v>15689</v>
      </c>
      <c r="G67" s="22">
        <v>19388</v>
      </c>
    </row>
    <row r="68" spans="1:7" ht="13.5">
      <c r="A68" s="2" t="s">
        <v>125</v>
      </c>
      <c r="B68" s="22">
        <v>800</v>
      </c>
      <c r="C68" s="22">
        <v>800</v>
      </c>
      <c r="D68" s="22">
        <v>800</v>
      </c>
      <c r="E68" s="22">
        <v>800</v>
      </c>
      <c r="F68" s="22">
        <v>600</v>
      </c>
      <c r="G68" s="22">
        <v>600</v>
      </c>
    </row>
    <row r="69" spans="1:7" ht="13.5">
      <c r="A69" s="2" t="s">
        <v>126</v>
      </c>
      <c r="B69" s="22">
        <v>584</v>
      </c>
      <c r="C69" s="22">
        <v>528</v>
      </c>
      <c r="D69" s="22">
        <v>367</v>
      </c>
      <c r="E69" s="22">
        <v>205</v>
      </c>
      <c r="F69" s="22">
        <v>110</v>
      </c>
      <c r="G69" s="22"/>
    </row>
    <row r="70" spans="1:7" ht="13.5">
      <c r="A70" s="2" t="s">
        <v>127</v>
      </c>
      <c r="B70" s="22">
        <v>6860</v>
      </c>
      <c r="C70" s="22">
        <v>7328</v>
      </c>
      <c r="D70" s="22">
        <v>6062</v>
      </c>
      <c r="E70" s="22">
        <v>6074</v>
      </c>
      <c r="F70" s="22">
        <v>4023</v>
      </c>
      <c r="G70" s="22">
        <v>4267</v>
      </c>
    </row>
    <row r="71" spans="1:7" ht="13.5">
      <c r="A71" s="2" t="s">
        <v>128</v>
      </c>
      <c r="B71" s="22">
        <v>1207</v>
      </c>
      <c r="C71" s="22">
        <v>1062</v>
      </c>
      <c r="D71" s="22">
        <v>358</v>
      </c>
      <c r="E71" s="22">
        <v>323</v>
      </c>
      <c r="F71" s="22">
        <v>2106</v>
      </c>
      <c r="G71" s="22">
        <v>2143</v>
      </c>
    </row>
    <row r="72" spans="1:7" ht="13.5">
      <c r="A72" s="2" t="s">
        <v>129</v>
      </c>
      <c r="B72" s="22">
        <v>670</v>
      </c>
      <c r="C72" s="22"/>
      <c r="D72" s="22">
        <v>4750</v>
      </c>
      <c r="E72" s="22">
        <v>3910</v>
      </c>
      <c r="F72" s="22">
        <v>2500</v>
      </c>
      <c r="G72" s="22">
        <v>5239</v>
      </c>
    </row>
    <row r="73" spans="1:7" ht="13.5">
      <c r="A73" s="2" t="s">
        <v>130</v>
      </c>
      <c r="B73" s="22">
        <v>713</v>
      </c>
      <c r="C73" s="22"/>
      <c r="D73" s="22">
        <v>401</v>
      </c>
      <c r="E73" s="22">
        <v>457</v>
      </c>
      <c r="F73" s="22">
        <v>591</v>
      </c>
      <c r="G73" s="22">
        <v>590</v>
      </c>
    </row>
    <row r="74" spans="1:7" ht="13.5">
      <c r="A74" s="2" t="s">
        <v>131</v>
      </c>
      <c r="B74" s="22">
        <v>2291</v>
      </c>
      <c r="C74" s="22">
        <v>1964</v>
      </c>
      <c r="D74" s="22">
        <v>2423</v>
      </c>
      <c r="E74" s="22">
        <v>3175</v>
      </c>
      <c r="F74" s="22">
        <v>3010</v>
      </c>
      <c r="G74" s="22">
        <v>2126</v>
      </c>
    </row>
    <row r="75" spans="1:7" ht="13.5">
      <c r="A75" s="2" t="s">
        <v>132</v>
      </c>
      <c r="B75" s="22">
        <v>1200</v>
      </c>
      <c r="C75" s="22">
        <v>1125</v>
      </c>
      <c r="D75" s="22">
        <v>1173</v>
      </c>
      <c r="E75" s="22">
        <v>1267</v>
      </c>
      <c r="F75" s="22">
        <v>1184</v>
      </c>
      <c r="G75" s="22">
        <v>920</v>
      </c>
    </row>
    <row r="76" spans="1:7" ht="13.5">
      <c r="A76" s="2" t="s">
        <v>133</v>
      </c>
      <c r="B76" s="22">
        <v>154</v>
      </c>
      <c r="C76" s="22">
        <v>111</v>
      </c>
      <c r="D76" s="22">
        <v>125</v>
      </c>
      <c r="E76" s="22">
        <v>110</v>
      </c>
      <c r="F76" s="22">
        <v>100</v>
      </c>
      <c r="G76" s="22">
        <v>71</v>
      </c>
    </row>
    <row r="77" spans="1:7" ht="13.5">
      <c r="A77" s="2" t="s">
        <v>134</v>
      </c>
      <c r="B77" s="22">
        <v>1712</v>
      </c>
      <c r="C77" s="22">
        <v>1769</v>
      </c>
      <c r="D77" s="22">
        <v>1903</v>
      </c>
      <c r="E77" s="22">
        <v>1711</v>
      </c>
      <c r="F77" s="22">
        <v>1620</v>
      </c>
      <c r="G77" s="22">
        <v>1466</v>
      </c>
    </row>
    <row r="78" spans="1:7" ht="13.5">
      <c r="A78" s="2" t="s">
        <v>135</v>
      </c>
      <c r="B78" s="22">
        <v>9688</v>
      </c>
      <c r="C78" s="22">
        <v>10733</v>
      </c>
      <c r="D78" s="22">
        <v>12442</v>
      </c>
      <c r="E78" s="22">
        <v>13005</v>
      </c>
      <c r="F78" s="22">
        <v>12322</v>
      </c>
      <c r="G78" s="22">
        <v>11839</v>
      </c>
    </row>
    <row r="79" spans="1:7" ht="13.5">
      <c r="A79" s="2" t="s">
        <v>89</v>
      </c>
      <c r="B79" s="22">
        <v>1771</v>
      </c>
      <c r="C79" s="22">
        <v>1290</v>
      </c>
      <c r="D79" s="22">
        <v>1103</v>
      </c>
      <c r="E79" s="22">
        <v>973</v>
      </c>
      <c r="F79" s="22">
        <v>915</v>
      </c>
      <c r="G79" s="22">
        <v>913</v>
      </c>
    </row>
    <row r="80" spans="1:7" ht="13.5">
      <c r="A80" s="2" t="s">
        <v>136</v>
      </c>
      <c r="B80" s="22">
        <v>102132</v>
      </c>
      <c r="C80" s="22">
        <v>116306</v>
      </c>
      <c r="D80" s="22">
        <v>92312</v>
      </c>
      <c r="E80" s="22">
        <v>96394</v>
      </c>
      <c r="F80" s="22">
        <v>110277</v>
      </c>
      <c r="G80" s="22">
        <v>104030</v>
      </c>
    </row>
    <row r="81" spans="1:7" ht="13.5">
      <c r="A81" s="2" t="s">
        <v>137</v>
      </c>
      <c r="B81" s="22">
        <v>400</v>
      </c>
      <c r="C81" s="22">
        <v>1200</v>
      </c>
      <c r="D81" s="22">
        <v>2000</v>
      </c>
      <c r="E81" s="22">
        <v>2800</v>
      </c>
      <c r="F81" s="22"/>
      <c r="G81" s="22">
        <v>600</v>
      </c>
    </row>
    <row r="82" spans="1:7" ht="13.5">
      <c r="A82" s="2" t="s">
        <v>138</v>
      </c>
      <c r="B82" s="22">
        <v>26103</v>
      </c>
      <c r="C82" s="22">
        <v>16269</v>
      </c>
      <c r="D82" s="22">
        <v>16884</v>
      </c>
      <c r="E82" s="22">
        <v>21071</v>
      </c>
      <c r="F82" s="22">
        <v>21374</v>
      </c>
      <c r="G82" s="22">
        <v>33180</v>
      </c>
    </row>
    <row r="83" spans="1:7" ht="13.5">
      <c r="A83" s="2" t="s">
        <v>139</v>
      </c>
      <c r="B83" s="22">
        <v>900</v>
      </c>
      <c r="C83" s="22">
        <v>450</v>
      </c>
      <c r="D83" s="22">
        <v>500</v>
      </c>
      <c r="E83" s="22">
        <v>900</v>
      </c>
      <c r="F83" s="22">
        <v>1535</v>
      </c>
      <c r="G83" s="22">
        <v>919</v>
      </c>
    </row>
    <row r="84" spans="1:7" ht="13.5">
      <c r="A84" s="2" t="s">
        <v>126</v>
      </c>
      <c r="B84" s="22">
        <v>1403</v>
      </c>
      <c r="C84" s="22">
        <v>1478</v>
      </c>
      <c r="D84" s="22">
        <v>1160</v>
      </c>
      <c r="E84" s="22">
        <v>695</v>
      </c>
      <c r="F84" s="22">
        <v>414</v>
      </c>
      <c r="G84" s="22"/>
    </row>
    <row r="85" spans="1:7" ht="13.5">
      <c r="A85" s="2" t="s">
        <v>140</v>
      </c>
      <c r="B85" s="22">
        <v>5635</v>
      </c>
      <c r="C85" s="22">
        <v>5017</v>
      </c>
      <c r="D85" s="22">
        <v>4407</v>
      </c>
      <c r="E85" s="22">
        <v>3731</v>
      </c>
      <c r="F85" s="22">
        <v>2883</v>
      </c>
      <c r="G85" s="22">
        <v>2376</v>
      </c>
    </row>
    <row r="86" spans="1:7" ht="13.5">
      <c r="A86" s="2" t="s">
        <v>141</v>
      </c>
      <c r="B86" s="22">
        <v>3541</v>
      </c>
      <c r="C86" s="22">
        <v>3365</v>
      </c>
      <c r="D86" s="22">
        <v>2660</v>
      </c>
      <c r="E86" s="22"/>
      <c r="F86" s="22"/>
      <c r="G86" s="22"/>
    </row>
    <row r="87" spans="1:7" ht="13.5">
      <c r="A87" s="2" t="s">
        <v>89</v>
      </c>
      <c r="B87" s="22">
        <v>2325</v>
      </c>
      <c r="C87" s="22">
        <v>2238</v>
      </c>
      <c r="D87" s="22">
        <v>1677</v>
      </c>
      <c r="E87" s="22">
        <v>1192</v>
      </c>
      <c r="F87" s="22">
        <v>1254</v>
      </c>
      <c r="G87" s="22">
        <v>680</v>
      </c>
    </row>
    <row r="88" spans="1:7" ht="13.5">
      <c r="A88" s="2" t="s">
        <v>142</v>
      </c>
      <c r="B88" s="22">
        <v>40309</v>
      </c>
      <c r="C88" s="22">
        <v>30018</v>
      </c>
      <c r="D88" s="22">
        <v>29291</v>
      </c>
      <c r="E88" s="22">
        <v>30391</v>
      </c>
      <c r="F88" s="22">
        <v>27462</v>
      </c>
      <c r="G88" s="22">
        <v>38347</v>
      </c>
    </row>
    <row r="89" spans="1:7" ht="14.25" thickBot="1">
      <c r="A89" s="5" t="s">
        <v>143</v>
      </c>
      <c r="B89" s="23">
        <v>142442</v>
      </c>
      <c r="C89" s="23">
        <v>146325</v>
      </c>
      <c r="D89" s="23">
        <v>121603</v>
      </c>
      <c r="E89" s="23">
        <v>126786</v>
      </c>
      <c r="F89" s="23">
        <v>137739</v>
      </c>
      <c r="G89" s="23">
        <v>142377</v>
      </c>
    </row>
    <row r="90" spans="1:7" ht="14.25" thickTop="1">
      <c r="A90" s="2" t="s">
        <v>144</v>
      </c>
      <c r="B90" s="22">
        <v>18402</v>
      </c>
      <c r="C90" s="22">
        <v>18402</v>
      </c>
      <c r="D90" s="22">
        <v>18402</v>
      </c>
      <c r="E90" s="22">
        <v>18402</v>
      </c>
      <c r="F90" s="22">
        <v>18402</v>
      </c>
      <c r="G90" s="22">
        <v>18402</v>
      </c>
    </row>
    <row r="91" spans="1:7" ht="13.5">
      <c r="A91" s="3" t="s">
        <v>145</v>
      </c>
      <c r="B91" s="22">
        <v>19492</v>
      </c>
      <c r="C91" s="22">
        <v>19492</v>
      </c>
      <c r="D91" s="22">
        <v>19492</v>
      </c>
      <c r="E91" s="22">
        <v>19492</v>
      </c>
      <c r="F91" s="22">
        <v>17976</v>
      </c>
      <c r="G91" s="22">
        <v>17976</v>
      </c>
    </row>
    <row r="92" spans="1:7" ht="13.5">
      <c r="A92" s="3" t="s">
        <v>146</v>
      </c>
      <c r="B92" s="22">
        <v>19492</v>
      </c>
      <c r="C92" s="22">
        <v>19492</v>
      </c>
      <c r="D92" s="22">
        <v>19492</v>
      </c>
      <c r="E92" s="22">
        <v>19492</v>
      </c>
      <c r="F92" s="22">
        <v>17976</v>
      </c>
      <c r="G92" s="22">
        <v>17976</v>
      </c>
    </row>
    <row r="93" spans="1:7" ht="13.5">
      <c r="A93" s="3" t="s">
        <v>147</v>
      </c>
      <c r="B93" s="22">
        <v>27</v>
      </c>
      <c r="C93" s="22">
        <v>27</v>
      </c>
      <c r="D93" s="22">
        <v>27</v>
      </c>
      <c r="E93" s="22">
        <v>27</v>
      </c>
      <c r="F93" s="22">
        <v>27</v>
      </c>
      <c r="G93" s="22">
        <v>27</v>
      </c>
    </row>
    <row r="94" spans="1:7" ht="13.5">
      <c r="A94" s="4" t="s">
        <v>148</v>
      </c>
      <c r="B94" s="22">
        <v>8760</v>
      </c>
      <c r="C94" s="22">
        <v>8760</v>
      </c>
      <c r="D94" s="22">
        <v>8760</v>
      </c>
      <c r="E94" s="22">
        <v>8760</v>
      </c>
      <c r="F94" s="22">
        <v>8760</v>
      </c>
      <c r="G94" s="22">
        <v>8760</v>
      </c>
    </row>
    <row r="95" spans="1:7" ht="13.5">
      <c r="A95" s="4" t="s">
        <v>149</v>
      </c>
      <c r="B95" s="22">
        <v>19303</v>
      </c>
      <c r="C95" s="22">
        <v>17829</v>
      </c>
      <c r="D95" s="22">
        <v>20202</v>
      </c>
      <c r="E95" s="22">
        <v>15379</v>
      </c>
      <c r="F95" s="22">
        <v>12969</v>
      </c>
      <c r="G95" s="22">
        <v>8450</v>
      </c>
    </row>
    <row r="96" spans="1:7" ht="13.5">
      <c r="A96" s="3" t="s">
        <v>150</v>
      </c>
      <c r="B96" s="22">
        <v>28090</v>
      </c>
      <c r="C96" s="22">
        <v>26617</v>
      </c>
      <c r="D96" s="22">
        <v>28990</v>
      </c>
      <c r="E96" s="22">
        <v>24166</v>
      </c>
      <c r="F96" s="22">
        <v>21757</v>
      </c>
      <c r="G96" s="22">
        <v>17238</v>
      </c>
    </row>
    <row r="97" spans="1:7" ht="13.5">
      <c r="A97" s="2" t="s">
        <v>151</v>
      </c>
      <c r="B97" s="22">
        <v>-184</v>
      </c>
      <c r="C97" s="22">
        <v>-184</v>
      </c>
      <c r="D97" s="22">
        <v>-184</v>
      </c>
      <c r="E97" s="22">
        <v>-184</v>
      </c>
      <c r="F97" s="22"/>
      <c r="G97" s="22"/>
    </row>
    <row r="98" spans="1:7" ht="13.5">
      <c r="A98" s="2" t="s">
        <v>152</v>
      </c>
      <c r="B98" s="22">
        <v>65800</v>
      </c>
      <c r="C98" s="22">
        <v>64327</v>
      </c>
      <c r="D98" s="22">
        <v>66700</v>
      </c>
      <c r="E98" s="22">
        <v>61876</v>
      </c>
      <c r="F98" s="22">
        <v>58135</v>
      </c>
      <c r="G98" s="22">
        <v>53616</v>
      </c>
    </row>
    <row r="99" spans="1:7" ht="13.5">
      <c r="A99" s="2" t="s">
        <v>153</v>
      </c>
      <c r="B99" s="22">
        <v>567</v>
      </c>
      <c r="C99" s="22">
        <v>-400</v>
      </c>
      <c r="D99" s="22">
        <v>-24</v>
      </c>
      <c r="E99" s="22">
        <v>-2333</v>
      </c>
      <c r="F99" s="22">
        <v>-937</v>
      </c>
      <c r="G99" s="22">
        <v>-1211</v>
      </c>
    </row>
    <row r="100" spans="1:7" ht="13.5">
      <c r="A100" s="2" t="s">
        <v>154</v>
      </c>
      <c r="B100" s="22">
        <v>567</v>
      </c>
      <c r="C100" s="22">
        <v>-400</v>
      </c>
      <c r="D100" s="22">
        <v>-24</v>
      </c>
      <c r="E100" s="22">
        <v>-2333</v>
      </c>
      <c r="F100" s="22">
        <v>-937</v>
      </c>
      <c r="G100" s="22">
        <v>-1211</v>
      </c>
    </row>
    <row r="101" spans="1:7" ht="13.5">
      <c r="A101" s="6" t="s">
        <v>155</v>
      </c>
      <c r="B101" s="22">
        <v>66367</v>
      </c>
      <c r="C101" s="22">
        <v>63926</v>
      </c>
      <c r="D101" s="22">
        <v>66676</v>
      </c>
      <c r="E101" s="22">
        <v>59543</v>
      </c>
      <c r="F101" s="22">
        <v>57198</v>
      </c>
      <c r="G101" s="22">
        <v>52405</v>
      </c>
    </row>
    <row r="102" spans="1:7" ht="14.25" thickBot="1">
      <c r="A102" s="7" t="s">
        <v>156</v>
      </c>
      <c r="B102" s="22">
        <v>208810</v>
      </c>
      <c r="C102" s="22">
        <v>210251</v>
      </c>
      <c r="D102" s="22">
        <v>188280</v>
      </c>
      <c r="E102" s="22">
        <v>186329</v>
      </c>
      <c r="F102" s="22">
        <v>194937</v>
      </c>
      <c r="G102" s="22">
        <v>194782</v>
      </c>
    </row>
    <row r="103" spans="1:7" ht="14.25" thickTop="1">
      <c r="A103" s="8"/>
      <c r="B103" s="24"/>
      <c r="C103" s="24"/>
      <c r="D103" s="24"/>
      <c r="E103" s="24"/>
      <c r="F103" s="24"/>
      <c r="G103" s="24"/>
    </row>
    <row r="105" ht="13.5">
      <c r="A105" s="20" t="s">
        <v>161</v>
      </c>
    </row>
    <row r="106" ht="13.5">
      <c r="A106" s="20" t="s">
        <v>162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2014-07-14T07:50:28Z</dcterms:created>
  <dcterms:modified xsi:type="dcterms:W3CDTF">2014-07-14T07:50:37Z</dcterms:modified>
  <cp:category/>
  <cp:version/>
  <cp:contentType/>
  <cp:contentStatus/>
</cp:coreProperties>
</file>