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<sst xmlns="http://schemas.openxmlformats.org/spreadsheetml/2006/main" count="604" uniqueCount="211">
  <si>
    <t>連結・キャッシュフロー計算書</t>
  </si>
  <si>
    <t>売上原価</t>
  </si>
  <si>
    <t>発注処理手数料</t>
  </si>
  <si>
    <t>負ののれん償却額</t>
  </si>
  <si>
    <t>受取賃貸料</t>
  </si>
  <si>
    <t>賃貸費用</t>
  </si>
  <si>
    <t>還付消費税等</t>
  </si>
  <si>
    <t>国庫補助金</t>
  </si>
  <si>
    <t>法人税等</t>
  </si>
  <si>
    <t>過年度法人税等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</si>
  <si>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</si>
  <si>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</si>
  <si>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</si>
  <si>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</si>
  <si>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</si>
  <si>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</si>
  <si>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</si>
  <si>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</si>
  <si>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</si>
  <si>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</si>
  <si>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</si>
  <si>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</si>
  <si>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</si>
  <si>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</si>
  <si>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</si>
  <si>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</si>
  <si>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2011/06/29</t>
  </si>
  <si>
    <t>2010/03/31</t>
  </si>
  <si>
    <t>2010/06/25</t>
  </si>
  <si>
    <t>2009/03/31</t>
  </si>
  <si>
    <t>現金及び預金</t>
  </si>
  <si>
    <t>百万円</t>
  </si>
  <si>
    <t>売掛金</t>
  </si>
  <si>
    <t>商品</t>
  </si>
  <si>
    <t>前払費用</t>
  </si>
  <si>
    <t>繰延税金資産</t>
  </si>
  <si>
    <t>未収入金</t>
  </si>
  <si>
    <t>関係会社預け金</t>
  </si>
  <si>
    <t>その他</t>
  </si>
  <si>
    <t>流動資産</t>
  </si>
  <si>
    <t>建物（純額）</t>
  </si>
  <si>
    <t>車両運搬具（純額）</t>
  </si>
  <si>
    <t>工具、器具及び備品（純額）</t>
  </si>
  <si>
    <t>リース資産</t>
  </si>
  <si>
    <t>建設仮勘定</t>
  </si>
  <si>
    <t>有形固定資産</t>
  </si>
  <si>
    <t>商標権</t>
  </si>
  <si>
    <t>ソフトウエア</t>
  </si>
  <si>
    <t>無形固定資産</t>
  </si>
  <si>
    <t>投資有価証券</t>
  </si>
  <si>
    <t>関係会社株式</t>
  </si>
  <si>
    <t>関係会社出資金</t>
  </si>
  <si>
    <t>長期前払費用</t>
  </si>
  <si>
    <t>投資その他の資産</t>
  </si>
  <si>
    <t>固定資産</t>
  </si>
  <si>
    <t>資産</t>
  </si>
  <si>
    <t>買掛金</t>
  </si>
  <si>
    <t>短期借入金</t>
  </si>
  <si>
    <t>未払金</t>
  </si>
  <si>
    <t>リース債務</t>
  </si>
  <si>
    <t>未払費用</t>
  </si>
  <si>
    <t>未払法人税等</t>
  </si>
  <si>
    <t>未払消費税等</t>
  </si>
  <si>
    <t>預り金</t>
  </si>
  <si>
    <t>関係会社預り金</t>
  </si>
  <si>
    <t>賞与引当金</t>
  </si>
  <si>
    <t>ポイント引当金</t>
  </si>
  <si>
    <t>流動負債</t>
  </si>
  <si>
    <t>受入保証金</t>
  </si>
  <si>
    <t>退職給付引当金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</si>
  <si>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</si>
  <si>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</si>
  <si>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</si>
  <si>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</si>
  <si>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</si>
  <si>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</si>
  <si>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</si>
  <si>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</si>
  <si>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</si>
  <si>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</si>
  <si>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</si>
  <si>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</si>
  <si>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</si>
  <si>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</si>
  <si>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</si>
  <si>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</si>
  <si>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株式会社ココカラファイン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</si>
  <si>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</si>
  <si>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</si>
  <si>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</si>
  <si>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</si>
  <si>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</si>
  <si>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</si>
  <si>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</si>
  <si>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</si>
  <si>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</si>
  <si>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</si>
  <si>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</si>
  <si>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</si>
  <si>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</si>
  <si>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</si>
  <si>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</si>
  <si>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広告宣伝費</t>
  </si>
  <si>
    <t>役員報酬</t>
  </si>
  <si>
    <t>給料</t>
  </si>
  <si>
    <t>賞与</t>
  </si>
  <si>
    <t>（うち賞与引当金繰入額）</t>
  </si>
  <si>
    <t>（うち退職給付費用）</t>
  </si>
  <si>
    <t>法定福利費</t>
  </si>
  <si>
    <t>賃借料</t>
  </si>
  <si>
    <t>租税公課</t>
  </si>
  <si>
    <t>減価償却費</t>
  </si>
  <si>
    <t>販売費・一般管理費</t>
  </si>
  <si>
    <t>営業利益</t>
  </si>
  <si>
    <t>受取利息</t>
  </si>
  <si>
    <t>受取配当金</t>
  </si>
  <si>
    <t>仕入割引</t>
  </si>
  <si>
    <t>営業外収益</t>
  </si>
  <si>
    <t>支払利息</t>
  </si>
  <si>
    <t>売上割引</t>
  </si>
  <si>
    <t>営業外費用</t>
  </si>
  <si>
    <t>経常利益</t>
  </si>
  <si>
    <t>固定資産売却益</t>
  </si>
  <si>
    <t>特別利益</t>
  </si>
  <si>
    <t>投資有価証券評価損</t>
  </si>
  <si>
    <t>災害義援金等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</si>
  <si>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</si>
  <si>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</si>
  <si>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</si>
  <si>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</si>
  <si>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</si>
  <si>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</si>
  <si>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</si>
  <si>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</si>
  <si>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</si>
  <si>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</si>
  <si>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2013/11/13</t>
  </si>
  <si>
    <t>2013/09/30</t>
  </si>
  <si>
    <t>2013/08/14</t>
  </si>
  <si>
    <t>2013/06/30</t>
  </si>
  <si>
    <t>2013/02/14</t>
  </si>
  <si>
    <t>2012/12/31</t>
  </si>
  <si>
    <t>2012/11/09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</si>
  <si>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</si>
  <si>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</si>
  <si>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</si>
  <si>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</si>
  <si>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</si>
  <si>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</si>
  <si>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</si>
  <si>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2011/08/11</t>
  </si>
  <si>
    <t>2011/06/30</t>
  </si>
  <si>
    <t>2011/02/14</t>
  </si>
  <si>
    <t>2010/12/31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</si>
  <si>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</si>
  <si>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</si>
  <si>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</si>
  <si>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</si>
  <si>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</si>
  <si>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</si>
  <si>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</si>
  <si>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</si>
  <si>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</si>
  <si>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</si>
  <si>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2008/11/13</t>
  </si>
  <si>
    <t>2008/09/30</t>
  </si>
  <si>
    <t>2008/06/30</t>
  </si>
  <si>
    <t>たな卸資産</t>
  </si>
  <si>
    <t>貸倒引当金</t>
  </si>
  <si>
    <t>建物及び構築物（純額）</t>
  </si>
  <si>
    <t>土地</t>
  </si>
  <si>
    <t>その他（純額）</t>
  </si>
  <si>
    <t>のれん</t>
  </si>
  <si>
    <t>敷金及び保証金</t>
  </si>
  <si>
    <t>長期借入金</t>
  </si>
  <si>
    <t>連結・貸借対照表</t>
  </si>
  <si>
    <t>累積四半期</t>
  </si>
  <si>
    <t>2013/04/01</t>
  </si>
  <si>
    <t>2010/09/30</t>
  </si>
  <si>
    <t>減価償却費及びその他の償却費</t>
  </si>
  <si>
    <t>減損損失</t>
  </si>
  <si>
    <t>のれん及び負ののれん償却額</t>
  </si>
  <si>
    <t>のれん償却額</t>
  </si>
  <si>
    <t>引当金の増減額（△は減少）</t>
  </si>
  <si>
    <t>受取利息及び受取配当金</t>
  </si>
  <si>
    <t>固定資産除却損</t>
  </si>
  <si>
    <t>固定資産受贈益</t>
  </si>
  <si>
    <t>賃貸借契約解約損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</si>
  <si>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</si>
  <si>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</si>
  <si>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</si>
  <si>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</si>
  <si>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</si>
  <si>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</si>
  <si>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</si>
  <si>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</si>
  <si>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定期預金の払戻による収入</t>
  </si>
  <si>
    <t>関係会社株式の取得による支出</t>
  </si>
  <si>
    <t>有形固定資産の取得による支出</t>
  </si>
  <si>
    <t>無形固定資産の取得による支出</t>
  </si>
  <si>
    <t>事業譲受による支出</t>
  </si>
  <si>
    <t>貸付けによる支出</t>
  </si>
  <si>
    <t>差入敷金保証金の支払による支出</t>
  </si>
  <si>
    <t>差入敷金保証金の戻入による収入</t>
  </si>
  <si>
    <t>投資活動によるキャッシュ・フロー</t>
  </si>
  <si>
    <t>短期借入金の増減額（△は減少）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</si>
  <si>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</si>
  <si>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</si>
  <si>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</si>
  <si>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</si>
  <si>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非連結子会社との合併に伴う現金及び現金同等物の増加額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</si>
</sst>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X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84</v>
      </c>
      <c r="B2" s="14">
        <v>3098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85</v>
      </c>
      <c r="B3" s="1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13</v>
      </c>
      <c r="B4" s="15" t="str">
        <f>HYPERLINK("http://www.kabupro.jp/mark/20140213/S10016XB.htm","四半期報告書")</f>
        <v>四半期報告書</v>
      </c>
      <c r="C4" s="15" t="str">
        <f>HYPERLINK("http://www.kabupro.jp/mark/20131113/S1000G1K.htm","四半期報告書")</f>
        <v>四半期報告書</v>
      </c>
      <c r="D4" s="15" t="str">
        <f>HYPERLINK("http://www.kabupro.jp/mark/20130814/S000EAAV.htm","四半期報告書")</f>
        <v>四半期報告書</v>
      </c>
      <c r="E4" s="15" t="str">
        <f>HYPERLINK("http://www.kabupro.jp/mark/20130626/S000DOSI.htm","有価証券報告書")</f>
        <v>有価証券報告書</v>
      </c>
      <c r="F4" s="15" t="str">
        <f>HYPERLINK("http://www.kabupro.jp/mark/20140213/S10016XB.htm","四半期報告書")</f>
        <v>四半期報告書</v>
      </c>
      <c r="G4" s="15" t="str">
        <f>HYPERLINK("http://www.kabupro.jp/mark/20131113/S1000G1K.htm","四半期報告書")</f>
        <v>四半期報告書</v>
      </c>
      <c r="H4" s="15" t="str">
        <f>HYPERLINK("http://www.kabupro.jp/mark/20130814/S000EAAV.htm","四半期報告書")</f>
        <v>四半期報告書</v>
      </c>
      <c r="I4" s="15" t="str">
        <f>HYPERLINK("http://www.kabupro.jp/mark/20130626/S000DOSI.htm","有価証券報告書")</f>
        <v>有価証券報告書</v>
      </c>
      <c r="J4" s="15" t="str">
        <f>HYPERLINK("http://www.kabupro.jp/mark/20130214/S000CQA4.htm","四半期報告書")</f>
        <v>四半期報告書</v>
      </c>
      <c r="K4" s="15" t="str">
        <f>HYPERLINK("http://www.kabupro.jp/mark/20121109/S000C77I.htm","四半期報告書")</f>
        <v>四半期報告書</v>
      </c>
      <c r="L4" s="15" t="str">
        <f>HYPERLINK("http://www.kabupro.jp/mark/20120810/S000BLGP.htm","四半期報告書")</f>
        <v>四半期報告書</v>
      </c>
      <c r="M4" s="15" t="str">
        <f>HYPERLINK("http://www.kabupro.jp/mark/20120627/S000B5HI.htm","有価証券報告書")</f>
        <v>有価証券報告書</v>
      </c>
      <c r="N4" s="15" t="str">
        <f>HYPERLINK("http://www.kabupro.jp/mark/20120214/S000A92N.htm","四半期報告書")</f>
        <v>四半期報告書</v>
      </c>
      <c r="O4" s="15" t="str">
        <f>HYPERLINK("http://www.kabupro.jp/mark/20111114/S0009OK7.htm","四半期報告書")</f>
        <v>四半期報告書</v>
      </c>
      <c r="P4" s="15" t="str">
        <f>HYPERLINK("http://www.kabupro.jp/mark/20110811/S00091Z2.htm","四半期報告書")</f>
        <v>四半期報告書</v>
      </c>
      <c r="Q4" s="15" t="str">
        <f>HYPERLINK("http://www.kabupro.jp/mark/20110629/S0008MDW.htm","有価証券報告書")</f>
        <v>有価証券報告書</v>
      </c>
      <c r="R4" s="15" t="str">
        <f>HYPERLINK("http://www.kabupro.jp/mark/20110214/S0007T76.htm","四半期報告書")</f>
        <v>四半期報告書</v>
      </c>
      <c r="S4" s="15" t="str">
        <f>HYPERLINK("http://www.kabupro.jp/mark/20091113/S0004KOM.htm","四半期報告書")</f>
        <v>四半期報告書</v>
      </c>
      <c r="T4" s="15" t="str">
        <f>HYPERLINK("http://www.kabupro.jp/mark/20100813/S0006MKI.htm","四半期報告書")</f>
        <v>四半期報告書</v>
      </c>
      <c r="U4" s="15" t="str">
        <f>HYPERLINK("http://www.kabupro.jp/mark/20100625/S00061AM.htm","有価証券報告書")</f>
        <v>有価証券報告書</v>
      </c>
      <c r="V4" s="15" t="str">
        <f>HYPERLINK("http://www.kabupro.jp/mark/20100212/S00057EH.htm","四半期報告書")</f>
        <v>四半期報告書</v>
      </c>
      <c r="W4" s="15" t="str">
        <f>HYPERLINK("http://www.kabupro.jp/mark/20091113/S0004KOM.htm","四半期報告書")</f>
        <v>四半期報告書</v>
      </c>
      <c r="X4" s="15" t="str">
        <f>HYPERLINK("http://www.kabupro.jp/mark/20090814/S0003Y6S.htm","四半期報告書")</f>
        <v>四半期報告書</v>
      </c>
    </row>
    <row r="5" spans="1:24" ht="14.25" thickBot="1">
      <c r="A5" s="11" t="s">
        <v>14</v>
      </c>
      <c r="B5" s="1" t="s">
        <v>133</v>
      </c>
      <c r="C5" s="1" t="s">
        <v>136</v>
      </c>
      <c r="D5" s="1" t="s">
        <v>138</v>
      </c>
      <c r="E5" s="1" t="s">
        <v>20</v>
      </c>
      <c r="F5" s="1" t="s">
        <v>133</v>
      </c>
      <c r="G5" s="1" t="s">
        <v>136</v>
      </c>
      <c r="H5" s="1" t="s">
        <v>138</v>
      </c>
      <c r="I5" s="1" t="s">
        <v>20</v>
      </c>
      <c r="J5" s="1" t="s">
        <v>140</v>
      </c>
      <c r="K5" s="1" t="s">
        <v>142</v>
      </c>
      <c r="L5" s="1" t="s">
        <v>144</v>
      </c>
      <c r="M5" s="1" t="s">
        <v>24</v>
      </c>
      <c r="N5" s="1" t="s">
        <v>146</v>
      </c>
      <c r="O5" s="1" t="s">
        <v>148</v>
      </c>
      <c r="P5" s="1" t="s">
        <v>150</v>
      </c>
      <c r="Q5" s="1" t="s">
        <v>26</v>
      </c>
      <c r="R5" s="1" t="s">
        <v>152</v>
      </c>
      <c r="S5" s="1" t="s">
        <v>158</v>
      </c>
      <c r="T5" s="1" t="s">
        <v>154</v>
      </c>
      <c r="U5" s="1" t="s">
        <v>28</v>
      </c>
      <c r="V5" s="1" t="s">
        <v>156</v>
      </c>
      <c r="W5" s="1" t="s">
        <v>158</v>
      </c>
      <c r="X5" s="1" t="s">
        <v>160</v>
      </c>
    </row>
    <row r="6" spans="1:24" ht="15" thickBot="1" thickTop="1">
      <c r="A6" s="10" t="s">
        <v>15</v>
      </c>
      <c r="B6" s="18" t="s">
        <v>12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16</v>
      </c>
      <c r="B7" s="14" t="s">
        <v>176</v>
      </c>
      <c r="C7" s="14" t="s">
        <v>176</v>
      </c>
      <c r="D7" s="14" t="s">
        <v>176</v>
      </c>
      <c r="E7" s="16" t="s">
        <v>21</v>
      </c>
      <c r="F7" s="14" t="s">
        <v>176</v>
      </c>
      <c r="G7" s="14" t="s">
        <v>176</v>
      </c>
      <c r="H7" s="14" t="s">
        <v>176</v>
      </c>
      <c r="I7" s="16" t="s">
        <v>21</v>
      </c>
      <c r="J7" s="14" t="s">
        <v>176</v>
      </c>
      <c r="K7" s="14" t="s">
        <v>176</v>
      </c>
      <c r="L7" s="14" t="s">
        <v>176</v>
      </c>
      <c r="M7" s="16" t="s">
        <v>21</v>
      </c>
      <c r="N7" s="14" t="s">
        <v>176</v>
      </c>
      <c r="O7" s="14" t="s">
        <v>176</v>
      </c>
      <c r="P7" s="14" t="s">
        <v>176</v>
      </c>
      <c r="Q7" s="16" t="s">
        <v>21</v>
      </c>
      <c r="R7" s="14" t="s">
        <v>176</v>
      </c>
      <c r="S7" s="14" t="s">
        <v>176</v>
      </c>
      <c r="T7" s="14" t="s">
        <v>176</v>
      </c>
      <c r="U7" s="16" t="s">
        <v>21</v>
      </c>
      <c r="V7" s="14" t="s">
        <v>176</v>
      </c>
      <c r="W7" s="14" t="s">
        <v>176</v>
      </c>
      <c r="X7" s="14" t="s">
        <v>176</v>
      </c>
    </row>
    <row r="8" spans="1:24" ht="13.5">
      <c r="A8" s="13" t="s">
        <v>17</v>
      </c>
      <c r="B8" s="1" t="s">
        <v>177</v>
      </c>
      <c r="C8" s="1" t="s">
        <v>177</v>
      </c>
      <c r="D8" s="1" t="s">
        <v>177</v>
      </c>
      <c r="E8" s="17" t="s">
        <v>90</v>
      </c>
      <c r="F8" s="1" t="s">
        <v>90</v>
      </c>
      <c r="G8" s="1" t="s">
        <v>90</v>
      </c>
      <c r="H8" s="1" t="s">
        <v>90</v>
      </c>
      <c r="I8" s="17" t="s">
        <v>91</v>
      </c>
      <c r="J8" s="1" t="s">
        <v>91</v>
      </c>
      <c r="K8" s="1" t="s">
        <v>91</v>
      </c>
      <c r="L8" s="1" t="s">
        <v>91</v>
      </c>
      <c r="M8" s="17" t="s">
        <v>92</v>
      </c>
      <c r="N8" s="1" t="s">
        <v>92</v>
      </c>
      <c r="O8" s="1" t="s">
        <v>92</v>
      </c>
      <c r="P8" s="1" t="s">
        <v>92</v>
      </c>
      <c r="Q8" s="17" t="s">
        <v>93</v>
      </c>
      <c r="R8" s="1" t="s">
        <v>93</v>
      </c>
      <c r="S8" s="1" t="s">
        <v>93</v>
      </c>
      <c r="T8" s="1" t="s">
        <v>93</v>
      </c>
      <c r="U8" s="17" t="s">
        <v>94</v>
      </c>
      <c r="V8" s="1" t="s">
        <v>94</v>
      </c>
      <c r="W8" s="1" t="s">
        <v>94</v>
      </c>
      <c r="X8" s="1" t="s">
        <v>94</v>
      </c>
    </row>
    <row r="9" spans="1:24" ht="13.5">
      <c r="A9" s="13" t="s">
        <v>18</v>
      </c>
      <c r="B9" s="1" t="s">
        <v>135</v>
      </c>
      <c r="C9" s="1" t="s">
        <v>137</v>
      </c>
      <c r="D9" s="1" t="s">
        <v>139</v>
      </c>
      <c r="E9" s="17" t="s">
        <v>22</v>
      </c>
      <c r="F9" s="1" t="s">
        <v>141</v>
      </c>
      <c r="G9" s="1" t="s">
        <v>143</v>
      </c>
      <c r="H9" s="1" t="s">
        <v>145</v>
      </c>
      <c r="I9" s="17" t="s">
        <v>23</v>
      </c>
      <c r="J9" s="1" t="s">
        <v>147</v>
      </c>
      <c r="K9" s="1" t="s">
        <v>149</v>
      </c>
      <c r="L9" s="1" t="s">
        <v>151</v>
      </c>
      <c r="M9" s="17" t="s">
        <v>25</v>
      </c>
      <c r="N9" s="1" t="s">
        <v>153</v>
      </c>
      <c r="O9" s="1" t="s">
        <v>178</v>
      </c>
      <c r="P9" s="1" t="s">
        <v>155</v>
      </c>
      <c r="Q9" s="17" t="s">
        <v>27</v>
      </c>
      <c r="R9" s="1" t="s">
        <v>157</v>
      </c>
      <c r="S9" s="1" t="s">
        <v>159</v>
      </c>
      <c r="T9" s="1" t="s">
        <v>161</v>
      </c>
      <c r="U9" s="17" t="s">
        <v>29</v>
      </c>
      <c r="V9" s="1" t="s">
        <v>163</v>
      </c>
      <c r="W9" s="1" t="s">
        <v>165</v>
      </c>
      <c r="X9" s="1" t="s">
        <v>166</v>
      </c>
    </row>
    <row r="10" spans="1:24" ht="14.25" thickBot="1">
      <c r="A10" s="13" t="s">
        <v>19</v>
      </c>
      <c r="B10" s="1" t="s">
        <v>31</v>
      </c>
      <c r="C10" s="1" t="s">
        <v>31</v>
      </c>
      <c r="D10" s="1" t="s">
        <v>31</v>
      </c>
      <c r="E10" s="17" t="s">
        <v>31</v>
      </c>
      <c r="F10" s="1" t="s">
        <v>31</v>
      </c>
      <c r="G10" s="1" t="s">
        <v>31</v>
      </c>
      <c r="H10" s="1" t="s">
        <v>31</v>
      </c>
      <c r="I10" s="17" t="s">
        <v>31</v>
      </c>
      <c r="J10" s="1" t="s">
        <v>31</v>
      </c>
      <c r="K10" s="1" t="s">
        <v>31</v>
      </c>
      <c r="L10" s="1" t="s">
        <v>31</v>
      </c>
      <c r="M10" s="17" t="s">
        <v>31</v>
      </c>
      <c r="N10" s="1" t="s">
        <v>31</v>
      </c>
      <c r="O10" s="1" t="s">
        <v>31</v>
      </c>
      <c r="P10" s="1" t="s">
        <v>31</v>
      </c>
      <c r="Q10" s="17" t="s">
        <v>31</v>
      </c>
      <c r="R10" s="1" t="s">
        <v>31</v>
      </c>
      <c r="S10" s="1" t="s">
        <v>31</v>
      </c>
      <c r="T10" s="1" t="s">
        <v>31</v>
      </c>
      <c r="U10" s="17" t="s">
        <v>31</v>
      </c>
      <c r="V10" s="1" t="s">
        <v>31</v>
      </c>
      <c r="W10" s="1" t="s">
        <v>31</v>
      </c>
      <c r="X10" s="1" t="s">
        <v>31</v>
      </c>
    </row>
    <row r="11" spans="1:24" ht="14.25" thickTop="1">
      <c r="A11" s="26" t="s">
        <v>95</v>
      </c>
      <c r="B11" s="27">
        <v>258847</v>
      </c>
      <c r="C11" s="27">
        <v>172234</v>
      </c>
      <c r="D11" s="27">
        <v>85831</v>
      </c>
      <c r="E11" s="21">
        <v>335886</v>
      </c>
      <c r="F11" s="27">
        <v>254835</v>
      </c>
      <c r="G11" s="27">
        <v>167406</v>
      </c>
      <c r="H11" s="27">
        <v>82375</v>
      </c>
      <c r="I11" s="21">
        <v>321954</v>
      </c>
      <c r="J11" s="27">
        <v>243878</v>
      </c>
      <c r="K11" s="27">
        <v>160432</v>
      </c>
      <c r="L11" s="27">
        <v>78626</v>
      </c>
      <c r="M11" s="21">
        <v>256681</v>
      </c>
      <c r="N11" s="27">
        <v>180754</v>
      </c>
      <c r="O11" s="27">
        <v>100177</v>
      </c>
      <c r="P11" s="27">
        <v>47795</v>
      </c>
      <c r="Q11" s="21">
        <v>190957</v>
      </c>
      <c r="R11" s="27">
        <v>146397</v>
      </c>
      <c r="S11" s="27">
        <v>97235</v>
      </c>
      <c r="T11" s="27">
        <v>47613</v>
      </c>
      <c r="U11" s="21">
        <v>170116</v>
      </c>
      <c r="V11" s="27">
        <v>125586</v>
      </c>
      <c r="W11" s="27">
        <v>80249</v>
      </c>
      <c r="X11" s="27">
        <v>39566</v>
      </c>
    </row>
    <row r="12" spans="1:24" ht="13.5">
      <c r="A12" s="7" t="s">
        <v>1</v>
      </c>
      <c r="B12" s="28">
        <v>192616</v>
      </c>
      <c r="C12" s="28">
        <v>128799</v>
      </c>
      <c r="D12" s="28">
        <v>63497</v>
      </c>
      <c r="E12" s="22">
        <v>250834</v>
      </c>
      <c r="F12" s="28">
        <v>190463</v>
      </c>
      <c r="G12" s="28">
        <v>125794</v>
      </c>
      <c r="H12" s="28">
        <v>61724</v>
      </c>
      <c r="I12" s="22">
        <v>242468</v>
      </c>
      <c r="J12" s="28">
        <v>184108</v>
      </c>
      <c r="K12" s="28">
        <v>121489</v>
      </c>
      <c r="L12" s="28">
        <v>59138</v>
      </c>
      <c r="M12" s="22">
        <v>193094</v>
      </c>
      <c r="N12" s="28">
        <v>136792</v>
      </c>
      <c r="O12" s="28">
        <v>75749</v>
      </c>
      <c r="P12" s="28">
        <v>35828</v>
      </c>
      <c r="Q12" s="22">
        <v>143572</v>
      </c>
      <c r="R12" s="28">
        <v>109899</v>
      </c>
      <c r="S12" s="28">
        <v>73188</v>
      </c>
      <c r="T12" s="28">
        <v>35482</v>
      </c>
      <c r="U12" s="22">
        <v>123748</v>
      </c>
      <c r="V12" s="28">
        <v>90463</v>
      </c>
      <c r="W12" s="28">
        <v>57455</v>
      </c>
      <c r="X12" s="28">
        <v>28321</v>
      </c>
    </row>
    <row r="13" spans="1:24" ht="13.5">
      <c r="A13" s="7" t="s">
        <v>101</v>
      </c>
      <c r="B13" s="28">
        <v>66230</v>
      </c>
      <c r="C13" s="28">
        <v>43435</v>
      </c>
      <c r="D13" s="28">
        <v>22333</v>
      </c>
      <c r="E13" s="22">
        <v>85052</v>
      </c>
      <c r="F13" s="28">
        <v>64372</v>
      </c>
      <c r="G13" s="28">
        <v>41611</v>
      </c>
      <c r="H13" s="28">
        <v>20651</v>
      </c>
      <c r="I13" s="22">
        <v>79486</v>
      </c>
      <c r="J13" s="28">
        <v>59769</v>
      </c>
      <c r="K13" s="28">
        <v>38943</v>
      </c>
      <c r="L13" s="28">
        <v>19487</v>
      </c>
      <c r="M13" s="22">
        <v>63587</v>
      </c>
      <c r="N13" s="28">
        <v>43961</v>
      </c>
      <c r="O13" s="28">
        <v>24427</v>
      </c>
      <c r="P13" s="28">
        <v>11966</v>
      </c>
      <c r="Q13" s="22">
        <v>47385</v>
      </c>
      <c r="R13" s="28">
        <v>36497</v>
      </c>
      <c r="S13" s="28">
        <v>24046</v>
      </c>
      <c r="T13" s="28">
        <v>12130</v>
      </c>
      <c r="U13" s="22">
        <v>46368</v>
      </c>
      <c r="V13" s="28">
        <v>35123</v>
      </c>
      <c r="W13" s="28">
        <v>22793</v>
      </c>
      <c r="X13" s="28">
        <v>11245</v>
      </c>
    </row>
    <row r="14" spans="1:24" ht="13.5">
      <c r="A14" s="7" t="s">
        <v>112</v>
      </c>
      <c r="B14" s="28">
        <v>62314</v>
      </c>
      <c r="C14" s="28">
        <v>41573</v>
      </c>
      <c r="D14" s="28">
        <v>20311</v>
      </c>
      <c r="E14" s="22">
        <v>76451</v>
      </c>
      <c r="F14" s="28">
        <v>56449</v>
      </c>
      <c r="G14" s="28">
        <v>36869</v>
      </c>
      <c r="H14" s="28">
        <v>18175</v>
      </c>
      <c r="I14" s="22">
        <v>70906</v>
      </c>
      <c r="J14" s="28">
        <v>52252</v>
      </c>
      <c r="K14" s="28">
        <v>34908</v>
      </c>
      <c r="L14" s="28">
        <v>17194</v>
      </c>
      <c r="M14" s="22">
        <v>57211</v>
      </c>
      <c r="N14" s="28">
        <v>40003</v>
      </c>
      <c r="O14" s="28">
        <v>22671</v>
      </c>
      <c r="P14" s="28">
        <v>11176</v>
      </c>
      <c r="Q14" s="22">
        <v>43991</v>
      </c>
      <c r="R14" s="28">
        <v>33316</v>
      </c>
      <c r="S14" s="28">
        <v>22160</v>
      </c>
      <c r="T14" s="28">
        <v>11008</v>
      </c>
      <c r="U14" s="22">
        <v>42532</v>
      </c>
      <c r="V14" s="28">
        <v>31757</v>
      </c>
      <c r="W14" s="28">
        <v>20993</v>
      </c>
      <c r="X14" s="28">
        <v>10398</v>
      </c>
    </row>
    <row r="15" spans="1:24" ht="14.25" thickBot="1">
      <c r="A15" s="25" t="s">
        <v>113</v>
      </c>
      <c r="B15" s="29">
        <v>3916</v>
      </c>
      <c r="C15" s="29">
        <v>1861</v>
      </c>
      <c r="D15" s="29">
        <v>2021</v>
      </c>
      <c r="E15" s="23">
        <v>8601</v>
      </c>
      <c r="F15" s="29">
        <v>7922</v>
      </c>
      <c r="G15" s="29">
        <v>4742</v>
      </c>
      <c r="H15" s="29">
        <v>2476</v>
      </c>
      <c r="I15" s="23">
        <v>8579</v>
      </c>
      <c r="J15" s="29">
        <v>7516</v>
      </c>
      <c r="K15" s="29">
        <v>4034</v>
      </c>
      <c r="L15" s="29">
        <v>2293</v>
      </c>
      <c r="M15" s="23">
        <v>6375</v>
      </c>
      <c r="N15" s="29">
        <v>3958</v>
      </c>
      <c r="O15" s="29">
        <v>1756</v>
      </c>
      <c r="P15" s="29">
        <v>789</v>
      </c>
      <c r="Q15" s="23">
        <v>3394</v>
      </c>
      <c r="R15" s="29">
        <v>3181</v>
      </c>
      <c r="S15" s="29">
        <v>1885</v>
      </c>
      <c r="T15" s="29">
        <v>1122</v>
      </c>
      <c r="U15" s="23">
        <v>3836</v>
      </c>
      <c r="V15" s="29">
        <v>3365</v>
      </c>
      <c r="W15" s="29">
        <v>1799</v>
      </c>
      <c r="X15" s="29">
        <v>846</v>
      </c>
    </row>
    <row r="16" spans="1:24" ht="14.25" thickTop="1">
      <c r="A16" s="6" t="s">
        <v>2</v>
      </c>
      <c r="B16" s="28">
        <v>904</v>
      </c>
      <c r="C16" s="28">
        <v>592</v>
      </c>
      <c r="D16" s="28">
        <v>297</v>
      </c>
      <c r="E16" s="22">
        <v>1151</v>
      </c>
      <c r="F16" s="28">
        <v>877</v>
      </c>
      <c r="G16" s="28">
        <v>569</v>
      </c>
      <c r="H16" s="28">
        <v>283</v>
      </c>
      <c r="I16" s="22">
        <v>1087</v>
      </c>
      <c r="J16" s="28">
        <v>831</v>
      </c>
      <c r="K16" s="28">
        <v>547</v>
      </c>
      <c r="L16" s="28">
        <v>275</v>
      </c>
      <c r="M16" s="22">
        <v>854</v>
      </c>
      <c r="N16" s="28">
        <v>609</v>
      </c>
      <c r="O16" s="28">
        <v>330</v>
      </c>
      <c r="P16" s="28">
        <v>161</v>
      </c>
      <c r="Q16" s="22">
        <v>598</v>
      </c>
      <c r="R16" s="28"/>
      <c r="S16" s="28"/>
      <c r="T16" s="28"/>
      <c r="U16" s="22">
        <v>548</v>
      </c>
      <c r="V16" s="28"/>
      <c r="W16" s="28"/>
      <c r="X16" s="28"/>
    </row>
    <row r="17" spans="1:24" ht="13.5">
      <c r="A17" s="6" t="s">
        <v>3</v>
      </c>
      <c r="B17" s="28"/>
      <c r="C17" s="28"/>
      <c r="D17" s="28"/>
      <c r="E17" s="22">
        <v>1167</v>
      </c>
      <c r="F17" s="28">
        <v>875</v>
      </c>
      <c r="G17" s="28">
        <v>583</v>
      </c>
      <c r="H17" s="28">
        <v>291</v>
      </c>
      <c r="I17" s="22">
        <v>1167</v>
      </c>
      <c r="J17" s="28">
        <v>875</v>
      </c>
      <c r="K17" s="28">
        <v>583</v>
      </c>
      <c r="L17" s="28">
        <v>291</v>
      </c>
      <c r="M17" s="22">
        <v>1167</v>
      </c>
      <c r="N17" s="28">
        <v>875</v>
      </c>
      <c r="O17" s="28">
        <v>583</v>
      </c>
      <c r="P17" s="28">
        <v>291</v>
      </c>
      <c r="Q17" s="22">
        <v>1167</v>
      </c>
      <c r="R17" s="28">
        <v>875</v>
      </c>
      <c r="S17" s="28">
        <v>583</v>
      </c>
      <c r="T17" s="28">
        <v>291</v>
      </c>
      <c r="U17" s="22">
        <v>1167</v>
      </c>
      <c r="V17" s="28">
        <v>875</v>
      </c>
      <c r="W17" s="28">
        <v>583</v>
      </c>
      <c r="X17" s="28">
        <v>291</v>
      </c>
    </row>
    <row r="18" spans="1:24" ht="13.5">
      <c r="A18" s="6" t="s">
        <v>4</v>
      </c>
      <c r="B18" s="28">
        <v>632</v>
      </c>
      <c r="C18" s="28">
        <v>415</v>
      </c>
      <c r="D18" s="28">
        <v>206</v>
      </c>
      <c r="E18" s="22"/>
      <c r="F18" s="28">
        <v>587</v>
      </c>
      <c r="G18" s="28">
        <v>389</v>
      </c>
      <c r="H18" s="28">
        <v>197</v>
      </c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</row>
    <row r="19" spans="1:24" ht="13.5">
      <c r="A19" s="6" t="s">
        <v>38</v>
      </c>
      <c r="B19" s="28">
        <v>690</v>
      </c>
      <c r="C19" s="28">
        <v>461</v>
      </c>
      <c r="D19" s="28">
        <v>222</v>
      </c>
      <c r="E19" s="22">
        <v>848</v>
      </c>
      <c r="F19" s="28">
        <v>681</v>
      </c>
      <c r="G19" s="28">
        <v>429</v>
      </c>
      <c r="H19" s="28">
        <v>242</v>
      </c>
      <c r="I19" s="22">
        <v>835</v>
      </c>
      <c r="J19" s="28">
        <v>1287</v>
      </c>
      <c r="K19" s="28">
        <v>868</v>
      </c>
      <c r="L19" s="28">
        <v>423</v>
      </c>
      <c r="M19" s="22">
        <v>714</v>
      </c>
      <c r="N19" s="28">
        <v>970</v>
      </c>
      <c r="O19" s="28">
        <v>617</v>
      </c>
      <c r="P19" s="28">
        <v>300</v>
      </c>
      <c r="Q19" s="22">
        <v>673</v>
      </c>
      <c r="R19" s="28">
        <v>1413</v>
      </c>
      <c r="S19" s="28">
        <v>970</v>
      </c>
      <c r="T19" s="28">
        <v>468</v>
      </c>
      <c r="U19" s="22">
        <v>707</v>
      </c>
      <c r="V19" s="28">
        <v>1784</v>
      </c>
      <c r="W19" s="28">
        <v>1159</v>
      </c>
      <c r="X19" s="28">
        <v>544</v>
      </c>
    </row>
    <row r="20" spans="1:24" ht="13.5">
      <c r="A20" s="6" t="s">
        <v>117</v>
      </c>
      <c r="B20" s="28">
        <v>2228</v>
      </c>
      <c r="C20" s="28">
        <v>1470</v>
      </c>
      <c r="D20" s="28">
        <v>725</v>
      </c>
      <c r="E20" s="22">
        <v>5572</v>
      </c>
      <c r="F20" s="28">
        <v>3021</v>
      </c>
      <c r="G20" s="28">
        <v>1971</v>
      </c>
      <c r="H20" s="28">
        <v>1015</v>
      </c>
      <c r="I20" s="22">
        <v>5165</v>
      </c>
      <c r="J20" s="28">
        <v>3869</v>
      </c>
      <c r="K20" s="28">
        <v>2524</v>
      </c>
      <c r="L20" s="28">
        <v>1220</v>
      </c>
      <c r="M20" s="22">
        <v>4258</v>
      </c>
      <c r="N20" s="28">
        <v>3090</v>
      </c>
      <c r="O20" s="28">
        <v>1946</v>
      </c>
      <c r="P20" s="28">
        <v>954</v>
      </c>
      <c r="Q20" s="22">
        <v>3813</v>
      </c>
      <c r="R20" s="28">
        <v>2898</v>
      </c>
      <c r="S20" s="28">
        <v>1954</v>
      </c>
      <c r="T20" s="28">
        <v>954</v>
      </c>
      <c r="U20" s="22">
        <v>3605</v>
      </c>
      <c r="V20" s="28">
        <v>2659</v>
      </c>
      <c r="W20" s="28">
        <v>1742</v>
      </c>
      <c r="X20" s="28">
        <v>836</v>
      </c>
    </row>
    <row r="21" spans="1:24" ht="13.5">
      <c r="A21" s="6" t="s">
        <v>5</v>
      </c>
      <c r="B21" s="28">
        <v>551</v>
      </c>
      <c r="C21" s="28">
        <v>364</v>
      </c>
      <c r="D21" s="28">
        <v>182</v>
      </c>
      <c r="E21" s="22">
        <v>228</v>
      </c>
      <c r="F21" s="28">
        <v>172</v>
      </c>
      <c r="G21" s="28">
        <v>94</v>
      </c>
      <c r="H21" s="28">
        <v>48</v>
      </c>
      <c r="I21" s="22">
        <v>181</v>
      </c>
      <c r="J21" s="28">
        <v>135</v>
      </c>
      <c r="K21" s="28">
        <v>87</v>
      </c>
      <c r="L21" s="28">
        <v>39</v>
      </c>
      <c r="M21" s="22">
        <v>94</v>
      </c>
      <c r="N21" s="28">
        <v>60</v>
      </c>
      <c r="O21" s="28">
        <v>26</v>
      </c>
      <c r="P21" s="28">
        <v>13</v>
      </c>
      <c r="Q21" s="22"/>
      <c r="R21" s="28"/>
      <c r="S21" s="28"/>
      <c r="T21" s="28"/>
      <c r="U21" s="22"/>
      <c r="V21" s="28"/>
      <c r="W21" s="28"/>
      <c r="X21" s="28"/>
    </row>
    <row r="22" spans="1:24" ht="13.5">
      <c r="A22" s="6" t="s">
        <v>38</v>
      </c>
      <c r="B22" s="28">
        <v>53</v>
      </c>
      <c r="C22" s="28">
        <v>50</v>
      </c>
      <c r="D22" s="28">
        <v>22</v>
      </c>
      <c r="E22" s="22">
        <v>45</v>
      </c>
      <c r="F22" s="28">
        <v>65</v>
      </c>
      <c r="G22" s="28">
        <v>32</v>
      </c>
      <c r="H22" s="28">
        <v>10</v>
      </c>
      <c r="I22" s="22">
        <v>65</v>
      </c>
      <c r="J22" s="28">
        <v>64</v>
      </c>
      <c r="K22" s="28">
        <v>43</v>
      </c>
      <c r="L22" s="28">
        <v>19</v>
      </c>
      <c r="M22" s="22">
        <v>62</v>
      </c>
      <c r="N22" s="28">
        <v>108</v>
      </c>
      <c r="O22" s="28">
        <v>44</v>
      </c>
      <c r="P22" s="28">
        <v>15</v>
      </c>
      <c r="Q22" s="22">
        <v>93</v>
      </c>
      <c r="R22" s="28">
        <v>127</v>
      </c>
      <c r="S22" s="28">
        <v>82</v>
      </c>
      <c r="T22" s="28">
        <v>27</v>
      </c>
      <c r="U22" s="22">
        <v>101</v>
      </c>
      <c r="V22" s="28">
        <v>102</v>
      </c>
      <c r="W22" s="28">
        <v>62</v>
      </c>
      <c r="X22" s="28">
        <v>26</v>
      </c>
    </row>
    <row r="23" spans="1:24" ht="13.5">
      <c r="A23" s="6" t="s">
        <v>120</v>
      </c>
      <c r="B23" s="28">
        <v>605</v>
      </c>
      <c r="C23" s="28">
        <v>414</v>
      </c>
      <c r="D23" s="28">
        <v>204</v>
      </c>
      <c r="E23" s="22">
        <v>312</v>
      </c>
      <c r="F23" s="28">
        <v>237</v>
      </c>
      <c r="G23" s="28">
        <v>126</v>
      </c>
      <c r="H23" s="28">
        <v>58</v>
      </c>
      <c r="I23" s="22">
        <v>277</v>
      </c>
      <c r="J23" s="28">
        <v>200</v>
      </c>
      <c r="K23" s="28">
        <v>130</v>
      </c>
      <c r="L23" s="28">
        <v>59</v>
      </c>
      <c r="M23" s="22">
        <v>239</v>
      </c>
      <c r="N23" s="28">
        <v>169</v>
      </c>
      <c r="O23" s="28">
        <v>70</v>
      </c>
      <c r="P23" s="28">
        <v>29</v>
      </c>
      <c r="Q23" s="22">
        <v>138</v>
      </c>
      <c r="R23" s="28">
        <v>127</v>
      </c>
      <c r="S23" s="28">
        <v>82</v>
      </c>
      <c r="T23" s="28">
        <v>27</v>
      </c>
      <c r="U23" s="22">
        <v>167</v>
      </c>
      <c r="V23" s="28">
        <v>128</v>
      </c>
      <c r="W23" s="28">
        <v>88</v>
      </c>
      <c r="X23" s="28">
        <v>61</v>
      </c>
    </row>
    <row r="24" spans="1:24" ht="14.25" thickBot="1">
      <c r="A24" s="25" t="s">
        <v>121</v>
      </c>
      <c r="B24" s="29">
        <v>5539</v>
      </c>
      <c r="C24" s="29">
        <v>2917</v>
      </c>
      <c r="D24" s="29">
        <v>2542</v>
      </c>
      <c r="E24" s="23">
        <v>13861</v>
      </c>
      <c r="F24" s="29">
        <v>10707</v>
      </c>
      <c r="G24" s="29">
        <v>6586</v>
      </c>
      <c r="H24" s="29">
        <v>3433</v>
      </c>
      <c r="I24" s="23">
        <v>13467</v>
      </c>
      <c r="J24" s="29">
        <v>11185</v>
      </c>
      <c r="K24" s="29">
        <v>6428</v>
      </c>
      <c r="L24" s="29">
        <v>3454</v>
      </c>
      <c r="M24" s="23">
        <v>10395</v>
      </c>
      <c r="N24" s="29">
        <v>6879</v>
      </c>
      <c r="O24" s="29">
        <v>3632</v>
      </c>
      <c r="P24" s="29">
        <v>1714</v>
      </c>
      <c r="Q24" s="23">
        <v>7069</v>
      </c>
      <c r="R24" s="29">
        <v>5951</v>
      </c>
      <c r="S24" s="29">
        <v>3758</v>
      </c>
      <c r="T24" s="29">
        <v>2048</v>
      </c>
      <c r="U24" s="23">
        <v>7274</v>
      </c>
      <c r="V24" s="29">
        <v>5895</v>
      </c>
      <c r="W24" s="29">
        <v>3453</v>
      </c>
      <c r="X24" s="29">
        <v>1621</v>
      </c>
    </row>
    <row r="25" spans="1:24" ht="14.25" thickTop="1">
      <c r="A25" s="6" t="s">
        <v>6</v>
      </c>
      <c r="B25" s="28"/>
      <c r="C25" s="28"/>
      <c r="D25" s="28"/>
      <c r="E25" s="22"/>
      <c r="F25" s="28">
        <v>366</v>
      </c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</row>
    <row r="26" spans="1:24" ht="13.5">
      <c r="A26" s="6" t="s">
        <v>7</v>
      </c>
      <c r="B26" s="28">
        <v>87</v>
      </c>
      <c r="C26" s="28"/>
      <c r="D26" s="28"/>
      <c r="E26" s="22"/>
      <c r="F26" s="28"/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</row>
    <row r="27" spans="1:24" ht="13.5">
      <c r="A27" s="6" t="s">
        <v>38</v>
      </c>
      <c r="B27" s="28">
        <v>3</v>
      </c>
      <c r="C27" s="28">
        <v>0</v>
      </c>
      <c r="D27" s="28">
        <v>0</v>
      </c>
      <c r="E27" s="22"/>
      <c r="F27" s="28">
        <v>47</v>
      </c>
      <c r="G27" s="28">
        <v>32</v>
      </c>
      <c r="H27" s="28">
        <v>0</v>
      </c>
      <c r="I27" s="22">
        <v>16</v>
      </c>
      <c r="J27" s="28">
        <v>17</v>
      </c>
      <c r="K27" s="28">
        <v>0</v>
      </c>
      <c r="L27" s="28">
        <v>0</v>
      </c>
      <c r="M27" s="22">
        <v>28</v>
      </c>
      <c r="N27" s="28">
        <v>26</v>
      </c>
      <c r="O27" s="28">
        <v>13</v>
      </c>
      <c r="P27" s="28">
        <v>0</v>
      </c>
      <c r="Q27" s="22">
        <v>4</v>
      </c>
      <c r="R27" s="28">
        <v>1</v>
      </c>
      <c r="S27" s="28">
        <v>0</v>
      </c>
      <c r="T27" s="28"/>
      <c r="U27" s="22">
        <v>0</v>
      </c>
      <c r="V27" s="28"/>
      <c r="W27" s="28"/>
      <c r="X27" s="28"/>
    </row>
    <row r="28" spans="1:24" ht="13.5">
      <c r="A28" s="6" t="s">
        <v>123</v>
      </c>
      <c r="B28" s="28">
        <v>90</v>
      </c>
      <c r="C28" s="28">
        <v>0</v>
      </c>
      <c r="D28" s="28">
        <v>0</v>
      </c>
      <c r="E28" s="22">
        <v>420</v>
      </c>
      <c r="F28" s="28">
        <v>413</v>
      </c>
      <c r="G28" s="28">
        <v>399</v>
      </c>
      <c r="H28" s="28">
        <v>366</v>
      </c>
      <c r="I28" s="22">
        <v>2432</v>
      </c>
      <c r="J28" s="28">
        <v>1113</v>
      </c>
      <c r="K28" s="28">
        <v>0</v>
      </c>
      <c r="L28" s="28">
        <v>0</v>
      </c>
      <c r="M28" s="22">
        <v>1152</v>
      </c>
      <c r="N28" s="28">
        <v>1150</v>
      </c>
      <c r="O28" s="28">
        <v>13</v>
      </c>
      <c r="P28" s="28">
        <v>0</v>
      </c>
      <c r="Q28" s="22">
        <v>7</v>
      </c>
      <c r="R28" s="28">
        <v>1</v>
      </c>
      <c r="S28" s="28">
        <v>1</v>
      </c>
      <c r="T28" s="28">
        <v>2</v>
      </c>
      <c r="U28" s="22">
        <v>68</v>
      </c>
      <c r="V28" s="28">
        <v>1</v>
      </c>
      <c r="W28" s="28">
        <v>1</v>
      </c>
      <c r="X28" s="28">
        <v>1</v>
      </c>
    </row>
    <row r="29" spans="1:24" ht="13.5">
      <c r="A29" s="6" t="s">
        <v>185</v>
      </c>
      <c r="B29" s="28">
        <v>20</v>
      </c>
      <c r="C29" s="28">
        <v>2</v>
      </c>
      <c r="D29" s="28"/>
      <c r="E29" s="22">
        <v>41</v>
      </c>
      <c r="F29" s="28">
        <v>25</v>
      </c>
      <c r="G29" s="28">
        <v>23</v>
      </c>
      <c r="H29" s="28">
        <v>18</v>
      </c>
      <c r="I29" s="22">
        <v>67</v>
      </c>
      <c r="J29" s="28">
        <v>56</v>
      </c>
      <c r="K29" s="28">
        <v>33</v>
      </c>
      <c r="L29" s="28">
        <v>22</v>
      </c>
      <c r="M29" s="22">
        <v>178</v>
      </c>
      <c r="N29" s="28">
        <v>64</v>
      </c>
      <c r="O29" s="28">
        <v>53</v>
      </c>
      <c r="P29" s="28">
        <v>40</v>
      </c>
      <c r="Q29" s="22">
        <v>99</v>
      </c>
      <c r="R29" s="28">
        <v>46</v>
      </c>
      <c r="S29" s="28">
        <v>36</v>
      </c>
      <c r="T29" s="28">
        <v>4</v>
      </c>
      <c r="U29" s="22">
        <v>102</v>
      </c>
      <c r="V29" s="28">
        <v>84</v>
      </c>
      <c r="W29" s="28">
        <v>49</v>
      </c>
      <c r="X29" s="28">
        <v>41</v>
      </c>
    </row>
    <row r="30" spans="1:24" ht="13.5">
      <c r="A30" s="6" t="s">
        <v>187</v>
      </c>
      <c r="B30" s="28">
        <v>98</v>
      </c>
      <c r="C30" s="28">
        <v>2</v>
      </c>
      <c r="D30" s="28"/>
      <c r="E30" s="22">
        <v>183</v>
      </c>
      <c r="F30" s="28">
        <v>18</v>
      </c>
      <c r="G30" s="28">
        <v>8</v>
      </c>
      <c r="H30" s="28"/>
      <c r="I30" s="22">
        <v>233</v>
      </c>
      <c r="J30" s="28">
        <v>165</v>
      </c>
      <c r="K30" s="28">
        <v>89</v>
      </c>
      <c r="L30" s="28"/>
      <c r="M30" s="22">
        <v>85</v>
      </c>
      <c r="N30" s="28">
        <v>82</v>
      </c>
      <c r="O30" s="28">
        <v>71</v>
      </c>
      <c r="P30" s="28"/>
      <c r="Q30" s="22">
        <v>92</v>
      </c>
      <c r="R30" s="28">
        <v>41</v>
      </c>
      <c r="S30" s="28">
        <v>31</v>
      </c>
      <c r="T30" s="28">
        <v>29</v>
      </c>
      <c r="U30" s="22">
        <v>78</v>
      </c>
      <c r="V30" s="28">
        <v>74</v>
      </c>
      <c r="W30" s="28">
        <v>73</v>
      </c>
      <c r="X30" s="28">
        <v>65</v>
      </c>
    </row>
    <row r="31" spans="1:24" ht="13.5">
      <c r="A31" s="6" t="s">
        <v>180</v>
      </c>
      <c r="B31" s="28">
        <v>322</v>
      </c>
      <c r="C31" s="28">
        <v>192</v>
      </c>
      <c r="D31" s="28">
        <v>65</v>
      </c>
      <c r="E31" s="22">
        <v>759</v>
      </c>
      <c r="F31" s="28">
        <v>84</v>
      </c>
      <c r="G31" s="28">
        <v>41</v>
      </c>
      <c r="H31" s="28">
        <v>7</v>
      </c>
      <c r="I31" s="22">
        <v>970</v>
      </c>
      <c r="J31" s="28">
        <v>45</v>
      </c>
      <c r="K31" s="28">
        <v>27</v>
      </c>
      <c r="L31" s="28">
        <v>9</v>
      </c>
      <c r="M31" s="22">
        <v>1708</v>
      </c>
      <c r="N31" s="28">
        <v>346</v>
      </c>
      <c r="O31" s="28">
        <v>336</v>
      </c>
      <c r="P31" s="28">
        <v>300</v>
      </c>
      <c r="Q31" s="22">
        <v>574</v>
      </c>
      <c r="R31" s="28">
        <v>284</v>
      </c>
      <c r="S31" s="28">
        <v>124</v>
      </c>
      <c r="T31" s="28">
        <v>106</v>
      </c>
      <c r="U31" s="22">
        <v>601</v>
      </c>
      <c r="V31" s="28">
        <v>327</v>
      </c>
      <c r="W31" s="28">
        <v>158</v>
      </c>
      <c r="X31" s="28">
        <v>43</v>
      </c>
    </row>
    <row r="32" spans="1:24" ht="13.5">
      <c r="A32" s="6" t="s">
        <v>38</v>
      </c>
      <c r="B32" s="28">
        <v>24</v>
      </c>
      <c r="C32" s="28">
        <v>1</v>
      </c>
      <c r="D32" s="28">
        <v>0</v>
      </c>
      <c r="E32" s="22">
        <v>12</v>
      </c>
      <c r="F32" s="28">
        <v>15</v>
      </c>
      <c r="G32" s="28">
        <v>15</v>
      </c>
      <c r="H32" s="28">
        <v>7</v>
      </c>
      <c r="I32" s="22">
        <v>67</v>
      </c>
      <c r="J32" s="28">
        <v>65</v>
      </c>
      <c r="K32" s="28">
        <v>44</v>
      </c>
      <c r="L32" s="28">
        <v>13</v>
      </c>
      <c r="M32" s="22">
        <v>80</v>
      </c>
      <c r="N32" s="28">
        <v>59</v>
      </c>
      <c r="O32" s="28">
        <v>104</v>
      </c>
      <c r="P32" s="28">
        <v>118</v>
      </c>
      <c r="Q32" s="22">
        <v>28</v>
      </c>
      <c r="R32" s="28">
        <v>10</v>
      </c>
      <c r="S32" s="28">
        <v>0</v>
      </c>
      <c r="T32" s="28"/>
      <c r="U32" s="22">
        <v>80</v>
      </c>
      <c r="V32" s="28">
        <v>10</v>
      </c>
      <c r="W32" s="28">
        <v>9</v>
      </c>
      <c r="X32" s="28">
        <v>9</v>
      </c>
    </row>
    <row r="33" spans="1:24" ht="13.5">
      <c r="A33" s="6" t="s">
        <v>126</v>
      </c>
      <c r="B33" s="28">
        <v>466</v>
      </c>
      <c r="C33" s="28">
        <v>198</v>
      </c>
      <c r="D33" s="28">
        <v>66</v>
      </c>
      <c r="E33" s="22">
        <v>1002</v>
      </c>
      <c r="F33" s="28">
        <v>143</v>
      </c>
      <c r="G33" s="28">
        <v>88</v>
      </c>
      <c r="H33" s="28">
        <v>33</v>
      </c>
      <c r="I33" s="22">
        <v>1502</v>
      </c>
      <c r="J33" s="28">
        <v>455</v>
      </c>
      <c r="K33" s="28">
        <v>316</v>
      </c>
      <c r="L33" s="28">
        <v>44</v>
      </c>
      <c r="M33" s="22">
        <v>2818</v>
      </c>
      <c r="N33" s="28">
        <v>1199</v>
      </c>
      <c r="O33" s="28">
        <v>1211</v>
      </c>
      <c r="P33" s="28">
        <v>1107</v>
      </c>
      <c r="Q33" s="22">
        <v>854</v>
      </c>
      <c r="R33" s="28">
        <v>433</v>
      </c>
      <c r="S33" s="28">
        <v>218</v>
      </c>
      <c r="T33" s="28">
        <v>146</v>
      </c>
      <c r="U33" s="22">
        <v>928</v>
      </c>
      <c r="V33" s="28">
        <v>611</v>
      </c>
      <c r="W33" s="28">
        <v>392</v>
      </c>
      <c r="X33" s="28">
        <v>243</v>
      </c>
    </row>
    <row r="34" spans="1:24" ht="13.5">
      <c r="A34" s="7" t="s">
        <v>127</v>
      </c>
      <c r="B34" s="28">
        <v>5164</v>
      </c>
      <c r="C34" s="28">
        <v>2719</v>
      </c>
      <c r="D34" s="28">
        <v>2475</v>
      </c>
      <c r="E34" s="22">
        <v>13279</v>
      </c>
      <c r="F34" s="28">
        <v>10977</v>
      </c>
      <c r="G34" s="28">
        <v>6897</v>
      </c>
      <c r="H34" s="28">
        <v>3766</v>
      </c>
      <c r="I34" s="22">
        <v>14397</v>
      </c>
      <c r="J34" s="28">
        <v>11843</v>
      </c>
      <c r="K34" s="28">
        <v>6113</v>
      </c>
      <c r="L34" s="28">
        <v>3410</v>
      </c>
      <c r="M34" s="22">
        <v>8729</v>
      </c>
      <c r="N34" s="28">
        <v>6829</v>
      </c>
      <c r="O34" s="28">
        <v>2434</v>
      </c>
      <c r="P34" s="28">
        <v>607</v>
      </c>
      <c r="Q34" s="22">
        <v>6222</v>
      </c>
      <c r="R34" s="28">
        <v>5519</v>
      </c>
      <c r="S34" s="28">
        <v>3541</v>
      </c>
      <c r="T34" s="28">
        <v>1904</v>
      </c>
      <c r="U34" s="22">
        <v>6414</v>
      </c>
      <c r="V34" s="28">
        <v>5285</v>
      </c>
      <c r="W34" s="28">
        <v>3062</v>
      </c>
      <c r="X34" s="28">
        <v>1379</v>
      </c>
    </row>
    <row r="35" spans="1:24" ht="13.5">
      <c r="A35" s="7" t="s">
        <v>8</v>
      </c>
      <c r="B35" s="28">
        <v>2225</v>
      </c>
      <c r="C35" s="28">
        <v>1595</v>
      </c>
      <c r="D35" s="28">
        <v>1165</v>
      </c>
      <c r="E35" s="22"/>
      <c r="F35" s="28">
        <v>4207</v>
      </c>
      <c r="G35" s="28">
        <v>2590</v>
      </c>
      <c r="H35" s="28">
        <v>1455</v>
      </c>
      <c r="I35" s="22"/>
      <c r="J35" s="28">
        <v>4703</v>
      </c>
      <c r="K35" s="28">
        <v>2426</v>
      </c>
      <c r="L35" s="28">
        <v>1370</v>
      </c>
      <c r="M35" s="22"/>
      <c r="N35" s="28">
        <v>2144</v>
      </c>
      <c r="O35" s="28"/>
      <c r="P35" s="28"/>
      <c r="Q35" s="22"/>
      <c r="R35" s="28"/>
      <c r="S35" s="28"/>
      <c r="T35" s="28"/>
      <c r="U35" s="22"/>
      <c r="V35" s="28"/>
      <c r="W35" s="28"/>
      <c r="X35" s="28"/>
    </row>
    <row r="36" spans="1:24" ht="13.5">
      <c r="A36" s="7" t="s">
        <v>9</v>
      </c>
      <c r="B36" s="28"/>
      <c r="C36" s="28"/>
      <c r="D36" s="28"/>
      <c r="E36" s="22">
        <v>168</v>
      </c>
      <c r="F36" s="28">
        <v>168</v>
      </c>
      <c r="G36" s="28">
        <v>168</v>
      </c>
      <c r="H36" s="28">
        <v>168</v>
      </c>
      <c r="I36" s="22">
        <v>1106</v>
      </c>
      <c r="J36" s="28">
        <v>504</v>
      </c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</row>
    <row r="37" spans="1:24" ht="13.5">
      <c r="A37" s="7" t="s">
        <v>130</v>
      </c>
      <c r="B37" s="28">
        <v>2225</v>
      </c>
      <c r="C37" s="28">
        <v>1595</v>
      </c>
      <c r="D37" s="28">
        <v>1165</v>
      </c>
      <c r="E37" s="22">
        <v>5380</v>
      </c>
      <c r="F37" s="28">
        <v>4375</v>
      </c>
      <c r="G37" s="28">
        <v>2759</v>
      </c>
      <c r="H37" s="28">
        <v>1623</v>
      </c>
      <c r="I37" s="22">
        <v>6476</v>
      </c>
      <c r="J37" s="28">
        <v>5207</v>
      </c>
      <c r="K37" s="28">
        <v>2426</v>
      </c>
      <c r="L37" s="28">
        <v>1370</v>
      </c>
      <c r="M37" s="22">
        <v>2817</v>
      </c>
      <c r="N37" s="28">
        <v>2144</v>
      </c>
      <c r="O37" s="28">
        <v>817</v>
      </c>
      <c r="P37" s="28">
        <v>134</v>
      </c>
      <c r="Q37" s="22">
        <v>2052</v>
      </c>
      <c r="R37" s="28">
        <v>1992</v>
      </c>
      <c r="S37" s="28">
        <v>1284</v>
      </c>
      <c r="T37" s="28">
        <v>686</v>
      </c>
      <c r="U37" s="22">
        <v>2498</v>
      </c>
      <c r="V37" s="28">
        <v>1984</v>
      </c>
      <c r="W37" s="28">
        <v>1141</v>
      </c>
      <c r="X37" s="28">
        <v>510</v>
      </c>
    </row>
    <row r="38" spans="1:24" ht="13.5">
      <c r="A38" s="7" t="s">
        <v>10</v>
      </c>
      <c r="B38" s="28">
        <v>2938</v>
      </c>
      <c r="C38" s="28">
        <v>1123</v>
      </c>
      <c r="D38" s="28">
        <v>1310</v>
      </c>
      <c r="E38" s="22">
        <v>7899</v>
      </c>
      <c r="F38" s="28">
        <v>6601</v>
      </c>
      <c r="G38" s="28">
        <v>4138</v>
      </c>
      <c r="H38" s="28">
        <v>2142</v>
      </c>
      <c r="I38" s="22">
        <v>7920</v>
      </c>
      <c r="J38" s="28">
        <v>6635</v>
      </c>
      <c r="K38" s="28">
        <v>3687</v>
      </c>
      <c r="L38" s="28">
        <v>2039</v>
      </c>
      <c r="M38" s="22">
        <v>5911</v>
      </c>
      <c r="N38" s="28">
        <v>4685</v>
      </c>
      <c r="O38" s="28">
        <v>1617</v>
      </c>
      <c r="P38" s="28">
        <v>473</v>
      </c>
      <c r="Q38" s="22"/>
      <c r="R38" s="28"/>
      <c r="S38" s="28"/>
      <c r="T38" s="28"/>
      <c r="U38" s="22"/>
      <c r="V38" s="28"/>
      <c r="W38" s="28"/>
      <c r="X38" s="28"/>
    </row>
    <row r="39" spans="1:24" ht="13.5">
      <c r="A39" s="7" t="s">
        <v>11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/>
      <c r="N39" s="28"/>
      <c r="O39" s="28"/>
      <c r="P39" s="28"/>
      <c r="Q39" s="22"/>
      <c r="R39" s="28"/>
      <c r="S39" s="28"/>
      <c r="T39" s="28"/>
      <c r="U39" s="22"/>
      <c r="V39" s="28"/>
      <c r="W39" s="28"/>
      <c r="X39" s="28"/>
    </row>
    <row r="40" spans="1:24" ht="14.25" thickBot="1">
      <c r="A40" s="7" t="s">
        <v>131</v>
      </c>
      <c r="B40" s="28">
        <v>2938</v>
      </c>
      <c r="C40" s="28">
        <v>1123</v>
      </c>
      <c r="D40" s="28">
        <v>1310</v>
      </c>
      <c r="E40" s="22">
        <v>7899</v>
      </c>
      <c r="F40" s="28">
        <v>6601</v>
      </c>
      <c r="G40" s="28">
        <v>4138</v>
      </c>
      <c r="H40" s="28">
        <v>2142</v>
      </c>
      <c r="I40" s="22">
        <v>7920</v>
      </c>
      <c r="J40" s="28">
        <v>6635</v>
      </c>
      <c r="K40" s="28">
        <v>3687</v>
      </c>
      <c r="L40" s="28">
        <v>2039</v>
      </c>
      <c r="M40" s="22">
        <v>5911</v>
      </c>
      <c r="N40" s="28">
        <v>4685</v>
      </c>
      <c r="O40" s="28">
        <v>1617</v>
      </c>
      <c r="P40" s="28">
        <v>473</v>
      </c>
      <c r="Q40" s="22">
        <v>4169</v>
      </c>
      <c r="R40" s="28">
        <v>3527</v>
      </c>
      <c r="S40" s="28">
        <v>2257</v>
      </c>
      <c r="T40" s="28">
        <v>1218</v>
      </c>
      <c r="U40" s="22">
        <v>3915</v>
      </c>
      <c r="V40" s="28">
        <v>3300</v>
      </c>
      <c r="W40" s="28">
        <v>1921</v>
      </c>
      <c r="X40" s="28">
        <v>869</v>
      </c>
    </row>
    <row r="41" spans="1:24" ht="14.25" thickTop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3" ht="13.5">
      <c r="A43" s="20" t="s">
        <v>88</v>
      </c>
    </row>
    <row r="44" ht="13.5">
      <c r="A44" s="20" t="s">
        <v>89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84</v>
      </c>
      <c r="B2" s="14">
        <v>3098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85</v>
      </c>
      <c r="B3" s="1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13</v>
      </c>
      <c r="B4" s="15" t="str">
        <f>HYPERLINK("http://www.kabupro.jp/mark/20131113/S1000G1K.htm","四半期報告書")</f>
        <v>四半期報告書</v>
      </c>
      <c r="C4" s="15" t="str">
        <f>HYPERLINK("http://www.kabupro.jp/mark/20130626/S000DOSI.htm","有価証券報告書")</f>
        <v>有価証券報告書</v>
      </c>
      <c r="D4" s="15" t="str">
        <f>HYPERLINK("http://www.kabupro.jp/mark/20131113/S1000G1K.htm","四半期報告書")</f>
        <v>四半期報告書</v>
      </c>
      <c r="E4" s="15" t="str">
        <f>HYPERLINK("http://www.kabupro.jp/mark/20130626/S000DOSI.htm","有価証券報告書")</f>
        <v>有価証券報告書</v>
      </c>
      <c r="F4" s="15" t="str">
        <f>HYPERLINK("http://www.kabupro.jp/mark/20121109/S000C77I.htm","四半期報告書")</f>
        <v>四半期報告書</v>
      </c>
      <c r="G4" s="15" t="str">
        <f>HYPERLINK("http://www.kabupro.jp/mark/20120627/S000B5HI.htm","有価証券報告書")</f>
        <v>有価証券報告書</v>
      </c>
      <c r="H4" s="15" t="str">
        <f>HYPERLINK("http://www.kabupro.jp/mark/20110214/S0007T76.htm","四半期報告書")</f>
        <v>四半期報告書</v>
      </c>
      <c r="I4" s="15" t="str">
        <f>HYPERLINK("http://www.kabupro.jp/mark/20111114/S0009OK7.htm","四半期報告書")</f>
        <v>四半期報告書</v>
      </c>
      <c r="J4" s="15" t="str">
        <f>HYPERLINK("http://www.kabupro.jp/mark/20100813/S0006MKI.htm","四半期報告書")</f>
        <v>四半期報告書</v>
      </c>
      <c r="K4" s="15" t="str">
        <f>HYPERLINK("http://www.kabupro.jp/mark/20110629/S0008MDW.htm","有価証券報告書")</f>
        <v>有価証券報告書</v>
      </c>
      <c r="L4" s="15" t="str">
        <f>HYPERLINK("http://www.kabupro.jp/mark/20110214/S0007T76.htm","四半期報告書")</f>
        <v>四半期報告書</v>
      </c>
      <c r="M4" s="15" t="str">
        <f>HYPERLINK("http://www.kabupro.jp/mark/20091113/S0004KOM.htm","四半期報告書")</f>
        <v>四半期報告書</v>
      </c>
      <c r="N4" s="15" t="str">
        <f>HYPERLINK("http://www.kabupro.jp/mark/20100813/S0006MKI.htm","四半期報告書")</f>
        <v>四半期報告書</v>
      </c>
      <c r="O4" s="15" t="str">
        <f>HYPERLINK("http://www.kabupro.jp/mark/20100625/S00061AM.htm","有価証券報告書")</f>
        <v>有価証券報告書</v>
      </c>
      <c r="P4" s="15" t="str">
        <f>HYPERLINK("http://www.kabupro.jp/mark/20100212/S00057EH.htm","四半期報告書")</f>
        <v>四半期報告書</v>
      </c>
      <c r="Q4" s="15" t="str">
        <f>HYPERLINK("http://www.kabupro.jp/mark/20091113/S0004KOM.htm","四半期報告書")</f>
        <v>四半期報告書</v>
      </c>
      <c r="R4" s="15" t="str">
        <f>HYPERLINK("http://www.kabupro.jp/mark/20090814/S0003Y6S.htm","四半期報告書")</f>
        <v>四半期報告書</v>
      </c>
    </row>
    <row r="5" spans="1:18" ht="14.25" thickBot="1">
      <c r="A5" s="11" t="s">
        <v>14</v>
      </c>
      <c r="B5" s="1" t="s">
        <v>136</v>
      </c>
      <c r="C5" s="1" t="s">
        <v>20</v>
      </c>
      <c r="D5" s="1" t="s">
        <v>136</v>
      </c>
      <c r="E5" s="1" t="s">
        <v>20</v>
      </c>
      <c r="F5" s="1" t="s">
        <v>142</v>
      </c>
      <c r="G5" s="1" t="s">
        <v>24</v>
      </c>
      <c r="H5" s="1" t="s">
        <v>152</v>
      </c>
      <c r="I5" s="1" t="s">
        <v>148</v>
      </c>
      <c r="J5" s="1" t="s">
        <v>154</v>
      </c>
      <c r="K5" s="1" t="s">
        <v>26</v>
      </c>
      <c r="L5" s="1" t="s">
        <v>152</v>
      </c>
      <c r="M5" s="1" t="s">
        <v>158</v>
      </c>
      <c r="N5" s="1" t="s">
        <v>154</v>
      </c>
      <c r="O5" s="1" t="s">
        <v>28</v>
      </c>
      <c r="P5" s="1" t="s">
        <v>156</v>
      </c>
      <c r="Q5" s="1" t="s">
        <v>158</v>
      </c>
      <c r="R5" s="1" t="s">
        <v>160</v>
      </c>
    </row>
    <row r="6" spans="1:18" ht="15" thickBot="1" thickTop="1">
      <c r="A6" s="10" t="s">
        <v>15</v>
      </c>
      <c r="B6" s="18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16</v>
      </c>
      <c r="B7" s="14" t="s">
        <v>176</v>
      </c>
      <c r="C7" s="16" t="s">
        <v>21</v>
      </c>
      <c r="D7" s="14" t="s">
        <v>176</v>
      </c>
      <c r="E7" s="16" t="s">
        <v>21</v>
      </c>
      <c r="F7" s="14" t="s">
        <v>176</v>
      </c>
      <c r="G7" s="16" t="s">
        <v>21</v>
      </c>
      <c r="H7" s="14" t="s">
        <v>176</v>
      </c>
      <c r="I7" s="14" t="s">
        <v>176</v>
      </c>
      <c r="J7" s="14" t="s">
        <v>176</v>
      </c>
      <c r="K7" s="16" t="s">
        <v>21</v>
      </c>
      <c r="L7" s="14" t="s">
        <v>176</v>
      </c>
      <c r="M7" s="14" t="s">
        <v>176</v>
      </c>
      <c r="N7" s="14" t="s">
        <v>176</v>
      </c>
      <c r="O7" s="16" t="s">
        <v>21</v>
      </c>
      <c r="P7" s="14" t="s">
        <v>176</v>
      </c>
      <c r="Q7" s="14" t="s">
        <v>176</v>
      </c>
      <c r="R7" s="14" t="s">
        <v>176</v>
      </c>
    </row>
    <row r="8" spans="1:18" ht="13.5">
      <c r="A8" s="13" t="s">
        <v>17</v>
      </c>
      <c r="B8" s="1" t="s">
        <v>177</v>
      </c>
      <c r="C8" s="17" t="s">
        <v>90</v>
      </c>
      <c r="D8" s="1" t="s">
        <v>90</v>
      </c>
      <c r="E8" s="17" t="s">
        <v>91</v>
      </c>
      <c r="F8" s="1" t="s">
        <v>91</v>
      </c>
      <c r="G8" s="17" t="s">
        <v>92</v>
      </c>
      <c r="H8" s="1" t="s">
        <v>92</v>
      </c>
      <c r="I8" s="1" t="s">
        <v>92</v>
      </c>
      <c r="J8" s="1" t="s">
        <v>92</v>
      </c>
      <c r="K8" s="17" t="s">
        <v>93</v>
      </c>
      <c r="L8" s="1" t="s">
        <v>93</v>
      </c>
      <c r="M8" s="1" t="s">
        <v>93</v>
      </c>
      <c r="N8" s="1" t="s">
        <v>93</v>
      </c>
      <c r="O8" s="17" t="s">
        <v>94</v>
      </c>
      <c r="P8" s="1" t="s">
        <v>94</v>
      </c>
      <c r="Q8" s="1" t="s">
        <v>94</v>
      </c>
      <c r="R8" s="1" t="s">
        <v>94</v>
      </c>
    </row>
    <row r="9" spans="1:18" ht="13.5">
      <c r="A9" s="13" t="s">
        <v>18</v>
      </c>
      <c r="B9" s="1" t="s">
        <v>137</v>
      </c>
      <c r="C9" s="17" t="s">
        <v>22</v>
      </c>
      <c r="D9" s="1" t="s">
        <v>143</v>
      </c>
      <c r="E9" s="17" t="s">
        <v>23</v>
      </c>
      <c r="F9" s="1" t="s">
        <v>149</v>
      </c>
      <c r="G9" s="17" t="s">
        <v>25</v>
      </c>
      <c r="H9" s="1" t="s">
        <v>153</v>
      </c>
      <c r="I9" s="1" t="s">
        <v>178</v>
      </c>
      <c r="J9" s="1" t="s">
        <v>155</v>
      </c>
      <c r="K9" s="17" t="s">
        <v>27</v>
      </c>
      <c r="L9" s="1" t="s">
        <v>157</v>
      </c>
      <c r="M9" s="1" t="s">
        <v>159</v>
      </c>
      <c r="N9" s="1" t="s">
        <v>161</v>
      </c>
      <c r="O9" s="17" t="s">
        <v>29</v>
      </c>
      <c r="P9" s="1" t="s">
        <v>163</v>
      </c>
      <c r="Q9" s="1" t="s">
        <v>165</v>
      </c>
      <c r="R9" s="1" t="s">
        <v>166</v>
      </c>
    </row>
    <row r="10" spans="1:18" ht="14.25" thickBot="1">
      <c r="A10" s="13" t="s">
        <v>19</v>
      </c>
      <c r="B10" s="1" t="s">
        <v>31</v>
      </c>
      <c r="C10" s="17" t="s">
        <v>31</v>
      </c>
      <c r="D10" s="1" t="s">
        <v>31</v>
      </c>
      <c r="E10" s="17" t="s">
        <v>31</v>
      </c>
      <c r="F10" s="1" t="s">
        <v>31</v>
      </c>
      <c r="G10" s="17" t="s">
        <v>31</v>
      </c>
      <c r="H10" s="1" t="s">
        <v>31</v>
      </c>
      <c r="I10" s="1" t="s">
        <v>31</v>
      </c>
      <c r="J10" s="1" t="s">
        <v>31</v>
      </c>
      <c r="K10" s="17" t="s">
        <v>31</v>
      </c>
      <c r="L10" s="1" t="s">
        <v>31</v>
      </c>
      <c r="M10" s="1" t="s">
        <v>31</v>
      </c>
      <c r="N10" s="1" t="s">
        <v>31</v>
      </c>
      <c r="O10" s="17" t="s">
        <v>31</v>
      </c>
      <c r="P10" s="1" t="s">
        <v>31</v>
      </c>
      <c r="Q10" s="1" t="s">
        <v>31</v>
      </c>
      <c r="R10" s="1" t="s">
        <v>31</v>
      </c>
    </row>
    <row r="11" spans="1:18" ht="14.25" thickTop="1">
      <c r="A11" s="30" t="s">
        <v>127</v>
      </c>
      <c r="B11" s="27">
        <v>2719</v>
      </c>
      <c r="C11" s="21">
        <v>13279</v>
      </c>
      <c r="D11" s="27">
        <v>6897</v>
      </c>
      <c r="E11" s="21">
        <v>14397</v>
      </c>
      <c r="F11" s="27">
        <v>6113</v>
      </c>
      <c r="G11" s="21">
        <v>8729</v>
      </c>
      <c r="H11" s="27">
        <v>6829</v>
      </c>
      <c r="I11" s="27">
        <v>2434</v>
      </c>
      <c r="J11" s="27">
        <v>607</v>
      </c>
      <c r="K11" s="21">
        <v>6222</v>
      </c>
      <c r="L11" s="27">
        <v>5519</v>
      </c>
      <c r="M11" s="27">
        <v>3541</v>
      </c>
      <c r="N11" s="27">
        <v>1904</v>
      </c>
      <c r="O11" s="21">
        <v>6414</v>
      </c>
      <c r="P11" s="27">
        <v>5285</v>
      </c>
      <c r="Q11" s="27">
        <v>3062</v>
      </c>
      <c r="R11" s="27">
        <v>1379</v>
      </c>
    </row>
    <row r="12" spans="1:18" ht="13.5">
      <c r="A12" s="6" t="s">
        <v>179</v>
      </c>
      <c r="B12" s="28">
        <v>2048</v>
      </c>
      <c r="C12" s="22">
        <v>3741</v>
      </c>
      <c r="D12" s="28">
        <v>1695</v>
      </c>
      <c r="E12" s="22">
        <v>3381</v>
      </c>
      <c r="F12" s="28">
        <v>1581</v>
      </c>
      <c r="G12" s="22">
        <v>2713</v>
      </c>
      <c r="H12" s="28">
        <v>1832</v>
      </c>
      <c r="I12" s="28">
        <v>980</v>
      </c>
      <c r="J12" s="28">
        <v>476</v>
      </c>
      <c r="K12" s="22">
        <v>2031</v>
      </c>
      <c r="L12" s="28">
        <v>1521</v>
      </c>
      <c r="M12" s="28">
        <v>993</v>
      </c>
      <c r="N12" s="28">
        <v>487</v>
      </c>
      <c r="O12" s="22">
        <v>2123</v>
      </c>
      <c r="P12" s="28">
        <v>1522</v>
      </c>
      <c r="Q12" s="28">
        <v>961</v>
      </c>
      <c r="R12" s="28">
        <v>488</v>
      </c>
    </row>
    <row r="13" spans="1:18" ht="13.5">
      <c r="A13" s="6" t="s">
        <v>180</v>
      </c>
      <c r="B13" s="28">
        <v>192</v>
      </c>
      <c r="C13" s="22">
        <v>759</v>
      </c>
      <c r="D13" s="28">
        <v>41</v>
      </c>
      <c r="E13" s="22">
        <v>970</v>
      </c>
      <c r="F13" s="28">
        <v>27</v>
      </c>
      <c r="G13" s="22">
        <v>1708</v>
      </c>
      <c r="H13" s="28">
        <v>346</v>
      </c>
      <c r="I13" s="28">
        <v>336</v>
      </c>
      <c r="J13" s="28">
        <v>300</v>
      </c>
      <c r="K13" s="22">
        <v>574</v>
      </c>
      <c r="L13" s="28">
        <v>284</v>
      </c>
      <c r="M13" s="28">
        <v>124</v>
      </c>
      <c r="N13" s="28">
        <v>106</v>
      </c>
      <c r="O13" s="22">
        <v>601</v>
      </c>
      <c r="P13" s="28">
        <v>327</v>
      </c>
      <c r="Q13" s="28">
        <v>158</v>
      </c>
      <c r="R13" s="28">
        <v>43</v>
      </c>
    </row>
    <row r="14" spans="1:18" ht="13.5">
      <c r="A14" s="6" t="s">
        <v>181</v>
      </c>
      <c r="B14" s="28"/>
      <c r="C14" s="22">
        <v>-763</v>
      </c>
      <c r="D14" s="28">
        <v>-436</v>
      </c>
      <c r="E14" s="22">
        <v>-956</v>
      </c>
      <c r="F14" s="28">
        <v>-502</v>
      </c>
      <c r="G14" s="22">
        <v>-1017</v>
      </c>
      <c r="H14" s="28">
        <v>-772</v>
      </c>
      <c r="I14" s="28">
        <v>-526</v>
      </c>
      <c r="J14" s="28">
        <v>-266</v>
      </c>
      <c r="K14" s="22">
        <v>-1072</v>
      </c>
      <c r="L14" s="28">
        <v>-812</v>
      </c>
      <c r="M14" s="28">
        <v>-542</v>
      </c>
      <c r="N14" s="28">
        <v>-272</v>
      </c>
      <c r="O14" s="22">
        <v>-1085</v>
      </c>
      <c r="P14" s="28">
        <v>-812</v>
      </c>
      <c r="Q14" s="28">
        <v>-541</v>
      </c>
      <c r="R14" s="28">
        <v>-270</v>
      </c>
    </row>
    <row r="15" spans="1:18" ht="13.5">
      <c r="A15" s="6" t="s">
        <v>182</v>
      </c>
      <c r="B15" s="28">
        <v>288</v>
      </c>
      <c r="C15" s="22"/>
      <c r="D15" s="28"/>
      <c r="E15" s="22"/>
      <c r="F15" s="28"/>
      <c r="G15" s="22"/>
      <c r="H15" s="28"/>
      <c r="I15" s="28"/>
      <c r="J15" s="28"/>
      <c r="K15" s="22"/>
      <c r="L15" s="28"/>
      <c r="M15" s="28"/>
      <c r="N15" s="28"/>
      <c r="O15" s="22"/>
      <c r="P15" s="28"/>
      <c r="Q15" s="28"/>
      <c r="R15" s="28"/>
    </row>
    <row r="16" spans="1:18" ht="13.5">
      <c r="A16" s="6" t="s">
        <v>183</v>
      </c>
      <c r="B16" s="28">
        <v>545</v>
      </c>
      <c r="C16" s="22"/>
      <c r="D16" s="28">
        <v>177</v>
      </c>
      <c r="E16" s="22"/>
      <c r="F16" s="28">
        <v>224</v>
      </c>
      <c r="G16" s="22"/>
      <c r="H16" s="28">
        <v>-694</v>
      </c>
      <c r="I16" s="28">
        <v>-11</v>
      </c>
      <c r="J16" s="28">
        <v>-308</v>
      </c>
      <c r="K16" s="22"/>
      <c r="L16" s="28">
        <v>-202</v>
      </c>
      <c r="M16" s="28">
        <v>227</v>
      </c>
      <c r="N16" s="28">
        <v>-309</v>
      </c>
      <c r="O16" s="22"/>
      <c r="P16" s="28">
        <v>-335</v>
      </c>
      <c r="Q16" s="28">
        <v>114</v>
      </c>
      <c r="R16" s="28">
        <v>-377</v>
      </c>
    </row>
    <row r="17" spans="1:18" ht="13.5">
      <c r="A17" s="6" t="s">
        <v>184</v>
      </c>
      <c r="B17" s="28">
        <v>-52</v>
      </c>
      <c r="C17" s="22">
        <v>-99</v>
      </c>
      <c r="D17" s="28">
        <v>-48</v>
      </c>
      <c r="E17" s="22">
        <v>-98</v>
      </c>
      <c r="F17" s="28">
        <v>-51</v>
      </c>
      <c r="G17" s="22">
        <v>-74</v>
      </c>
      <c r="H17" s="28">
        <v>-53</v>
      </c>
      <c r="I17" s="28">
        <v>-30</v>
      </c>
      <c r="J17" s="28">
        <v>-14</v>
      </c>
      <c r="K17" s="22">
        <v>-54</v>
      </c>
      <c r="L17" s="28">
        <v>-41</v>
      </c>
      <c r="M17" s="28">
        <v>-27</v>
      </c>
      <c r="N17" s="28">
        <v>-14</v>
      </c>
      <c r="O17" s="22">
        <v>-62</v>
      </c>
      <c r="P17" s="28">
        <v>-48</v>
      </c>
      <c r="Q17" s="28">
        <v>-33</v>
      </c>
      <c r="R17" s="28">
        <v>-14</v>
      </c>
    </row>
    <row r="18" spans="1:18" ht="13.5">
      <c r="A18" s="6" t="s">
        <v>118</v>
      </c>
      <c r="B18" s="28">
        <v>12</v>
      </c>
      <c r="C18" s="22">
        <v>25</v>
      </c>
      <c r="D18" s="28">
        <v>11</v>
      </c>
      <c r="E18" s="22">
        <v>29</v>
      </c>
      <c r="F18" s="28">
        <v>17</v>
      </c>
      <c r="G18" s="22">
        <v>37</v>
      </c>
      <c r="H18" s="28">
        <v>25</v>
      </c>
      <c r="I18" s="28">
        <v>12</v>
      </c>
      <c r="J18" s="28">
        <v>7</v>
      </c>
      <c r="K18" s="22">
        <v>14</v>
      </c>
      <c r="L18" s="28">
        <v>11</v>
      </c>
      <c r="M18" s="28">
        <v>8</v>
      </c>
      <c r="N18" s="28">
        <v>4</v>
      </c>
      <c r="O18" s="22">
        <v>26</v>
      </c>
      <c r="P18" s="28">
        <v>18</v>
      </c>
      <c r="Q18" s="28">
        <v>12</v>
      </c>
      <c r="R18" s="28">
        <v>4</v>
      </c>
    </row>
    <row r="19" spans="1:18" ht="13.5">
      <c r="A19" s="6" t="s">
        <v>185</v>
      </c>
      <c r="B19" s="28">
        <v>2</v>
      </c>
      <c r="C19" s="22">
        <v>41</v>
      </c>
      <c r="D19" s="28">
        <v>23</v>
      </c>
      <c r="E19" s="22">
        <v>67</v>
      </c>
      <c r="F19" s="28">
        <v>33</v>
      </c>
      <c r="G19" s="22">
        <v>178</v>
      </c>
      <c r="H19" s="28">
        <v>60</v>
      </c>
      <c r="I19" s="28">
        <v>49</v>
      </c>
      <c r="J19" s="28">
        <v>40</v>
      </c>
      <c r="K19" s="22">
        <v>99</v>
      </c>
      <c r="L19" s="28">
        <v>46</v>
      </c>
      <c r="M19" s="28">
        <v>36</v>
      </c>
      <c r="N19" s="28">
        <v>4</v>
      </c>
      <c r="O19" s="22">
        <v>102</v>
      </c>
      <c r="P19" s="28">
        <v>84</v>
      </c>
      <c r="Q19" s="28">
        <v>49</v>
      </c>
      <c r="R19" s="28">
        <v>41</v>
      </c>
    </row>
    <row r="20" spans="1:18" ht="13.5">
      <c r="A20" s="6" t="s">
        <v>186</v>
      </c>
      <c r="B20" s="28">
        <v>-89</v>
      </c>
      <c r="C20" s="22">
        <v>-214</v>
      </c>
      <c r="D20" s="28">
        <v>-99</v>
      </c>
      <c r="E20" s="22">
        <v>-217</v>
      </c>
      <c r="F20" s="28">
        <v>-117</v>
      </c>
      <c r="G20" s="22">
        <v>-127</v>
      </c>
      <c r="H20" s="28">
        <v>-80</v>
      </c>
      <c r="I20" s="28">
        <v>-57</v>
      </c>
      <c r="J20" s="28">
        <v>-30</v>
      </c>
      <c r="K20" s="22">
        <v>-135</v>
      </c>
      <c r="L20" s="28">
        <v>-100</v>
      </c>
      <c r="M20" s="28">
        <v>-72</v>
      </c>
      <c r="N20" s="28">
        <v>-32</v>
      </c>
      <c r="O20" s="22">
        <v>-249</v>
      </c>
      <c r="P20" s="28">
        <v>-186</v>
      </c>
      <c r="Q20" s="28">
        <v>-124</v>
      </c>
      <c r="R20" s="28">
        <v>-50</v>
      </c>
    </row>
    <row r="21" spans="1:18" ht="13.5">
      <c r="A21" s="6" t="s">
        <v>187</v>
      </c>
      <c r="B21" s="28">
        <v>2</v>
      </c>
      <c r="C21" s="22">
        <v>183</v>
      </c>
      <c r="D21" s="28">
        <v>8</v>
      </c>
      <c r="E21" s="22">
        <v>233</v>
      </c>
      <c r="F21" s="28">
        <v>89</v>
      </c>
      <c r="G21" s="22">
        <v>85</v>
      </c>
      <c r="H21" s="28"/>
      <c r="I21" s="28">
        <v>71</v>
      </c>
      <c r="J21" s="28"/>
      <c r="K21" s="22">
        <v>92</v>
      </c>
      <c r="L21" s="28"/>
      <c r="M21" s="28"/>
      <c r="N21" s="28"/>
      <c r="O21" s="22">
        <v>78</v>
      </c>
      <c r="P21" s="28"/>
      <c r="Q21" s="28"/>
      <c r="R21" s="28"/>
    </row>
    <row r="22" spans="1:18" ht="13.5">
      <c r="A22" s="6" t="s">
        <v>188</v>
      </c>
      <c r="B22" s="28">
        <v>260</v>
      </c>
      <c r="C22" s="22">
        <v>1716</v>
      </c>
      <c r="D22" s="28">
        <v>416</v>
      </c>
      <c r="E22" s="22">
        <v>-1032</v>
      </c>
      <c r="F22" s="28">
        <v>-464</v>
      </c>
      <c r="G22" s="22">
        <v>-3019</v>
      </c>
      <c r="H22" s="28">
        <v>-3455</v>
      </c>
      <c r="I22" s="28">
        <v>-1305</v>
      </c>
      <c r="J22" s="28">
        <v>165</v>
      </c>
      <c r="K22" s="22">
        <v>-186</v>
      </c>
      <c r="L22" s="28">
        <v>-440</v>
      </c>
      <c r="M22" s="28">
        <v>-53</v>
      </c>
      <c r="N22" s="28">
        <v>293</v>
      </c>
      <c r="O22" s="22">
        <v>-4278</v>
      </c>
      <c r="P22" s="28">
        <v>-3881</v>
      </c>
      <c r="Q22" s="28">
        <v>123</v>
      </c>
      <c r="R22" s="28">
        <v>122</v>
      </c>
    </row>
    <row r="23" spans="1:18" ht="13.5">
      <c r="A23" s="6" t="s">
        <v>189</v>
      </c>
      <c r="B23" s="28">
        <v>-690</v>
      </c>
      <c r="C23" s="22">
        <v>-2598</v>
      </c>
      <c r="D23" s="28">
        <v>-2138</v>
      </c>
      <c r="E23" s="22">
        <v>-1935</v>
      </c>
      <c r="F23" s="28">
        <v>-1429</v>
      </c>
      <c r="G23" s="22">
        <v>-282</v>
      </c>
      <c r="H23" s="28">
        <v>-1561</v>
      </c>
      <c r="I23" s="28">
        <v>96</v>
      </c>
      <c r="J23" s="28">
        <v>-249</v>
      </c>
      <c r="K23" s="22">
        <v>517</v>
      </c>
      <c r="L23" s="28">
        <v>-667</v>
      </c>
      <c r="M23" s="28">
        <v>77</v>
      </c>
      <c r="N23" s="28">
        <v>-6</v>
      </c>
      <c r="O23" s="22">
        <v>-1106</v>
      </c>
      <c r="P23" s="28">
        <v>-1894</v>
      </c>
      <c r="Q23" s="28">
        <v>-1117</v>
      </c>
      <c r="R23" s="28">
        <v>-467</v>
      </c>
    </row>
    <row r="24" spans="1:18" ht="13.5">
      <c r="A24" s="6" t="s">
        <v>190</v>
      </c>
      <c r="B24" s="28">
        <v>-15850</v>
      </c>
      <c r="C24" s="22">
        <v>-2146</v>
      </c>
      <c r="D24" s="28">
        <v>4160</v>
      </c>
      <c r="E24" s="22">
        <v>13225</v>
      </c>
      <c r="F24" s="28">
        <v>-62</v>
      </c>
      <c r="G24" s="22">
        <v>1067</v>
      </c>
      <c r="H24" s="28">
        <v>5720</v>
      </c>
      <c r="I24" s="28">
        <v>2697</v>
      </c>
      <c r="J24" s="28">
        <v>1035</v>
      </c>
      <c r="K24" s="22">
        <v>-500</v>
      </c>
      <c r="L24" s="28">
        <v>2623</v>
      </c>
      <c r="M24" s="28">
        <v>1691</v>
      </c>
      <c r="N24" s="28">
        <v>341</v>
      </c>
      <c r="O24" s="22">
        <v>1604</v>
      </c>
      <c r="P24" s="28">
        <v>3400</v>
      </c>
      <c r="Q24" s="28">
        <v>-1027</v>
      </c>
      <c r="R24" s="28">
        <v>-164</v>
      </c>
    </row>
    <row r="25" spans="1:18" ht="13.5">
      <c r="A25" s="6" t="s">
        <v>38</v>
      </c>
      <c r="B25" s="28">
        <v>-1004</v>
      </c>
      <c r="C25" s="22">
        <v>886</v>
      </c>
      <c r="D25" s="28">
        <v>1043</v>
      </c>
      <c r="E25" s="22">
        <v>2247</v>
      </c>
      <c r="F25" s="28">
        <v>-26</v>
      </c>
      <c r="G25" s="22">
        <v>296</v>
      </c>
      <c r="H25" s="28">
        <v>581</v>
      </c>
      <c r="I25" s="28">
        <v>266</v>
      </c>
      <c r="J25" s="28">
        <v>1545</v>
      </c>
      <c r="K25" s="22">
        <v>20</v>
      </c>
      <c r="L25" s="28">
        <v>361</v>
      </c>
      <c r="M25" s="28">
        <v>-308</v>
      </c>
      <c r="N25" s="28">
        <v>1020</v>
      </c>
      <c r="O25" s="22">
        <v>557</v>
      </c>
      <c r="P25" s="28">
        <v>86</v>
      </c>
      <c r="Q25" s="28">
        <v>-208</v>
      </c>
      <c r="R25" s="28">
        <v>1164</v>
      </c>
    </row>
    <row r="26" spans="1:18" ht="13.5">
      <c r="A26" s="6" t="s">
        <v>191</v>
      </c>
      <c r="B26" s="28">
        <v>-11614</v>
      </c>
      <c r="C26" s="22">
        <v>15330</v>
      </c>
      <c r="D26" s="28">
        <v>11753</v>
      </c>
      <c r="E26" s="22">
        <v>28198</v>
      </c>
      <c r="F26" s="28">
        <v>5432</v>
      </c>
      <c r="G26" s="22">
        <v>10347</v>
      </c>
      <c r="H26" s="28">
        <v>8385</v>
      </c>
      <c r="I26" s="28">
        <v>5658</v>
      </c>
      <c r="J26" s="28">
        <v>3973</v>
      </c>
      <c r="K26" s="22">
        <v>8002</v>
      </c>
      <c r="L26" s="28">
        <v>8183</v>
      </c>
      <c r="M26" s="28">
        <v>5740</v>
      </c>
      <c r="N26" s="28">
        <v>3564</v>
      </c>
      <c r="O26" s="22">
        <v>5068</v>
      </c>
      <c r="P26" s="28">
        <v>3693</v>
      </c>
      <c r="Q26" s="28">
        <v>1539</v>
      </c>
      <c r="R26" s="28">
        <v>1984</v>
      </c>
    </row>
    <row r="27" spans="1:18" ht="13.5">
      <c r="A27" s="6" t="s">
        <v>192</v>
      </c>
      <c r="B27" s="28">
        <v>10</v>
      </c>
      <c r="C27" s="22">
        <v>17</v>
      </c>
      <c r="D27" s="28">
        <v>11</v>
      </c>
      <c r="E27" s="22">
        <v>22</v>
      </c>
      <c r="F27" s="28">
        <v>27</v>
      </c>
      <c r="G27" s="22">
        <v>33</v>
      </c>
      <c r="H27" s="28">
        <v>13</v>
      </c>
      <c r="I27" s="28">
        <v>10</v>
      </c>
      <c r="J27" s="28">
        <v>5</v>
      </c>
      <c r="K27" s="22">
        <v>14</v>
      </c>
      <c r="L27" s="28">
        <v>11</v>
      </c>
      <c r="M27" s="28">
        <v>7</v>
      </c>
      <c r="N27" s="28">
        <v>4</v>
      </c>
      <c r="O27" s="22">
        <v>28</v>
      </c>
      <c r="P27" s="28">
        <v>23</v>
      </c>
      <c r="Q27" s="28">
        <v>18</v>
      </c>
      <c r="R27" s="28">
        <v>8</v>
      </c>
    </row>
    <row r="28" spans="1:18" ht="13.5">
      <c r="A28" s="6" t="s">
        <v>193</v>
      </c>
      <c r="B28" s="28">
        <v>-12</v>
      </c>
      <c r="C28" s="22">
        <v>-25</v>
      </c>
      <c r="D28" s="28">
        <v>-11</v>
      </c>
      <c r="E28" s="22">
        <v>-29</v>
      </c>
      <c r="F28" s="28">
        <v>-17</v>
      </c>
      <c r="G28" s="22">
        <v>-62</v>
      </c>
      <c r="H28" s="28">
        <v>-24</v>
      </c>
      <c r="I28" s="28">
        <v>-11</v>
      </c>
      <c r="J28" s="28">
        <v>-6</v>
      </c>
      <c r="K28" s="22">
        <v>-20</v>
      </c>
      <c r="L28" s="28">
        <v>-10</v>
      </c>
      <c r="M28" s="28">
        <v>-7</v>
      </c>
      <c r="N28" s="28">
        <v>-3</v>
      </c>
      <c r="O28" s="22">
        <v>-22</v>
      </c>
      <c r="P28" s="28">
        <v>-16</v>
      </c>
      <c r="Q28" s="28">
        <v>-12</v>
      </c>
      <c r="R28" s="28">
        <v>-1</v>
      </c>
    </row>
    <row r="29" spans="1:18" ht="13.5">
      <c r="A29" s="6" t="s">
        <v>194</v>
      </c>
      <c r="B29" s="28">
        <v>-2806</v>
      </c>
      <c r="C29" s="22">
        <v>-5350</v>
      </c>
      <c r="D29" s="28">
        <v>-2928</v>
      </c>
      <c r="E29" s="22">
        <v>-6505</v>
      </c>
      <c r="F29" s="28">
        <v>-3214</v>
      </c>
      <c r="G29" s="22">
        <v>-2077</v>
      </c>
      <c r="H29" s="28">
        <v>-2080</v>
      </c>
      <c r="I29" s="28">
        <v>-703</v>
      </c>
      <c r="J29" s="28">
        <v>-703</v>
      </c>
      <c r="K29" s="22">
        <v>-3250</v>
      </c>
      <c r="L29" s="28">
        <v>-3294</v>
      </c>
      <c r="M29" s="28">
        <v>-1773</v>
      </c>
      <c r="N29" s="28">
        <v>-1554</v>
      </c>
      <c r="O29" s="22">
        <v>-2746</v>
      </c>
      <c r="P29" s="28">
        <v>-2738</v>
      </c>
      <c r="Q29" s="28">
        <v>-1491</v>
      </c>
      <c r="R29" s="28">
        <v>-1488</v>
      </c>
    </row>
    <row r="30" spans="1:18" ht="14.25" thickBot="1">
      <c r="A30" s="4" t="s">
        <v>195</v>
      </c>
      <c r="B30" s="29">
        <v>-14424</v>
      </c>
      <c r="C30" s="23">
        <v>10012</v>
      </c>
      <c r="D30" s="29">
        <v>8824</v>
      </c>
      <c r="E30" s="23">
        <v>21645</v>
      </c>
      <c r="F30" s="29">
        <v>2226</v>
      </c>
      <c r="G30" s="23">
        <v>8140</v>
      </c>
      <c r="H30" s="29">
        <v>6293</v>
      </c>
      <c r="I30" s="29">
        <v>4953</v>
      </c>
      <c r="J30" s="29">
        <v>3268</v>
      </c>
      <c r="K30" s="23">
        <v>4745</v>
      </c>
      <c r="L30" s="29">
        <v>4889</v>
      </c>
      <c r="M30" s="29">
        <v>3967</v>
      </c>
      <c r="N30" s="29">
        <v>2010</v>
      </c>
      <c r="O30" s="23">
        <v>2327</v>
      </c>
      <c r="P30" s="29">
        <v>961</v>
      </c>
      <c r="Q30" s="29">
        <v>54</v>
      </c>
      <c r="R30" s="29">
        <v>503</v>
      </c>
    </row>
    <row r="31" spans="1:18" ht="14.25" thickTop="1">
      <c r="A31" s="6" t="s">
        <v>196</v>
      </c>
      <c r="B31" s="28"/>
      <c r="C31" s="22">
        <v>403</v>
      </c>
      <c r="D31" s="28">
        <v>10</v>
      </c>
      <c r="E31" s="22">
        <v>146</v>
      </c>
      <c r="F31" s="28">
        <v>13</v>
      </c>
      <c r="G31" s="22">
        <v>33</v>
      </c>
      <c r="H31" s="28">
        <v>33</v>
      </c>
      <c r="I31" s="28">
        <v>23</v>
      </c>
      <c r="J31" s="28"/>
      <c r="K31" s="22">
        <v>23</v>
      </c>
      <c r="L31" s="28">
        <v>23</v>
      </c>
      <c r="M31" s="28">
        <v>13</v>
      </c>
      <c r="N31" s="28"/>
      <c r="O31" s="22">
        <v>523</v>
      </c>
      <c r="P31" s="28">
        <v>523</v>
      </c>
      <c r="Q31" s="28">
        <v>513</v>
      </c>
      <c r="R31" s="28">
        <v>500</v>
      </c>
    </row>
    <row r="32" spans="1:18" ht="13.5">
      <c r="A32" s="6" t="s">
        <v>197</v>
      </c>
      <c r="B32" s="28">
        <v>-541</v>
      </c>
      <c r="C32" s="22">
        <v>-110</v>
      </c>
      <c r="D32" s="28">
        <v>-10</v>
      </c>
      <c r="E32" s="22">
        <v>-339</v>
      </c>
      <c r="F32" s="28">
        <v>-123</v>
      </c>
      <c r="G32" s="22">
        <v>-254</v>
      </c>
      <c r="H32" s="28"/>
      <c r="I32" s="28"/>
      <c r="J32" s="28"/>
      <c r="K32" s="22"/>
      <c r="L32" s="28"/>
      <c r="M32" s="28"/>
      <c r="N32" s="28"/>
      <c r="O32" s="22"/>
      <c r="P32" s="28"/>
      <c r="Q32" s="28"/>
      <c r="R32" s="28"/>
    </row>
    <row r="33" spans="1:18" ht="13.5">
      <c r="A33" s="6" t="s">
        <v>198</v>
      </c>
      <c r="B33" s="28">
        <v>-1871</v>
      </c>
      <c r="C33" s="22">
        <v>-4436</v>
      </c>
      <c r="D33" s="28">
        <v>-1756</v>
      </c>
      <c r="E33" s="22">
        <v>-3272</v>
      </c>
      <c r="F33" s="28">
        <v>-1765</v>
      </c>
      <c r="G33" s="22">
        <v>-2403</v>
      </c>
      <c r="H33" s="28">
        <v>-1717</v>
      </c>
      <c r="I33" s="28">
        <v>-1104</v>
      </c>
      <c r="J33" s="28">
        <v>-617</v>
      </c>
      <c r="K33" s="22">
        <v>-1300</v>
      </c>
      <c r="L33" s="28">
        <v>-1014</v>
      </c>
      <c r="M33" s="28">
        <v>-522</v>
      </c>
      <c r="N33" s="28">
        <v>-342</v>
      </c>
      <c r="O33" s="22">
        <v>-2055</v>
      </c>
      <c r="P33" s="28">
        <v>-1627</v>
      </c>
      <c r="Q33" s="28">
        <v>-1056</v>
      </c>
      <c r="R33" s="28">
        <v>-483</v>
      </c>
    </row>
    <row r="34" spans="1:18" ht="13.5">
      <c r="A34" s="6" t="s">
        <v>199</v>
      </c>
      <c r="B34" s="28">
        <v>-1084</v>
      </c>
      <c r="C34" s="22">
        <v>-441</v>
      </c>
      <c r="D34" s="28">
        <v>-234</v>
      </c>
      <c r="E34" s="22">
        <v>-357</v>
      </c>
      <c r="F34" s="28">
        <v>-238</v>
      </c>
      <c r="G34" s="22">
        <v>-239</v>
      </c>
      <c r="H34" s="28"/>
      <c r="I34" s="28">
        <v>-86</v>
      </c>
      <c r="J34" s="28"/>
      <c r="K34" s="22">
        <v>-175</v>
      </c>
      <c r="L34" s="28"/>
      <c r="M34" s="28"/>
      <c r="N34" s="28"/>
      <c r="O34" s="22">
        <v>-158</v>
      </c>
      <c r="P34" s="28"/>
      <c r="Q34" s="28"/>
      <c r="R34" s="28"/>
    </row>
    <row r="35" spans="1:18" ht="13.5">
      <c r="A35" s="6" t="s">
        <v>200</v>
      </c>
      <c r="B35" s="28"/>
      <c r="C35" s="22">
        <v>-420</v>
      </c>
      <c r="D35" s="28">
        <v>-410</v>
      </c>
      <c r="E35" s="22"/>
      <c r="F35" s="28"/>
      <c r="G35" s="22"/>
      <c r="H35" s="28"/>
      <c r="I35" s="28"/>
      <c r="J35" s="28"/>
      <c r="K35" s="22"/>
      <c r="L35" s="28"/>
      <c r="M35" s="28"/>
      <c r="N35" s="28"/>
      <c r="O35" s="22"/>
      <c r="P35" s="28"/>
      <c r="Q35" s="28"/>
      <c r="R35" s="28"/>
    </row>
    <row r="36" spans="1:18" ht="13.5">
      <c r="A36" s="6" t="s">
        <v>201</v>
      </c>
      <c r="B36" s="28"/>
      <c r="C36" s="22">
        <v>-30</v>
      </c>
      <c r="D36" s="28">
        <v>-30</v>
      </c>
      <c r="E36" s="22">
        <v>-228</v>
      </c>
      <c r="F36" s="28">
        <v>-123</v>
      </c>
      <c r="G36" s="22">
        <v>-458</v>
      </c>
      <c r="H36" s="28">
        <v>-610</v>
      </c>
      <c r="I36" s="28">
        <v>-610</v>
      </c>
      <c r="J36" s="28"/>
      <c r="K36" s="22"/>
      <c r="L36" s="28"/>
      <c r="M36" s="28"/>
      <c r="N36" s="28"/>
      <c r="O36" s="22"/>
      <c r="P36" s="28"/>
      <c r="Q36" s="28"/>
      <c r="R36" s="28"/>
    </row>
    <row r="37" spans="1:18" ht="13.5">
      <c r="A37" s="6" t="s">
        <v>202</v>
      </c>
      <c r="B37" s="28">
        <v>-683</v>
      </c>
      <c r="C37" s="22"/>
      <c r="D37" s="28">
        <v>-696</v>
      </c>
      <c r="E37" s="22"/>
      <c r="F37" s="28">
        <v>-498</v>
      </c>
      <c r="G37" s="22"/>
      <c r="H37" s="28">
        <v>-845</v>
      </c>
      <c r="I37" s="28">
        <v>-492</v>
      </c>
      <c r="J37" s="28">
        <v>-268</v>
      </c>
      <c r="K37" s="22"/>
      <c r="L37" s="28">
        <v>-667</v>
      </c>
      <c r="M37" s="28">
        <v>-462</v>
      </c>
      <c r="N37" s="28">
        <v>-172</v>
      </c>
      <c r="O37" s="22"/>
      <c r="P37" s="28">
        <v>-1099</v>
      </c>
      <c r="Q37" s="28">
        <v>-699</v>
      </c>
      <c r="R37" s="28">
        <v>-252</v>
      </c>
    </row>
    <row r="38" spans="1:18" ht="13.5">
      <c r="A38" s="6" t="s">
        <v>203</v>
      </c>
      <c r="B38" s="28">
        <v>158</v>
      </c>
      <c r="C38" s="22"/>
      <c r="D38" s="28">
        <v>167</v>
      </c>
      <c r="E38" s="22"/>
      <c r="F38" s="28">
        <v>301</v>
      </c>
      <c r="G38" s="22"/>
      <c r="H38" s="28">
        <v>309</v>
      </c>
      <c r="I38" s="28">
        <v>146</v>
      </c>
      <c r="J38" s="28">
        <v>29</v>
      </c>
      <c r="K38" s="22"/>
      <c r="L38" s="28">
        <v>258</v>
      </c>
      <c r="M38" s="28">
        <v>178</v>
      </c>
      <c r="N38" s="28">
        <v>107</v>
      </c>
      <c r="O38" s="22"/>
      <c r="P38" s="28">
        <v>349</v>
      </c>
      <c r="Q38" s="28">
        <v>223</v>
      </c>
      <c r="R38" s="28">
        <v>113</v>
      </c>
    </row>
    <row r="39" spans="1:18" ht="13.5">
      <c r="A39" s="6" t="s">
        <v>38</v>
      </c>
      <c r="B39" s="28">
        <v>-130</v>
      </c>
      <c r="C39" s="22">
        <v>59</v>
      </c>
      <c r="D39" s="28">
        <v>157</v>
      </c>
      <c r="E39" s="22">
        <v>8</v>
      </c>
      <c r="F39" s="28">
        <v>-47</v>
      </c>
      <c r="G39" s="22">
        <v>-195</v>
      </c>
      <c r="H39" s="28">
        <v>-203</v>
      </c>
      <c r="I39" s="28">
        <v>-14</v>
      </c>
      <c r="J39" s="28">
        <v>-214</v>
      </c>
      <c r="K39" s="22">
        <v>-306</v>
      </c>
      <c r="L39" s="28">
        <v>-312</v>
      </c>
      <c r="M39" s="28">
        <v>-300</v>
      </c>
      <c r="N39" s="28">
        <v>-101</v>
      </c>
      <c r="O39" s="22"/>
      <c r="P39" s="28">
        <v>-373</v>
      </c>
      <c r="Q39" s="28">
        <v>-309</v>
      </c>
      <c r="R39" s="28">
        <v>-140</v>
      </c>
    </row>
    <row r="40" spans="1:18" ht="14.25" thickBot="1">
      <c r="A40" s="4" t="s">
        <v>204</v>
      </c>
      <c r="B40" s="29">
        <v>-4152</v>
      </c>
      <c r="C40" s="23">
        <v>-6222</v>
      </c>
      <c r="D40" s="29">
        <v>-2803</v>
      </c>
      <c r="E40" s="23">
        <v>-4916</v>
      </c>
      <c r="F40" s="29">
        <v>-2493</v>
      </c>
      <c r="G40" s="23">
        <v>-4097</v>
      </c>
      <c r="H40" s="29">
        <v>-3108</v>
      </c>
      <c r="I40" s="29">
        <v>-2161</v>
      </c>
      <c r="J40" s="29">
        <v>-1071</v>
      </c>
      <c r="K40" s="23">
        <v>-3001</v>
      </c>
      <c r="L40" s="29">
        <v>-1994</v>
      </c>
      <c r="M40" s="29">
        <v>-1107</v>
      </c>
      <c r="N40" s="29">
        <v>-508</v>
      </c>
      <c r="O40" s="23">
        <v>-2615</v>
      </c>
      <c r="P40" s="29">
        <v>-2250</v>
      </c>
      <c r="Q40" s="29">
        <v>-1342</v>
      </c>
      <c r="R40" s="29">
        <v>-262</v>
      </c>
    </row>
    <row r="41" spans="1:18" ht="14.25" thickTop="1">
      <c r="A41" s="6" t="s">
        <v>205</v>
      </c>
      <c r="B41" s="28">
        <v>-300</v>
      </c>
      <c r="C41" s="22">
        <v>400</v>
      </c>
      <c r="D41" s="28">
        <v>-1500</v>
      </c>
      <c r="E41" s="22">
        <v>-2190</v>
      </c>
      <c r="F41" s="28">
        <v>-1800</v>
      </c>
      <c r="G41" s="22">
        <v>889</v>
      </c>
      <c r="H41" s="28">
        <v>1535</v>
      </c>
      <c r="I41" s="28">
        <v>-300</v>
      </c>
      <c r="J41" s="28">
        <v>-100</v>
      </c>
      <c r="K41" s="22">
        <v>-1200</v>
      </c>
      <c r="L41" s="28">
        <v>-1400</v>
      </c>
      <c r="M41" s="28">
        <v>-1700</v>
      </c>
      <c r="N41" s="28">
        <v>-700</v>
      </c>
      <c r="O41" s="22"/>
      <c r="P41" s="28">
        <v>1400</v>
      </c>
      <c r="Q41" s="28">
        <v>500</v>
      </c>
      <c r="R41" s="28"/>
    </row>
    <row r="42" spans="1:18" ht="13.5">
      <c r="A42" s="6" t="s">
        <v>206</v>
      </c>
      <c r="B42" s="28">
        <v>-762</v>
      </c>
      <c r="C42" s="22">
        <v>-1652</v>
      </c>
      <c r="D42" s="28">
        <v>-889</v>
      </c>
      <c r="E42" s="22">
        <v>-1269</v>
      </c>
      <c r="F42" s="28">
        <v>-634</v>
      </c>
      <c r="G42" s="22">
        <v>-1649</v>
      </c>
      <c r="H42" s="28">
        <v>-1612</v>
      </c>
      <c r="I42" s="28">
        <v>-995</v>
      </c>
      <c r="J42" s="28">
        <v>-995</v>
      </c>
      <c r="K42" s="22">
        <v>-995</v>
      </c>
      <c r="L42" s="28">
        <v>-995</v>
      </c>
      <c r="M42" s="28">
        <v>-995</v>
      </c>
      <c r="N42" s="28">
        <v>-995</v>
      </c>
      <c r="O42" s="22">
        <v>-669</v>
      </c>
      <c r="P42" s="28">
        <v>-674</v>
      </c>
      <c r="Q42" s="28">
        <v>-674</v>
      </c>
      <c r="R42" s="28">
        <v>-653</v>
      </c>
    </row>
    <row r="43" spans="1:18" ht="13.5">
      <c r="A43" s="6" t="s">
        <v>38</v>
      </c>
      <c r="B43" s="28">
        <v>-259</v>
      </c>
      <c r="C43" s="22">
        <v>52</v>
      </c>
      <c r="D43" s="28">
        <v>-186</v>
      </c>
      <c r="E43" s="22">
        <v>-1</v>
      </c>
      <c r="F43" s="28">
        <v>-160</v>
      </c>
      <c r="G43" s="22">
        <v>-77</v>
      </c>
      <c r="H43" s="28">
        <v>-326</v>
      </c>
      <c r="I43" s="28">
        <v>-157</v>
      </c>
      <c r="J43" s="28">
        <v>-105</v>
      </c>
      <c r="K43" s="22">
        <v>0</v>
      </c>
      <c r="L43" s="28">
        <v>-60</v>
      </c>
      <c r="M43" s="28">
        <v>-27</v>
      </c>
      <c r="N43" s="28">
        <v>-9</v>
      </c>
      <c r="O43" s="22"/>
      <c r="P43" s="28"/>
      <c r="Q43" s="28"/>
      <c r="R43" s="28"/>
    </row>
    <row r="44" spans="1:18" ht="14.25" thickBot="1">
      <c r="A44" s="4" t="s">
        <v>207</v>
      </c>
      <c r="B44" s="29">
        <v>-1321</v>
      </c>
      <c r="C44" s="23">
        <v>-4240</v>
      </c>
      <c r="D44" s="29">
        <v>-2575</v>
      </c>
      <c r="E44" s="23">
        <v>-4553</v>
      </c>
      <c r="F44" s="29">
        <v>-2730</v>
      </c>
      <c r="G44" s="23">
        <v>-3959</v>
      </c>
      <c r="H44" s="29">
        <v>-2938</v>
      </c>
      <c r="I44" s="29">
        <v>-1453</v>
      </c>
      <c r="J44" s="29">
        <v>-1200</v>
      </c>
      <c r="K44" s="23">
        <v>-2297</v>
      </c>
      <c r="L44" s="29">
        <v>-2476</v>
      </c>
      <c r="M44" s="29">
        <v>-2733</v>
      </c>
      <c r="N44" s="29">
        <v>-1715</v>
      </c>
      <c r="O44" s="23">
        <v>277</v>
      </c>
      <c r="P44" s="29">
        <v>705</v>
      </c>
      <c r="Q44" s="29">
        <v>-184</v>
      </c>
      <c r="R44" s="29">
        <v>-663</v>
      </c>
    </row>
    <row r="45" spans="1:18" ht="14.25" thickTop="1">
      <c r="A45" s="7" t="s">
        <v>208</v>
      </c>
      <c r="B45" s="28">
        <v>-19898</v>
      </c>
      <c r="C45" s="22">
        <v>-450</v>
      </c>
      <c r="D45" s="28">
        <v>3445</v>
      </c>
      <c r="E45" s="22">
        <v>12175</v>
      </c>
      <c r="F45" s="28">
        <v>-2996</v>
      </c>
      <c r="G45" s="22">
        <v>83</v>
      </c>
      <c r="H45" s="28">
        <v>246</v>
      </c>
      <c r="I45" s="28">
        <v>1339</v>
      </c>
      <c r="J45" s="28">
        <v>996</v>
      </c>
      <c r="K45" s="22">
        <v>-553</v>
      </c>
      <c r="L45" s="28">
        <v>418</v>
      </c>
      <c r="M45" s="28">
        <v>126</v>
      </c>
      <c r="N45" s="28">
        <v>-213</v>
      </c>
      <c r="O45" s="22">
        <v>-10</v>
      </c>
      <c r="P45" s="28">
        <v>-583</v>
      </c>
      <c r="Q45" s="28">
        <v>-1472</v>
      </c>
      <c r="R45" s="28">
        <v>-422</v>
      </c>
    </row>
    <row r="46" spans="1:18" ht="13.5">
      <c r="A46" s="7" t="s">
        <v>209</v>
      </c>
      <c r="B46" s="28">
        <v>24217</v>
      </c>
      <c r="C46" s="22">
        <v>24637</v>
      </c>
      <c r="D46" s="28">
        <v>24637</v>
      </c>
      <c r="E46" s="22">
        <v>12461</v>
      </c>
      <c r="F46" s="28">
        <v>12461</v>
      </c>
      <c r="G46" s="22">
        <v>10153</v>
      </c>
      <c r="H46" s="28">
        <v>10153</v>
      </c>
      <c r="I46" s="28">
        <v>10153</v>
      </c>
      <c r="J46" s="28">
        <v>10153</v>
      </c>
      <c r="K46" s="22">
        <v>10707</v>
      </c>
      <c r="L46" s="28">
        <v>10707</v>
      </c>
      <c r="M46" s="28">
        <v>10707</v>
      </c>
      <c r="N46" s="28">
        <v>10707</v>
      </c>
      <c r="O46" s="22">
        <v>3097</v>
      </c>
      <c r="P46" s="28">
        <v>3097</v>
      </c>
      <c r="Q46" s="28">
        <v>3097</v>
      </c>
      <c r="R46" s="28">
        <v>3097</v>
      </c>
    </row>
    <row r="47" spans="1:18" ht="13.5">
      <c r="A47" s="7" t="s">
        <v>210</v>
      </c>
      <c r="B47" s="28">
        <v>4</v>
      </c>
      <c r="C47" s="22">
        <v>31</v>
      </c>
      <c r="D47" s="28">
        <v>31</v>
      </c>
      <c r="E47" s="22"/>
      <c r="F47" s="28"/>
      <c r="G47" s="22"/>
      <c r="H47" s="28"/>
      <c r="I47" s="28"/>
      <c r="J47" s="28"/>
      <c r="K47" s="22"/>
      <c r="L47" s="28"/>
      <c r="M47" s="28"/>
      <c r="N47" s="28"/>
      <c r="O47" s="22"/>
      <c r="P47" s="28"/>
      <c r="Q47" s="28"/>
      <c r="R47" s="28"/>
    </row>
    <row r="48" spans="1:18" ht="14.25" thickBot="1">
      <c r="A48" s="7" t="s">
        <v>209</v>
      </c>
      <c r="B48" s="28">
        <v>4323</v>
      </c>
      <c r="C48" s="22">
        <v>24217</v>
      </c>
      <c r="D48" s="28">
        <v>28113</v>
      </c>
      <c r="E48" s="22">
        <v>24637</v>
      </c>
      <c r="F48" s="28">
        <v>9465</v>
      </c>
      <c r="G48" s="22">
        <v>12461</v>
      </c>
      <c r="H48" s="28">
        <v>12624</v>
      </c>
      <c r="I48" s="28">
        <v>11493</v>
      </c>
      <c r="J48" s="28">
        <v>11150</v>
      </c>
      <c r="K48" s="22">
        <v>10153</v>
      </c>
      <c r="L48" s="28">
        <v>11126</v>
      </c>
      <c r="M48" s="28">
        <v>10834</v>
      </c>
      <c r="N48" s="28">
        <v>10494</v>
      </c>
      <c r="O48" s="22">
        <v>10707</v>
      </c>
      <c r="P48" s="28">
        <v>10134</v>
      </c>
      <c r="Q48" s="28">
        <v>9245</v>
      </c>
      <c r="R48" s="28">
        <v>10295</v>
      </c>
    </row>
    <row r="49" spans="1:18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1" ht="13.5">
      <c r="A51" s="20" t="s">
        <v>88</v>
      </c>
    </row>
    <row r="52" ht="13.5">
      <c r="A52" s="20" t="s">
        <v>89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W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3" width="17.625" style="0" customWidth="1"/>
  </cols>
  <sheetData>
    <row r="1" ht="14.25" thickBot="1"/>
    <row r="2" spans="1:23" ht="14.25" thickTop="1">
      <c r="A2" s="10" t="s">
        <v>84</v>
      </c>
      <c r="B2" s="14">
        <v>3098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4.25" thickBot="1">
      <c r="A3" s="11" t="s">
        <v>85</v>
      </c>
      <c r="B3" s="1" t="s">
        <v>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Top="1">
      <c r="A4" s="10" t="s">
        <v>13</v>
      </c>
      <c r="B4" s="15" t="str">
        <f>HYPERLINK("http://www.kabupro.jp/mark/20140213/S10016XB.htm","四半期報告書")</f>
        <v>四半期報告書</v>
      </c>
      <c r="C4" s="15" t="str">
        <f>HYPERLINK("http://www.kabupro.jp/mark/20131113/S1000G1K.htm","四半期報告書")</f>
        <v>四半期報告書</v>
      </c>
      <c r="D4" s="15" t="str">
        <f>HYPERLINK("http://www.kabupro.jp/mark/20130814/S000EAAV.htm","四半期報告書")</f>
        <v>四半期報告書</v>
      </c>
      <c r="E4" s="15" t="str">
        <f>HYPERLINK("http://www.kabupro.jp/mark/20140213/S10016XB.htm","四半期報告書")</f>
        <v>四半期報告書</v>
      </c>
      <c r="F4" s="15" t="str">
        <f>HYPERLINK("http://www.kabupro.jp/mark/20130214/S000CQA4.htm","四半期報告書")</f>
        <v>四半期報告書</v>
      </c>
      <c r="G4" s="15" t="str">
        <f>HYPERLINK("http://www.kabupro.jp/mark/20121109/S000C77I.htm","四半期報告書")</f>
        <v>四半期報告書</v>
      </c>
      <c r="H4" s="15" t="str">
        <f>HYPERLINK("http://www.kabupro.jp/mark/20120810/S000BLGP.htm","四半期報告書")</f>
        <v>四半期報告書</v>
      </c>
      <c r="I4" s="15" t="str">
        <f>HYPERLINK("http://www.kabupro.jp/mark/20130626/S000DOSI.htm","有価証券報告書")</f>
        <v>有価証券報告書</v>
      </c>
      <c r="J4" s="15" t="str">
        <f>HYPERLINK("http://www.kabupro.jp/mark/20120214/S000A92N.htm","四半期報告書")</f>
        <v>四半期報告書</v>
      </c>
      <c r="K4" s="15" t="str">
        <f>HYPERLINK("http://www.kabupro.jp/mark/20111114/S0009OK7.htm","四半期報告書")</f>
        <v>四半期報告書</v>
      </c>
      <c r="L4" s="15" t="str">
        <f>HYPERLINK("http://www.kabupro.jp/mark/20110811/S00091Z2.htm","四半期報告書")</f>
        <v>四半期報告書</v>
      </c>
      <c r="M4" s="15" t="str">
        <f>HYPERLINK("http://www.kabupro.jp/mark/20120627/S000B5HI.htm","有価証券報告書")</f>
        <v>有価証券報告書</v>
      </c>
      <c r="N4" s="15" t="str">
        <f>HYPERLINK("http://www.kabupro.jp/mark/20110214/S0007T76.htm","四半期報告書")</f>
        <v>四半期報告書</v>
      </c>
      <c r="O4" s="15" t="str">
        <f>HYPERLINK("http://www.kabupro.jp/mark/20100813/S0006MKI.htm","四半期報告書")</f>
        <v>四半期報告書</v>
      </c>
      <c r="P4" s="15" t="str">
        <f>HYPERLINK("http://www.kabupro.jp/mark/20110629/S0008MDW.htm","有価証券報告書")</f>
        <v>有価証券報告書</v>
      </c>
      <c r="Q4" s="15" t="str">
        <f>HYPERLINK("http://www.kabupro.jp/mark/20100212/S00057EH.htm","四半期報告書")</f>
        <v>四半期報告書</v>
      </c>
      <c r="R4" s="15" t="str">
        <f>HYPERLINK("http://www.kabupro.jp/mark/20091113/S0004KOM.htm","四半期報告書")</f>
        <v>四半期報告書</v>
      </c>
      <c r="S4" s="15" t="str">
        <f>HYPERLINK("http://www.kabupro.jp/mark/20090814/S0003Y6S.htm","四半期報告書")</f>
        <v>四半期報告書</v>
      </c>
      <c r="T4" s="15" t="str">
        <f>HYPERLINK("http://www.kabupro.jp/mark/20100625/S00061AM.htm","有価証券報告書")</f>
        <v>有価証券報告書</v>
      </c>
      <c r="U4" s="15" t="str">
        <f>HYPERLINK("http://www.kabupro.jp/mark/20090213/S0002IRI.htm","四半期報告書")</f>
        <v>四半期報告書</v>
      </c>
      <c r="V4" s="15" t="str">
        <f>HYPERLINK("http://www.kabupro.jp/mark/20081113/S0001T8P.htm","四半期報告書")</f>
        <v>四半期報告書</v>
      </c>
      <c r="W4" s="15" t="str">
        <f>HYPERLINK("http://www.kabupro.jp/mark/20081113/S0001T5O.htm","訂正四半期報告書")</f>
        <v>訂正四半期報告書</v>
      </c>
    </row>
    <row r="5" spans="1:23" ht="14.25" thickBot="1">
      <c r="A5" s="11" t="s">
        <v>14</v>
      </c>
      <c r="B5" s="1" t="s">
        <v>133</v>
      </c>
      <c r="C5" s="1" t="s">
        <v>136</v>
      </c>
      <c r="D5" s="1" t="s">
        <v>138</v>
      </c>
      <c r="E5" s="1" t="s">
        <v>133</v>
      </c>
      <c r="F5" s="1" t="s">
        <v>140</v>
      </c>
      <c r="G5" s="1" t="s">
        <v>142</v>
      </c>
      <c r="H5" s="1" t="s">
        <v>144</v>
      </c>
      <c r="I5" s="1" t="s">
        <v>20</v>
      </c>
      <c r="J5" s="1" t="s">
        <v>146</v>
      </c>
      <c r="K5" s="1" t="s">
        <v>148</v>
      </c>
      <c r="L5" s="1" t="s">
        <v>150</v>
      </c>
      <c r="M5" s="1" t="s">
        <v>24</v>
      </c>
      <c r="N5" s="1" t="s">
        <v>152</v>
      </c>
      <c r="O5" s="1" t="s">
        <v>154</v>
      </c>
      <c r="P5" s="1" t="s">
        <v>26</v>
      </c>
      <c r="Q5" s="1" t="s">
        <v>156</v>
      </c>
      <c r="R5" s="1" t="s">
        <v>158</v>
      </c>
      <c r="S5" s="1" t="s">
        <v>160</v>
      </c>
      <c r="T5" s="1" t="s">
        <v>28</v>
      </c>
      <c r="U5" s="1" t="s">
        <v>162</v>
      </c>
      <c r="V5" s="1" t="s">
        <v>164</v>
      </c>
      <c r="W5" s="1" t="s">
        <v>164</v>
      </c>
    </row>
    <row r="6" spans="1:23" ht="15" thickBot="1" thickTop="1">
      <c r="A6" s="10" t="s">
        <v>15</v>
      </c>
      <c r="B6" s="18" t="s">
        <v>175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4.25" thickTop="1">
      <c r="A7" s="12" t="s">
        <v>16</v>
      </c>
      <c r="B7" s="14" t="s">
        <v>134</v>
      </c>
      <c r="C7" s="14" t="s">
        <v>134</v>
      </c>
      <c r="D7" s="14" t="s">
        <v>134</v>
      </c>
      <c r="E7" s="16" t="s">
        <v>21</v>
      </c>
      <c r="F7" s="14" t="s">
        <v>134</v>
      </c>
      <c r="G7" s="14" t="s">
        <v>134</v>
      </c>
      <c r="H7" s="14" t="s">
        <v>134</v>
      </c>
      <c r="I7" s="16" t="s">
        <v>21</v>
      </c>
      <c r="J7" s="14" t="s">
        <v>134</v>
      </c>
      <c r="K7" s="14" t="s">
        <v>134</v>
      </c>
      <c r="L7" s="14" t="s">
        <v>134</v>
      </c>
      <c r="M7" s="16" t="s">
        <v>21</v>
      </c>
      <c r="N7" s="14" t="s">
        <v>134</v>
      </c>
      <c r="O7" s="14" t="s">
        <v>134</v>
      </c>
      <c r="P7" s="16" t="s">
        <v>21</v>
      </c>
      <c r="Q7" s="14" t="s">
        <v>134</v>
      </c>
      <c r="R7" s="14" t="s">
        <v>134</v>
      </c>
      <c r="S7" s="14" t="s">
        <v>134</v>
      </c>
      <c r="T7" s="16" t="s">
        <v>21</v>
      </c>
      <c r="U7" s="14" t="s">
        <v>134</v>
      </c>
      <c r="V7" s="14" t="s">
        <v>134</v>
      </c>
      <c r="W7" s="14" t="s">
        <v>134</v>
      </c>
    </row>
    <row r="8" spans="1:23" ht="13.5">
      <c r="A8" s="13" t="s">
        <v>17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</row>
    <row r="9" spans="1:23" ht="13.5">
      <c r="A9" s="13" t="s">
        <v>18</v>
      </c>
      <c r="B9" s="1" t="s">
        <v>135</v>
      </c>
      <c r="C9" s="1" t="s">
        <v>137</v>
      </c>
      <c r="D9" s="1" t="s">
        <v>139</v>
      </c>
      <c r="E9" s="17" t="s">
        <v>22</v>
      </c>
      <c r="F9" s="1" t="s">
        <v>141</v>
      </c>
      <c r="G9" s="1" t="s">
        <v>143</v>
      </c>
      <c r="H9" s="1" t="s">
        <v>145</v>
      </c>
      <c r="I9" s="17" t="s">
        <v>23</v>
      </c>
      <c r="J9" s="1" t="s">
        <v>147</v>
      </c>
      <c r="K9" s="1" t="s">
        <v>149</v>
      </c>
      <c r="L9" s="1" t="s">
        <v>151</v>
      </c>
      <c r="M9" s="17" t="s">
        <v>25</v>
      </c>
      <c r="N9" s="1" t="s">
        <v>153</v>
      </c>
      <c r="O9" s="1" t="s">
        <v>155</v>
      </c>
      <c r="P9" s="17" t="s">
        <v>27</v>
      </c>
      <c r="Q9" s="1" t="s">
        <v>157</v>
      </c>
      <c r="R9" s="1" t="s">
        <v>159</v>
      </c>
      <c r="S9" s="1" t="s">
        <v>161</v>
      </c>
      <c r="T9" s="17" t="s">
        <v>29</v>
      </c>
      <c r="U9" s="1" t="s">
        <v>163</v>
      </c>
      <c r="V9" s="1" t="s">
        <v>165</v>
      </c>
      <c r="W9" s="1" t="s">
        <v>166</v>
      </c>
    </row>
    <row r="10" spans="1:23" ht="14.25" thickBot="1">
      <c r="A10" s="13" t="s">
        <v>19</v>
      </c>
      <c r="B10" s="1" t="s">
        <v>31</v>
      </c>
      <c r="C10" s="1" t="s">
        <v>31</v>
      </c>
      <c r="D10" s="1" t="s">
        <v>31</v>
      </c>
      <c r="E10" s="17" t="s">
        <v>31</v>
      </c>
      <c r="F10" s="1" t="s">
        <v>31</v>
      </c>
      <c r="G10" s="1" t="s">
        <v>31</v>
      </c>
      <c r="H10" s="1" t="s">
        <v>31</v>
      </c>
      <c r="I10" s="17" t="s">
        <v>31</v>
      </c>
      <c r="J10" s="1" t="s">
        <v>31</v>
      </c>
      <c r="K10" s="1" t="s">
        <v>31</v>
      </c>
      <c r="L10" s="1" t="s">
        <v>31</v>
      </c>
      <c r="M10" s="17" t="s">
        <v>31</v>
      </c>
      <c r="N10" s="1" t="s">
        <v>31</v>
      </c>
      <c r="O10" s="1" t="s">
        <v>31</v>
      </c>
      <c r="P10" s="17" t="s">
        <v>31</v>
      </c>
      <c r="Q10" s="1" t="s">
        <v>31</v>
      </c>
      <c r="R10" s="1" t="s">
        <v>31</v>
      </c>
      <c r="S10" s="1" t="s">
        <v>31</v>
      </c>
      <c r="T10" s="17" t="s">
        <v>31</v>
      </c>
      <c r="U10" s="1" t="s">
        <v>31</v>
      </c>
      <c r="V10" s="1" t="s">
        <v>31</v>
      </c>
      <c r="W10" s="1" t="s">
        <v>31</v>
      </c>
    </row>
    <row r="11" spans="1:23" ht="14.25" thickTop="1">
      <c r="A11" s="9" t="s">
        <v>30</v>
      </c>
      <c r="B11" s="27">
        <v>15517</v>
      </c>
      <c r="C11" s="27">
        <v>4323</v>
      </c>
      <c r="D11" s="27">
        <v>23314</v>
      </c>
      <c r="E11" s="21">
        <v>24217</v>
      </c>
      <c r="F11" s="27">
        <v>25990</v>
      </c>
      <c r="G11" s="27">
        <v>27413</v>
      </c>
      <c r="H11" s="27">
        <v>28051</v>
      </c>
      <c r="I11" s="21">
        <v>23947</v>
      </c>
      <c r="J11" s="27">
        <v>24199</v>
      </c>
      <c r="K11" s="27">
        <v>8785</v>
      </c>
      <c r="L11" s="27">
        <v>12484</v>
      </c>
      <c r="M11" s="21">
        <v>11684</v>
      </c>
      <c r="N11" s="27">
        <v>11847</v>
      </c>
      <c r="O11" s="27">
        <v>10383</v>
      </c>
      <c r="P11" s="21">
        <v>9387</v>
      </c>
      <c r="Q11" s="27">
        <v>10359</v>
      </c>
      <c r="R11" s="27">
        <v>10067</v>
      </c>
      <c r="S11" s="27">
        <v>10517</v>
      </c>
      <c r="T11" s="21">
        <v>10730</v>
      </c>
      <c r="U11" s="27">
        <v>10158</v>
      </c>
      <c r="V11" s="27">
        <v>8469</v>
      </c>
      <c r="W11" s="27">
        <v>9518</v>
      </c>
    </row>
    <row r="12" spans="1:23" ht="13.5">
      <c r="A12" s="2" t="s">
        <v>32</v>
      </c>
      <c r="B12" s="28">
        <v>13685</v>
      </c>
      <c r="C12" s="28">
        <v>12273</v>
      </c>
      <c r="D12" s="28">
        <v>12554</v>
      </c>
      <c r="E12" s="22">
        <v>12402</v>
      </c>
      <c r="F12" s="28">
        <v>12696</v>
      </c>
      <c r="G12" s="28">
        <v>13514</v>
      </c>
      <c r="H12" s="28">
        <v>13611</v>
      </c>
      <c r="I12" s="22">
        <v>13856</v>
      </c>
      <c r="J12" s="28">
        <v>14322</v>
      </c>
      <c r="K12" s="28">
        <v>12881</v>
      </c>
      <c r="L12" s="28">
        <v>12132</v>
      </c>
      <c r="M12" s="22">
        <v>12416</v>
      </c>
      <c r="N12" s="28">
        <v>12852</v>
      </c>
      <c r="O12" s="28">
        <v>7549</v>
      </c>
      <c r="P12" s="22">
        <v>7714</v>
      </c>
      <c r="Q12" s="28">
        <v>7926</v>
      </c>
      <c r="R12" s="28">
        <v>7540</v>
      </c>
      <c r="S12" s="28">
        <v>7193</v>
      </c>
      <c r="T12" s="22">
        <v>7486</v>
      </c>
      <c r="U12" s="28">
        <v>7090</v>
      </c>
      <c r="V12" s="28">
        <v>3084</v>
      </c>
      <c r="W12" s="28">
        <v>3085</v>
      </c>
    </row>
    <row r="13" spans="1:23" ht="13.5">
      <c r="A13" s="2" t="s">
        <v>167</v>
      </c>
      <c r="B13" s="28">
        <v>47512</v>
      </c>
      <c r="C13" s="28">
        <v>41241</v>
      </c>
      <c r="D13" s="28">
        <v>42124</v>
      </c>
      <c r="E13" s="22">
        <v>40500</v>
      </c>
      <c r="F13" s="28">
        <v>41602</v>
      </c>
      <c r="G13" s="28">
        <v>38308</v>
      </c>
      <c r="H13" s="28">
        <v>38120</v>
      </c>
      <c r="I13" s="22">
        <v>36125</v>
      </c>
      <c r="J13" s="28">
        <v>36827</v>
      </c>
      <c r="K13" s="28">
        <v>35145</v>
      </c>
      <c r="L13" s="28">
        <v>35452</v>
      </c>
      <c r="M13" s="22">
        <v>33716</v>
      </c>
      <c r="N13" s="28">
        <v>34994</v>
      </c>
      <c r="O13" s="28">
        <v>20486</v>
      </c>
      <c r="P13" s="22">
        <v>20278</v>
      </c>
      <c r="Q13" s="28">
        <v>21463</v>
      </c>
      <c r="R13" s="28">
        <v>20718</v>
      </c>
      <c r="S13" s="28">
        <v>20801</v>
      </c>
      <c r="T13" s="22">
        <v>20795</v>
      </c>
      <c r="U13" s="28"/>
      <c r="V13" s="28"/>
      <c r="W13" s="28"/>
    </row>
    <row r="14" spans="1:23" ht="13.5">
      <c r="A14" s="2" t="s">
        <v>38</v>
      </c>
      <c r="B14" s="28">
        <v>12759</v>
      </c>
      <c r="C14" s="28">
        <v>11587</v>
      </c>
      <c r="D14" s="28">
        <v>11514</v>
      </c>
      <c r="E14" s="22">
        <v>11402</v>
      </c>
      <c r="F14" s="28">
        <v>10959</v>
      </c>
      <c r="G14" s="28">
        <v>10260</v>
      </c>
      <c r="H14" s="28">
        <v>9235</v>
      </c>
      <c r="I14" s="22">
        <v>1654</v>
      </c>
      <c r="J14" s="28">
        <v>10416</v>
      </c>
      <c r="K14" s="28">
        <v>8568</v>
      </c>
      <c r="L14" s="28">
        <v>8071</v>
      </c>
      <c r="M14" s="22">
        <v>1590</v>
      </c>
      <c r="N14" s="28">
        <v>8619</v>
      </c>
      <c r="O14" s="28">
        <v>5160</v>
      </c>
      <c r="P14" s="22">
        <v>1021</v>
      </c>
      <c r="Q14" s="28">
        <v>5288</v>
      </c>
      <c r="R14" s="28">
        <v>5571</v>
      </c>
      <c r="S14" s="28">
        <v>5009</v>
      </c>
      <c r="T14" s="22">
        <v>914</v>
      </c>
      <c r="U14" s="28">
        <v>5363</v>
      </c>
      <c r="V14" s="28">
        <v>5431</v>
      </c>
      <c r="W14" s="28">
        <v>4798</v>
      </c>
    </row>
    <row r="15" spans="1:23" ht="13.5">
      <c r="A15" s="2" t="s">
        <v>168</v>
      </c>
      <c r="B15" s="28">
        <v>-2</v>
      </c>
      <c r="C15" s="28"/>
      <c r="D15" s="28"/>
      <c r="E15" s="22"/>
      <c r="F15" s="28">
        <v>-2</v>
      </c>
      <c r="G15" s="28">
        <v>-2</v>
      </c>
      <c r="H15" s="28">
        <v>-2</v>
      </c>
      <c r="I15" s="22">
        <v>-5</v>
      </c>
      <c r="J15" s="28">
        <v>-2</v>
      </c>
      <c r="K15" s="28">
        <v>-3</v>
      </c>
      <c r="L15" s="28">
        <v>-3</v>
      </c>
      <c r="M15" s="22">
        <v>-3</v>
      </c>
      <c r="N15" s="28">
        <v>-3</v>
      </c>
      <c r="O15" s="28">
        <v>-3</v>
      </c>
      <c r="P15" s="22">
        <v>-4</v>
      </c>
      <c r="Q15" s="28">
        <v>-6</v>
      </c>
      <c r="R15" s="28">
        <v>-6</v>
      </c>
      <c r="S15" s="28">
        <v>-5</v>
      </c>
      <c r="T15" s="22">
        <v>-7</v>
      </c>
      <c r="U15" s="28">
        <v>-7</v>
      </c>
      <c r="V15" s="28">
        <v>-4</v>
      </c>
      <c r="W15" s="28">
        <v>-3</v>
      </c>
    </row>
    <row r="16" spans="1:23" ht="13.5">
      <c r="A16" s="2" t="s">
        <v>39</v>
      </c>
      <c r="B16" s="28">
        <v>89472</v>
      </c>
      <c r="C16" s="28">
        <v>69426</v>
      </c>
      <c r="D16" s="28">
        <v>89508</v>
      </c>
      <c r="E16" s="22">
        <v>88523</v>
      </c>
      <c r="F16" s="28">
        <v>91247</v>
      </c>
      <c r="G16" s="28">
        <v>90193</v>
      </c>
      <c r="H16" s="28">
        <v>89717</v>
      </c>
      <c r="I16" s="22">
        <v>85692</v>
      </c>
      <c r="J16" s="28">
        <v>86463</v>
      </c>
      <c r="K16" s="28">
        <v>66076</v>
      </c>
      <c r="L16" s="28">
        <v>68937</v>
      </c>
      <c r="M16" s="22">
        <v>66819</v>
      </c>
      <c r="N16" s="28">
        <v>69110</v>
      </c>
      <c r="O16" s="28">
        <v>44376</v>
      </c>
      <c r="P16" s="22">
        <v>43511</v>
      </c>
      <c r="Q16" s="28">
        <v>45831</v>
      </c>
      <c r="R16" s="28">
        <v>44691</v>
      </c>
      <c r="S16" s="28">
        <v>43516</v>
      </c>
      <c r="T16" s="22">
        <v>44124</v>
      </c>
      <c r="U16" s="28">
        <v>44173</v>
      </c>
      <c r="V16" s="28">
        <v>38573</v>
      </c>
      <c r="W16" s="28">
        <v>38343</v>
      </c>
    </row>
    <row r="17" spans="1:23" ht="13.5">
      <c r="A17" s="3" t="s">
        <v>169</v>
      </c>
      <c r="B17" s="28">
        <v>14340</v>
      </c>
      <c r="C17" s="28">
        <v>12936</v>
      </c>
      <c r="D17" s="28">
        <v>12961</v>
      </c>
      <c r="E17" s="22">
        <v>12971</v>
      </c>
      <c r="F17" s="28">
        <v>12895</v>
      </c>
      <c r="G17" s="28">
        <v>12045</v>
      </c>
      <c r="H17" s="28">
        <v>11923</v>
      </c>
      <c r="I17" s="22">
        <v>11851</v>
      </c>
      <c r="J17" s="28">
        <v>12382</v>
      </c>
      <c r="K17" s="28">
        <v>11892</v>
      </c>
      <c r="L17" s="28">
        <v>11778</v>
      </c>
      <c r="M17" s="22">
        <v>11609</v>
      </c>
      <c r="N17" s="28">
        <v>12503</v>
      </c>
      <c r="O17" s="28">
        <v>6961</v>
      </c>
      <c r="P17" s="22">
        <v>7001</v>
      </c>
      <c r="Q17" s="28">
        <v>7201</v>
      </c>
      <c r="R17" s="28">
        <v>7297</v>
      </c>
      <c r="S17" s="28">
        <v>7368</v>
      </c>
      <c r="T17" s="22">
        <v>7487</v>
      </c>
      <c r="U17" s="28">
        <v>7758</v>
      </c>
      <c r="V17" s="28">
        <v>7663</v>
      </c>
      <c r="W17" s="28">
        <v>7563</v>
      </c>
    </row>
    <row r="18" spans="1:23" ht="13.5">
      <c r="A18" s="3" t="s">
        <v>170</v>
      </c>
      <c r="B18" s="28">
        <v>11608</v>
      </c>
      <c r="C18" s="28">
        <v>11145</v>
      </c>
      <c r="D18" s="28">
        <v>11161</v>
      </c>
      <c r="E18" s="22">
        <v>11161</v>
      </c>
      <c r="F18" s="28">
        <v>11144</v>
      </c>
      <c r="G18" s="28">
        <v>10916</v>
      </c>
      <c r="H18" s="28">
        <v>10916</v>
      </c>
      <c r="I18" s="22">
        <v>10949</v>
      </c>
      <c r="J18" s="28">
        <v>11094</v>
      </c>
      <c r="K18" s="28">
        <v>10995</v>
      </c>
      <c r="L18" s="28">
        <v>10995</v>
      </c>
      <c r="M18" s="22">
        <v>10995</v>
      </c>
      <c r="N18" s="28">
        <v>11008</v>
      </c>
      <c r="O18" s="28">
        <v>9175</v>
      </c>
      <c r="P18" s="22">
        <v>9175</v>
      </c>
      <c r="Q18" s="28">
        <v>9175</v>
      </c>
      <c r="R18" s="28">
        <v>9153</v>
      </c>
      <c r="S18" s="28">
        <v>9153</v>
      </c>
      <c r="T18" s="22">
        <v>9153</v>
      </c>
      <c r="U18" s="28">
        <v>8955</v>
      </c>
      <c r="V18" s="28">
        <v>9039</v>
      </c>
      <c r="W18" s="28">
        <v>9080</v>
      </c>
    </row>
    <row r="19" spans="1:23" ht="13.5">
      <c r="A19" s="3" t="s">
        <v>171</v>
      </c>
      <c r="B19" s="28">
        <v>4454</v>
      </c>
      <c r="C19" s="28">
        <v>4267</v>
      </c>
      <c r="D19" s="28">
        <v>4242</v>
      </c>
      <c r="E19" s="22">
        <v>4489</v>
      </c>
      <c r="F19" s="28">
        <v>4875</v>
      </c>
      <c r="G19" s="28">
        <v>3908</v>
      </c>
      <c r="H19" s="28">
        <v>3693</v>
      </c>
      <c r="I19" s="22">
        <v>2335</v>
      </c>
      <c r="J19" s="28">
        <v>3730</v>
      </c>
      <c r="K19" s="28">
        <v>3728</v>
      </c>
      <c r="L19" s="28">
        <v>3529</v>
      </c>
      <c r="M19" s="22">
        <v>2227</v>
      </c>
      <c r="N19" s="28">
        <v>3678</v>
      </c>
      <c r="O19" s="28">
        <v>2114</v>
      </c>
      <c r="P19" s="22">
        <v>1143</v>
      </c>
      <c r="Q19" s="28">
        <v>1580</v>
      </c>
      <c r="R19" s="28">
        <v>1534</v>
      </c>
      <c r="S19" s="28">
        <v>1569</v>
      </c>
      <c r="T19" s="22">
        <v>1424</v>
      </c>
      <c r="U19" s="28">
        <v>1524</v>
      </c>
      <c r="V19" s="28">
        <v>1554</v>
      </c>
      <c r="W19" s="28">
        <v>1519</v>
      </c>
    </row>
    <row r="20" spans="1:23" ht="13.5">
      <c r="A20" s="3" t="s">
        <v>45</v>
      </c>
      <c r="B20" s="28">
        <v>30403</v>
      </c>
      <c r="C20" s="28">
        <v>28348</v>
      </c>
      <c r="D20" s="28">
        <v>28365</v>
      </c>
      <c r="E20" s="22">
        <v>28621</v>
      </c>
      <c r="F20" s="28">
        <v>28916</v>
      </c>
      <c r="G20" s="28">
        <v>26870</v>
      </c>
      <c r="H20" s="28">
        <v>26533</v>
      </c>
      <c r="I20" s="22">
        <v>26302</v>
      </c>
      <c r="J20" s="28">
        <v>27207</v>
      </c>
      <c r="K20" s="28">
        <v>26616</v>
      </c>
      <c r="L20" s="28">
        <v>26303</v>
      </c>
      <c r="M20" s="22">
        <v>26048</v>
      </c>
      <c r="N20" s="28">
        <v>27190</v>
      </c>
      <c r="O20" s="28">
        <v>18251</v>
      </c>
      <c r="P20" s="22">
        <v>17937</v>
      </c>
      <c r="Q20" s="28">
        <v>17957</v>
      </c>
      <c r="R20" s="28">
        <v>17985</v>
      </c>
      <c r="S20" s="28">
        <v>18091</v>
      </c>
      <c r="T20" s="22">
        <v>18160</v>
      </c>
      <c r="U20" s="28">
        <v>18239</v>
      </c>
      <c r="V20" s="28">
        <v>18257</v>
      </c>
      <c r="W20" s="28">
        <v>18163</v>
      </c>
    </row>
    <row r="21" spans="1:23" ht="13.5">
      <c r="A21" s="3" t="s">
        <v>172</v>
      </c>
      <c r="B21" s="28">
        <v>2258</v>
      </c>
      <c r="C21" s="28">
        <v>1894</v>
      </c>
      <c r="D21" s="28">
        <v>2038</v>
      </c>
      <c r="E21" s="22">
        <v>2090</v>
      </c>
      <c r="F21" s="28">
        <v>2185</v>
      </c>
      <c r="G21" s="28">
        <v>1191</v>
      </c>
      <c r="H21" s="28">
        <v>1053</v>
      </c>
      <c r="I21" s="22">
        <v>1004</v>
      </c>
      <c r="J21" s="28">
        <v>1069</v>
      </c>
      <c r="K21" s="28">
        <v>642</v>
      </c>
      <c r="L21" s="28">
        <v>682</v>
      </c>
      <c r="M21" s="22">
        <v>723</v>
      </c>
      <c r="N21" s="28">
        <v>788</v>
      </c>
      <c r="O21" s="28">
        <v>424</v>
      </c>
      <c r="P21" s="22">
        <v>451</v>
      </c>
      <c r="Q21" s="28">
        <v>387</v>
      </c>
      <c r="R21" s="28">
        <v>409</v>
      </c>
      <c r="S21" s="28">
        <v>399</v>
      </c>
      <c r="T21" s="22">
        <v>386</v>
      </c>
      <c r="U21" s="28">
        <v>405</v>
      </c>
      <c r="V21" s="28">
        <v>426</v>
      </c>
      <c r="W21" s="28">
        <v>447</v>
      </c>
    </row>
    <row r="22" spans="1:23" ht="13.5">
      <c r="A22" s="3" t="s">
        <v>38</v>
      </c>
      <c r="B22" s="28">
        <v>2190</v>
      </c>
      <c r="C22" s="28">
        <v>2159</v>
      </c>
      <c r="D22" s="28">
        <v>2015</v>
      </c>
      <c r="E22" s="22">
        <v>1965</v>
      </c>
      <c r="F22" s="28">
        <v>1398</v>
      </c>
      <c r="G22" s="28">
        <v>1367</v>
      </c>
      <c r="H22" s="28">
        <v>1380</v>
      </c>
      <c r="I22" s="22">
        <v>1342</v>
      </c>
      <c r="J22" s="28">
        <v>1288</v>
      </c>
      <c r="K22" s="28">
        <v>1323</v>
      </c>
      <c r="L22" s="28">
        <v>1378</v>
      </c>
      <c r="M22" s="22">
        <v>1305</v>
      </c>
      <c r="N22" s="28">
        <v>1424</v>
      </c>
      <c r="O22" s="28">
        <v>865</v>
      </c>
      <c r="P22" s="22">
        <v>847</v>
      </c>
      <c r="Q22" s="28">
        <v>901</v>
      </c>
      <c r="R22" s="28">
        <v>905</v>
      </c>
      <c r="S22" s="28">
        <v>952</v>
      </c>
      <c r="T22" s="22">
        <v>962</v>
      </c>
      <c r="U22" s="28">
        <v>1219</v>
      </c>
      <c r="V22" s="28">
        <v>1265</v>
      </c>
      <c r="W22" s="28">
        <v>1272</v>
      </c>
    </row>
    <row r="23" spans="1:23" ht="13.5">
      <c r="A23" s="3" t="s">
        <v>48</v>
      </c>
      <c r="B23" s="28">
        <v>4449</v>
      </c>
      <c r="C23" s="28">
        <v>4054</v>
      </c>
      <c r="D23" s="28">
        <v>4053</v>
      </c>
      <c r="E23" s="22">
        <v>4056</v>
      </c>
      <c r="F23" s="28">
        <v>3584</v>
      </c>
      <c r="G23" s="28">
        <v>2558</v>
      </c>
      <c r="H23" s="28">
        <v>2434</v>
      </c>
      <c r="I23" s="22">
        <v>2397</v>
      </c>
      <c r="J23" s="28">
        <v>2357</v>
      </c>
      <c r="K23" s="28">
        <v>1966</v>
      </c>
      <c r="L23" s="28">
        <v>2061</v>
      </c>
      <c r="M23" s="22">
        <v>2096</v>
      </c>
      <c r="N23" s="28">
        <v>2213</v>
      </c>
      <c r="O23" s="28">
        <v>1289</v>
      </c>
      <c r="P23" s="22">
        <v>1313</v>
      </c>
      <c r="Q23" s="28">
        <v>1289</v>
      </c>
      <c r="R23" s="28">
        <v>1315</v>
      </c>
      <c r="S23" s="28">
        <v>1351</v>
      </c>
      <c r="T23" s="22">
        <v>1362</v>
      </c>
      <c r="U23" s="28">
        <v>1625</v>
      </c>
      <c r="V23" s="28">
        <v>1691</v>
      </c>
      <c r="W23" s="28">
        <v>1719</v>
      </c>
    </row>
    <row r="24" spans="1:23" ht="13.5">
      <c r="A24" s="3" t="s">
        <v>173</v>
      </c>
      <c r="B24" s="28">
        <v>23062</v>
      </c>
      <c r="C24" s="28">
        <v>22316</v>
      </c>
      <c r="D24" s="28">
        <v>22202</v>
      </c>
      <c r="E24" s="22">
        <v>22138</v>
      </c>
      <c r="F24" s="28">
        <v>22134</v>
      </c>
      <c r="G24" s="28">
        <v>20787</v>
      </c>
      <c r="H24" s="28">
        <v>20470</v>
      </c>
      <c r="I24" s="22"/>
      <c r="J24" s="28">
        <v>20484</v>
      </c>
      <c r="K24" s="28">
        <v>20286</v>
      </c>
      <c r="L24" s="28">
        <v>20319</v>
      </c>
      <c r="M24" s="22"/>
      <c r="N24" s="28">
        <v>20345</v>
      </c>
      <c r="O24" s="28">
        <v>13290</v>
      </c>
      <c r="P24" s="22"/>
      <c r="Q24" s="28">
        <v>13614</v>
      </c>
      <c r="R24" s="28">
        <v>13655</v>
      </c>
      <c r="S24" s="28">
        <v>13548</v>
      </c>
      <c r="T24" s="22"/>
      <c r="U24" s="28">
        <v>13715</v>
      </c>
      <c r="V24" s="28">
        <v>13457</v>
      </c>
      <c r="W24" s="28">
        <v>13322</v>
      </c>
    </row>
    <row r="25" spans="1:23" ht="13.5">
      <c r="A25" s="3" t="s">
        <v>38</v>
      </c>
      <c r="B25" s="28">
        <v>7191</v>
      </c>
      <c r="C25" s="28">
        <v>6958</v>
      </c>
      <c r="D25" s="28">
        <v>6552</v>
      </c>
      <c r="E25" s="22">
        <v>6447</v>
      </c>
      <c r="F25" s="28">
        <v>6282</v>
      </c>
      <c r="G25" s="28">
        <v>6224</v>
      </c>
      <c r="H25" s="28">
        <v>6139</v>
      </c>
      <c r="I25" s="22">
        <v>2791</v>
      </c>
      <c r="J25" s="28">
        <v>6675</v>
      </c>
      <c r="K25" s="28">
        <v>6377</v>
      </c>
      <c r="L25" s="28">
        <v>6441</v>
      </c>
      <c r="M25" s="22">
        <v>2648</v>
      </c>
      <c r="N25" s="28">
        <v>5595</v>
      </c>
      <c r="O25" s="28">
        <v>3768</v>
      </c>
      <c r="P25" s="22">
        <v>2110</v>
      </c>
      <c r="Q25" s="28">
        <v>2986</v>
      </c>
      <c r="R25" s="28">
        <v>2888</v>
      </c>
      <c r="S25" s="28">
        <v>2815</v>
      </c>
      <c r="T25" s="22">
        <v>1459</v>
      </c>
      <c r="U25" s="28">
        <v>2550</v>
      </c>
      <c r="V25" s="28">
        <v>2535</v>
      </c>
      <c r="W25" s="28">
        <v>2534</v>
      </c>
    </row>
    <row r="26" spans="1:23" ht="13.5">
      <c r="A26" s="3" t="s">
        <v>168</v>
      </c>
      <c r="B26" s="28">
        <v>-221</v>
      </c>
      <c r="C26" s="28">
        <v>-227</v>
      </c>
      <c r="D26" s="28">
        <v>-212</v>
      </c>
      <c r="E26" s="22">
        <v>-207</v>
      </c>
      <c r="F26" s="28">
        <v>-222</v>
      </c>
      <c r="G26" s="28">
        <v>-201</v>
      </c>
      <c r="H26" s="28">
        <v>-233</v>
      </c>
      <c r="I26" s="22">
        <v>-253</v>
      </c>
      <c r="J26" s="28">
        <v>-243</v>
      </c>
      <c r="K26" s="28">
        <v>-243</v>
      </c>
      <c r="L26" s="28">
        <v>-258</v>
      </c>
      <c r="M26" s="22">
        <v>-265</v>
      </c>
      <c r="N26" s="28">
        <v>-281</v>
      </c>
      <c r="O26" s="28">
        <v>-219</v>
      </c>
      <c r="P26" s="22">
        <v>-218</v>
      </c>
      <c r="Q26" s="28">
        <v>-224</v>
      </c>
      <c r="R26" s="28">
        <v>-201</v>
      </c>
      <c r="S26" s="28">
        <v>-201</v>
      </c>
      <c r="T26" s="22">
        <v>-202</v>
      </c>
      <c r="U26" s="28">
        <v>-195</v>
      </c>
      <c r="V26" s="28">
        <v>-187</v>
      </c>
      <c r="W26" s="28">
        <v>-201</v>
      </c>
    </row>
    <row r="27" spans="1:23" ht="13.5">
      <c r="A27" s="3" t="s">
        <v>53</v>
      </c>
      <c r="B27" s="28">
        <v>30033</v>
      </c>
      <c r="C27" s="28">
        <v>29047</v>
      </c>
      <c r="D27" s="28">
        <v>28542</v>
      </c>
      <c r="E27" s="22">
        <v>28377</v>
      </c>
      <c r="F27" s="28">
        <v>28194</v>
      </c>
      <c r="G27" s="28">
        <v>26809</v>
      </c>
      <c r="H27" s="28">
        <v>26375</v>
      </c>
      <c r="I27" s="22">
        <v>26523</v>
      </c>
      <c r="J27" s="28">
        <v>26917</v>
      </c>
      <c r="K27" s="28">
        <v>26420</v>
      </c>
      <c r="L27" s="28">
        <v>26502</v>
      </c>
      <c r="M27" s="22">
        <v>26396</v>
      </c>
      <c r="N27" s="28">
        <v>25660</v>
      </c>
      <c r="O27" s="28">
        <v>16839</v>
      </c>
      <c r="P27" s="22">
        <v>16916</v>
      </c>
      <c r="Q27" s="28">
        <v>16376</v>
      </c>
      <c r="R27" s="28">
        <v>16342</v>
      </c>
      <c r="S27" s="28">
        <v>16162</v>
      </c>
      <c r="T27" s="22">
        <v>16034</v>
      </c>
      <c r="U27" s="28">
        <v>16070</v>
      </c>
      <c r="V27" s="28">
        <v>15805</v>
      </c>
      <c r="W27" s="28">
        <v>15655</v>
      </c>
    </row>
    <row r="28" spans="1:23" ht="13.5">
      <c r="A28" s="2" t="s">
        <v>54</v>
      </c>
      <c r="B28" s="28">
        <v>64885</v>
      </c>
      <c r="C28" s="28">
        <v>61450</v>
      </c>
      <c r="D28" s="28">
        <v>60961</v>
      </c>
      <c r="E28" s="22">
        <v>61054</v>
      </c>
      <c r="F28" s="28">
        <v>60694</v>
      </c>
      <c r="G28" s="28">
        <v>56238</v>
      </c>
      <c r="H28" s="28">
        <v>55343</v>
      </c>
      <c r="I28" s="22">
        <v>55223</v>
      </c>
      <c r="J28" s="28">
        <v>56482</v>
      </c>
      <c r="K28" s="28">
        <v>55003</v>
      </c>
      <c r="L28" s="28">
        <v>54867</v>
      </c>
      <c r="M28" s="22">
        <v>54541</v>
      </c>
      <c r="N28" s="28">
        <v>55064</v>
      </c>
      <c r="O28" s="28">
        <v>36380</v>
      </c>
      <c r="P28" s="22">
        <v>36167</v>
      </c>
      <c r="Q28" s="28">
        <v>35622</v>
      </c>
      <c r="R28" s="28">
        <v>35643</v>
      </c>
      <c r="S28" s="28">
        <v>35605</v>
      </c>
      <c r="T28" s="22">
        <v>35557</v>
      </c>
      <c r="U28" s="28">
        <v>35934</v>
      </c>
      <c r="V28" s="28">
        <v>35754</v>
      </c>
      <c r="W28" s="28">
        <v>35538</v>
      </c>
    </row>
    <row r="29" spans="1:23" ht="14.25" thickBot="1">
      <c r="A29" s="4" t="s">
        <v>55</v>
      </c>
      <c r="B29" s="29">
        <v>154358</v>
      </c>
      <c r="C29" s="29">
        <v>130877</v>
      </c>
      <c r="D29" s="29">
        <v>150469</v>
      </c>
      <c r="E29" s="23">
        <v>149578</v>
      </c>
      <c r="F29" s="29">
        <v>151941</v>
      </c>
      <c r="G29" s="29">
        <v>146432</v>
      </c>
      <c r="H29" s="29">
        <v>145061</v>
      </c>
      <c r="I29" s="23">
        <v>140915</v>
      </c>
      <c r="J29" s="29">
        <v>142946</v>
      </c>
      <c r="K29" s="29">
        <v>121080</v>
      </c>
      <c r="L29" s="29">
        <v>123804</v>
      </c>
      <c r="M29" s="23">
        <v>121361</v>
      </c>
      <c r="N29" s="29">
        <v>124174</v>
      </c>
      <c r="O29" s="29">
        <v>80756</v>
      </c>
      <c r="P29" s="23">
        <v>79679</v>
      </c>
      <c r="Q29" s="29">
        <v>81454</v>
      </c>
      <c r="R29" s="29">
        <v>80335</v>
      </c>
      <c r="S29" s="29">
        <v>79122</v>
      </c>
      <c r="T29" s="23">
        <v>79682</v>
      </c>
      <c r="U29" s="29">
        <v>80108</v>
      </c>
      <c r="V29" s="29">
        <v>74327</v>
      </c>
      <c r="W29" s="29">
        <v>73881</v>
      </c>
    </row>
    <row r="30" spans="1:23" ht="14.25" thickTop="1">
      <c r="A30" s="2" t="s">
        <v>56</v>
      </c>
      <c r="B30" s="28">
        <v>56085</v>
      </c>
      <c r="C30" s="28">
        <v>35617</v>
      </c>
      <c r="D30" s="28">
        <v>53406</v>
      </c>
      <c r="E30" s="22">
        <v>51306</v>
      </c>
      <c r="F30" s="28">
        <v>56984</v>
      </c>
      <c r="G30" s="28">
        <v>54941</v>
      </c>
      <c r="H30" s="28">
        <v>54964</v>
      </c>
      <c r="I30" s="22">
        <v>50492</v>
      </c>
      <c r="J30" s="28"/>
      <c r="K30" s="28"/>
      <c r="L30" s="28"/>
      <c r="M30" s="22"/>
      <c r="N30" s="28"/>
      <c r="O30" s="28"/>
      <c r="P30" s="22"/>
      <c r="Q30" s="28"/>
      <c r="R30" s="28"/>
      <c r="S30" s="28"/>
      <c r="T30" s="22"/>
      <c r="U30" s="28"/>
      <c r="V30" s="28"/>
      <c r="W30" s="28"/>
    </row>
    <row r="31" spans="1:23" ht="13.5">
      <c r="A31" s="2" t="s">
        <v>57</v>
      </c>
      <c r="B31" s="28">
        <v>4920</v>
      </c>
      <c r="C31" s="28">
        <v>4500</v>
      </c>
      <c r="D31" s="28">
        <v>4800</v>
      </c>
      <c r="E31" s="22">
        <v>4800</v>
      </c>
      <c r="F31" s="28">
        <v>5400</v>
      </c>
      <c r="G31" s="28">
        <v>2700</v>
      </c>
      <c r="H31" s="28">
        <v>3300</v>
      </c>
      <c r="I31" s="22">
        <v>4200</v>
      </c>
      <c r="J31" s="28">
        <v>4200</v>
      </c>
      <c r="K31" s="28">
        <v>4200</v>
      </c>
      <c r="L31" s="28">
        <v>5100</v>
      </c>
      <c r="M31" s="22">
        <v>6000</v>
      </c>
      <c r="N31" s="28">
        <v>6473</v>
      </c>
      <c r="O31" s="28">
        <v>1000</v>
      </c>
      <c r="P31" s="22">
        <v>1100</v>
      </c>
      <c r="Q31" s="28">
        <v>900</v>
      </c>
      <c r="R31" s="28">
        <v>600</v>
      </c>
      <c r="S31" s="28">
        <v>1600</v>
      </c>
      <c r="T31" s="22">
        <v>2300</v>
      </c>
      <c r="U31" s="28">
        <v>2600</v>
      </c>
      <c r="V31" s="28">
        <v>1700</v>
      </c>
      <c r="W31" s="28">
        <v>1200</v>
      </c>
    </row>
    <row r="32" spans="1:23" ht="13.5">
      <c r="A32" s="2" t="s">
        <v>61</v>
      </c>
      <c r="B32" s="28">
        <v>2</v>
      </c>
      <c r="C32" s="28">
        <v>1436</v>
      </c>
      <c r="D32" s="28">
        <v>1186</v>
      </c>
      <c r="E32" s="22">
        <v>2676</v>
      </c>
      <c r="F32" s="28">
        <v>1634</v>
      </c>
      <c r="G32" s="28">
        <v>2342</v>
      </c>
      <c r="H32" s="28">
        <v>1364</v>
      </c>
      <c r="I32" s="22">
        <v>2545</v>
      </c>
      <c r="J32" s="28">
        <v>2125</v>
      </c>
      <c r="K32" s="28">
        <v>2078</v>
      </c>
      <c r="L32" s="28">
        <v>1180</v>
      </c>
      <c r="M32" s="22">
        <v>2848</v>
      </c>
      <c r="N32" s="28">
        <v>1185</v>
      </c>
      <c r="O32" s="28">
        <v>287</v>
      </c>
      <c r="P32" s="22">
        <v>537</v>
      </c>
      <c r="Q32" s="28">
        <v>498</v>
      </c>
      <c r="R32" s="28">
        <v>1303</v>
      </c>
      <c r="S32" s="28">
        <v>735</v>
      </c>
      <c r="T32" s="22">
        <v>1723</v>
      </c>
      <c r="U32" s="28">
        <v>875</v>
      </c>
      <c r="V32" s="28">
        <v>1265</v>
      </c>
      <c r="W32" s="28">
        <v>589</v>
      </c>
    </row>
    <row r="33" spans="1:23" ht="13.5">
      <c r="A33" s="2" t="s">
        <v>65</v>
      </c>
      <c r="B33" s="28">
        <v>942</v>
      </c>
      <c r="C33" s="28">
        <v>1868</v>
      </c>
      <c r="D33" s="28">
        <v>944</v>
      </c>
      <c r="E33" s="22">
        <v>1808</v>
      </c>
      <c r="F33" s="28">
        <v>922</v>
      </c>
      <c r="G33" s="28">
        <v>1732</v>
      </c>
      <c r="H33" s="28">
        <v>911</v>
      </c>
      <c r="I33" s="22">
        <v>1787</v>
      </c>
      <c r="J33" s="28">
        <v>831</v>
      </c>
      <c r="K33" s="28">
        <v>1619</v>
      </c>
      <c r="L33" s="28">
        <v>816</v>
      </c>
      <c r="M33" s="22">
        <v>1588</v>
      </c>
      <c r="N33" s="28">
        <v>756</v>
      </c>
      <c r="O33" s="28">
        <v>508</v>
      </c>
      <c r="P33" s="22">
        <v>850</v>
      </c>
      <c r="Q33" s="28">
        <v>423</v>
      </c>
      <c r="R33" s="28">
        <v>920</v>
      </c>
      <c r="S33" s="28">
        <v>373</v>
      </c>
      <c r="T33" s="22">
        <v>761</v>
      </c>
      <c r="U33" s="28">
        <v>326</v>
      </c>
      <c r="V33" s="28">
        <v>831</v>
      </c>
      <c r="W33" s="28">
        <v>344</v>
      </c>
    </row>
    <row r="34" spans="1:23" ht="13.5">
      <c r="A34" s="2" t="s">
        <v>66</v>
      </c>
      <c r="B34" s="28">
        <v>1867</v>
      </c>
      <c r="C34" s="28">
        <v>1679</v>
      </c>
      <c r="D34" s="28">
        <v>1354</v>
      </c>
      <c r="E34" s="22">
        <v>1383</v>
      </c>
      <c r="F34" s="28">
        <v>1435</v>
      </c>
      <c r="G34" s="28">
        <v>1446</v>
      </c>
      <c r="H34" s="28">
        <v>1389</v>
      </c>
      <c r="I34" s="22">
        <v>1346</v>
      </c>
      <c r="J34" s="28">
        <v>1298</v>
      </c>
      <c r="K34" s="28">
        <v>1323</v>
      </c>
      <c r="L34" s="28">
        <v>1157</v>
      </c>
      <c r="M34" s="22">
        <v>1139</v>
      </c>
      <c r="N34" s="28">
        <v>1213</v>
      </c>
      <c r="O34" s="28">
        <v>844</v>
      </c>
      <c r="P34" s="22">
        <v>856</v>
      </c>
      <c r="Q34" s="28">
        <v>868</v>
      </c>
      <c r="R34" s="28">
        <v>854</v>
      </c>
      <c r="S34" s="28">
        <v>829</v>
      </c>
      <c r="T34" s="22">
        <v>803</v>
      </c>
      <c r="U34" s="28">
        <v>774</v>
      </c>
      <c r="V34" s="28">
        <v>753</v>
      </c>
      <c r="W34" s="28">
        <v>764</v>
      </c>
    </row>
    <row r="35" spans="1:23" ht="13.5">
      <c r="A35" s="2" t="s">
        <v>38</v>
      </c>
      <c r="B35" s="28">
        <v>8657</v>
      </c>
      <c r="C35" s="28">
        <v>6272</v>
      </c>
      <c r="D35" s="28">
        <v>9194</v>
      </c>
      <c r="E35" s="22">
        <v>8662</v>
      </c>
      <c r="F35" s="28">
        <v>7564</v>
      </c>
      <c r="G35" s="28">
        <v>7261</v>
      </c>
      <c r="H35" s="28">
        <v>8948</v>
      </c>
      <c r="I35" s="22">
        <v>6992</v>
      </c>
      <c r="J35" s="28">
        <v>6548</v>
      </c>
      <c r="K35" s="28">
        <v>5315</v>
      </c>
      <c r="L35" s="28">
        <v>7327</v>
      </c>
      <c r="M35" s="22">
        <v>5148</v>
      </c>
      <c r="N35" s="28">
        <v>6300</v>
      </c>
      <c r="O35" s="28">
        <v>4485</v>
      </c>
      <c r="P35" s="22">
        <v>3102</v>
      </c>
      <c r="Q35" s="28">
        <v>3222</v>
      </c>
      <c r="R35" s="28">
        <v>3199</v>
      </c>
      <c r="S35" s="28">
        <v>4234</v>
      </c>
      <c r="T35" s="22">
        <v>3081</v>
      </c>
      <c r="U35" s="28">
        <v>4342</v>
      </c>
      <c r="V35" s="28">
        <v>4510</v>
      </c>
      <c r="W35" s="28">
        <v>5757</v>
      </c>
    </row>
    <row r="36" spans="1:23" ht="13.5">
      <c r="A36" s="2" t="s">
        <v>67</v>
      </c>
      <c r="B36" s="28">
        <v>72475</v>
      </c>
      <c r="C36" s="28">
        <v>51374</v>
      </c>
      <c r="D36" s="28">
        <v>70887</v>
      </c>
      <c r="E36" s="22">
        <v>70638</v>
      </c>
      <c r="F36" s="28">
        <v>73940</v>
      </c>
      <c r="G36" s="28">
        <v>70425</v>
      </c>
      <c r="H36" s="28">
        <v>70879</v>
      </c>
      <c r="I36" s="22">
        <v>67710</v>
      </c>
      <c r="J36" s="28">
        <v>70728</v>
      </c>
      <c r="K36" s="28">
        <v>50967</v>
      </c>
      <c r="L36" s="28">
        <v>54979</v>
      </c>
      <c r="M36" s="22">
        <v>53658</v>
      </c>
      <c r="N36" s="28">
        <v>57339</v>
      </c>
      <c r="O36" s="28">
        <v>28035</v>
      </c>
      <c r="P36" s="22">
        <v>26565</v>
      </c>
      <c r="Q36" s="28">
        <v>28909</v>
      </c>
      <c r="R36" s="28">
        <v>28954</v>
      </c>
      <c r="S36" s="28">
        <v>28499</v>
      </c>
      <c r="T36" s="22">
        <v>29157</v>
      </c>
      <c r="U36" s="28">
        <v>29898</v>
      </c>
      <c r="V36" s="28">
        <v>25232</v>
      </c>
      <c r="W36" s="28">
        <v>25558</v>
      </c>
    </row>
    <row r="37" spans="1:23" ht="13.5">
      <c r="A37" s="2" t="s">
        <v>174</v>
      </c>
      <c r="B37" s="28">
        <v>752</v>
      </c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>
        <v>142</v>
      </c>
      <c r="O37" s="28"/>
      <c r="P37" s="22"/>
      <c r="Q37" s="28"/>
      <c r="R37" s="28"/>
      <c r="S37" s="28"/>
      <c r="T37" s="22"/>
      <c r="U37" s="28"/>
      <c r="V37" s="28"/>
      <c r="W37" s="28"/>
    </row>
    <row r="38" spans="1:23" ht="13.5">
      <c r="A38" s="2" t="s">
        <v>69</v>
      </c>
      <c r="B38" s="28">
        <v>3534</v>
      </c>
      <c r="C38" s="28">
        <v>3373</v>
      </c>
      <c r="D38" s="28">
        <v>3284</v>
      </c>
      <c r="E38" s="22">
        <v>3187</v>
      </c>
      <c r="F38" s="28">
        <v>3076</v>
      </c>
      <c r="G38" s="28">
        <v>2701</v>
      </c>
      <c r="H38" s="28">
        <v>2630</v>
      </c>
      <c r="I38" s="22">
        <v>2568</v>
      </c>
      <c r="J38" s="28">
        <v>2573</v>
      </c>
      <c r="K38" s="28">
        <v>2470</v>
      </c>
      <c r="L38" s="28">
        <v>2480</v>
      </c>
      <c r="M38" s="22">
        <v>2438</v>
      </c>
      <c r="N38" s="28">
        <v>2379</v>
      </c>
      <c r="O38" s="28">
        <v>2458</v>
      </c>
      <c r="P38" s="22">
        <v>2412</v>
      </c>
      <c r="Q38" s="28">
        <v>2395</v>
      </c>
      <c r="R38" s="28">
        <v>2365</v>
      </c>
      <c r="S38" s="28">
        <v>2336</v>
      </c>
      <c r="T38" s="22">
        <v>2281</v>
      </c>
      <c r="U38" s="28">
        <v>2306</v>
      </c>
      <c r="V38" s="28">
        <v>2273</v>
      </c>
      <c r="W38" s="28">
        <v>2243</v>
      </c>
    </row>
    <row r="39" spans="1:23" ht="13.5">
      <c r="A39" s="2" t="s">
        <v>38</v>
      </c>
      <c r="B39" s="28">
        <v>2722</v>
      </c>
      <c r="C39" s="28">
        <v>2349</v>
      </c>
      <c r="D39" s="28">
        <v>2330</v>
      </c>
      <c r="E39" s="22">
        <v>2335</v>
      </c>
      <c r="F39" s="28">
        <v>2382</v>
      </c>
      <c r="G39" s="28">
        <v>2239</v>
      </c>
      <c r="H39" s="28">
        <v>2200</v>
      </c>
      <c r="I39" s="22">
        <v>1526</v>
      </c>
      <c r="J39" s="28">
        <v>2220</v>
      </c>
      <c r="K39" s="28">
        <v>2240</v>
      </c>
      <c r="L39" s="28">
        <v>2297</v>
      </c>
      <c r="M39" s="22">
        <v>1478</v>
      </c>
      <c r="N39" s="28">
        <v>2298</v>
      </c>
      <c r="O39" s="28">
        <v>1575</v>
      </c>
      <c r="P39" s="22">
        <v>717</v>
      </c>
      <c r="Q39" s="28">
        <v>972</v>
      </c>
      <c r="R39" s="28">
        <v>835</v>
      </c>
      <c r="S39" s="28">
        <v>863</v>
      </c>
      <c r="T39" s="22">
        <v>680</v>
      </c>
      <c r="U39" s="28">
        <v>722</v>
      </c>
      <c r="V39" s="28">
        <v>682</v>
      </c>
      <c r="W39" s="28">
        <v>691</v>
      </c>
    </row>
    <row r="40" spans="1:23" ht="13.5">
      <c r="A40" s="2" t="s">
        <v>70</v>
      </c>
      <c r="B40" s="28">
        <v>7010</v>
      </c>
      <c r="C40" s="28">
        <v>5723</v>
      </c>
      <c r="D40" s="28">
        <v>5614</v>
      </c>
      <c r="E40" s="22">
        <v>5522</v>
      </c>
      <c r="F40" s="28">
        <v>5750</v>
      </c>
      <c r="G40" s="28">
        <v>5525</v>
      </c>
      <c r="H40" s="28">
        <v>5705</v>
      </c>
      <c r="I40" s="22">
        <v>5927</v>
      </c>
      <c r="J40" s="28">
        <v>6252</v>
      </c>
      <c r="K40" s="28">
        <v>6461</v>
      </c>
      <c r="L40" s="28">
        <v>6819</v>
      </c>
      <c r="M40" s="22">
        <v>7097</v>
      </c>
      <c r="N40" s="28">
        <v>7446</v>
      </c>
      <c r="O40" s="28">
        <v>7243</v>
      </c>
      <c r="P40" s="22">
        <v>7116</v>
      </c>
      <c r="Q40" s="28">
        <v>7160</v>
      </c>
      <c r="R40" s="28">
        <v>7286</v>
      </c>
      <c r="S40" s="28">
        <v>7576</v>
      </c>
      <c r="T40" s="22">
        <v>7715</v>
      </c>
      <c r="U40" s="28">
        <v>7989</v>
      </c>
      <c r="V40" s="28">
        <v>8217</v>
      </c>
      <c r="W40" s="28">
        <v>8488</v>
      </c>
    </row>
    <row r="41" spans="1:23" ht="14.25" thickBot="1">
      <c r="A41" s="4" t="s">
        <v>71</v>
      </c>
      <c r="B41" s="29">
        <v>79485</v>
      </c>
      <c r="C41" s="29">
        <v>57097</v>
      </c>
      <c r="D41" s="29">
        <v>76501</v>
      </c>
      <c r="E41" s="23">
        <v>76161</v>
      </c>
      <c r="F41" s="29">
        <v>79691</v>
      </c>
      <c r="G41" s="29">
        <v>75950</v>
      </c>
      <c r="H41" s="29">
        <v>76585</v>
      </c>
      <c r="I41" s="23">
        <v>73638</v>
      </c>
      <c r="J41" s="29">
        <v>76981</v>
      </c>
      <c r="K41" s="29">
        <v>57428</v>
      </c>
      <c r="L41" s="29">
        <v>61799</v>
      </c>
      <c r="M41" s="23">
        <v>60755</v>
      </c>
      <c r="N41" s="29">
        <v>64785</v>
      </c>
      <c r="O41" s="29">
        <v>35279</v>
      </c>
      <c r="P41" s="23">
        <v>33681</v>
      </c>
      <c r="Q41" s="29">
        <v>36070</v>
      </c>
      <c r="R41" s="29">
        <v>36240</v>
      </c>
      <c r="S41" s="29">
        <v>36076</v>
      </c>
      <c r="T41" s="23">
        <v>36872</v>
      </c>
      <c r="U41" s="29">
        <v>37888</v>
      </c>
      <c r="V41" s="29">
        <v>33449</v>
      </c>
      <c r="W41" s="29">
        <v>34047</v>
      </c>
    </row>
    <row r="42" spans="1:23" ht="14.25" thickTop="1">
      <c r="A42" s="2" t="s">
        <v>72</v>
      </c>
      <c r="B42" s="28">
        <v>1000</v>
      </c>
      <c r="C42" s="28">
        <v>1000</v>
      </c>
      <c r="D42" s="28">
        <v>1000</v>
      </c>
      <c r="E42" s="22">
        <v>1000</v>
      </c>
      <c r="F42" s="28">
        <v>1000</v>
      </c>
      <c r="G42" s="28">
        <v>1000</v>
      </c>
      <c r="H42" s="28">
        <v>1000</v>
      </c>
      <c r="I42" s="22">
        <v>1000</v>
      </c>
      <c r="J42" s="28">
        <v>1000</v>
      </c>
      <c r="K42" s="28">
        <v>1000</v>
      </c>
      <c r="L42" s="28">
        <v>1000</v>
      </c>
      <c r="M42" s="22">
        <v>1000</v>
      </c>
      <c r="N42" s="28">
        <v>1000</v>
      </c>
      <c r="O42" s="28">
        <v>1000</v>
      </c>
      <c r="P42" s="22">
        <v>1000</v>
      </c>
      <c r="Q42" s="28">
        <v>1000</v>
      </c>
      <c r="R42" s="28">
        <v>1000</v>
      </c>
      <c r="S42" s="28">
        <v>1000</v>
      </c>
      <c r="T42" s="22">
        <v>1000</v>
      </c>
      <c r="U42" s="28">
        <v>1000</v>
      </c>
      <c r="V42" s="28">
        <v>1000</v>
      </c>
      <c r="W42" s="28">
        <v>1000</v>
      </c>
    </row>
    <row r="43" spans="1:23" ht="13.5">
      <c r="A43" s="2" t="s">
        <v>75</v>
      </c>
      <c r="B43" s="28">
        <v>34438</v>
      </c>
      <c r="C43" s="28">
        <v>34438</v>
      </c>
      <c r="D43" s="28">
        <v>34438</v>
      </c>
      <c r="E43" s="22">
        <v>34438</v>
      </c>
      <c r="F43" s="28">
        <v>34438</v>
      </c>
      <c r="G43" s="28">
        <v>34419</v>
      </c>
      <c r="H43" s="28">
        <v>34419</v>
      </c>
      <c r="I43" s="22">
        <v>34419</v>
      </c>
      <c r="J43" s="28">
        <v>34419</v>
      </c>
      <c r="K43" s="28">
        <v>34419</v>
      </c>
      <c r="L43" s="28">
        <v>34419</v>
      </c>
      <c r="M43" s="22">
        <v>34419</v>
      </c>
      <c r="N43" s="28">
        <v>34419</v>
      </c>
      <c r="O43" s="28">
        <v>23985</v>
      </c>
      <c r="P43" s="22">
        <v>23985</v>
      </c>
      <c r="Q43" s="28">
        <v>23985</v>
      </c>
      <c r="R43" s="28">
        <v>23985</v>
      </c>
      <c r="S43" s="28">
        <v>23985</v>
      </c>
      <c r="T43" s="22">
        <v>24980</v>
      </c>
      <c r="U43" s="28">
        <v>24980</v>
      </c>
      <c r="V43" s="28">
        <v>24980</v>
      </c>
      <c r="W43" s="28">
        <v>24981</v>
      </c>
    </row>
    <row r="44" spans="1:23" ht="13.5">
      <c r="A44" s="2" t="s">
        <v>77</v>
      </c>
      <c r="B44" s="28">
        <v>39356</v>
      </c>
      <c r="C44" s="28">
        <v>38297</v>
      </c>
      <c r="D44" s="28">
        <v>38483</v>
      </c>
      <c r="E44" s="22">
        <v>37928</v>
      </c>
      <c r="F44" s="28">
        <v>36820</v>
      </c>
      <c r="G44" s="28">
        <v>35112</v>
      </c>
      <c r="H44" s="28">
        <v>33112</v>
      </c>
      <c r="I44" s="22">
        <v>31867</v>
      </c>
      <c r="J44" s="28">
        <v>30581</v>
      </c>
      <c r="K44" s="28">
        <v>28269</v>
      </c>
      <c r="L44" s="28">
        <v>26621</v>
      </c>
      <c r="M44" s="22">
        <v>25217</v>
      </c>
      <c r="N44" s="28">
        <v>23991</v>
      </c>
      <c r="O44" s="28">
        <v>20436</v>
      </c>
      <c r="P44" s="22">
        <v>20959</v>
      </c>
      <c r="Q44" s="28">
        <v>20316</v>
      </c>
      <c r="R44" s="28">
        <v>19046</v>
      </c>
      <c r="S44" s="28">
        <v>18007</v>
      </c>
      <c r="T44" s="22">
        <v>16789</v>
      </c>
      <c r="U44" s="28">
        <v>16174</v>
      </c>
      <c r="V44" s="28">
        <v>14795</v>
      </c>
      <c r="W44" s="28">
        <v>13743</v>
      </c>
    </row>
    <row r="45" spans="1:23" ht="13.5">
      <c r="A45" s="2" t="s">
        <v>78</v>
      </c>
      <c r="B45" s="28">
        <v>-61</v>
      </c>
      <c r="C45" s="28">
        <v>-60</v>
      </c>
      <c r="D45" s="28">
        <v>-60</v>
      </c>
      <c r="E45" s="22">
        <v>-59</v>
      </c>
      <c r="F45" s="28">
        <v>-58</v>
      </c>
      <c r="G45" s="28">
        <v>-93</v>
      </c>
      <c r="H45" s="28">
        <v>-93</v>
      </c>
      <c r="I45" s="22">
        <v>-92</v>
      </c>
      <c r="J45" s="28">
        <v>-91</v>
      </c>
      <c r="K45" s="28">
        <v>-91</v>
      </c>
      <c r="L45" s="28">
        <v>-91</v>
      </c>
      <c r="M45" s="22">
        <v>-91</v>
      </c>
      <c r="N45" s="28">
        <v>-91</v>
      </c>
      <c r="O45" s="28">
        <v>-14</v>
      </c>
      <c r="P45" s="22">
        <v>-14</v>
      </c>
      <c r="Q45" s="28">
        <v>-13</v>
      </c>
      <c r="R45" s="28">
        <v>-13</v>
      </c>
      <c r="S45" s="28">
        <v>-13</v>
      </c>
      <c r="T45" s="22">
        <v>-13</v>
      </c>
      <c r="U45" s="28">
        <v>-13</v>
      </c>
      <c r="V45" s="28">
        <v>-13</v>
      </c>
      <c r="W45" s="28">
        <v>-12</v>
      </c>
    </row>
    <row r="46" spans="1:23" ht="13.5">
      <c r="A46" s="2" t="s">
        <v>79</v>
      </c>
      <c r="B46" s="28">
        <v>74734</v>
      </c>
      <c r="C46" s="28">
        <v>73675</v>
      </c>
      <c r="D46" s="28">
        <v>73861</v>
      </c>
      <c r="E46" s="22">
        <v>73307</v>
      </c>
      <c r="F46" s="28">
        <v>72200</v>
      </c>
      <c r="G46" s="28">
        <v>70438</v>
      </c>
      <c r="H46" s="28">
        <v>68438</v>
      </c>
      <c r="I46" s="22">
        <v>67194</v>
      </c>
      <c r="J46" s="28">
        <v>65909</v>
      </c>
      <c r="K46" s="28">
        <v>63597</v>
      </c>
      <c r="L46" s="28">
        <v>61949</v>
      </c>
      <c r="M46" s="22">
        <v>60545</v>
      </c>
      <c r="N46" s="28">
        <v>59320</v>
      </c>
      <c r="O46" s="28">
        <v>45407</v>
      </c>
      <c r="P46" s="22">
        <v>45930</v>
      </c>
      <c r="Q46" s="28">
        <v>45288</v>
      </c>
      <c r="R46" s="28">
        <v>44018</v>
      </c>
      <c r="S46" s="28">
        <v>42979</v>
      </c>
      <c r="T46" s="22">
        <v>42756</v>
      </c>
      <c r="U46" s="28">
        <v>42141</v>
      </c>
      <c r="V46" s="28">
        <v>40763</v>
      </c>
      <c r="W46" s="28">
        <v>39711</v>
      </c>
    </row>
    <row r="47" spans="1:23" ht="13.5">
      <c r="A47" s="2" t="s">
        <v>80</v>
      </c>
      <c r="B47" s="28">
        <v>138</v>
      </c>
      <c r="C47" s="28">
        <v>104</v>
      </c>
      <c r="D47" s="28">
        <v>106</v>
      </c>
      <c r="E47" s="22">
        <v>110</v>
      </c>
      <c r="F47" s="28">
        <v>50</v>
      </c>
      <c r="G47" s="28">
        <v>43</v>
      </c>
      <c r="H47" s="28">
        <v>37</v>
      </c>
      <c r="I47" s="22">
        <v>82</v>
      </c>
      <c r="J47" s="28">
        <v>54</v>
      </c>
      <c r="K47" s="28">
        <v>54</v>
      </c>
      <c r="L47" s="28">
        <v>55</v>
      </c>
      <c r="M47" s="22">
        <v>59</v>
      </c>
      <c r="N47" s="28">
        <v>68</v>
      </c>
      <c r="O47" s="28">
        <v>69</v>
      </c>
      <c r="P47" s="22">
        <v>67</v>
      </c>
      <c r="Q47" s="28">
        <v>95</v>
      </c>
      <c r="R47" s="28">
        <v>76</v>
      </c>
      <c r="S47" s="28">
        <v>66</v>
      </c>
      <c r="T47" s="22">
        <v>53</v>
      </c>
      <c r="U47" s="28">
        <v>78</v>
      </c>
      <c r="V47" s="28">
        <v>114</v>
      </c>
      <c r="W47" s="28">
        <v>121</v>
      </c>
    </row>
    <row r="48" spans="1:23" ht="13.5">
      <c r="A48" s="2" t="s">
        <v>81</v>
      </c>
      <c r="B48" s="28">
        <v>138</v>
      </c>
      <c r="C48" s="28">
        <v>104</v>
      </c>
      <c r="D48" s="28">
        <v>106</v>
      </c>
      <c r="E48" s="22">
        <v>110</v>
      </c>
      <c r="F48" s="28">
        <v>50</v>
      </c>
      <c r="G48" s="28">
        <v>43</v>
      </c>
      <c r="H48" s="28">
        <v>37</v>
      </c>
      <c r="I48" s="22">
        <v>82</v>
      </c>
      <c r="J48" s="28">
        <v>54</v>
      </c>
      <c r="K48" s="28">
        <v>54</v>
      </c>
      <c r="L48" s="28">
        <v>55</v>
      </c>
      <c r="M48" s="22">
        <v>59</v>
      </c>
      <c r="N48" s="28">
        <v>68</v>
      </c>
      <c r="O48" s="28">
        <v>69</v>
      </c>
      <c r="P48" s="22">
        <v>67</v>
      </c>
      <c r="Q48" s="28">
        <v>95</v>
      </c>
      <c r="R48" s="28">
        <v>76</v>
      </c>
      <c r="S48" s="28">
        <v>66</v>
      </c>
      <c r="T48" s="22">
        <v>53</v>
      </c>
      <c r="U48" s="28">
        <v>78</v>
      </c>
      <c r="V48" s="28">
        <v>114</v>
      </c>
      <c r="W48" s="28">
        <v>121</v>
      </c>
    </row>
    <row r="49" spans="1:23" ht="13.5">
      <c r="A49" s="6" t="s">
        <v>82</v>
      </c>
      <c r="B49" s="28">
        <v>74873</v>
      </c>
      <c r="C49" s="28">
        <v>73779</v>
      </c>
      <c r="D49" s="28">
        <v>73967</v>
      </c>
      <c r="E49" s="22">
        <v>73417</v>
      </c>
      <c r="F49" s="28">
        <v>72250</v>
      </c>
      <c r="G49" s="28">
        <v>70481</v>
      </c>
      <c r="H49" s="28">
        <v>68475</v>
      </c>
      <c r="I49" s="22">
        <v>67277</v>
      </c>
      <c r="J49" s="28">
        <v>65964</v>
      </c>
      <c r="K49" s="28">
        <v>63651</v>
      </c>
      <c r="L49" s="28">
        <v>62004</v>
      </c>
      <c r="M49" s="22">
        <v>60605</v>
      </c>
      <c r="N49" s="28">
        <v>59388</v>
      </c>
      <c r="O49" s="28">
        <v>45477</v>
      </c>
      <c r="P49" s="22">
        <v>45997</v>
      </c>
      <c r="Q49" s="28">
        <v>45383</v>
      </c>
      <c r="R49" s="28">
        <v>44095</v>
      </c>
      <c r="S49" s="28">
        <v>43046</v>
      </c>
      <c r="T49" s="22">
        <v>42809</v>
      </c>
      <c r="U49" s="28">
        <v>42220</v>
      </c>
      <c r="V49" s="28">
        <v>40877</v>
      </c>
      <c r="W49" s="28">
        <v>39833</v>
      </c>
    </row>
    <row r="50" spans="1:23" ht="14.25" thickBot="1">
      <c r="A50" s="7" t="s">
        <v>83</v>
      </c>
      <c r="B50" s="28">
        <v>154358</v>
      </c>
      <c r="C50" s="28">
        <v>130877</v>
      </c>
      <c r="D50" s="28">
        <v>150469</v>
      </c>
      <c r="E50" s="22">
        <v>149578</v>
      </c>
      <c r="F50" s="28">
        <v>151941</v>
      </c>
      <c r="G50" s="28">
        <v>146432</v>
      </c>
      <c r="H50" s="28">
        <v>145061</v>
      </c>
      <c r="I50" s="22">
        <v>140915</v>
      </c>
      <c r="J50" s="28">
        <v>142946</v>
      </c>
      <c r="K50" s="28">
        <v>121080</v>
      </c>
      <c r="L50" s="28">
        <v>123804</v>
      </c>
      <c r="M50" s="22">
        <v>121361</v>
      </c>
      <c r="N50" s="28">
        <v>124174</v>
      </c>
      <c r="O50" s="28">
        <v>80756</v>
      </c>
      <c r="P50" s="22">
        <v>79679</v>
      </c>
      <c r="Q50" s="28">
        <v>81454</v>
      </c>
      <c r="R50" s="28">
        <v>80335</v>
      </c>
      <c r="S50" s="28">
        <v>79122</v>
      </c>
      <c r="T50" s="22">
        <v>79682</v>
      </c>
      <c r="U50" s="28">
        <v>80108</v>
      </c>
      <c r="V50" s="28">
        <v>74327</v>
      </c>
      <c r="W50" s="28">
        <v>73881</v>
      </c>
    </row>
    <row r="51" spans="1:23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3" ht="13.5">
      <c r="A53" s="20" t="s">
        <v>88</v>
      </c>
    </row>
    <row r="54" ht="13.5">
      <c r="A54" s="20" t="s">
        <v>89</v>
      </c>
    </row>
  </sheetData>
  <mergeCells count="1">
    <mergeCell ref="B6:W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F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84</v>
      </c>
      <c r="B2" s="14">
        <v>3098</v>
      </c>
      <c r="C2" s="14"/>
      <c r="D2" s="14"/>
      <c r="E2" s="14"/>
      <c r="F2" s="14"/>
    </row>
    <row r="3" spans="1:6" ht="14.25" thickBot="1">
      <c r="A3" s="11" t="s">
        <v>85</v>
      </c>
      <c r="B3" s="1" t="s">
        <v>86</v>
      </c>
      <c r="C3" s="1"/>
      <c r="D3" s="1"/>
      <c r="E3" s="1"/>
      <c r="F3" s="1"/>
    </row>
    <row r="4" spans="1:6" ht="14.25" thickTop="1">
      <c r="A4" s="10" t="s">
        <v>13</v>
      </c>
      <c r="B4" s="15" t="str">
        <f>HYPERLINK("http://www.kabupro.jp/mark/20130626/S000DOSI.htm","有価証券報告書")</f>
        <v>有価証券報告書</v>
      </c>
      <c r="C4" s="15" t="str">
        <f>HYPERLINK("http://www.kabupro.jp/mark/20130626/S000DOSI.htm","有価証券報告書")</f>
        <v>有価証券報告書</v>
      </c>
      <c r="D4" s="15" t="str">
        <f>HYPERLINK("http://www.kabupro.jp/mark/20120627/S000B5HI.htm","有価証券報告書")</f>
        <v>有価証券報告書</v>
      </c>
      <c r="E4" s="15" t="str">
        <f>HYPERLINK("http://www.kabupro.jp/mark/20110629/S0008MDW.htm","有価証券報告書")</f>
        <v>有価証券報告書</v>
      </c>
      <c r="F4" s="15" t="str">
        <f>HYPERLINK("http://www.kabupro.jp/mark/20100625/S00061AM.htm","有価証券報告書")</f>
        <v>有価証券報告書</v>
      </c>
    </row>
    <row r="5" spans="1:6" ht="14.25" thickBot="1">
      <c r="A5" s="11" t="s">
        <v>14</v>
      </c>
      <c r="B5" s="1" t="s">
        <v>20</v>
      </c>
      <c r="C5" s="1" t="s">
        <v>20</v>
      </c>
      <c r="D5" s="1" t="s">
        <v>24</v>
      </c>
      <c r="E5" s="1" t="s">
        <v>26</v>
      </c>
      <c r="F5" s="1" t="s">
        <v>28</v>
      </c>
    </row>
    <row r="6" spans="1:6" ht="15" thickBot="1" thickTop="1">
      <c r="A6" s="10" t="s">
        <v>15</v>
      </c>
      <c r="B6" s="18" t="s">
        <v>132</v>
      </c>
      <c r="C6" s="19"/>
      <c r="D6" s="19"/>
      <c r="E6" s="19"/>
      <c r="F6" s="19"/>
    </row>
    <row r="7" spans="1:6" ht="14.25" thickTop="1">
      <c r="A7" s="12" t="s">
        <v>16</v>
      </c>
      <c r="B7" s="16" t="s">
        <v>21</v>
      </c>
      <c r="C7" s="16" t="s">
        <v>21</v>
      </c>
      <c r="D7" s="16" t="s">
        <v>21</v>
      </c>
      <c r="E7" s="16" t="s">
        <v>21</v>
      </c>
      <c r="F7" s="16" t="s">
        <v>21</v>
      </c>
    </row>
    <row r="8" spans="1:6" ht="13.5">
      <c r="A8" s="13" t="s">
        <v>17</v>
      </c>
      <c r="B8" s="17" t="s">
        <v>90</v>
      </c>
      <c r="C8" s="17" t="s">
        <v>91</v>
      </c>
      <c r="D8" s="17" t="s">
        <v>92</v>
      </c>
      <c r="E8" s="17" t="s">
        <v>93</v>
      </c>
      <c r="F8" s="17" t="s">
        <v>94</v>
      </c>
    </row>
    <row r="9" spans="1:6" ht="13.5">
      <c r="A9" s="13" t="s">
        <v>18</v>
      </c>
      <c r="B9" s="17" t="s">
        <v>22</v>
      </c>
      <c r="C9" s="17" t="s">
        <v>23</v>
      </c>
      <c r="D9" s="17" t="s">
        <v>25</v>
      </c>
      <c r="E9" s="17" t="s">
        <v>27</v>
      </c>
      <c r="F9" s="17" t="s">
        <v>29</v>
      </c>
    </row>
    <row r="10" spans="1:6" ht="14.25" thickBot="1">
      <c r="A10" s="13" t="s">
        <v>19</v>
      </c>
      <c r="B10" s="17" t="s">
        <v>31</v>
      </c>
      <c r="C10" s="17" t="s">
        <v>31</v>
      </c>
      <c r="D10" s="17" t="s">
        <v>31</v>
      </c>
      <c r="E10" s="17" t="s">
        <v>31</v>
      </c>
      <c r="F10" s="17" t="s">
        <v>31</v>
      </c>
    </row>
    <row r="11" spans="1:6" ht="14.25" thickTop="1">
      <c r="A11" s="26" t="s">
        <v>95</v>
      </c>
      <c r="B11" s="21">
        <v>226592</v>
      </c>
      <c r="C11" s="21">
        <v>221124</v>
      </c>
      <c r="D11" s="21">
        <v>174825</v>
      </c>
      <c r="E11" s="21">
        <v>130897</v>
      </c>
      <c r="F11" s="21">
        <v>104388</v>
      </c>
    </row>
    <row r="12" spans="1:6" ht="13.5">
      <c r="A12" s="7" t="s">
        <v>96</v>
      </c>
      <c r="B12" s="22"/>
      <c r="C12" s="22"/>
      <c r="D12" s="22"/>
      <c r="E12" s="22"/>
      <c r="F12" s="22"/>
    </row>
    <row r="13" spans="1:6" ht="13.5">
      <c r="A13" s="7" t="s">
        <v>97</v>
      </c>
      <c r="B13" s="22">
        <v>222418</v>
      </c>
      <c r="C13" s="22">
        <v>217297</v>
      </c>
      <c r="D13" s="22"/>
      <c r="E13" s="22"/>
      <c r="F13" s="22"/>
    </row>
    <row r="14" spans="1:6" ht="13.5">
      <c r="A14" s="7" t="s">
        <v>98</v>
      </c>
      <c r="B14" s="22">
        <v>222418</v>
      </c>
      <c r="C14" s="22">
        <v>217297</v>
      </c>
      <c r="D14" s="22"/>
      <c r="E14" s="22"/>
      <c r="F14" s="22"/>
    </row>
    <row r="15" spans="1:6" ht="13.5">
      <c r="A15" s="7" t="s">
        <v>99</v>
      </c>
      <c r="B15" s="22">
        <v>40</v>
      </c>
      <c r="C15" s="22"/>
      <c r="D15" s="22"/>
      <c r="E15" s="22"/>
      <c r="F15" s="22"/>
    </row>
    <row r="16" spans="1:6" ht="13.5">
      <c r="A16" s="7" t="s">
        <v>100</v>
      </c>
      <c r="B16" s="22">
        <v>222377</v>
      </c>
      <c r="C16" s="22">
        <v>217297</v>
      </c>
      <c r="D16" s="22"/>
      <c r="E16" s="22"/>
      <c r="F16" s="22"/>
    </row>
    <row r="17" spans="1:6" ht="13.5">
      <c r="A17" s="7" t="s">
        <v>101</v>
      </c>
      <c r="B17" s="22">
        <v>4214</v>
      </c>
      <c r="C17" s="22">
        <v>3826</v>
      </c>
      <c r="D17" s="22">
        <v>2787</v>
      </c>
      <c r="E17" s="22">
        <v>1581</v>
      </c>
      <c r="F17" s="22">
        <v>1575</v>
      </c>
    </row>
    <row r="18" spans="1:6" ht="13.5">
      <c r="A18" s="6" t="s">
        <v>102</v>
      </c>
      <c r="B18" s="22">
        <v>163</v>
      </c>
      <c r="C18" s="22">
        <v>63</v>
      </c>
      <c r="D18" s="22">
        <v>32</v>
      </c>
      <c r="E18" s="22">
        <v>6</v>
      </c>
      <c r="F18" s="22">
        <v>29</v>
      </c>
    </row>
    <row r="19" spans="1:6" ht="13.5">
      <c r="A19" s="6" t="s">
        <v>103</v>
      </c>
      <c r="B19" s="22">
        <v>206</v>
      </c>
      <c r="C19" s="22">
        <v>196</v>
      </c>
      <c r="D19" s="22">
        <v>177</v>
      </c>
      <c r="E19" s="22">
        <v>137</v>
      </c>
      <c r="F19" s="22">
        <v>113</v>
      </c>
    </row>
    <row r="20" spans="1:6" ht="13.5">
      <c r="A20" s="6" t="s">
        <v>104</v>
      </c>
      <c r="B20" s="22">
        <v>1274</v>
      </c>
      <c r="C20" s="22">
        <v>1082</v>
      </c>
      <c r="D20" s="22">
        <v>543</v>
      </c>
      <c r="E20" s="22">
        <v>180</v>
      </c>
      <c r="F20" s="22">
        <v>150</v>
      </c>
    </row>
    <row r="21" spans="1:6" ht="13.5">
      <c r="A21" s="6" t="s">
        <v>105</v>
      </c>
      <c r="B21" s="22">
        <v>90</v>
      </c>
      <c r="C21" s="22">
        <v>74</v>
      </c>
      <c r="D21" s="22">
        <v>18</v>
      </c>
      <c r="E21" s="22">
        <v>23</v>
      </c>
      <c r="F21" s="22">
        <v>18</v>
      </c>
    </row>
    <row r="22" spans="1:6" ht="13.5">
      <c r="A22" s="6" t="s">
        <v>106</v>
      </c>
      <c r="B22" s="22">
        <v>99</v>
      </c>
      <c r="C22" s="22">
        <v>98</v>
      </c>
      <c r="D22" s="22">
        <v>66</v>
      </c>
      <c r="E22" s="22">
        <v>20</v>
      </c>
      <c r="F22" s="22">
        <v>17</v>
      </c>
    </row>
    <row r="23" spans="1:6" ht="13.5">
      <c r="A23" s="6" t="s">
        <v>107</v>
      </c>
      <c r="B23" s="22">
        <v>31</v>
      </c>
      <c r="C23" s="22">
        <v>22</v>
      </c>
      <c r="D23" s="22">
        <v>10</v>
      </c>
      <c r="E23" s="22">
        <v>2</v>
      </c>
      <c r="F23" s="22"/>
    </row>
    <row r="24" spans="1:6" ht="13.5">
      <c r="A24" s="6" t="s">
        <v>108</v>
      </c>
      <c r="B24" s="22">
        <v>205</v>
      </c>
      <c r="C24" s="22">
        <v>167</v>
      </c>
      <c r="D24" s="22">
        <v>88</v>
      </c>
      <c r="E24" s="22">
        <v>36</v>
      </c>
      <c r="F24" s="22">
        <v>26</v>
      </c>
    </row>
    <row r="25" spans="1:6" ht="13.5">
      <c r="A25" s="6" t="s">
        <v>109</v>
      </c>
      <c r="B25" s="22">
        <v>154</v>
      </c>
      <c r="C25" s="22">
        <v>122</v>
      </c>
      <c r="D25" s="22">
        <v>58</v>
      </c>
      <c r="E25" s="22">
        <v>26</v>
      </c>
      <c r="F25" s="22">
        <v>29</v>
      </c>
    </row>
    <row r="26" spans="1:6" ht="13.5">
      <c r="A26" s="6" t="s">
        <v>110</v>
      </c>
      <c r="B26" s="22">
        <v>74</v>
      </c>
      <c r="C26" s="22">
        <v>68</v>
      </c>
      <c r="D26" s="22">
        <v>50</v>
      </c>
      <c r="E26" s="22">
        <v>36</v>
      </c>
      <c r="F26" s="22">
        <v>37</v>
      </c>
    </row>
    <row r="27" spans="1:6" ht="13.5">
      <c r="A27" s="6" t="s">
        <v>111</v>
      </c>
      <c r="B27" s="22">
        <v>149</v>
      </c>
      <c r="C27" s="22">
        <v>115</v>
      </c>
      <c r="D27" s="22">
        <v>72</v>
      </c>
      <c r="E27" s="22">
        <v>31</v>
      </c>
      <c r="F27" s="22">
        <v>24</v>
      </c>
    </row>
    <row r="28" spans="1:6" ht="13.5">
      <c r="A28" s="6" t="s">
        <v>38</v>
      </c>
      <c r="B28" s="22">
        <v>755</v>
      </c>
      <c r="C28" s="22">
        <v>491</v>
      </c>
      <c r="D28" s="22">
        <v>339</v>
      </c>
      <c r="E28" s="22">
        <v>138</v>
      </c>
      <c r="F28" s="22">
        <v>134</v>
      </c>
    </row>
    <row r="29" spans="1:6" ht="13.5">
      <c r="A29" s="6" t="s">
        <v>112</v>
      </c>
      <c r="B29" s="22">
        <v>3205</v>
      </c>
      <c r="C29" s="22">
        <v>2504</v>
      </c>
      <c r="D29" s="22">
        <v>1456</v>
      </c>
      <c r="E29" s="22">
        <v>672</v>
      </c>
      <c r="F29" s="22">
        <v>606</v>
      </c>
    </row>
    <row r="30" spans="1:6" ht="14.25" thickBot="1">
      <c r="A30" s="25" t="s">
        <v>113</v>
      </c>
      <c r="B30" s="23">
        <v>1008</v>
      </c>
      <c r="C30" s="23">
        <v>1322</v>
      </c>
      <c r="D30" s="23">
        <v>1331</v>
      </c>
      <c r="E30" s="23">
        <v>909</v>
      </c>
      <c r="F30" s="23">
        <v>968</v>
      </c>
    </row>
    <row r="31" spans="1:6" ht="14.25" thickTop="1">
      <c r="A31" s="6" t="s">
        <v>114</v>
      </c>
      <c r="B31" s="22">
        <v>27</v>
      </c>
      <c r="C31" s="22">
        <v>31</v>
      </c>
      <c r="D31" s="22">
        <v>18</v>
      </c>
      <c r="E31" s="22">
        <v>0</v>
      </c>
      <c r="F31" s="22">
        <v>0</v>
      </c>
    </row>
    <row r="32" spans="1:6" ht="13.5">
      <c r="A32" s="6" t="s">
        <v>115</v>
      </c>
      <c r="B32" s="22">
        <v>3192</v>
      </c>
      <c r="C32" s="22">
        <v>2088</v>
      </c>
      <c r="D32" s="22">
        <v>1414</v>
      </c>
      <c r="E32" s="22">
        <v>942</v>
      </c>
      <c r="F32" s="22">
        <v>0</v>
      </c>
    </row>
    <row r="33" spans="1:6" ht="13.5">
      <c r="A33" s="6" t="s">
        <v>116</v>
      </c>
      <c r="B33" s="22">
        <v>1513</v>
      </c>
      <c r="C33" s="22">
        <v>1232</v>
      </c>
      <c r="D33" s="22">
        <v>848</v>
      </c>
      <c r="E33" s="22">
        <v>804</v>
      </c>
      <c r="F33" s="22">
        <v>617</v>
      </c>
    </row>
    <row r="34" spans="1:6" ht="13.5">
      <c r="A34" s="6" t="s">
        <v>38</v>
      </c>
      <c r="B34" s="22">
        <v>188</v>
      </c>
      <c r="C34" s="22">
        <v>195</v>
      </c>
      <c r="D34" s="22">
        <v>175</v>
      </c>
      <c r="E34" s="22">
        <v>24</v>
      </c>
      <c r="F34" s="22">
        <v>31</v>
      </c>
    </row>
    <row r="35" spans="1:6" ht="13.5">
      <c r="A35" s="6" t="s">
        <v>117</v>
      </c>
      <c r="B35" s="22">
        <v>4920</v>
      </c>
      <c r="C35" s="22">
        <v>3548</v>
      </c>
      <c r="D35" s="22">
        <v>2457</v>
      </c>
      <c r="E35" s="22">
        <v>1771</v>
      </c>
      <c r="F35" s="22">
        <v>648</v>
      </c>
    </row>
    <row r="36" spans="1:6" ht="13.5">
      <c r="A36" s="6" t="s">
        <v>118</v>
      </c>
      <c r="B36" s="22">
        <v>13</v>
      </c>
      <c r="C36" s="22">
        <v>20</v>
      </c>
      <c r="D36" s="22">
        <v>17</v>
      </c>
      <c r="E36" s="22">
        <v>0</v>
      </c>
      <c r="F36" s="22">
        <v>1</v>
      </c>
    </row>
    <row r="37" spans="1:6" ht="13.5">
      <c r="A37" s="6" t="s">
        <v>119</v>
      </c>
      <c r="B37" s="22">
        <v>1394</v>
      </c>
      <c r="C37" s="22">
        <v>1118</v>
      </c>
      <c r="D37" s="22">
        <v>741</v>
      </c>
      <c r="E37" s="22">
        <v>798</v>
      </c>
      <c r="F37" s="22">
        <v>617</v>
      </c>
    </row>
    <row r="38" spans="1:6" ht="13.5">
      <c r="A38" s="6" t="s">
        <v>38</v>
      </c>
      <c r="B38" s="22">
        <v>6</v>
      </c>
      <c r="C38" s="22">
        <v>1</v>
      </c>
      <c r="D38" s="22">
        <v>6</v>
      </c>
      <c r="E38" s="22">
        <v>0</v>
      </c>
      <c r="F38" s="22">
        <v>25</v>
      </c>
    </row>
    <row r="39" spans="1:6" ht="13.5">
      <c r="A39" s="6" t="s">
        <v>120</v>
      </c>
      <c r="B39" s="22">
        <v>1413</v>
      </c>
      <c r="C39" s="22">
        <v>1139</v>
      </c>
      <c r="D39" s="22">
        <v>766</v>
      </c>
      <c r="E39" s="22">
        <v>798</v>
      </c>
      <c r="F39" s="22">
        <v>645</v>
      </c>
    </row>
    <row r="40" spans="1:6" ht="14.25" thickBot="1">
      <c r="A40" s="25" t="s">
        <v>121</v>
      </c>
      <c r="B40" s="23">
        <v>4515</v>
      </c>
      <c r="C40" s="23">
        <v>3730</v>
      </c>
      <c r="D40" s="23">
        <v>3022</v>
      </c>
      <c r="E40" s="23">
        <v>1882</v>
      </c>
      <c r="F40" s="23">
        <v>972</v>
      </c>
    </row>
    <row r="41" spans="1:6" ht="14.25" thickTop="1">
      <c r="A41" s="6" t="s">
        <v>122</v>
      </c>
      <c r="B41" s="22"/>
      <c r="C41" s="22">
        <v>0</v>
      </c>
      <c r="D41" s="22"/>
      <c r="E41" s="22"/>
      <c r="F41" s="22"/>
    </row>
    <row r="42" spans="1:6" ht="13.5">
      <c r="A42" s="6" t="s">
        <v>123</v>
      </c>
      <c r="B42" s="22"/>
      <c r="C42" s="22">
        <v>0</v>
      </c>
      <c r="D42" s="22">
        <v>1123</v>
      </c>
      <c r="E42" s="22"/>
      <c r="F42" s="22"/>
    </row>
    <row r="43" spans="1:6" ht="13.5">
      <c r="A43" s="6" t="s">
        <v>124</v>
      </c>
      <c r="B43" s="22"/>
      <c r="C43" s="22">
        <v>3</v>
      </c>
      <c r="D43" s="22"/>
      <c r="E43" s="22"/>
      <c r="F43" s="22"/>
    </row>
    <row r="44" spans="1:6" ht="13.5">
      <c r="A44" s="6" t="s">
        <v>125</v>
      </c>
      <c r="B44" s="22"/>
      <c r="C44" s="22">
        <v>0</v>
      </c>
      <c r="D44" s="22">
        <v>117</v>
      </c>
      <c r="E44" s="22"/>
      <c r="F44" s="22"/>
    </row>
    <row r="45" spans="1:6" ht="13.5">
      <c r="A45" s="6" t="s">
        <v>126</v>
      </c>
      <c r="B45" s="22"/>
      <c r="C45" s="22">
        <v>4</v>
      </c>
      <c r="D45" s="22">
        <v>130</v>
      </c>
      <c r="E45" s="22"/>
      <c r="F45" s="22"/>
    </row>
    <row r="46" spans="1:6" ht="13.5">
      <c r="A46" s="7" t="s">
        <v>127</v>
      </c>
      <c r="B46" s="22">
        <v>4515</v>
      </c>
      <c r="C46" s="22">
        <v>3726</v>
      </c>
      <c r="D46" s="22">
        <v>4015</v>
      </c>
      <c r="E46" s="22">
        <v>1882</v>
      </c>
      <c r="F46" s="22">
        <v>972</v>
      </c>
    </row>
    <row r="47" spans="1:6" ht="13.5">
      <c r="A47" s="7" t="s">
        <v>128</v>
      </c>
      <c r="B47" s="22">
        <v>510</v>
      </c>
      <c r="C47" s="22">
        <v>706</v>
      </c>
      <c r="D47" s="22">
        <v>628</v>
      </c>
      <c r="E47" s="22">
        <v>364</v>
      </c>
      <c r="F47" s="22">
        <v>465</v>
      </c>
    </row>
    <row r="48" spans="1:6" ht="13.5">
      <c r="A48" s="7" t="s">
        <v>129</v>
      </c>
      <c r="B48" s="22">
        <v>12</v>
      </c>
      <c r="C48" s="22">
        <v>-29</v>
      </c>
      <c r="D48" s="22">
        <v>-21</v>
      </c>
      <c r="E48" s="22">
        <v>16</v>
      </c>
      <c r="F48" s="22">
        <v>-57</v>
      </c>
    </row>
    <row r="49" spans="1:6" ht="13.5">
      <c r="A49" s="7" t="s">
        <v>130</v>
      </c>
      <c r="B49" s="22">
        <v>523</v>
      </c>
      <c r="C49" s="22">
        <v>676</v>
      </c>
      <c r="D49" s="22">
        <v>606</v>
      </c>
      <c r="E49" s="22">
        <v>381</v>
      </c>
      <c r="F49" s="22">
        <v>407</v>
      </c>
    </row>
    <row r="50" spans="1:6" ht="14.25" thickBot="1">
      <c r="A50" s="7" t="s">
        <v>131</v>
      </c>
      <c r="B50" s="22">
        <v>3992</v>
      </c>
      <c r="C50" s="22">
        <v>3049</v>
      </c>
      <c r="D50" s="22">
        <v>3408</v>
      </c>
      <c r="E50" s="22">
        <v>1501</v>
      </c>
      <c r="F50" s="22">
        <v>564</v>
      </c>
    </row>
    <row r="51" spans="1:6" ht="14.25" thickTop="1">
      <c r="A51" s="8"/>
      <c r="B51" s="24"/>
      <c r="C51" s="24"/>
      <c r="D51" s="24"/>
      <c r="E51" s="24"/>
      <c r="F51" s="24"/>
    </row>
    <row r="53" ht="13.5">
      <c r="A53" s="20" t="s">
        <v>88</v>
      </c>
    </row>
    <row r="54" ht="13.5">
      <c r="A54" s="20" t="s">
        <v>89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F7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84</v>
      </c>
      <c r="B2" s="14">
        <v>3098</v>
      </c>
      <c r="C2" s="14"/>
      <c r="D2" s="14"/>
      <c r="E2" s="14"/>
      <c r="F2" s="14"/>
    </row>
    <row r="3" spans="1:6" ht="14.25" thickBot="1">
      <c r="A3" s="11" t="s">
        <v>85</v>
      </c>
      <c r="B3" s="1" t="s">
        <v>86</v>
      </c>
      <c r="C3" s="1"/>
      <c r="D3" s="1"/>
      <c r="E3" s="1"/>
      <c r="F3" s="1"/>
    </row>
    <row r="4" spans="1:6" ht="14.25" thickTop="1">
      <c r="A4" s="10" t="s">
        <v>13</v>
      </c>
      <c r="B4" s="15" t="str">
        <f>HYPERLINK("http://www.kabupro.jp/mark/20130626/S000DOSI.htm","有価証券報告書")</f>
        <v>有価証券報告書</v>
      </c>
      <c r="C4" s="15" t="str">
        <f>HYPERLINK("http://www.kabupro.jp/mark/20130626/S000DOSI.htm","有価証券報告書")</f>
        <v>有価証券報告書</v>
      </c>
      <c r="D4" s="15" t="str">
        <f>HYPERLINK("http://www.kabupro.jp/mark/20120627/S000B5HI.htm","有価証券報告書")</f>
        <v>有価証券報告書</v>
      </c>
      <c r="E4" s="15" t="str">
        <f>HYPERLINK("http://www.kabupro.jp/mark/20110629/S0008MDW.htm","有価証券報告書")</f>
        <v>有価証券報告書</v>
      </c>
      <c r="F4" s="15" t="str">
        <f>HYPERLINK("http://www.kabupro.jp/mark/20100625/S00061AM.htm","有価証券報告書")</f>
        <v>有価証券報告書</v>
      </c>
    </row>
    <row r="5" spans="1:6" ht="14.25" thickBot="1">
      <c r="A5" s="11" t="s">
        <v>14</v>
      </c>
      <c r="B5" s="1" t="s">
        <v>20</v>
      </c>
      <c r="C5" s="1" t="s">
        <v>20</v>
      </c>
      <c r="D5" s="1" t="s">
        <v>24</v>
      </c>
      <c r="E5" s="1" t="s">
        <v>26</v>
      </c>
      <c r="F5" s="1" t="s">
        <v>28</v>
      </c>
    </row>
    <row r="6" spans="1:6" ht="15" thickBot="1" thickTop="1">
      <c r="A6" s="10" t="s">
        <v>15</v>
      </c>
      <c r="B6" s="18" t="s">
        <v>87</v>
      </c>
      <c r="C6" s="19"/>
      <c r="D6" s="19"/>
      <c r="E6" s="19"/>
      <c r="F6" s="19"/>
    </row>
    <row r="7" spans="1:6" ht="14.25" thickTop="1">
      <c r="A7" s="12" t="s">
        <v>16</v>
      </c>
      <c r="B7" s="16" t="s">
        <v>21</v>
      </c>
      <c r="C7" s="16" t="s">
        <v>21</v>
      </c>
      <c r="D7" s="16" t="s">
        <v>21</v>
      </c>
      <c r="E7" s="16" t="s">
        <v>21</v>
      </c>
      <c r="F7" s="16" t="s">
        <v>21</v>
      </c>
    </row>
    <row r="8" spans="1:6" ht="13.5">
      <c r="A8" s="13" t="s">
        <v>17</v>
      </c>
      <c r="B8" s="17"/>
      <c r="C8" s="17"/>
      <c r="D8" s="17"/>
      <c r="E8" s="17"/>
      <c r="F8" s="17"/>
    </row>
    <row r="9" spans="1:6" ht="13.5">
      <c r="A9" s="13" t="s">
        <v>18</v>
      </c>
      <c r="B9" s="17" t="s">
        <v>22</v>
      </c>
      <c r="C9" s="17" t="s">
        <v>23</v>
      </c>
      <c r="D9" s="17" t="s">
        <v>25</v>
      </c>
      <c r="E9" s="17" t="s">
        <v>27</v>
      </c>
      <c r="F9" s="17" t="s">
        <v>29</v>
      </c>
    </row>
    <row r="10" spans="1:6" ht="14.25" thickBot="1">
      <c r="A10" s="13" t="s">
        <v>19</v>
      </c>
      <c r="B10" s="17" t="s">
        <v>31</v>
      </c>
      <c r="C10" s="17" t="s">
        <v>31</v>
      </c>
      <c r="D10" s="17" t="s">
        <v>31</v>
      </c>
      <c r="E10" s="17" t="s">
        <v>31</v>
      </c>
      <c r="F10" s="17" t="s">
        <v>31</v>
      </c>
    </row>
    <row r="11" spans="1:6" ht="14.25" thickTop="1">
      <c r="A11" s="9" t="s">
        <v>30</v>
      </c>
      <c r="B11" s="21">
        <v>17800</v>
      </c>
      <c r="C11" s="21">
        <v>19041</v>
      </c>
      <c r="D11" s="21">
        <v>5010</v>
      </c>
      <c r="E11" s="21">
        <v>2102</v>
      </c>
      <c r="F11" s="21">
        <v>1436</v>
      </c>
    </row>
    <row r="12" spans="1:6" ht="13.5">
      <c r="A12" s="2" t="s">
        <v>32</v>
      </c>
      <c r="B12" s="22">
        <v>29666</v>
      </c>
      <c r="C12" s="22">
        <v>29397</v>
      </c>
      <c r="D12" s="22">
        <v>30049</v>
      </c>
      <c r="E12" s="22">
        <v>16849</v>
      </c>
      <c r="F12" s="22">
        <v>18162</v>
      </c>
    </row>
    <row r="13" spans="1:6" ht="13.5">
      <c r="A13" s="2" t="s">
        <v>33</v>
      </c>
      <c r="B13" s="22">
        <v>40</v>
      </c>
      <c r="C13" s="22"/>
      <c r="D13" s="22"/>
      <c r="E13" s="22"/>
      <c r="F13" s="22"/>
    </row>
    <row r="14" spans="1:6" ht="13.5">
      <c r="A14" s="2" t="s">
        <v>34</v>
      </c>
      <c r="B14" s="22">
        <v>30</v>
      </c>
      <c r="C14" s="22">
        <v>20</v>
      </c>
      <c r="D14" s="22">
        <v>19</v>
      </c>
      <c r="E14" s="22">
        <v>7</v>
      </c>
      <c r="F14" s="22">
        <v>3</v>
      </c>
    </row>
    <row r="15" spans="1:6" ht="13.5">
      <c r="A15" s="2" t="s">
        <v>35</v>
      </c>
      <c r="B15" s="22">
        <v>71</v>
      </c>
      <c r="C15" s="22">
        <v>100</v>
      </c>
      <c r="D15" s="22">
        <v>73</v>
      </c>
      <c r="E15" s="22">
        <v>38</v>
      </c>
      <c r="F15" s="22">
        <v>55</v>
      </c>
    </row>
    <row r="16" spans="1:6" ht="13.5">
      <c r="A16" s="2" t="s">
        <v>36</v>
      </c>
      <c r="B16" s="22">
        <v>4638</v>
      </c>
      <c r="C16" s="22">
        <v>3775</v>
      </c>
      <c r="D16" s="22">
        <v>3563</v>
      </c>
      <c r="E16" s="22">
        <v>2317</v>
      </c>
      <c r="F16" s="22">
        <v>2251</v>
      </c>
    </row>
    <row r="17" spans="1:6" ht="13.5">
      <c r="A17" s="2" t="s">
        <v>37</v>
      </c>
      <c r="B17" s="22">
        <v>12638</v>
      </c>
      <c r="C17" s="22">
        <v>8155</v>
      </c>
      <c r="D17" s="22">
        <v>6419</v>
      </c>
      <c r="E17" s="22"/>
      <c r="F17" s="22"/>
    </row>
    <row r="18" spans="1:6" ht="13.5">
      <c r="A18" s="2" t="s">
        <v>38</v>
      </c>
      <c r="B18" s="22">
        <v>369</v>
      </c>
      <c r="C18" s="22">
        <v>147</v>
      </c>
      <c r="D18" s="22">
        <v>25</v>
      </c>
      <c r="E18" s="22">
        <v>0</v>
      </c>
      <c r="F18" s="22">
        <v>0</v>
      </c>
    </row>
    <row r="19" spans="1:6" ht="13.5">
      <c r="A19" s="2" t="s">
        <v>39</v>
      </c>
      <c r="B19" s="22">
        <v>65255</v>
      </c>
      <c r="C19" s="22">
        <v>60639</v>
      </c>
      <c r="D19" s="22">
        <v>45160</v>
      </c>
      <c r="E19" s="22">
        <v>21315</v>
      </c>
      <c r="F19" s="22">
        <v>21910</v>
      </c>
    </row>
    <row r="20" spans="1:6" ht="13.5">
      <c r="A20" s="3" t="s">
        <v>40</v>
      </c>
      <c r="B20" s="22">
        <v>37</v>
      </c>
      <c r="C20" s="22">
        <v>38</v>
      </c>
      <c r="D20" s="22">
        <v>26</v>
      </c>
      <c r="E20" s="22">
        <v>3</v>
      </c>
      <c r="F20" s="22">
        <v>3</v>
      </c>
    </row>
    <row r="21" spans="1:6" ht="13.5">
      <c r="A21" s="3" t="s">
        <v>41</v>
      </c>
      <c r="B21" s="22">
        <v>1</v>
      </c>
      <c r="C21" s="22">
        <v>1</v>
      </c>
      <c r="D21" s="22">
        <v>2</v>
      </c>
      <c r="E21" s="22"/>
      <c r="F21" s="22">
        <v>0</v>
      </c>
    </row>
    <row r="22" spans="1:6" ht="13.5">
      <c r="A22" s="3" t="s">
        <v>42</v>
      </c>
      <c r="B22" s="22">
        <v>15</v>
      </c>
      <c r="C22" s="22">
        <v>18</v>
      </c>
      <c r="D22" s="22">
        <v>31</v>
      </c>
      <c r="E22" s="22">
        <v>8</v>
      </c>
      <c r="F22" s="22">
        <v>14</v>
      </c>
    </row>
    <row r="23" spans="1:6" ht="13.5">
      <c r="A23" s="3" t="s">
        <v>43</v>
      </c>
      <c r="B23" s="22">
        <v>34</v>
      </c>
      <c r="C23" s="22">
        <v>17</v>
      </c>
      <c r="D23" s="22">
        <v>23</v>
      </c>
      <c r="E23" s="22">
        <v>6</v>
      </c>
      <c r="F23" s="22"/>
    </row>
    <row r="24" spans="1:6" ht="13.5">
      <c r="A24" s="3" t="s">
        <v>44</v>
      </c>
      <c r="B24" s="22">
        <v>201</v>
      </c>
      <c r="C24" s="22">
        <v>1</v>
      </c>
      <c r="D24" s="22"/>
      <c r="E24" s="22"/>
      <c r="F24" s="22"/>
    </row>
    <row r="25" spans="1:6" ht="13.5">
      <c r="A25" s="3" t="s">
        <v>45</v>
      </c>
      <c r="B25" s="22">
        <v>291</v>
      </c>
      <c r="C25" s="22">
        <v>78</v>
      </c>
      <c r="D25" s="22">
        <v>83</v>
      </c>
      <c r="E25" s="22">
        <v>18</v>
      </c>
      <c r="F25" s="22">
        <v>19</v>
      </c>
    </row>
    <row r="26" spans="1:6" ht="13.5">
      <c r="A26" s="3" t="s">
        <v>46</v>
      </c>
      <c r="B26" s="22">
        <v>2</v>
      </c>
      <c r="C26" s="22">
        <v>1</v>
      </c>
      <c r="D26" s="22">
        <v>1</v>
      </c>
      <c r="E26" s="22">
        <v>1</v>
      </c>
      <c r="F26" s="22">
        <v>1</v>
      </c>
    </row>
    <row r="27" spans="1:6" ht="13.5">
      <c r="A27" s="3" t="s">
        <v>47</v>
      </c>
      <c r="B27" s="22">
        <v>1095</v>
      </c>
      <c r="C27" s="22">
        <v>359</v>
      </c>
      <c r="D27" s="22">
        <v>217</v>
      </c>
      <c r="E27" s="22">
        <v>74</v>
      </c>
      <c r="F27" s="22">
        <v>74</v>
      </c>
    </row>
    <row r="28" spans="1:6" ht="13.5">
      <c r="A28" s="3" t="s">
        <v>48</v>
      </c>
      <c r="B28" s="22">
        <v>1097</v>
      </c>
      <c r="C28" s="22">
        <v>361</v>
      </c>
      <c r="D28" s="22">
        <v>218</v>
      </c>
      <c r="E28" s="22">
        <v>76</v>
      </c>
      <c r="F28" s="22">
        <v>76</v>
      </c>
    </row>
    <row r="29" spans="1:6" ht="13.5">
      <c r="A29" s="3" t="s">
        <v>49</v>
      </c>
      <c r="B29" s="22">
        <v>160</v>
      </c>
      <c r="C29" s="22">
        <v>160</v>
      </c>
      <c r="D29" s="22">
        <v>160</v>
      </c>
      <c r="E29" s="22">
        <v>58</v>
      </c>
      <c r="F29" s="22">
        <v>1</v>
      </c>
    </row>
    <row r="30" spans="1:6" ht="13.5">
      <c r="A30" s="3" t="s">
        <v>50</v>
      </c>
      <c r="B30" s="22">
        <v>54155</v>
      </c>
      <c r="C30" s="22">
        <v>53108</v>
      </c>
      <c r="D30" s="22">
        <v>52166</v>
      </c>
      <c r="E30" s="22">
        <v>39618</v>
      </c>
      <c r="F30" s="22">
        <v>39618</v>
      </c>
    </row>
    <row r="31" spans="1:6" ht="13.5">
      <c r="A31" s="3" t="s">
        <v>51</v>
      </c>
      <c r="B31" s="22">
        <v>9</v>
      </c>
      <c r="C31" s="22">
        <v>9</v>
      </c>
      <c r="D31" s="22"/>
      <c r="E31" s="22"/>
      <c r="F31" s="22"/>
    </row>
    <row r="32" spans="1:6" ht="13.5">
      <c r="A32" s="3" t="s">
        <v>52</v>
      </c>
      <c r="B32" s="22">
        <v>1</v>
      </c>
      <c r="C32" s="22">
        <v>2</v>
      </c>
      <c r="D32" s="22">
        <v>2</v>
      </c>
      <c r="E32" s="22">
        <v>0</v>
      </c>
      <c r="F32" s="22">
        <v>0</v>
      </c>
    </row>
    <row r="33" spans="1:6" ht="13.5">
      <c r="A33" s="3" t="s">
        <v>35</v>
      </c>
      <c r="B33" s="22">
        <v>25</v>
      </c>
      <c r="C33" s="22">
        <v>8</v>
      </c>
      <c r="D33" s="22">
        <v>6</v>
      </c>
      <c r="E33" s="22">
        <v>2</v>
      </c>
      <c r="F33" s="22">
        <v>2</v>
      </c>
    </row>
    <row r="34" spans="1:6" ht="13.5">
      <c r="A34" s="3" t="s">
        <v>38</v>
      </c>
      <c r="B34" s="22">
        <v>96</v>
      </c>
      <c r="C34" s="22">
        <v>83</v>
      </c>
      <c r="D34" s="22">
        <v>99</v>
      </c>
      <c r="E34" s="22">
        <v>65</v>
      </c>
      <c r="F34" s="22">
        <v>27</v>
      </c>
    </row>
    <row r="35" spans="1:6" ht="13.5">
      <c r="A35" s="3" t="s">
        <v>53</v>
      </c>
      <c r="B35" s="22">
        <v>54450</v>
      </c>
      <c r="C35" s="22">
        <v>53373</v>
      </c>
      <c r="D35" s="22">
        <v>52435</v>
      </c>
      <c r="E35" s="22">
        <v>39746</v>
      </c>
      <c r="F35" s="22">
        <v>39650</v>
      </c>
    </row>
    <row r="36" spans="1:6" ht="13.5">
      <c r="A36" s="2" t="s">
        <v>54</v>
      </c>
      <c r="B36" s="22">
        <v>55839</v>
      </c>
      <c r="C36" s="22">
        <v>53813</v>
      </c>
      <c r="D36" s="22">
        <v>52737</v>
      </c>
      <c r="E36" s="22">
        <v>39841</v>
      </c>
      <c r="F36" s="22">
        <v>39746</v>
      </c>
    </row>
    <row r="37" spans="1:6" ht="14.25" thickBot="1">
      <c r="A37" s="4" t="s">
        <v>55</v>
      </c>
      <c r="B37" s="23">
        <v>121094</v>
      </c>
      <c r="C37" s="23">
        <v>114452</v>
      </c>
      <c r="D37" s="23">
        <v>97898</v>
      </c>
      <c r="E37" s="23">
        <v>61156</v>
      </c>
      <c r="F37" s="23">
        <v>61656</v>
      </c>
    </row>
    <row r="38" spans="1:6" ht="14.25" thickTop="1">
      <c r="A38" s="2" t="s">
        <v>56</v>
      </c>
      <c r="B38" s="22">
        <v>46116</v>
      </c>
      <c r="C38" s="22">
        <v>46209</v>
      </c>
      <c r="D38" s="22">
        <v>32207</v>
      </c>
      <c r="E38" s="22">
        <v>17745</v>
      </c>
      <c r="F38" s="22">
        <v>18320</v>
      </c>
    </row>
    <row r="39" spans="1:6" ht="13.5">
      <c r="A39" s="2" t="s">
        <v>57</v>
      </c>
      <c r="B39" s="22">
        <v>4800</v>
      </c>
      <c r="C39" s="22">
        <v>4200</v>
      </c>
      <c r="D39" s="22">
        <v>6000</v>
      </c>
      <c r="E39" s="22"/>
      <c r="F39" s="22"/>
    </row>
    <row r="40" spans="1:6" ht="13.5">
      <c r="A40" s="2" t="s">
        <v>58</v>
      </c>
      <c r="B40" s="22">
        <v>5599</v>
      </c>
      <c r="C40" s="22">
        <v>4186</v>
      </c>
      <c r="D40" s="22">
        <v>3815</v>
      </c>
      <c r="E40" s="22">
        <v>2423</v>
      </c>
      <c r="F40" s="22">
        <v>2463</v>
      </c>
    </row>
    <row r="41" spans="1:6" ht="13.5">
      <c r="A41" s="2" t="s">
        <v>59</v>
      </c>
      <c r="B41" s="22">
        <v>11</v>
      </c>
      <c r="C41" s="22">
        <v>5</v>
      </c>
      <c r="D41" s="22">
        <v>3</v>
      </c>
      <c r="E41" s="22">
        <v>1</v>
      </c>
      <c r="F41" s="22"/>
    </row>
    <row r="42" spans="1:6" ht="13.5">
      <c r="A42" s="2" t="s">
        <v>60</v>
      </c>
      <c r="B42" s="22">
        <v>172</v>
      </c>
      <c r="C42" s="22">
        <v>138</v>
      </c>
      <c r="D42" s="22">
        <v>80</v>
      </c>
      <c r="E42" s="22">
        <v>28</v>
      </c>
      <c r="F42" s="22">
        <v>25</v>
      </c>
    </row>
    <row r="43" spans="1:6" ht="13.5">
      <c r="A43" s="2" t="s">
        <v>61</v>
      </c>
      <c r="B43" s="22">
        <v>85</v>
      </c>
      <c r="C43" s="22">
        <v>221</v>
      </c>
      <c r="D43" s="22">
        <v>283</v>
      </c>
      <c r="E43" s="22">
        <v>58</v>
      </c>
      <c r="F43" s="22">
        <v>501</v>
      </c>
    </row>
    <row r="44" spans="1:6" ht="13.5">
      <c r="A44" s="2" t="s">
        <v>62</v>
      </c>
      <c r="B44" s="22">
        <v>11</v>
      </c>
      <c r="C44" s="22">
        <v>28</v>
      </c>
      <c r="D44" s="22">
        <v>33</v>
      </c>
      <c r="E44" s="22">
        <v>18</v>
      </c>
      <c r="F44" s="22">
        <v>62</v>
      </c>
    </row>
    <row r="45" spans="1:6" ht="13.5">
      <c r="A45" s="2" t="s">
        <v>63</v>
      </c>
      <c r="B45" s="22">
        <v>35</v>
      </c>
      <c r="C45" s="22">
        <v>19</v>
      </c>
      <c r="D45" s="22">
        <v>37</v>
      </c>
      <c r="E45" s="22">
        <v>11</v>
      </c>
      <c r="F45" s="22">
        <v>0</v>
      </c>
    </row>
    <row r="46" spans="1:6" ht="13.5">
      <c r="A46" s="2" t="s">
        <v>64</v>
      </c>
      <c r="B46" s="22">
        <v>6917</v>
      </c>
      <c r="C46" s="22">
        <v>4520</v>
      </c>
      <c r="D46" s="22">
        <v>901</v>
      </c>
      <c r="E46" s="22"/>
      <c r="F46" s="22"/>
    </row>
    <row r="47" spans="1:6" ht="13.5">
      <c r="A47" s="2" t="s">
        <v>65</v>
      </c>
      <c r="B47" s="22">
        <v>99</v>
      </c>
      <c r="C47" s="22">
        <v>98</v>
      </c>
      <c r="D47" s="22">
        <v>66</v>
      </c>
      <c r="E47" s="22">
        <v>20</v>
      </c>
      <c r="F47" s="22">
        <v>17</v>
      </c>
    </row>
    <row r="48" spans="1:6" ht="13.5">
      <c r="A48" s="2" t="s">
        <v>66</v>
      </c>
      <c r="B48" s="22">
        <v>2</v>
      </c>
      <c r="C48" s="22"/>
      <c r="D48" s="22"/>
      <c r="E48" s="22"/>
      <c r="F48" s="22"/>
    </row>
    <row r="49" spans="1:6" ht="13.5">
      <c r="A49" s="2" t="s">
        <v>38</v>
      </c>
      <c r="B49" s="22">
        <v>28</v>
      </c>
      <c r="C49" s="22">
        <v>29</v>
      </c>
      <c r="D49" s="22">
        <v>17</v>
      </c>
      <c r="E49" s="22">
        <v>1</v>
      </c>
      <c r="F49" s="22"/>
    </row>
    <row r="50" spans="1:6" ht="13.5">
      <c r="A50" s="2" t="s">
        <v>67</v>
      </c>
      <c r="B50" s="22">
        <v>63879</v>
      </c>
      <c r="C50" s="22">
        <v>59658</v>
      </c>
      <c r="D50" s="22">
        <v>44917</v>
      </c>
      <c r="E50" s="22">
        <v>20423</v>
      </c>
      <c r="F50" s="22">
        <v>21487</v>
      </c>
    </row>
    <row r="51" spans="1:6" ht="13.5">
      <c r="A51" s="2" t="s">
        <v>59</v>
      </c>
      <c r="B51" s="22">
        <v>26</v>
      </c>
      <c r="C51" s="22">
        <v>12</v>
      </c>
      <c r="D51" s="22">
        <v>20</v>
      </c>
      <c r="E51" s="22">
        <v>5</v>
      </c>
      <c r="F51" s="22"/>
    </row>
    <row r="52" spans="1:6" ht="13.5">
      <c r="A52" s="2" t="s">
        <v>68</v>
      </c>
      <c r="B52" s="22">
        <v>176</v>
      </c>
      <c r="C52" s="22">
        <v>163</v>
      </c>
      <c r="D52" s="22">
        <v>164</v>
      </c>
      <c r="E52" s="22">
        <v>50</v>
      </c>
      <c r="F52" s="22"/>
    </row>
    <row r="53" spans="1:6" ht="13.5">
      <c r="A53" s="2" t="s">
        <v>69</v>
      </c>
      <c r="B53" s="22">
        <v>33</v>
      </c>
      <c r="C53" s="22">
        <v>20</v>
      </c>
      <c r="D53" s="22">
        <v>8</v>
      </c>
      <c r="E53" s="22">
        <v>2</v>
      </c>
      <c r="F53" s="22"/>
    </row>
    <row r="54" spans="1:6" ht="13.5">
      <c r="A54" s="2" t="s">
        <v>38</v>
      </c>
      <c r="B54" s="22">
        <v>21</v>
      </c>
      <c r="C54" s="22">
        <v>31</v>
      </c>
      <c r="D54" s="22"/>
      <c r="E54" s="22"/>
      <c r="F54" s="22"/>
    </row>
    <row r="55" spans="1:6" ht="13.5">
      <c r="A55" s="2" t="s">
        <v>70</v>
      </c>
      <c r="B55" s="22">
        <v>257</v>
      </c>
      <c r="C55" s="22">
        <v>229</v>
      </c>
      <c r="D55" s="22">
        <v>193</v>
      </c>
      <c r="E55" s="22">
        <v>58</v>
      </c>
      <c r="F55" s="22"/>
    </row>
    <row r="56" spans="1:6" ht="14.25" thickBot="1">
      <c r="A56" s="4" t="s">
        <v>71</v>
      </c>
      <c r="B56" s="23">
        <v>64137</v>
      </c>
      <c r="C56" s="23">
        <v>59887</v>
      </c>
      <c r="D56" s="23">
        <v>45110</v>
      </c>
      <c r="E56" s="23">
        <v>20482</v>
      </c>
      <c r="F56" s="23">
        <v>21487</v>
      </c>
    </row>
    <row r="57" spans="1:6" ht="14.25" thickTop="1">
      <c r="A57" s="2" t="s">
        <v>72</v>
      </c>
      <c r="B57" s="22">
        <v>1000</v>
      </c>
      <c r="C57" s="22">
        <v>1000</v>
      </c>
      <c r="D57" s="22">
        <v>1000</v>
      </c>
      <c r="E57" s="22">
        <v>1000</v>
      </c>
      <c r="F57" s="22">
        <v>1000</v>
      </c>
    </row>
    <row r="58" spans="1:6" ht="13.5">
      <c r="A58" s="3" t="s">
        <v>73</v>
      </c>
      <c r="B58" s="22">
        <v>250</v>
      </c>
      <c r="C58" s="22">
        <v>250</v>
      </c>
      <c r="D58" s="22">
        <v>250</v>
      </c>
      <c r="E58" s="22">
        <v>250</v>
      </c>
      <c r="F58" s="22">
        <v>250</v>
      </c>
    </row>
    <row r="59" spans="1:6" ht="13.5">
      <c r="A59" s="3" t="s">
        <v>74</v>
      </c>
      <c r="B59" s="22">
        <v>47826</v>
      </c>
      <c r="C59" s="22">
        <v>47807</v>
      </c>
      <c r="D59" s="22">
        <v>47807</v>
      </c>
      <c r="E59" s="22">
        <v>37372</v>
      </c>
      <c r="F59" s="22">
        <v>38368</v>
      </c>
    </row>
    <row r="60" spans="1:6" ht="13.5">
      <c r="A60" s="3" t="s">
        <v>75</v>
      </c>
      <c r="B60" s="22">
        <v>48076</v>
      </c>
      <c r="C60" s="22">
        <v>48057</v>
      </c>
      <c r="D60" s="22">
        <v>48057</v>
      </c>
      <c r="E60" s="22">
        <v>37622</v>
      </c>
      <c r="F60" s="22">
        <v>38618</v>
      </c>
    </row>
    <row r="61" spans="1:6" ht="13.5">
      <c r="A61" s="5" t="s">
        <v>76</v>
      </c>
      <c r="B61" s="22">
        <v>7939</v>
      </c>
      <c r="C61" s="22">
        <v>5600</v>
      </c>
      <c r="D61" s="22">
        <v>3821</v>
      </c>
      <c r="E61" s="22">
        <v>2065</v>
      </c>
      <c r="F61" s="22">
        <v>564</v>
      </c>
    </row>
    <row r="62" spans="1:6" ht="13.5">
      <c r="A62" s="3" t="s">
        <v>77</v>
      </c>
      <c r="B62" s="22">
        <v>7939</v>
      </c>
      <c r="C62" s="22">
        <v>5600</v>
      </c>
      <c r="D62" s="22">
        <v>3821</v>
      </c>
      <c r="E62" s="22">
        <v>2065</v>
      </c>
      <c r="F62" s="22">
        <v>564</v>
      </c>
    </row>
    <row r="63" spans="1:6" ht="13.5">
      <c r="A63" s="2" t="s">
        <v>78</v>
      </c>
      <c r="B63" s="22">
        <v>-59</v>
      </c>
      <c r="C63" s="22">
        <v>-92</v>
      </c>
      <c r="D63" s="22">
        <v>-91</v>
      </c>
      <c r="E63" s="22">
        <v>-14</v>
      </c>
      <c r="F63" s="22">
        <v>-13</v>
      </c>
    </row>
    <row r="64" spans="1:6" ht="13.5">
      <c r="A64" s="2" t="s">
        <v>79</v>
      </c>
      <c r="B64" s="22">
        <v>56956</v>
      </c>
      <c r="C64" s="22">
        <v>54564</v>
      </c>
      <c r="D64" s="22">
        <v>52787</v>
      </c>
      <c r="E64" s="22">
        <v>40674</v>
      </c>
      <c r="F64" s="22">
        <v>40169</v>
      </c>
    </row>
    <row r="65" spans="1:6" ht="13.5">
      <c r="A65" s="2" t="s">
        <v>80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</row>
    <row r="66" spans="1:6" ht="13.5">
      <c r="A66" s="2" t="s">
        <v>81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</row>
    <row r="67" spans="1:6" ht="13.5">
      <c r="A67" s="6" t="s">
        <v>82</v>
      </c>
      <c r="B67" s="22">
        <v>56957</v>
      </c>
      <c r="C67" s="22">
        <v>54564</v>
      </c>
      <c r="D67" s="22">
        <v>52787</v>
      </c>
      <c r="E67" s="22">
        <v>40674</v>
      </c>
      <c r="F67" s="22">
        <v>40169</v>
      </c>
    </row>
    <row r="68" spans="1:6" ht="14.25" thickBot="1">
      <c r="A68" s="7" t="s">
        <v>83</v>
      </c>
      <c r="B68" s="22">
        <v>121094</v>
      </c>
      <c r="C68" s="22">
        <v>114452</v>
      </c>
      <c r="D68" s="22">
        <v>97898</v>
      </c>
      <c r="E68" s="22">
        <v>61156</v>
      </c>
      <c r="F68" s="22">
        <v>61656</v>
      </c>
    </row>
    <row r="69" spans="1:6" ht="14.25" thickTop="1">
      <c r="A69" s="8"/>
      <c r="B69" s="24"/>
      <c r="C69" s="24"/>
      <c r="D69" s="24"/>
      <c r="E69" s="24"/>
      <c r="F69" s="24"/>
    </row>
    <row r="71" ht="13.5">
      <c r="A71" s="20" t="s">
        <v>88</v>
      </c>
    </row>
    <row r="72" ht="13.5">
      <c r="A72" s="20" t="s">
        <v>89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2014-02-13T03:16:30Z</dcterms:created>
  <dcterms:modified xsi:type="dcterms:W3CDTF">2014-02-13T03:16:38Z</dcterms:modified>
  <cp:category/>
  <cp:version/>
  <cp:contentType/>
  <cp:contentStatus/>
</cp:coreProperties>
</file>