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75" windowWidth="20340" windowHeight="11025" activeTab="0"/>
  </bookViews>
  <sheets>
    <sheet name="連結・損益計算書" sheetId="1" r:id="rId1"/>
    <sheet name="連結・キャッシュフロー計算書" sheetId="2" r:id="rId2"/>
    <sheet name="連結・貸借対照表" sheetId="3" r:id="rId3"/>
    <sheet name="個別・損益計算書" sheetId="4" r:id="rId4"/>
    <sheet name="個別・貸借対照表" sheetId="5" r:id="rId5"/>
    <sheet name="Sheet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<sst xmlns="http://schemas.openxmlformats.org/spreadsheetml/2006/main" count="665" uniqueCount="196">
  <si>
    <t>減価償却費</t>
  </si>
  <si>
    <t>減損損失</t>
  </si>
  <si>
    <t>貸倒引当金の増減（△）</t>
  </si>
  <si>
    <t>退職給付引当金の増減額（△は減少）</t>
  </si>
  <si>
    <t>役員退職慰労引当金の増減額（△は減少）</t>
  </si>
  <si>
    <t>睡眠預金払戻損失引当金の増減（△）</t>
  </si>
  <si>
    <t>有価証券関係損益（△）</t>
  </si>
  <si>
    <t>為替差損益（△は益）</t>
  </si>
  <si>
    <t>固定資産処分損益（△は益）</t>
  </si>
  <si>
    <t>商品有価証券の純増（△）減</t>
  </si>
  <si>
    <t>貸出金の純増（△）減</t>
  </si>
  <si>
    <t>預金の純増減（△）</t>
  </si>
  <si>
    <t>譲渡性預金の純増減（△）</t>
  </si>
  <si>
    <t>借用金（劣後特約付借入金を除く）の純増減（△）</t>
  </si>
  <si>
    <t>預け金（日銀預け金を除く）の純増（△）減</t>
  </si>
  <si>
    <t>コールローン等の純増（△）減</t>
  </si>
  <si>
    <t>外国為替（資産）の純増（△）減</t>
  </si>
  <si>
    <t>外国為替（負債）の純増減（△）</t>
  </si>
  <si>
    <t>資金運用による収入</t>
  </si>
  <si>
    <t>資金調達による支出</t>
  </si>
  <si>
    <t>その他</t>
  </si>
  <si>
    <t>小計</t>
  </si>
  <si>
    <t>法人税等の支払額</t>
  </si>
  <si>
    <t>営業活動によるキャッシュ・フロー</t>
  </si>
  <si>
    <t>有価証券の取得による支出</t>
  </si>
  <si>
    <t>有価証券の売却による収入</t>
  </si>
  <si>
    <t>有価証券の償還による収入</t>
  </si>
  <si>
    <t>有形固定資産の取得による支出</t>
  </si>
  <si>
    <t>有形固定資産の売却による収入</t>
  </si>
  <si>
    <t>無形固定資産の取得による支出</t>
  </si>
  <si>
    <t>無形固定資産の売却による収入</t>
  </si>
  <si>
    <t>投資活動によるキャッシュ・フロー</t>
  </si>
  <si>
    <t>劣後特約付借入れによる収入</t>
  </si>
  <si>
    <t>劣後特約付借入金の返済による支出</t>
  </si>
  <si>
    <t>配当金の支払額</t>
  </si>
  <si>
    <t>株式の発行による収入</t>
  </si>
  <si>
    <t>自己株式の取得による支出</t>
  </si>
  <si>
    <t>財務活動によるキャッシュ・フロー</t>
  </si>
  <si>
    <t>現金及び現金同等物に係る換算差額</t>
  </si>
  <si>
    <t>現金及び現金同等物の増減額（△は減少）</t>
  </si>
  <si>
    <t>現金及び現金同等物の残高</t>
  </si>
  <si>
    <t>連結・キャッシュフロー計算書</t>
  </si>
  <si>
    <t>その他業務収益</t>
  </si>
  <si>
    <t>その他業務費用</t>
  </si>
  <si>
    <t>固定資産処分益</t>
  </si>
  <si>
    <t>特別損失</t>
  </si>
  <si>
    <t>固定資産処分損</t>
  </si>
  <si>
    <t>少数株主損益調整前四半期純利益</t>
  </si>
  <si>
    <t>賃貸事業等売上高</t>
  </si>
  <si>
    <t>連結・損益計算書</t>
  </si>
  <si>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</si>
  <si>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</si>
  <si>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</si>
  <si>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</si>
  <si>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</si>
  <si>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</si>
  <si>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</si>
  <si>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2013/11/20</t>
  </si>
  <si>
    <t>半期</t>
  </si>
  <si>
    <t>2013/09/30</t>
  </si>
  <si>
    <t>通期</t>
  </si>
  <si>
    <t>2013/03/31</t>
  </si>
  <si>
    <t>2012/11/22</t>
  </si>
  <si>
    <t>2012/09/30</t>
  </si>
  <si>
    <t>2013/06/27</t>
  </si>
  <si>
    <t>2012/03/31</t>
  </si>
  <si>
    <t>2011/11/25</t>
  </si>
  <si>
    <t>2011/09/30</t>
  </si>
  <si>
    <t>2012/06/28</t>
  </si>
  <si>
    <t>2011/03/31</t>
  </si>
  <si>
    <t>2010/11/25</t>
  </si>
  <si>
    <t>2010/09/30</t>
  </si>
  <si>
    <t>2011/06/29</t>
  </si>
  <si>
    <t>2010/03/31</t>
  </si>
  <si>
    <t>2009/09/30</t>
  </si>
  <si>
    <t>2010/06/29</t>
  </si>
  <si>
    <t>2009/03/31</t>
  </si>
  <si>
    <t>2009/11/25</t>
  </si>
  <si>
    <t>2008/09/30</t>
  </si>
  <si>
    <t>2009/06/26</t>
  </si>
  <si>
    <t>2008/03/31</t>
  </si>
  <si>
    <t>2008/11/27</t>
  </si>
  <si>
    <t>2007/09/30</t>
  </si>
  <si>
    <t>現金預け金</t>
  </si>
  <si>
    <t>百万円</t>
  </si>
  <si>
    <t>コールローン</t>
  </si>
  <si>
    <t>買入金銭債権</t>
  </si>
  <si>
    <t>商品有価証券</t>
  </si>
  <si>
    <t>有価証券</t>
  </si>
  <si>
    <t>貸出金</t>
  </si>
  <si>
    <t>外国為替</t>
  </si>
  <si>
    <t>その他資産</t>
  </si>
  <si>
    <t>その他の資産</t>
  </si>
  <si>
    <t>有形固定資産</t>
  </si>
  <si>
    <t>無形固定資産</t>
  </si>
  <si>
    <t>繰延税金資産</t>
  </si>
  <si>
    <t>支払承諾見返</t>
  </si>
  <si>
    <t>貸倒引当金</t>
  </si>
  <si>
    <t>資産</t>
  </si>
  <si>
    <t>預金</t>
  </si>
  <si>
    <t>譲渡性預金</t>
  </si>
  <si>
    <t>借用金</t>
  </si>
  <si>
    <t>その他負債</t>
  </si>
  <si>
    <t>未払法人税等</t>
  </si>
  <si>
    <t>その他の負債</t>
  </si>
  <si>
    <t>退職給付引当金</t>
  </si>
  <si>
    <t>役員退職慰労引当金</t>
  </si>
  <si>
    <t>睡眠預金払戻損失引当金</t>
  </si>
  <si>
    <t>支払承諾</t>
  </si>
  <si>
    <t>負債</t>
  </si>
  <si>
    <t>資本金</t>
  </si>
  <si>
    <t>資本剰余金</t>
  </si>
  <si>
    <t>資本準備金</t>
  </si>
  <si>
    <t>その他資本剰余金</t>
  </si>
  <si>
    <t>利益剰余金</t>
  </si>
  <si>
    <t>利益準備金</t>
  </si>
  <si>
    <t>その他利益剰余金</t>
  </si>
  <si>
    <t>繰越利益剰余金</t>
  </si>
  <si>
    <t>自己株式</t>
  </si>
  <si>
    <t>株主資本</t>
  </si>
  <si>
    <t>その他有価証券評価差額金</t>
  </si>
  <si>
    <t>繰延ヘッジ損益</t>
  </si>
  <si>
    <t>評価・換算差額等</t>
  </si>
  <si>
    <t>純資産</t>
  </si>
  <si>
    <t>純資産</t>
  </si>
  <si>
    <t>負債純資産</t>
  </si>
  <si>
    <t>証券コード</t>
  </si>
  <si>
    <t>企業名</t>
  </si>
  <si>
    <t>株式会社千葉興業銀行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</si>
  <si>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</si>
  <si>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</si>
  <si>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</si>
  <si>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2013/04/01</t>
  </si>
  <si>
    <t>2012/04/01</t>
  </si>
  <si>
    <t>2011/04/01</t>
  </si>
  <si>
    <t>2010/04/01</t>
  </si>
  <si>
    <t>2009/04/01</t>
  </si>
  <si>
    <t>2008/04/01</t>
  </si>
  <si>
    <t>2007/04/01</t>
  </si>
  <si>
    <t>経常収益</t>
  </si>
  <si>
    <t>資金運用収益</t>
  </si>
  <si>
    <t>（うち貸出金利息）</t>
  </si>
  <si>
    <t>（うち有価証券利息配当金）</t>
  </si>
  <si>
    <t>役務取引等収益</t>
  </si>
  <si>
    <t>その他業務収益</t>
  </si>
  <si>
    <t>その他経常収益</t>
  </si>
  <si>
    <t>経常費用</t>
  </si>
  <si>
    <t>資金調達費用</t>
  </si>
  <si>
    <t>（うち預金利息）</t>
  </si>
  <si>
    <t>役務取引等費用</t>
  </si>
  <si>
    <t>その他業務費用</t>
  </si>
  <si>
    <t>営業経費</t>
  </si>
  <si>
    <t>その他経常費用</t>
  </si>
  <si>
    <t>経常利益</t>
  </si>
  <si>
    <t>特別利益</t>
  </si>
  <si>
    <t>特別損失</t>
  </si>
  <si>
    <t>税引前四半期純利益</t>
  </si>
  <si>
    <t>法人税、住民税及び事業税</t>
  </si>
  <si>
    <t>法人税等調整額</t>
  </si>
  <si>
    <t>法人税等合計</t>
  </si>
  <si>
    <t>四半期純利益</t>
  </si>
  <si>
    <t>個別・損益計算書</t>
  </si>
  <si>
    <t>2014/02/13</t>
  </si>
  <si>
    <t>四半期</t>
  </si>
  <si>
    <t>2013/12/31</t>
  </si>
  <si>
    <t>2013/02/13</t>
  </si>
  <si>
    <t>2012/12/31</t>
  </si>
  <si>
    <t>2012/08/10</t>
  </si>
  <si>
    <t>2012/06/30</t>
  </si>
  <si>
    <t>2012/02/13</t>
  </si>
  <si>
    <t>2011/12/31</t>
  </si>
  <si>
    <t>2011/08/11</t>
  </si>
  <si>
    <t>2011/06/30</t>
  </si>
  <si>
    <t>2011/02/10</t>
  </si>
  <si>
    <t>2010/12/31</t>
  </si>
  <si>
    <t>2010/08/12</t>
  </si>
  <si>
    <t>2010/06/30</t>
  </si>
  <si>
    <t>2010/02/12</t>
  </si>
  <si>
    <t>2009/12/31</t>
  </si>
  <si>
    <t>2009/08/13</t>
  </si>
  <si>
    <t>2009/06/30</t>
  </si>
  <si>
    <t>2009/02/12</t>
  </si>
  <si>
    <t>2008/12/31</t>
  </si>
  <si>
    <t>2008/08/13</t>
  </si>
  <si>
    <t>2008/06/30</t>
  </si>
  <si>
    <t>コールローン及び買入手形</t>
  </si>
  <si>
    <t>買入金銭債権</t>
  </si>
  <si>
    <t>商品有価証券</t>
  </si>
  <si>
    <t>借用金</t>
  </si>
  <si>
    <t>その他負債</t>
  </si>
  <si>
    <t>資本剰余金</t>
  </si>
  <si>
    <t>株主資本</t>
  </si>
  <si>
    <t>評価・換算差額等</t>
  </si>
  <si>
    <t>少数株主持分</t>
  </si>
  <si>
    <t>連結・貸借対照表</t>
  </si>
  <si>
    <t>累積四半期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</si>
</sst>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3"/>
      <name val="ＭＳ Ｐゴシック"/>
      <family val="3"/>
    </font>
    <font>
      <sz val="11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3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4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2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3" xfId="0" applyNumberFormat="1" applyFont="1" applyBorder="1" applyAlignment="1">
      <alignment horizontal="right"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2:Y4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9" t="s">
        <v>126</v>
      </c>
      <c r="B2" s="13">
        <v>8337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5" ht="14.25" thickBot="1">
      <c r="A3" s="10" t="s">
        <v>127</v>
      </c>
      <c r="B3" s="1" t="s">
        <v>128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9" t="s">
        <v>50</v>
      </c>
      <c r="B4" s="14" t="str">
        <f>HYPERLINK("http://www.kabupro.jp/mark/20140213/S100149N.htm","四半期報告書")</f>
        <v>四半期報告書</v>
      </c>
      <c r="C4" s="14" t="str">
        <f>HYPERLINK("http://www.kabupro.jp/mark/20131120/S1000JID.htm","四半期報告書")</f>
        <v>四半期報告書</v>
      </c>
      <c r="D4" s="14" t="str">
        <f>HYPERLINK("http://www.kabupro.jp/mark/20130627/S000DO72.htm","有価証券報告書")</f>
        <v>有価証券報告書</v>
      </c>
      <c r="E4" s="14" t="str">
        <f>HYPERLINK("http://www.kabupro.jp/mark/20140213/S100149N.htm","四半期報告書")</f>
        <v>四半期報告書</v>
      </c>
      <c r="F4" s="14" t="str">
        <f>HYPERLINK("http://www.kabupro.jp/mark/20131120/S1000JID.htm","四半期報告書")</f>
        <v>四半期報告書</v>
      </c>
      <c r="G4" s="14" t="str">
        <f>HYPERLINK("http://www.kabupro.jp/mark/20120810/S000BLGO.htm","四半期報告書")</f>
        <v>四半期報告書</v>
      </c>
      <c r="H4" s="14" t="str">
        <f>HYPERLINK("http://www.kabupro.jp/mark/20130627/S000DO72.htm","有価証券報告書")</f>
        <v>有価証券報告書</v>
      </c>
      <c r="I4" s="14" t="str">
        <f>HYPERLINK("http://www.kabupro.jp/mark/20130213/S000CS7Y.htm","四半期報告書")</f>
        <v>四半期報告書</v>
      </c>
      <c r="J4" s="14" t="str">
        <f>HYPERLINK("http://www.kabupro.jp/mark/20121122/S000CCIS.htm","四半期報告書")</f>
        <v>四半期報告書</v>
      </c>
      <c r="K4" s="14" t="str">
        <f>HYPERLINK("http://www.kabupro.jp/mark/20120810/S000BLGO.htm","四半期報告書")</f>
        <v>四半期報告書</v>
      </c>
      <c r="L4" s="14" t="str">
        <f>HYPERLINK("http://www.kabupro.jp/mark/20120628/S000B2OG.htm","有価証券報告書")</f>
        <v>有価証券報告書</v>
      </c>
      <c r="M4" s="14" t="str">
        <f>HYPERLINK("http://www.kabupro.jp/mark/20120213/S000A80R.htm","四半期報告書")</f>
        <v>四半期報告書</v>
      </c>
      <c r="N4" s="14" t="str">
        <f>HYPERLINK("http://www.kabupro.jp/mark/20111125/S0009T0F.htm","四半期報告書")</f>
        <v>四半期報告書</v>
      </c>
      <c r="O4" s="14" t="str">
        <f>HYPERLINK("http://www.kabupro.jp/mark/20110811/S00092QE.htm","四半期報告書")</f>
        <v>四半期報告書</v>
      </c>
      <c r="P4" s="14" t="str">
        <f>HYPERLINK("http://www.kabupro.jp/mark/20110629/S0008KLH.htm","有価証券報告書")</f>
        <v>有価証券報告書</v>
      </c>
      <c r="Q4" s="14" t="str">
        <f>HYPERLINK("http://www.kabupro.jp/mark/20110210/S0007NZM.htm","四半期報告書")</f>
        <v>四半期報告書</v>
      </c>
      <c r="R4" s="14" t="str">
        <f>HYPERLINK("http://www.kabupro.jp/mark/20101125/S00079J1.htm","四半期報告書")</f>
        <v>四半期報告書</v>
      </c>
      <c r="S4" s="14" t="str">
        <f>HYPERLINK("http://www.kabupro.jp/mark/20100812/S0006IDY.htm","四半期報告書")</f>
        <v>四半期報告書</v>
      </c>
      <c r="T4" s="14" t="str">
        <f>HYPERLINK("http://www.kabupro.jp/mark/20100629/S0005ZSW.htm","有価証券報告書")</f>
        <v>有価証券報告書</v>
      </c>
      <c r="U4" s="14" t="str">
        <f>HYPERLINK("http://www.kabupro.jp/mark/20100212/S00053AS.htm","四半期報告書")</f>
        <v>四半期報告書</v>
      </c>
      <c r="V4" s="14" t="str">
        <f>HYPERLINK("http://www.kabupro.jp/mark/20091125/S0004O3G.htm","四半期報告書")</f>
        <v>四半期報告書</v>
      </c>
      <c r="W4" s="14" t="str">
        <f>HYPERLINK("http://www.kabupro.jp/mark/20090813/S0003WDZ.htm","四半期報告書")</f>
        <v>四半期報告書</v>
      </c>
      <c r="X4" s="14" t="str">
        <f>HYPERLINK("http://www.kabupro.jp/mark/20090626/S0003GIV.htm","有価証券報告書")</f>
        <v>有価証券報告書</v>
      </c>
      <c r="Y4" s="14" t="str">
        <f>HYPERLINK("http://www.kabupro.jp/mark/20081127/S0001Y53.htm","四半期報告書")</f>
        <v>四半期報告書</v>
      </c>
    </row>
    <row r="5" spans="1:25" ht="14.25" thickBot="1">
      <c r="A5" s="10" t="s">
        <v>51</v>
      </c>
      <c r="B5" s="1" t="s">
        <v>162</v>
      </c>
      <c r="C5" s="1" t="s">
        <v>57</v>
      </c>
      <c r="D5" s="1" t="s">
        <v>64</v>
      </c>
      <c r="E5" s="1" t="s">
        <v>162</v>
      </c>
      <c r="F5" s="1" t="s">
        <v>57</v>
      </c>
      <c r="G5" s="1" t="s">
        <v>167</v>
      </c>
      <c r="H5" s="1" t="s">
        <v>64</v>
      </c>
      <c r="I5" s="1" t="s">
        <v>165</v>
      </c>
      <c r="J5" s="1" t="s">
        <v>62</v>
      </c>
      <c r="K5" s="1" t="s">
        <v>167</v>
      </c>
      <c r="L5" s="1" t="s">
        <v>68</v>
      </c>
      <c r="M5" s="1" t="s">
        <v>169</v>
      </c>
      <c r="N5" s="1" t="s">
        <v>66</v>
      </c>
      <c r="O5" s="1" t="s">
        <v>171</v>
      </c>
      <c r="P5" s="1" t="s">
        <v>72</v>
      </c>
      <c r="Q5" s="1" t="s">
        <v>173</v>
      </c>
      <c r="R5" s="1" t="s">
        <v>70</v>
      </c>
      <c r="S5" s="1" t="s">
        <v>175</v>
      </c>
      <c r="T5" s="1" t="s">
        <v>75</v>
      </c>
      <c r="U5" s="1" t="s">
        <v>177</v>
      </c>
      <c r="V5" s="1" t="s">
        <v>77</v>
      </c>
      <c r="W5" s="1" t="s">
        <v>179</v>
      </c>
      <c r="X5" s="1" t="s">
        <v>79</v>
      </c>
      <c r="Y5" s="1" t="s">
        <v>81</v>
      </c>
    </row>
    <row r="6" spans="1:25" ht="15" thickBot="1" thickTop="1">
      <c r="A6" s="9" t="s">
        <v>52</v>
      </c>
      <c r="B6" s="17" t="s">
        <v>49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</row>
    <row r="7" spans="1:25" ht="14.25" thickTop="1">
      <c r="A7" s="11" t="s">
        <v>53</v>
      </c>
      <c r="B7" s="13" t="s">
        <v>195</v>
      </c>
      <c r="C7" s="13" t="s">
        <v>58</v>
      </c>
      <c r="D7" s="15" t="s">
        <v>60</v>
      </c>
      <c r="E7" s="13" t="s">
        <v>195</v>
      </c>
      <c r="F7" s="13" t="s">
        <v>58</v>
      </c>
      <c r="G7" s="13" t="s">
        <v>195</v>
      </c>
      <c r="H7" s="15" t="s">
        <v>60</v>
      </c>
      <c r="I7" s="13" t="s">
        <v>195</v>
      </c>
      <c r="J7" s="13" t="s">
        <v>58</v>
      </c>
      <c r="K7" s="13" t="s">
        <v>195</v>
      </c>
      <c r="L7" s="15" t="s">
        <v>60</v>
      </c>
      <c r="M7" s="13" t="s">
        <v>195</v>
      </c>
      <c r="N7" s="13" t="s">
        <v>58</v>
      </c>
      <c r="O7" s="13" t="s">
        <v>195</v>
      </c>
      <c r="P7" s="15" t="s">
        <v>60</v>
      </c>
      <c r="Q7" s="13" t="s">
        <v>195</v>
      </c>
      <c r="R7" s="13" t="s">
        <v>58</v>
      </c>
      <c r="S7" s="13" t="s">
        <v>195</v>
      </c>
      <c r="T7" s="15" t="s">
        <v>60</v>
      </c>
      <c r="U7" s="13" t="s">
        <v>195</v>
      </c>
      <c r="V7" s="13" t="s">
        <v>58</v>
      </c>
      <c r="W7" s="13" t="s">
        <v>195</v>
      </c>
      <c r="X7" s="15" t="s">
        <v>60</v>
      </c>
      <c r="Y7" s="13" t="s">
        <v>58</v>
      </c>
    </row>
    <row r="8" spans="1:25" ht="13.5">
      <c r="A8" s="12" t="s">
        <v>54</v>
      </c>
      <c r="B8" s="1" t="s">
        <v>132</v>
      </c>
      <c r="C8" s="1" t="s">
        <v>132</v>
      </c>
      <c r="D8" s="16" t="s">
        <v>133</v>
      </c>
      <c r="E8" s="1" t="s">
        <v>133</v>
      </c>
      <c r="F8" s="1" t="s">
        <v>133</v>
      </c>
      <c r="G8" s="1" t="s">
        <v>133</v>
      </c>
      <c r="H8" s="16" t="s">
        <v>134</v>
      </c>
      <c r="I8" s="1" t="s">
        <v>134</v>
      </c>
      <c r="J8" s="1" t="s">
        <v>134</v>
      </c>
      <c r="K8" s="1" t="s">
        <v>134</v>
      </c>
      <c r="L8" s="16" t="s">
        <v>135</v>
      </c>
      <c r="M8" s="1" t="s">
        <v>135</v>
      </c>
      <c r="N8" s="1" t="s">
        <v>135</v>
      </c>
      <c r="O8" s="1" t="s">
        <v>135</v>
      </c>
      <c r="P8" s="16" t="s">
        <v>136</v>
      </c>
      <c r="Q8" s="1" t="s">
        <v>136</v>
      </c>
      <c r="R8" s="1" t="s">
        <v>136</v>
      </c>
      <c r="S8" s="1" t="s">
        <v>136</v>
      </c>
      <c r="T8" s="16" t="s">
        <v>137</v>
      </c>
      <c r="U8" s="1" t="s">
        <v>137</v>
      </c>
      <c r="V8" s="1" t="s">
        <v>137</v>
      </c>
      <c r="W8" s="1" t="s">
        <v>137</v>
      </c>
      <c r="X8" s="16" t="s">
        <v>138</v>
      </c>
      <c r="Y8" s="1" t="s">
        <v>138</v>
      </c>
    </row>
    <row r="9" spans="1:25" ht="13.5">
      <c r="A9" s="12" t="s">
        <v>55</v>
      </c>
      <c r="B9" s="1" t="s">
        <v>164</v>
      </c>
      <c r="C9" s="1" t="s">
        <v>59</v>
      </c>
      <c r="D9" s="16" t="s">
        <v>61</v>
      </c>
      <c r="E9" s="1" t="s">
        <v>166</v>
      </c>
      <c r="F9" s="1" t="s">
        <v>63</v>
      </c>
      <c r="G9" s="1" t="s">
        <v>168</v>
      </c>
      <c r="H9" s="16" t="s">
        <v>65</v>
      </c>
      <c r="I9" s="1" t="s">
        <v>170</v>
      </c>
      <c r="J9" s="1" t="s">
        <v>67</v>
      </c>
      <c r="K9" s="1" t="s">
        <v>172</v>
      </c>
      <c r="L9" s="16" t="s">
        <v>69</v>
      </c>
      <c r="M9" s="1" t="s">
        <v>174</v>
      </c>
      <c r="N9" s="1" t="s">
        <v>71</v>
      </c>
      <c r="O9" s="1" t="s">
        <v>176</v>
      </c>
      <c r="P9" s="16" t="s">
        <v>73</v>
      </c>
      <c r="Q9" s="1" t="s">
        <v>178</v>
      </c>
      <c r="R9" s="1" t="s">
        <v>74</v>
      </c>
      <c r="S9" s="1" t="s">
        <v>180</v>
      </c>
      <c r="T9" s="16" t="s">
        <v>76</v>
      </c>
      <c r="U9" s="1" t="s">
        <v>182</v>
      </c>
      <c r="V9" s="1" t="s">
        <v>78</v>
      </c>
      <c r="W9" s="1" t="s">
        <v>184</v>
      </c>
      <c r="X9" s="16" t="s">
        <v>80</v>
      </c>
      <c r="Y9" s="1" t="s">
        <v>82</v>
      </c>
    </row>
    <row r="10" spans="1:25" ht="14.25" thickBot="1">
      <c r="A10" s="12" t="s">
        <v>56</v>
      </c>
      <c r="B10" s="1" t="s">
        <v>84</v>
      </c>
      <c r="C10" s="1" t="s">
        <v>84</v>
      </c>
      <c r="D10" s="16" t="s">
        <v>84</v>
      </c>
      <c r="E10" s="1" t="s">
        <v>84</v>
      </c>
      <c r="F10" s="1" t="s">
        <v>84</v>
      </c>
      <c r="G10" s="1" t="s">
        <v>84</v>
      </c>
      <c r="H10" s="16" t="s">
        <v>84</v>
      </c>
      <c r="I10" s="1" t="s">
        <v>84</v>
      </c>
      <c r="J10" s="1" t="s">
        <v>84</v>
      </c>
      <c r="K10" s="1" t="s">
        <v>84</v>
      </c>
      <c r="L10" s="16" t="s">
        <v>84</v>
      </c>
      <c r="M10" s="1" t="s">
        <v>84</v>
      </c>
      <c r="N10" s="1" t="s">
        <v>84</v>
      </c>
      <c r="O10" s="1" t="s">
        <v>84</v>
      </c>
      <c r="P10" s="16" t="s">
        <v>84</v>
      </c>
      <c r="Q10" s="1" t="s">
        <v>84</v>
      </c>
      <c r="R10" s="1" t="s">
        <v>84</v>
      </c>
      <c r="S10" s="1" t="s">
        <v>84</v>
      </c>
      <c r="T10" s="16" t="s">
        <v>84</v>
      </c>
      <c r="U10" s="1" t="s">
        <v>84</v>
      </c>
      <c r="V10" s="1" t="s">
        <v>84</v>
      </c>
      <c r="W10" s="1" t="s">
        <v>84</v>
      </c>
      <c r="X10" s="16" t="s">
        <v>84</v>
      </c>
      <c r="Y10" s="1" t="s">
        <v>84</v>
      </c>
    </row>
    <row r="11" spans="1:25" ht="14.25" thickTop="1">
      <c r="A11" s="28" t="s">
        <v>139</v>
      </c>
      <c r="B11" s="20">
        <v>38814</v>
      </c>
      <c r="C11" s="20">
        <v>26164</v>
      </c>
      <c r="D11" s="21">
        <v>53990</v>
      </c>
      <c r="E11" s="20">
        <v>38567</v>
      </c>
      <c r="F11" s="20">
        <v>26329</v>
      </c>
      <c r="G11" s="20">
        <v>13309</v>
      </c>
      <c r="H11" s="21">
        <v>52416</v>
      </c>
      <c r="I11" s="20">
        <v>38899</v>
      </c>
      <c r="J11" s="20">
        <v>25934</v>
      </c>
      <c r="K11" s="20">
        <v>12791</v>
      </c>
      <c r="L11" s="21">
        <v>52424</v>
      </c>
      <c r="M11" s="20">
        <v>38544</v>
      </c>
      <c r="N11" s="20">
        <v>25986</v>
      </c>
      <c r="O11" s="20">
        <v>13120</v>
      </c>
      <c r="P11" s="21">
        <v>53810</v>
      </c>
      <c r="Q11" s="20">
        <v>40521</v>
      </c>
      <c r="R11" s="20">
        <v>27168</v>
      </c>
      <c r="S11" s="20">
        <v>13275</v>
      </c>
      <c r="T11" s="21">
        <v>56689</v>
      </c>
      <c r="U11" s="20">
        <v>42622</v>
      </c>
      <c r="V11" s="20">
        <v>28558</v>
      </c>
      <c r="W11" s="20">
        <v>14146</v>
      </c>
      <c r="X11" s="21">
        <v>61262</v>
      </c>
      <c r="Y11" s="20">
        <v>29910</v>
      </c>
    </row>
    <row r="12" spans="1:25" ht="13.5">
      <c r="A12" s="2" t="s">
        <v>140</v>
      </c>
      <c r="B12" s="22">
        <v>23078</v>
      </c>
      <c r="C12" s="22">
        <v>15585</v>
      </c>
      <c r="D12" s="23">
        <v>31775</v>
      </c>
      <c r="E12" s="22">
        <v>23835</v>
      </c>
      <c r="F12" s="22">
        <v>15920</v>
      </c>
      <c r="G12" s="22">
        <v>7977</v>
      </c>
      <c r="H12" s="23">
        <v>33034</v>
      </c>
      <c r="I12" s="22">
        <v>24975</v>
      </c>
      <c r="J12" s="22">
        <v>16748</v>
      </c>
      <c r="K12" s="22">
        <v>8432</v>
      </c>
      <c r="L12" s="23">
        <v>34638</v>
      </c>
      <c r="M12" s="22">
        <v>25479</v>
      </c>
      <c r="N12" s="22">
        <v>17154</v>
      </c>
      <c r="O12" s="22">
        <v>8644</v>
      </c>
      <c r="P12" s="23">
        <v>36455</v>
      </c>
      <c r="Q12" s="22">
        <v>27667</v>
      </c>
      <c r="R12" s="22">
        <v>18334</v>
      </c>
      <c r="S12" s="22">
        <v>9311</v>
      </c>
      <c r="T12" s="23">
        <v>39138</v>
      </c>
      <c r="U12" s="22">
        <v>29546</v>
      </c>
      <c r="V12" s="22">
        <v>19782</v>
      </c>
      <c r="W12" s="22">
        <v>9800</v>
      </c>
      <c r="X12" s="23">
        <v>40563</v>
      </c>
      <c r="Y12" s="22">
        <v>19993</v>
      </c>
    </row>
    <row r="13" spans="1:25" ht="13.5">
      <c r="A13" s="3" t="s">
        <v>141</v>
      </c>
      <c r="B13" s="22">
        <v>19089</v>
      </c>
      <c r="C13" s="22">
        <v>12727</v>
      </c>
      <c r="D13" s="23">
        <v>25951</v>
      </c>
      <c r="E13" s="22">
        <v>19574</v>
      </c>
      <c r="F13" s="22">
        <v>13068</v>
      </c>
      <c r="G13" s="22">
        <v>6513</v>
      </c>
      <c r="H13" s="23">
        <v>27108</v>
      </c>
      <c r="I13" s="22">
        <v>20430</v>
      </c>
      <c r="J13" s="22">
        <v>13654</v>
      </c>
      <c r="K13" s="22">
        <v>6788</v>
      </c>
      <c r="L13" s="23">
        <v>27972</v>
      </c>
      <c r="M13" s="22">
        <v>21106</v>
      </c>
      <c r="N13" s="22">
        <v>14098</v>
      </c>
      <c r="O13" s="22">
        <v>7043</v>
      </c>
      <c r="P13" s="23">
        <v>29654</v>
      </c>
      <c r="Q13" s="22">
        <v>22453</v>
      </c>
      <c r="R13" s="22">
        <v>15051</v>
      </c>
      <c r="S13" s="22">
        <v>7583</v>
      </c>
      <c r="T13" s="23">
        <v>31681</v>
      </c>
      <c r="U13" s="22">
        <v>23849</v>
      </c>
      <c r="V13" s="22">
        <v>15743</v>
      </c>
      <c r="W13" s="22">
        <v>7760</v>
      </c>
      <c r="X13" s="23">
        <v>31379</v>
      </c>
      <c r="Y13" s="22">
        <v>15615</v>
      </c>
    </row>
    <row r="14" spans="1:25" ht="13.5">
      <c r="A14" s="3" t="s">
        <v>142</v>
      </c>
      <c r="B14" s="22">
        <v>3647</v>
      </c>
      <c r="C14" s="22">
        <v>2600</v>
      </c>
      <c r="D14" s="23">
        <v>5486</v>
      </c>
      <c r="E14" s="22">
        <v>4006</v>
      </c>
      <c r="F14" s="22">
        <v>2694</v>
      </c>
      <c r="G14" s="22">
        <v>1383</v>
      </c>
      <c r="H14" s="23">
        <v>5593</v>
      </c>
      <c r="I14" s="22">
        <v>4278</v>
      </c>
      <c r="J14" s="22">
        <v>2916</v>
      </c>
      <c r="K14" s="22">
        <v>1557</v>
      </c>
      <c r="L14" s="23">
        <v>6348</v>
      </c>
      <c r="M14" s="22">
        <v>4144</v>
      </c>
      <c r="N14" s="22">
        <v>2873</v>
      </c>
      <c r="O14" s="22">
        <v>1536</v>
      </c>
      <c r="P14" s="23">
        <v>6379</v>
      </c>
      <c r="Q14" s="22">
        <v>4925</v>
      </c>
      <c r="R14" s="22">
        <v>3069</v>
      </c>
      <c r="S14" s="22">
        <v>1641</v>
      </c>
      <c r="T14" s="23">
        <v>6653</v>
      </c>
      <c r="U14" s="22">
        <v>5073</v>
      </c>
      <c r="V14" s="22">
        <v>3555</v>
      </c>
      <c r="W14" s="22">
        <v>1843</v>
      </c>
      <c r="X14" s="23">
        <v>7921</v>
      </c>
      <c r="Y14" s="22">
        <v>3714</v>
      </c>
    </row>
    <row r="15" spans="1:25" ht="13.5">
      <c r="A15" s="2" t="s">
        <v>143</v>
      </c>
      <c r="B15" s="22">
        <v>6563</v>
      </c>
      <c r="C15" s="22">
        <v>4452</v>
      </c>
      <c r="D15" s="23">
        <v>8387</v>
      </c>
      <c r="E15" s="22">
        <v>5904</v>
      </c>
      <c r="F15" s="22">
        <v>3926</v>
      </c>
      <c r="G15" s="22">
        <v>1806</v>
      </c>
      <c r="H15" s="23">
        <v>7861</v>
      </c>
      <c r="I15" s="22">
        <v>5640</v>
      </c>
      <c r="J15" s="22">
        <v>3854</v>
      </c>
      <c r="K15" s="22">
        <v>1846</v>
      </c>
      <c r="L15" s="23">
        <v>7370</v>
      </c>
      <c r="M15" s="22">
        <v>5386</v>
      </c>
      <c r="N15" s="22">
        <v>3591</v>
      </c>
      <c r="O15" s="22">
        <v>1764</v>
      </c>
      <c r="P15" s="23">
        <v>6844</v>
      </c>
      <c r="Q15" s="22">
        <v>5020</v>
      </c>
      <c r="R15" s="22">
        <v>3346</v>
      </c>
      <c r="S15" s="22">
        <v>1656</v>
      </c>
      <c r="T15" s="23">
        <v>7295</v>
      </c>
      <c r="U15" s="22">
        <v>5453</v>
      </c>
      <c r="V15" s="22">
        <v>3851</v>
      </c>
      <c r="W15" s="22">
        <v>1818</v>
      </c>
      <c r="X15" s="23">
        <v>8667</v>
      </c>
      <c r="Y15" s="22">
        <v>4821</v>
      </c>
    </row>
    <row r="16" spans="1:25" ht="13.5">
      <c r="A16" s="2" t="s">
        <v>42</v>
      </c>
      <c r="B16" s="22">
        <v>1654</v>
      </c>
      <c r="C16" s="22">
        <v>1098</v>
      </c>
      <c r="D16" s="23">
        <v>3609</v>
      </c>
      <c r="E16" s="22">
        <v>1707</v>
      </c>
      <c r="F16" s="22">
        <v>1267</v>
      </c>
      <c r="G16" s="22">
        <v>1036</v>
      </c>
      <c r="H16" s="23">
        <v>1790</v>
      </c>
      <c r="I16" s="22">
        <v>1374</v>
      </c>
      <c r="J16" s="22">
        <v>692</v>
      </c>
      <c r="K16" s="22">
        <v>295</v>
      </c>
      <c r="L16" s="23">
        <v>2055</v>
      </c>
      <c r="M16" s="22">
        <v>1647</v>
      </c>
      <c r="N16" s="22">
        <v>1183</v>
      </c>
      <c r="O16" s="22">
        <v>553</v>
      </c>
      <c r="P16" s="23">
        <v>2255</v>
      </c>
      <c r="Q16" s="22">
        <v>1787</v>
      </c>
      <c r="R16" s="22">
        <v>1331</v>
      </c>
      <c r="S16" s="22">
        <v>424</v>
      </c>
      <c r="T16" s="23">
        <v>1933</v>
      </c>
      <c r="U16" s="22">
        <v>1743</v>
      </c>
      <c r="V16" s="22">
        <v>1067</v>
      </c>
      <c r="W16" s="22">
        <v>303</v>
      </c>
      <c r="X16" s="23">
        <v>1876</v>
      </c>
      <c r="Y16" s="22">
        <v>543</v>
      </c>
    </row>
    <row r="17" spans="1:25" ht="13.5">
      <c r="A17" s="2" t="s">
        <v>145</v>
      </c>
      <c r="B17" s="22">
        <v>7517</v>
      </c>
      <c r="C17" s="22">
        <v>5028</v>
      </c>
      <c r="D17" s="23">
        <v>10217</v>
      </c>
      <c r="E17" s="22">
        <v>7118</v>
      </c>
      <c r="F17" s="22">
        <v>5214</v>
      </c>
      <c r="G17" s="22">
        <v>2490</v>
      </c>
      <c r="H17" s="23">
        <v>9730</v>
      </c>
      <c r="I17" s="22">
        <v>6909</v>
      </c>
      <c r="J17" s="22">
        <v>4639</v>
      </c>
      <c r="K17" s="22">
        <v>2216</v>
      </c>
      <c r="L17" s="23">
        <v>8359</v>
      </c>
      <c r="M17" s="22">
        <v>6030</v>
      </c>
      <c r="N17" s="22">
        <v>4056</v>
      </c>
      <c r="O17" s="22">
        <v>2157</v>
      </c>
      <c r="P17" s="23">
        <v>8254</v>
      </c>
      <c r="Q17" s="22">
        <v>6045</v>
      </c>
      <c r="R17" s="22">
        <v>4155</v>
      </c>
      <c r="S17" s="22">
        <v>1881</v>
      </c>
      <c r="T17" s="23">
        <v>8322</v>
      </c>
      <c r="U17" s="22">
        <v>5878</v>
      </c>
      <c r="V17" s="22">
        <v>3857</v>
      </c>
      <c r="W17" s="22">
        <v>2224</v>
      </c>
      <c r="X17" s="23">
        <v>10154</v>
      </c>
      <c r="Y17" s="22">
        <v>4551</v>
      </c>
    </row>
    <row r="18" spans="1:25" ht="13.5">
      <c r="A18" s="6" t="s">
        <v>146</v>
      </c>
      <c r="B18" s="22">
        <v>29978</v>
      </c>
      <c r="C18" s="22">
        <v>20438</v>
      </c>
      <c r="D18" s="23">
        <v>42943</v>
      </c>
      <c r="E18" s="22">
        <v>29843</v>
      </c>
      <c r="F18" s="22">
        <v>20445</v>
      </c>
      <c r="G18" s="22">
        <v>10773</v>
      </c>
      <c r="H18" s="23">
        <v>42556</v>
      </c>
      <c r="I18" s="22">
        <v>30753</v>
      </c>
      <c r="J18" s="22">
        <v>20949</v>
      </c>
      <c r="K18" s="22">
        <v>10620</v>
      </c>
      <c r="L18" s="23">
        <v>45688</v>
      </c>
      <c r="M18" s="22">
        <v>33641</v>
      </c>
      <c r="N18" s="22">
        <v>22617</v>
      </c>
      <c r="O18" s="22">
        <v>11589</v>
      </c>
      <c r="P18" s="23">
        <v>47509</v>
      </c>
      <c r="Q18" s="22">
        <v>36188</v>
      </c>
      <c r="R18" s="22">
        <v>23885</v>
      </c>
      <c r="S18" s="22">
        <v>12099</v>
      </c>
      <c r="T18" s="23">
        <v>65357</v>
      </c>
      <c r="U18" s="22">
        <v>42635</v>
      </c>
      <c r="V18" s="22">
        <v>25726</v>
      </c>
      <c r="W18" s="22">
        <v>12158</v>
      </c>
      <c r="X18" s="23">
        <v>50251</v>
      </c>
      <c r="Y18" s="22">
        <v>24406</v>
      </c>
    </row>
    <row r="19" spans="1:25" ht="13.5">
      <c r="A19" s="2" t="s">
        <v>147</v>
      </c>
      <c r="B19" s="22">
        <v>1014</v>
      </c>
      <c r="C19" s="22">
        <v>669</v>
      </c>
      <c r="D19" s="23">
        <v>1391</v>
      </c>
      <c r="E19" s="22">
        <v>1054</v>
      </c>
      <c r="F19" s="22">
        <v>702</v>
      </c>
      <c r="G19" s="22">
        <v>350</v>
      </c>
      <c r="H19" s="23">
        <v>1641</v>
      </c>
      <c r="I19" s="22">
        <v>1287</v>
      </c>
      <c r="J19" s="22">
        <v>909</v>
      </c>
      <c r="K19" s="22">
        <v>492</v>
      </c>
      <c r="L19" s="23">
        <v>2425</v>
      </c>
      <c r="M19" s="22">
        <v>1936</v>
      </c>
      <c r="N19" s="22">
        <v>1362</v>
      </c>
      <c r="O19" s="22">
        <v>737</v>
      </c>
      <c r="P19" s="23">
        <v>3866</v>
      </c>
      <c r="Q19" s="22">
        <v>3059</v>
      </c>
      <c r="R19" s="22">
        <v>2154</v>
      </c>
      <c r="S19" s="22">
        <v>1113</v>
      </c>
      <c r="T19" s="23">
        <v>5494</v>
      </c>
      <c r="U19" s="22">
        <v>4383</v>
      </c>
      <c r="V19" s="22">
        <v>3031</v>
      </c>
      <c r="W19" s="22">
        <v>1499</v>
      </c>
      <c r="X19" s="23">
        <v>5799</v>
      </c>
      <c r="Y19" s="22">
        <v>2827</v>
      </c>
    </row>
    <row r="20" spans="1:25" ht="13.5">
      <c r="A20" s="3" t="s">
        <v>148</v>
      </c>
      <c r="B20" s="22">
        <v>815</v>
      </c>
      <c r="C20" s="22">
        <v>537</v>
      </c>
      <c r="D20" s="23">
        <v>1121</v>
      </c>
      <c r="E20" s="22">
        <v>855</v>
      </c>
      <c r="F20" s="22">
        <v>574</v>
      </c>
      <c r="G20" s="22">
        <v>288</v>
      </c>
      <c r="H20" s="23">
        <v>1390</v>
      </c>
      <c r="I20" s="22">
        <v>1096</v>
      </c>
      <c r="J20" s="22">
        <v>782</v>
      </c>
      <c r="K20" s="22">
        <v>428</v>
      </c>
      <c r="L20" s="23">
        <v>2110</v>
      </c>
      <c r="M20" s="22">
        <v>1685</v>
      </c>
      <c r="N20" s="22">
        <v>1192</v>
      </c>
      <c r="O20" s="22">
        <v>651</v>
      </c>
      <c r="P20" s="23">
        <v>3454</v>
      </c>
      <c r="Q20" s="22">
        <v>2734</v>
      </c>
      <c r="R20" s="22">
        <v>1924</v>
      </c>
      <c r="S20" s="22">
        <v>997</v>
      </c>
      <c r="T20" s="23">
        <v>4935</v>
      </c>
      <c r="U20" s="22">
        <v>3944</v>
      </c>
      <c r="V20" s="22">
        <v>2719</v>
      </c>
      <c r="W20" s="22">
        <v>1332</v>
      </c>
      <c r="X20" s="23">
        <v>4940</v>
      </c>
      <c r="Y20" s="22">
        <v>2364</v>
      </c>
    </row>
    <row r="21" spans="1:25" ht="13.5">
      <c r="A21" s="2" t="s">
        <v>149</v>
      </c>
      <c r="B21" s="22">
        <v>2156</v>
      </c>
      <c r="C21" s="22">
        <v>1430</v>
      </c>
      <c r="D21" s="23">
        <v>2498</v>
      </c>
      <c r="E21" s="22">
        <v>2028</v>
      </c>
      <c r="F21" s="22">
        <v>1362</v>
      </c>
      <c r="G21" s="22">
        <v>696</v>
      </c>
      <c r="H21" s="23">
        <v>2497</v>
      </c>
      <c r="I21" s="22">
        <v>1958</v>
      </c>
      <c r="J21" s="22">
        <v>1301</v>
      </c>
      <c r="K21" s="22">
        <v>657</v>
      </c>
      <c r="L21" s="23">
        <v>2303</v>
      </c>
      <c r="M21" s="22">
        <v>1859</v>
      </c>
      <c r="N21" s="22">
        <v>1249</v>
      </c>
      <c r="O21" s="22">
        <v>639</v>
      </c>
      <c r="P21" s="23">
        <v>2335</v>
      </c>
      <c r="Q21" s="22">
        <v>1859</v>
      </c>
      <c r="R21" s="22">
        <v>1250</v>
      </c>
      <c r="S21" s="22">
        <v>621</v>
      </c>
      <c r="T21" s="23">
        <v>2531</v>
      </c>
      <c r="U21" s="22">
        <v>1852</v>
      </c>
      <c r="V21" s="22">
        <v>1221</v>
      </c>
      <c r="W21" s="22">
        <v>598</v>
      </c>
      <c r="X21" s="23">
        <v>2580</v>
      </c>
      <c r="Y21" s="22">
        <v>1252</v>
      </c>
    </row>
    <row r="22" spans="1:25" ht="13.5">
      <c r="A22" s="2" t="s">
        <v>43</v>
      </c>
      <c r="B22" s="22">
        <v>211</v>
      </c>
      <c r="C22" s="22">
        <v>210</v>
      </c>
      <c r="D22" s="23">
        <v>1006</v>
      </c>
      <c r="E22" s="22">
        <v>524</v>
      </c>
      <c r="F22" s="22">
        <v>499</v>
      </c>
      <c r="G22" s="22">
        <v>382</v>
      </c>
      <c r="H22" s="23">
        <v>810</v>
      </c>
      <c r="I22" s="22">
        <v>447</v>
      </c>
      <c r="J22" s="22">
        <v>243</v>
      </c>
      <c r="K22" s="22">
        <v>18</v>
      </c>
      <c r="L22" s="23">
        <v>917</v>
      </c>
      <c r="M22" s="22">
        <v>749</v>
      </c>
      <c r="N22" s="22">
        <v>452</v>
      </c>
      <c r="O22" s="22">
        <v>548</v>
      </c>
      <c r="P22" s="23">
        <v>959</v>
      </c>
      <c r="Q22" s="22">
        <v>1128</v>
      </c>
      <c r="R22" s="22">
        <v>400</v>
      </c>
      <c r="S22" s="22">
        <v>295</v>
      </c>
      <c r="T22" s="23">
        <v>13254</v>
      </c>
      <c r="U22" s="22">
        <v>7021</v>
      </c>
      <c r="V22" s="22">
        <v>2608</v>
      </c>
      <c r="W22" s="22">
        <v>58</v>
      </c>
      <c r="X22" s="23">
        <v>2318</v>
      </c>
      <c r="Y22" s="22">
        <v>557</v>
      </c>
    </row>
    <row r="23" spans="1:25" ht="13.5">
      <c r="A23" s="2" t="s">
        <v>151</v>
      </c>
      <c r="B23" s="22">
        <v>19283</v>
      </c>
      <c r="C23" s="22">
        <v>12945</v>
      </c>
      <c r="D23" s="23">
        <v>25255</v>
      </c>
      <c r="E23" s="22">
        <v>19326</v>
      </c>
      <c r="F23" s="22">
        <v>12917</v>
      </c>
      <c r="G23" s="22">
        <v>6597</v>
      </c>
      <c r="H23" s="23">
        <v>25495</v>
      </c>
      <c r="I23" s="22">
        <v>19202</v>
      </c>
      <c r="J23" s="22">
        <v>12894</v>
      </c>
      <c r="K23" s="22">
        <v>6598</v>
      </c>
      <c r="L23" s="23">
        <v>25769</v>
      </c>
      <c r="M23" s="22">
        <v>19442</v>
      </c>
      <c r="N23" s="22">
        <v>13059</v>
      </c>
      <c r="O23" s="22">
        <v>6628</v>
      </c>
      <c r="P23" s="23">
        <v>25133</v>
      </c>
      <c r="Q23" s="22">
        <v>18910</v>
      </c>
      <c r="R23" s="22">
        <v>12767</v>
      </c>
      <c r="S23" s="22">
        <v>6521</v>
      </c>
      <c r="T23" s="23">
        <v>25389</v>
      </c>
      <c r="U23" s="22">
        <v>19109</v>
      </c>
      <c r="V23" s="22">
        <v>12831</v>
      </c>
      <c r="W23" s="22">
        <v>6515</v>
      </c>
      <c r="X23" s="23">
        <v>24649</v>
      </c>
      <c r="Y23" s="22">
        <v>12470</v>
      </c>
    </row>
    <row r="24" spans="1:25" ht="13.5">
      <c r="A24" s="2" t="s">
        <v>152</v>
      </c>
      <c r="B24" s="22">
        <v>7312</v>
      </c>
      <c r="C24" s="22">
        <v>5181</v>
      </c>
      <c r="D24" s="23">
        <v>12792</v>
      </c>
      <c r="E24" s="22">
        <v>6909</v>
      </c>
      <c r="F24" s="22">
        <v>4962</v>
      </c>
      <c r="G24" s="22">
        <v>2745</v>
      </c>
      <c r="H24" s="23">
        <v>12112</v>
      </c>
      <c r="I24" s="22">
        <v>7857</v>
      </c>
      <c r="J24" s="22">
        <v>5600</v>
      </c>
      <c r="K24" s="22">
        <v>2854</v>
      </c>
      <c r="L24" s="23">
        <v>14273</v>
      </c>
      <c r="M24" s="22">
        <v>9652</v>
      </c>
      <c r="N24" s="22">
        <v>6493</v>
      </c>
      <c r="O24" s="22">
        <v>3035</v>
      </c>
      <c r="P24" s="23">
        <v>15213</v>
      </c>
      <c r="Q24" s="22">
        <v>11232</v>
      </c>
      <c r="R24" s="22">
        <v>7313</v>
      </c>
      <c r="S24" s="22">
        <v>3547</v>
      </c>
      <c r="T24" s="23">
        <v>18686</v>
      </c>
      <c r="U24" s="22">
        <v>10268</v>
      </c>
      <c r="V24" s="22">
        <v>6033</v>
      </c>
      <c r="W24" s="22">
        <v>3485</v>
      </c>
      <c r="X24" s="23">
        <v>14902</v>
      </c>
      <c r="Y24" s="22">
        <v>7298</v>
      </c>
    </row>
    <row r="25" spans="1:25" ht="14.25" thickBot="1">
      <c r="A25" s="27" t="s">
        <v>153</v>
      </c>
      <c r="B25" s="24">
        <v>8836</v>
      </c>
      <c r="C25" s="24">
        <v>5725</v>
      </c>
      <c r="D25" s="25">
        <v>11046</v>
      </c>
      <c r="E25" s="24">
        <v>8724</v>
      </c>
      <c r="F25" s="24">
        <v>5883</v>
      </c>
      <c r="G25" s="24">
        <v>2536</v>
      </c>
      <c r="H25" s="25">
        <v>9859</v>
      </c>
      <c r="I25" s="24">
        <v>8146</v>
      </c>
      <c r="J25" s="24">
        <v>4985</v>
      </c>
      <c r="K25" s="24">
        <v>2171</v>
      </c>
      <c r="L25" s="25">
        <v>6736</v>
      </c>
      <c r="M25" s="24">
        <v>4903</v>
      </c>
      <c r="N25" s="24">
        <v>3369</v>
      </c>
      <c r="O25" s="24">
        <v>1530</v>
      </c>
      <c r="P25" s="25">
        <v>6301</v>
      </c>
      <c r="Q25" s="24">
        <v>4332</v>
      </c>
      <c r="R25" s="24">
        <v>3283</v>
      </c>
      <c r="S25" s="24">
        <v>1175</v>
      </c>
      <c r="T25" s="25">
        <v>-8668</v>
      </c>
      <c r="U25" s="24">
        <v>-13</v>
      </c>
      <c r="V25" s="24">
        <v>2832</v>
      </c>
      <c r="W25" s="24">
        <v>1988</v>
      </c>
      <c r="X25" s="25">
        <v>11011</v>
      </c>
      <c r="Y25" s="24">
        <v>5503</v>
      </c>
    </row>
    <row r="26" spans="1:25" ht="14.25" thickTop="1">
      <c r="A26" s="6" t="s">
        <v>154</v>
      </c>
      <c r="B26" s="22"/>
      <c r="C26" s="22"/>
      <c r="D26" s="23"/>
      <c r="E26" s="22"/>
      <c r="F26" s="22"/>
      <c r="G26" s="22"/>
      <c r="H26" s="23">
        <v>2</v>
      </c>
      <c r="I26" s="22">
        <v>2</v>
      </c>
      <c r="J26" s="22">
        <v>2</v>
      </c>
      <c r="K26" s="22"/>
      <c r="L26" s="23">
        <v>1827</v>
      </c>
      <c r="M26" s="22">
        <v>1482</v>
      </c>
      <c r="N26" s="22">
        <v>1338</v>
      </c>
      <c r="O26" s="22">
        <v>989</v>
      </c>
      <c r="P26" s="23">
        <v>948</v>
      </c>
      <c r="Q26" s="22">
        <v>690</v>
      </c>
      <c r="R26" s="22">
        <v>487</v>
      </c>
      <c r="S26" s="22">
        <v>140</v>
      </c>
      <c r="T26" s="23">
        <v>1320</v>
      </c>
      <c r="U26" s="22">
        <v>1044</v>
      </c>
      <c r="V26" s="22">
        <v>803</v>
      </c>
      <c r="W26" s="22">
        <v>201</v>
      </c>
      <c r="X26" s="23">
        <v>1645</v>
      </c>
      <c r="Y26" s="22">
        <v>455</v>
      </c>
    </row>
    <row r="27" spans="1:25" ht="13.5">
      <c r="A27" s="2" t="s">
        <v>44</v>
      </c>
      <c r="B27" s="22"/>
      <c r="C27" s="22"/>
      <c r="D27" s="23"/>
      <c r="E27" s="22"/>
      <c r="F27" s="22"/>
      <c r="G27" s="22"/>
      <c r="H27" s="23">
        <v>2</v>
      </c>
      <c r="I27" s="22">
        <v>2</v>
      </c>
      <c r="J27" s="22">
        <v>2</v>
      </c>
      <c r="K27" s="22"/>
      <c r="L27" s="23"/>
      <c r="M27" s="22"/>
      <c r="N27" s="22"/>
      <c r="O27" s="22"/>
      <c r="P27" s="23">
        <v>0</v>
      </c>
      <c r="Q27" s="22">
        <v>0</v>
      </c>
      <c r="R27" s="22">
        <v>0</v>
      </c>
      <c r="S27" s="22"/>
      <c r="T27" s="23"/>
      <c r="U27" s="22"/>
      <c r="V27" s="22"/>
      <c r="W27" s="22"/>
      <c r="X27" s="23">
        <v>572</v>
      </c>
      <c r="Y27" s="22"/>
    </row>
    <row r="28" spans="1:25" ht="13.5">
      <c r="A28" s="6" t="s">
        <v>45</v>
      </c>
      <c r="B28" s="22">
        <v>80</v>
      </c>
      <c r="C28" s="22">
        <v>66</v>
      </c>
      <c r="D28" s="23">
        <v>127</v>
      </c>
      <c r="E28" s="22">
        <v>89</v>
      </c>
      <c r="F28" s="22">
        <v>82</v>
      </c>
      <c r="G28" s="22">
        <v>79</v>
      </c>
      <c r="H28" s="23">
        <v>78</v>
      </c>
      <c r="I28" s="22">
        <v>42</v>
      </c>
      <c r="J28" s="22">
        <v>13</v>
      </c>
      <c r="K28" s="22">
        <v>9</v>
      </c>
      <c r="L28" s="23">
        <v>22</v>
      </c>
      <c r="M28" s="22">
        <v>13</v>
      </c>
      <c r="N28" s="22">
        <v>8</v>
      </c>
      <c r="O28" s="22">
        <v>4</v>
      </c>
      <c r="P28" s="23">
        <v>135</v>
      </c>
      <c r="Q28" s="22">
        <v>81</v>
      </c>
      <c r="R28" s="22">
        <v>72</v>
      </c>
      <c r="S28" s="22">
        <v>1</v>
      </c>
      <c r="T28" s="23">
        <v>53</v>
      </c>
      <c r="U28" s="22">
        <v>25</v>
      </c>
      <c r="V28" s="22">
        <v>18</v>
      </c>
      <c r="W28" s="22">
        <v>1</v>
      </c>
      <c r="X28" s="23">
        <v>709</v>
      </c>
      <c r="Y28" s="22">
        <v>58</v>
      </c>
    </row>
    <row r="29" spans="1:25" ht="13.5">
      <c r="A29" s="2" t="s">
        <v>46</v>
      </c>
      <c r="B29" s="22">
        <v>23</v>
      </c>
      <c r="C29" s="22">
        <v>10</v>
      </c>
      <c r="D29" s="23">
        <v>70</v>
      </c>
      <c r="E29" s="22">
        <v>32</v>
      </c>
      <c r="F29" s="22">
        <v>25</v>
      </c>
      <c r="G29" s="22">
        <v>22</v>
      </c>
      <c r="H29" s="23">
        <v>73</v>
      </c>
      <c r="I29" s="22">
        <v>37</v>
      </c>
      <c r="J29" s="22">
        <v>8</v>
      </c>
      <c r="K29" s="22">
        <v>4</v>
      </c>
      <c r="L29" s="23">
        <v>21</v>
      </c>
      <c r="M29" s="22">
        <v>12</v>
      </c>
      <c r="N29" s="22">
        <v>7</v>
      </c>
      <c r="O29" s="22">
        <v>3</v>
      </c>
      <c r="P29" s="23">
        <v>135</v>
      </c>
      <c r="Q29" s="22">
        <v>81</v>
      </c>
      <c r="R29" s="22">
        <v>72</v>
      </c>
      <c r="S29" s="22">
        <v>1</v>
      </c>
      <c r="T29" s="23">
        <v>53</v>
      </c>
      <c r="U29" s="22">
        <v>25</v>
      </c>
      <c r="V29" s="22">
        <v>18</v>
      </c>
      <c r="W29" s="22"/>
      <c r="X29" s="23">
        <v>33</v>
      </c>
      <c r="Y29" s="22"/>
    </row>
    <row r="30" spans="1:25" ht="13.5">
      <c r="A30" s="2" t="s">
        <v>1</v>
      </c>
      <c r="B30" s="22">
        <v>56</v>
      </c>
      <c r="C30" s="22">
        <v>56</v>
      </c>
      <c r="D30" s="23">
        <v>57</v>
      </c>
      <c r="E30" s="22">
        <v>57</v>
      </c>
      <c r="F30" s="22">
        <v>57</v>
      </c>
      <c r="G30" s="22">
        <v>57</v>
      </c>
      <c r="H30" s="23">
        <v>5</v>
      </c>
      <c r="I30" s="22">
        <v>5</v>
      </c>
      <c r="J30" s="22">
        <v>5</v>
      </c>
      <c r="K30" s="22">
        <v>5</v>
      </c>
      <c r="L30" s="23">
        <v>1</v>
      </c>
      <c r="M30" s="22">
        <v>1</v>
      </c>
      <c r="N30" s="22">
        <v>1</v>
      </c>
      <c r="O30" s="22">
        <v>1</v>
      </c>
      <c r="P30" s="23"/>
      <c r="Q30" s="22"/>
      <c r="R30" s="22"/>
      <c r="S30" s="22"/>
      <c r="T30" s="23"/>
      <c r="U30" s="22"/>
      <c r="V30" s="22"/>
      <c r="W30" s="22"/>
      <c r="X30" s="23"/>
      <c r="Y30" s="22"/>
    </row>
    <row r="31" spans="1:25" ht="13.5">
      <c r="A31" s="2" t="s">
        <v>20</v>
      </c>
      <c r="B31" s="22"/>
      <c r="C31" s="22"/>
      <c r="D31" s="23"/>
      <c r="E31" s="22"/>
      <c r="F31" s="22"/>
      <c r="G31" s="22"/>
      <c r="H31" s="23"/>
      <c r="I31" s="22"/>
      <c r="J31" s="22"/>
      <c r="K31" s="22"/>
      <c r="L31" s="23"/>
      <c r="M31" s="22"/>
      <c r="N31" s="22"/>
      <c r="O31" s="22"/>
      <c r="P31" s="23"/>
      <c r="Q31" s="22"/>
      <c r="R31" s="22"/>
      <c r="S31" s="22"/>
      <c r="T31" s="23"/>
      <c r="U31" s="22"/>
      <c r="V31" s="22"/>
      <c r="W31" s="22"/>
      <c r="X31" s="23">
        <v>675</v>
      </c>
      <c r="Y31" s="22"/>
    </row>
    <row r="32" spans="1:25" ht="13.5">
      <c r="A32" s="6" t="s">
        <v>156</v>
      </c>
      <c r="B32" s="22">
        <v>8756</v>
      </c>
      <c r="C32" s="22">
        <v>5658</v>
      </c>
      <c r="D32" s="23">
        <v>10918</v>
      </c>
      <c r="E32" s="22">
        <v>8635</v>
      </c>
      <c r="F32" s="22">
        <v>5801</v>
      </c>
      <c r="G32" s="22">
        <v>2456</v>
      </c>
      <c r="H32" s="23">
        <v>9784</v>
      </c>
      <c r="I32" s="22">
        <v>8106</v>
      </c>
      <c r="J32" s="22">
        <v>4975</v>
      </c>
      <c r="K32" s="22">
        <v>2161</v>
      </c>
      <c r="L32" s="23">
        <v>8541</v>
      </c>
      <c r="M32" s="22">
        <v>6373</v>
      </c>
      <c r="N32" s="22">
        <v>4699</v>
      </c>
      <c r="O32" s="22">
        <v>2514</v>
      </c>
      <c r="P32" s="23">
        <v>7114</v>
      </c>
      <c r="Q32" s="22">
        <v>4942</v>
      </c>
      <c r="R32" s="22">
        <v>3698</v>
      </c>
      <c r="S32" s="22">
        <v>1314</v>
      </c>
      <c r="T32" s="23">
        <v>-7400</v>
      </c>
      <c r="U32" s="22">
        <v>1005</v>
      </c>
      <c r="V32" s="22">
        <v>3617</v>
      </c>
      <c r="W32" s="22">
        <v>2188</v>
      </c>
      <c r="X32" s="23">
        <v>11947</v>
      </c>
      <c r="Y32" s="22">
        <v>5901</v>
      </c>
    </row>
    <row r="33" spans="1:25" ht="13.5">
      <c r="A33" s="6" t="s">
        <v>157</v>
      </c>
      <c r="B33" s="22">
        <v>828</v>
      </c>
      <c r="C33" s="22">
        <v>526</v>
      </c>
      <c r="D33" s="23">
        <v>890</v>
      </c>
      <c r="E33" s="22">
        <v>587</v>
      </c>
      <c r="F33" s="22">
        <v>257</v>
      </c>
      <c r="G33" s="22">
        <v>358</v>
      </c>
      <c r="H33" s="23">
        <v>412</v>
      </c>
      <c r="I33" s="22">
        <v>448</v>
      </c>
      <c r="J33" s="22">
        <v>304</v>
      </c>
      <c r="K33" s="22">
        <v>175</v>
      </c>
      <c r="L33" s="23">
        <v>419</v>
      </c>
      <c r="M33" s="22">
        <v>218</v>
      </c>
      <c r="N33" s="22">
        <v>188</v>
      </c>
      <c r="O33" s="22">
        <v>95</v>
      </c>
      <c r="P33" s="23">
        <v>258</v>
      </c>
      <c r="Q33" s="22">
        <v>173</v>
      </c>
      <c r="R33" s="22">
        <v>138</v>
      </c>
      <c r="S33" s="22">
        <v>26</v>
      </c>
      <c r="T33" s="23">
        <v>313</v>
      </c>
      <c r="U33" s="22">
        <v>245</v>
      </c>
      <c r="V33" s="22">
        <v>210</v>
      </c>
      <c r="W33" s="22">
        <v>40</v>
      </c>
      <c r="X33" s="23">
        <v>244</v>
      </c>
      <c r="Y33" s="22">
        <v>115</v>
      </c>
    </row>
    <row r="34" spans="1:25" ht="13.5">
      <c r="A34" s="6" t="s">
        <v>158</v>
      </c>
      <c r="B34" s="22">
        <v>1303</v>
      </c>
      <c r="C34" s="22">
        <v>761</v>
      </c>
      <c r="D34" s="23">
        <v>1212</v>
      </c>
      <c r="E34" s="22">
        <v>934</v>
      </c>
      <c r="F34" s="22">
        <v>616</v>
      </c>
      <c r="G34" s="22">
        <v>317</v>
      </c>
      <c r="H34" s="23">
        <v>1155</v>
      </c>
      <c r="I34" s="22">
        <v>837</v>
      </c>
      <c r="J34" s="22">
        <v>405</v>
      </c>
      <c r="K34" s="22">
        <v>278</v>
      </c>
      <c r="L34" s="23">
        <v>686</v>
      </c>
      <c r="M34" s="22">
        <v>605</v>
      </c>
      <c r="N34" s="22">
        <v>351</v>
      </c>
      <c r="O34" s="22">
        <v>252</v>
      </c>
      <c r="P34" s="23">
        <v>1216</v>
      </c>
      <c r="Q34" s="22">
        <v>1087</v>
      </c>
      <c r="R34" s="22">
        <v>720</v>
      </c>
      <c r="S34" s="22">
        <v>343</v>
      </c>
      <c r="T34" s="23">
        <v>457</v>
      </c>
      <c r="U34" s="22">
        <v>1254</v>
      </c>
      <c r="V34" s="22">
        <v>935</v>
      </c>
      <c r="W34" s="22">
        <v>410</v>
      </c>
      <c r="X34" s="23">
        <v>1183</v>
      </c>
      <c r="Y34" s="22">
        <v>498</v>
      </c>
    </row>
    <row r="35" spans="1:25" ht="13.5">
      <c r="A35" s="6" t="s">
        <v>159</v>
      </c>
      <c r="B35" s="22">
        <v>2131</v>
      </c>
      <c r="C35" s="22">
        <v>1287</v>
      </c>
      <c r="D35" s="23">
        <v>2102</v>
      </c>
      <c r="E35" s="22">
        <v>1521</v>
      </c>
      <c r="F35" s="22">
        <v>874</v>
      </c>
      <c r="G35" s="22">
        <v>675</v>
      </c>
      <c r="H35" s="23">
        <v>1568</v>
      </c>
      <c r="I35" s="22">
        <v>1286</v>
      </c>
      <c r="J35" s="22">
        <v>709</v>
      </c>
      <c r="K35" s="22">
        <v>454</v>
      </c>
      <c r="L35" s="23">
        <v>1106</v>
      </c>
      <c r="M35" s="22">
        <v>823</v>
      </c>
      <c r="N35" s="22">
        <v>540</v>
      </c>
      <c r="O35" s="22">
        <v>348</v>
      </c>
      <c r="P35" s="23">
        <v>1474</v>
      </c>
      <c r="Q35" s="22">
        <v>1261</v>
      </c>
      <c r="R35" s="22">
        <v>858</v>
      </c>
      <c r="S35" s="22">
        <v>369</v>
      </c>
      <c r="T35" s="23">
        <v>770</v>
      </c>
      <c r="U35" s="22">
        <v>1500</v>
      </c>
      <c r="V35" s="22">
        <v>1146</v>
      </c>
      <c r="W35" s="22"/>
      <c r="X35" s="23"/>
      <c r="Y35" s="22"/>
    </row>
    <row r="36" spans="1:25" ht="13.5">
      <c r="A36" s="6" t="s">
        <v>47</v>
      </c>
      <c r="B36" s="22">
        <v>6624</v>
      </c>
      <c r="C36" s="22">
        <v>4371</v>
      </c>
      <c r="D36" s="23">
        <v>8816</v>
      </c>
      <c r="E36" s="22">
        <v>7113</v>
      </c>
      <c r="F36" s="22">
        <v>4926</v>
      </c>
      <c r="G36" s="22">
        <v>1780</v>
      </c>
      <c r="H36" s="23">
        <v>8215</v>
      </c>
      <c r="I36" s="22">
        <v>6820</v>
      </c>
      <c r="J36" s="22">
        <v>4265</v>
      </c>
      <c r="K36" s="22">
        <v>1707</v>
      </c>
      <c r="L36" s="23">
        <v>7435</v>
      </c>
      <c r="M36" s="22">
        <v>5549</v>
      </c>
      <c r="N36" s="22">
        <v>4159</v>
      </c>
      <c r="O36" s="22">
        <v>2166</v>
      </c>
      <c r="P36" s="23"/>
      <c r="Q36" s="22"/>
      <c r="R36" s="22"/>
      <c r="S36" s="22"/>
      <c r="T36" s="23"/>
      <c r="U36" s="22"/>
      <c r="V36" s="22"/>
      <c r="W36" s="22"/>
      <c r="X36" s="23"/>
      <c r="Y36" s="22"/>
    </row>
    <row r="37" spans="1:25" ht="13.5">
      <c r="A37" s="6" t="s">
        <v>48</v>
      </c>
      <c r="B37" s="22">
        <v>202</v>
      </c>
      <c r="C37" s="22">
        <v>174</v>
      </c>
      <c r="D37" s="23">
        <v>141</v>
      </c>
      <c r="E37" s="22">
        <v>139</v>
      </c>
      <c r="F37" s="22">
        <v>112</v>
      </c>
      <c r="G37" s="22">
        <v>16</v>
      </c>
      <c r="H37" s="23">
        <v>149</v>
      </c>
      <c r="I37" s="22">
        <v>165</v>
      </c>
      <c r="J37" s="22">
        <v>136</v>
      </c>
      <c r="K37" s="22">
        <v>65</v>
      </c>
      <c r="L37" s="23">
        <v>-1</v>
      </c>
      <c r="M37" s="22">
        <v>58</v>
      </c>
      <c r="N37" s="22">
        <v>12</v>
      </c>
      <c r="O37" s="22">
        <v>113</v>
      </c>
      <c r="P37" s="23">
        <v>207</v>
      </c>
      <c r="Q37" s="22">
        <v>101</v>
      </c>
      <c r="R37" s="22">
        <v>53</v>
      </c>
      <c r="S37" s="22">
        <v>21</v>
      </c>
      <c r="T37" s="23">
        <v>263</v>
      </c>
      <c r="U37" s="22">
        <v>209</v>
      </c>
      <c r="V37" s="22">
        <v>150</v>
      </c>
      <c r="W37" s="22">
        <v>-9</v>
      </c>
      <c r="X37" s="23">
        <v>119</v>
      </c>
      <c r="Y37" s="22">
        <v>-15</v>
      </c>
    </row>
    <row r="38" spans="1:25" ht="14.25" thickBot="1">
      <c r="A38" s="6" t="s">
        <v>160</v>
      </c>
      <c r="B38" s="22">
        <v>6422</v>
      </c>
      <c r="C38" s="22">
        <v>4196</v>
      </c>
      <c r="D38" s="23">
        <v>8675</v>
      </c>
      <c r="E38" s="22">
        <v>6974</v>
      </c>
      <c r="F38" s="22">
        <v>4813</v>
      </c>
      <c r="G38" s="22">
        <v>1763</v>
      </c>
      <c r="H38" s="23">
        <v>8066</v>
      </c>
      <c r="I38" s="22">
        <v>6655</v>
      </c>
      <c r="J38" s="22">
        <v>4129</v>
      </c>
      <c r="K38" s="22">
        <v>1641</v>
      </c>
      <c r="L38" s="23">
        <v>7436</v>
      </c>
      <c r="M38" s="22">
        <v>5490</v>
      </c>
      <c r="N38" s="22">
        <v>4146</v>
      </c>
      <c r="O38" s="22">
        <v>2052</v>
      </c>
      <c r="P38" s="23">
        <v>5432</v>
      </c>
      <c r="Q38" s="22">
        <v>3578</v>
      </c>
      <c r="R38" s="22">
        <v>2785</v>
      </c>
      <c r="S38" s="22">
        <v>922</v>
      </c>
      <c r="T38" s="23">
        <v>-8435</v>
      </c>
      <c r="U38" s="22">
        <v>-704</v>
      </c>
      <c r="V38" s="22">
        <v>2320</v>
      </c>
      <c r="W38" s="22">
        <v>1746</v>
      </c>
      <c r="X38" s="23">
        <v>10399</v>
      </c>
      <c r="Y38" s="22">
        <v>5301</v>
      </c>
    </row>
    <row r="39" spans="1:25" ht="14.25" thickTop="1">
      <c r="A39" s="7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</row>
    <row r="41" ht="13.5">
      <c r="A41" s="19" t="s">
        <v>130</v>
      </c>
    </row>
    <row r="42" ht="13.5">
      <c r="A42" s="19" t="s">
        <v>131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2:T59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0" width="17.625" style="0" customWidth="1"/>
  </cols>
  <sheetData>
    <row r="1" ht="14.25" thickBot="1"/>
    <row r="2" spans="1:20" ht="14.25" thickTop="1">
      <c r="A2" s="9" t="s">
        <v>126</v>
      </c>
      <c r="B2" s="13">
        <v>8337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20" ht="14.25" thickBot="1">
      <c r="A3" s="10" t="s">
        <v>127</v>
      </c>
      <c r="B3" s="1" t="s">
        <v>128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4.25" thickTop="1">
      <c r="A4" s="9" t="s">
        <v>50</v>
      </c>
      <c r="B4" s="14" t="str">
        <f>HYPERLINK("http://www.kabupro.jp/mark/20131120/S1000JID.htm","四半期報告書")</f>
        <v>四半期報告書</v>
      </c>
      <c r="C4" s="14" t="str">
        <f>HYPERLINK("http://www.kabupro.jp/mark/20130627/S000DO72.htm","有価証券報告書")</f>
        <v>有価証券報告書</v>
      </c>
      <c r="D4" s="14" t="str">
        <f>HYPERLINK("http://www.kabupro.jp/mark/20131120/S1000JID.htm","四半期報告書")</f>
        <v>四半期報告書</v>
      </c>
      <c r="E4" s="14" t="str">
        <f>HYPERLINK("http://www.kabupro.jp/mark/20130627/S000DO72.htm","有価証券報告書")</f>
        <v>有価証券報告書</v>
      </c>
      <c r="F4" s="14" t="str">
        <f>HYPERLINK("http://www.kabupro.jp/mark/20121122/S000CCIS.htm","四半期報告書")</f>
        <v>四半期報告書</v>
      </c>
      <c r="G4" s="14" t="str">
        <f>HYPERLINK("http://www.kabupro.jp/mark/20120628/S000B2OG.htm","有価証券報告書")</f>
        <v>有価証券報告書</v>
      </c>
      <c r="H4" s="14" t="str">
        <f>HYPERLINK("http://www.kabupro.jp/mark/20110210/S0007NZM.htm","四半期報告書")</f>
        <v>四半期報告書</v>
      </c>
      <c r="I4" s="14" t="str">
        <f>HYPERLINK("http://www.kabupro.jp/mark/20111125/S0009T0F.htm","四半期報告書")</f>
        <v>四半期報告書</v>
      </c>
      <c r="J4" s="14" t="str">
        <f>HYPERLINK("http://www.kabupro.jp/mark/20100812/S0006IDY.htm","四半期報告書")</f>
        <v>四半期報告書</v>
      </c>
      <c r="K4" s="14" t="str">
        <f>HYPERLINK("http://www.kabupro.jp/mark/20110629/S0008KLH.htm","有価証券報告書")</f>
        <v>有価証券報告書</v>
      </c>
      <c r="L4" s="14" t="str">
        <f>HYPERLINK("http://www.kabupro.jp/mark/20110210/S0007NZM.htm","四半期報告書")</f>
        <v>四半期報告書</v>
      </c>
      <c r="M4" s="14" t="str">
        <f>HYPERLINK("http://www.kabupro.jp/mark/20101125/S00079J1.htm","四半期報告書")</f>
        <v>四半期報告書</v>
      </c>
      <c r="N4" s="14" t="str">
        <f>HYPERLINK("http://www.kabupro.jp/mark/20100812/S0006IDY.htm","四半期報告書")</f>
        <v>四半期報告書</v>
      </c>
      <c r="O4" s="14" t="str">
        <f>HYPERLINK("http://www.kabupro.jp/mark/20100629/S0005ZSW.htm","有価証券報告書")</f>
        <v>有価証券報告書</v>
      </c>
      <c r="P4" s="14" t="str">
        <f>HYPERLINK("http://www.kabupro.jp/mark/20100212/S00053AS.htm","四半期報告書")</f>
        <v>四半期報告書</v>
      </c>
      <c r="Q4" s="14" t="str">
        <f>HYPERLINK("http://www.kabupro.jp/mark/20091125/S0004O3G.htm","四半期報告書")</f>
        <v>四半期報告書</v>
      </c>
      <c r="R4" s="14" t="str">
        <f>HYPERLINK("http://www.kabupro.jp/mark/20090813/S0003WDZ.htm","四半期報告書")</f>
        <v>四半期報告書</v>
      </c>
      <c r="S4" s="14" t="str">
        <f>HYPERLINK("http://www.kabupro.jp/mark/20090626/S0003GIV.htm","有価証券報告書")</f>
        <v>有価証券報告書</v>
      </c>
      <c r="T4" s="14" t="str">
        <f>HYPERLINK("http://www.kabupro.jp/mark/20081127/S0001Y53.htm","四半期報告書")</f>
        <v>四半期報告書</v>
      </c>
    </row>
    <row r="5" spans="1:20" ht="14.25" thickBot="1">
      <c r="A5" s="10" t="s">
        <v>51</v>
      </c>
      <c r="B5" s="1" t="s">
        <v>57</v>
      </c>
      <c r="C5" s="1" t="s">
        <v>64</v>
      </c>
      <c r="D5" s="1" t="s">
        <v>57</v>
      </c>
      <c r="E5" s="1" t="s">
        <v>64</v>
      </c>
      <c r="F5" s="1" t="s">
        <v>62</v>
      </c>
      <c r="G5" s="1" t="s">
        <v>68</v>
      </c>
      <c r="H5" s="1" t="s">
        <v>173</v>
      </c>
      <c r="I5" s="1" t="s">
        <v>66</v>
      </c>
      <c r="J5" s="1" t="s">
        <v>175</v>
      </c>
      <c r="K5" s="1" t="s">
        <v>72</v>
      </c>
      <c r="L5" s="1" t="s">
        <v>173</v>
      </c>
      <c r="M5" s="1" t="s">
        <v>70</v>
      </c>
      <c r="N5" s="1" t="s">
        <v>175</v>
      </c>
      <c r="O5" s="1" t="s">
        <v>75</v>
      </c>
      <c r="P5" s="1" t="s">
        <v>177</v>
      </c>
      <c r="Q5" s="1" t="s">
        <v>77</v>
      </c>
      <c r="R5" s="1" t="s">
        <v>179</v>
      </c>
      <c r="S5" s="1" t="s">
        <v>79</v>
      </c>
      <c r="T5" s="1" t="s">
        <v>81</v>
      </c>
    </row>
    <row r="6" spans="1:20" ht="15" thickBot="1" thickTop="1">
      <c r="A6" s="9" t="s">
        <v>52</v>
      </c>
      <c r="B6" s="17" t="s">
        <v>41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1:20" ht="14.25" thickTop="1">
      <c r="A7" s="11" t="s">
        <v>53</v>
      </c>
      <c r="B7" s="13" t="s">
        <v>58</v>
      </c>
      <c r="C7" s="15" t="s">
        <v>60</v>
      </c>
      <c r="D7" s="13" t="s">
        <v>58</v>
      </c>
      <c r="E7" s="15" t="s">
        <v>60</v>
      </c>
      <c r="F7" s="13" t="s">
        <v>58</v>
      </c>
      <c r="G7" s="15" t="s">
        <v>60</v>
      </c>
      <c r="H7" s="13" t="s">
        <v>195</v>
      </c>
      <c r="I7" s="13" t="s">
        <v>58</v>
      </c>
      <c r="J7" s="13" t="s">
        <v>195</v>
      </c>
      <c r="K7" s="15" t="s">
        <v>60</v>
      </c>
      <c r="L7" s="13" t="s">
        <v>195</v>
      </c>
      <c r="M7" s="13" t="s">
        <v>58</v>
      </c>
      <c r="N7" s="13" t="s">
        <v>195</v>
      </c>
      <c r="O7" s="15" t="s">
        <v>60</v>
      </c>
      <c r="P7" s="13" t="s">
        <v>195</v>
      </c>
      <c r="Q7" s="13" t="s">
        <v>58</v>
      </c>
      <c r="R7" s="13" t="s">
        <v>195</v>
      </c>
      <c r="S7" s="15" t="s">
        <v>60</v>
      </c>
      <c r="T7" s="13" t="s">
        <v>58</v>
      </c>
    </row>
    <row r="8" spans="1:20" ht="13.5">
      <c r="A8" s="12" t="s">
        <v>54</v>
      </c>
      <c r="B8" s="1" t="s">
        <v>132</v>
      </c>
      <c r="C8" s="16" t="s">
        <v>133</v>
      </c>
      <c r="D8" s="1" t="s">
        <v>133</v>
      </c>
      <c r="E8" s="16" t="s">
        <v>134</v>
      </c>
      <c r="F8" s="1" t="s">
        <v>134</v>
      </c>
      <c r="G8" s="16" t="s">
        <v>135</v>
      </c>
      <c r="H8" s="1" t="s">
        <v>135</v>
      </c>
      <c r="I8" s="1" t="s">
        <v>135</v>
      </c>
      <c r="J8" s="1" t="s">
        <v>135</v>
      </c>
      <c r="K8" s="16" t="s">
        <v>136</v>
      </c>
      <c r="L8" s="1" t="s">
        <v>136</v>
      </c>
      <c r="M8" s="1" t="s">
        <v>136</v>
      </c>
      <c r="N8" s="1" t="s">
        <v>136</v>
      </c>
      <c r="O8" s="16" t="s">
        <v>137</v>
      </c>
      <c r="P8" s="1" t="s">
        <v>137</v>
      </c>
      <c r="Q8" s="1" t="s">
        <v>137</v>
      </c>
      <c r="R8" s="1" t="s">
        <v>137</v>
      </c>
      <c r="S8" s="16" t="s">
        <v>138</v>
      </c>
      <c r="T8" s="1" t="s">
        <v>138</v>
      </c>
    </row>
    <row r="9" spans="1:20" ht="13.5">
      <c r="A9" s="12" t="s">
        <v>55</v>
      </c>
      <c r="B9" s="1" t="s">
        <v>59</v>
      </c>
      <c r="C9" s="16" t="s">
        <v>61</v>
      </c>
      <c r="D9" s="1" t="s">
        <v>63</v>
      </c>
      <c r="E9" s="16" t="s">
        <v>65</v>
      </c>
      <c r="F9" s="1" t="s">
        <v>67</v>
      </c>
      <c r="G9" s="16" t="s">
        <v>69</v>
      </c>
      <c r="H9" s="1" t="s">
        <v>174</v>
      </c>
      <c r="I9" s="1" t="s">
        <v>71</v>
      </c>
      <c r="J9" s="1" t="s">
        <v>176</v>
      </c>
      <c r="K9" s="16" t="s">
        <v>73</v>
      </c>
      <c r="L9" s="1" t="s">
        <v>178</v>
      </c>
      <c r="M9" s="1" t="s">
        <v>74</v>
      </c>
      <c r="N9" s="1" t="s">
        <v>180</v>
      </c>
      <c r="O9" s="16" t="s">
        <v>76</v>
      </c>
      <c r="P9" s="1" t="s">
        <v>182</v>
      </c>
      <c r="Q9" s="1" t="s">
        <v>78</v>
      </c>
      <c r="R9" s="1" t="s">
        <v>184</v>
      </c>
      <c r="S9" s="16" t="s">
        <v>80</v>
      </c>
      <c r="T9" s="1" t="s">
        <v>82</v>
      </c>
    </row>
    <row r="10" spans="1:20" ht="14.25" thickBot="1">
      <c r="A10" s="12" t="s">
        <v>56</v>
      </c>
      <c r="B10" s="1" t="s">
        <v>84</v>
      </c>
      <c r="C10" s="16" t="s">
        <v>84</v>
      </c>
      <c r="D10" s="1" t="s">
        <v>84</v>
      </c>
      <c r="E10" s="16" t="s">
        <v>84</v>
      </c>
      <c r="F10" s="1" t="s">
        <v>84</v>
      </c>
      <c r="G10" s="16" t="s">
        <v>84</v>
      </c>
      <c r="H10" s="1" t="s">
        <v>84</v>
      </c>
      <c r="I10" s="1" t="s">
        <v>84</v>
      </c>
      <c r="J10" s="1" t="s">
        <v>84</v>
      </c>
      <c r="K10" s="16" t="s">
        <v>84</v>
      </c>
      <c r="L10" s="1" t="s">
        <v>84</v>
      </c>
      <c r="M10" s="1" t="s">
        <v>84</v>
      </c>
      <c r="N10" s="1" t="s">
        <v>84</v>
      </c>
      <c r="O10" s="16" t="s">
        <v>84</v>
      </c>
      <c r="P10" s="1" t="s">
        <v>84</v>
      </c>
      <c r="Q10" s="1" t="s">
        <v>84</v>
      </c>
      <c r="R10" s="1" t="s">
        <v>84</v>
      </c>
      <c r="S10" s="16" t="s">
        <v>84</v>
      </c>
      <c r="T10" s="1" t="s">
        <v>84</v>
      </c>
    </row>
    <row r="11" spans="1:20" ht="14.25" thickTop="1">
      <c r="A11" s="8" t="s">
        <v>156</v>
      </c>
      <c r="B11" s="20">
        <v>5658</v>
      </c>
      <c r="C11" s="21">
        <v>10918</v>
      </c>
      <c r="D11" s="20">
        <v>5801</v>
      </c>
      <c r="E11" s="21">
        <v>9784</v>
      </c>
      <c r="F11" s="20">
        <v>4975</v>
      </c>
      <c r="G11" s="21">
        <v>8541</v>
      </c>
      <c r="H11" s="20">
        <v>6373</v>
      </c>
      <c r="I11" s="20">
        <v>4699</v>
      </c>
      <c r="J11" s="20">
        <v>2514</v>
      </c>
      <c r="K11" s="21">
        <v>7114</v>
      </c>
      <c r="L11" s="20">
        <v>4942</v>
      </c>
      <c r="M11" s="20">
        <v>3698</v>
      </c>
      <c r="N11" s="20">
        <v>1314</v>
      </c>
      <c r="O11" s="21">
        <v>-7400</v>
      </c>
      <c r="P11" s="20">
        <v>1005</v>
      </c>
      <c r="Q11" s="20">
        <v>3617</v>
      </c>
      <c r="R11" s="20">
        <v>2188</v>
      </c>
      <c r="S11" s="21">
        <v>11947</v>
      </c>
      <c r="T11" s="20">
        <v>5901</v>
      </c>
    </row>
    <row r="12" spans="1:20" ht="13.5">
      <c r="A12" s="2" t="s">
        <v>0</v>
      </c>
      <c r="B12" s="22">
        <v>1115</v>
      </c>
      <c r="C12" s="23">
        <v>2036</v>
      </c>
      <c r="D12" s="22">
        <v>926</v>
      </c>
      <c r="E12" s="23">
        <v>1960</v>
      </c>
      <c r="F12" s="22">
        <v>956</v>
      </c>
      <c r="G12" s="23">
        <v>1940</v>
      </c>
      <c r="H12" s="22">
        <v>1434</v>
      </c>
      <c r="I12" s="22">
        <v>943</v>
      </c>
      <c r="J12" s="22">
        <v>467</v>
      </c>
      <c r="K12" s="23">
        <v>1871</v>
      </c>
      <c r="L12" s="22">
        <v>1376</v>
      </c>
      <c r="M12" s="22">
        <v>920</v>
      </c>
      <c r="N12" s="22">
        <v>455</v>
      </c>
      <c r="O12" s="23">
        <v>1937</v>
      </c>
      <c r="P12" s="22">
        <v>1426</v>
      </c>
      <c r="Q12" s="22">
        <v>934</v>
      </c>
      <c r="R12" s="22">
        <v>1425</v>
      </c>
      <c r="S12" s="23">
        <v>5959</v>
      </c>
      <c r="T12" s="22">
        <v>2964</v>
      </c>
    </row>
    <row r="13" spans="1:20" ht="13.5">
      <c r="A13" s="2" t="s">
        <v>1</v>
      </c>
      <c r="B13" s="22">
        <v>56</v>
      </c>
      <c r="C13" s="23">
        <v>57</v>
      </c>
      <c r="D13" s="22">
        <v>57</v>
      </c>
      <c r="E13" s="23">
        <v>5</v>
      </c>
      <c r="F13" s="22">
        <v>5</v>
      </c>
      <c r="G13" s="23">
        <v>1</v>
      </c>
      <c r="H13" s="22">
        <v>1</v>
      </c>
      <c r="I13" s="22">
        <v>1</v>
      </c>
      <c r="J13" s="22">
        <v>1</v>
      </c>
      <c r="K13" s="23"/>
      <c r="L13" s="22"/>
      <c r="M13" s="22"/>
      <c r="N13" s="22"/>
      <c r="O13" s="23"/>
      <c r="P13" s="22"/>
      <c r="Q13" s="22"/>
      <c r="R13" s="22"/>
      <c r="S13" s="23"/>
      <c r="T13" s="22"/>
    </row>
    <row r="14" spans="1:20" ht="13.5">
      <c r="A14" s="2" t="s">
        <v>2</v>
      </c>
      <c r="B14" s="22">
        <v>-710</v>
      </c>
      <c r="C14" s="23">
        <v>-669</v>
      </c>
      <c r="D14" s="22">
        <v>-1151</v>
      </c>
      <c r="E14" s="23">
        <v>-278</v>
      </c>
      <c r="F14" s="22">
        <v>-685</v>
      </c>
      <c r="G14" s="23">
        <v>-852</v>
      </c>
      <c r="H14" s="22">
        <v>-899</v>
      </c>
      <c r="I14" s="22">
        <v>-1244</v>
      </c>
      <c r="J14" s="22">
        <v>395</v>
      </c>
      <c r="K14" s="23">
        <v>-3754</v>
      </c>
      <c r="L14" s="22">
        <v>-3145</v>
      </c>
      <c r="M14" s="22">
        <v>-3637</v>
      </c>
      <c r="N14" s="22">
        <v>465</v>
      </c>
      <c r="O14" s="23">
        <v>-525</v>
      </c>
      <c r="P14" s="22">
        <v>-1445</v>
      </c>
      <c r="Q14" s="22">
        <v>-983</v>
      </c>
      <c r="R14" s="22">
        <v>769</v>
      </c>
      <c r="S14" s="23">
        <v>233</v>
      </c>
      <c r="T14" s="22">
        <v>-43</v>
      </c>
    </row>
    <row r="15" spans="1:20" ht="13.5">
      <c r="A15" s="2" t="s">
        <v>3</v>
      </c>
      <c r="B15" s="22">
        <v>262</v>
      </c>
      <c r="C15" s="23">
        <v>543</v>
      </c>
      <c r="D15" s="22">
        <v>215</v>
      </c>
      <c r="E15" s="23">
        <v>439</v>
      </c>
      <c r="F15" s="22">
        <v>223</v>
      </c>
      <c r="G15" s="23">
        <v>160</v>
      </c>
      <c r="H15" s="22">
        <v>61</v>
      </c>
      <c r="I15" s="22">
        <v>-83</v>
      </c>
      <c r="J15" s="22">
        <v>-208</v>
      </c>
      <c r="K15" s="23">
        <v>438</v>
      </c>
      <c r="L15" s="22">
        <v>319</v>
      </c>
      <c r="M15" s="22">
        <v>233</v>
      </c>
      <c r="N15" s="22">
        <v>116</v>
      </c>
      <c r="O15" s="23">
        <v>212</v>
      </c>
      <c r="P15" s="22">
        <v>161</v>
      </c>
      <c r="Q15" s="22">
        <v>91</v>
      </c>
      <c r="R15" s="22">
        <v>18</v>
      </c>
      <c r="S15" s="23">
        <v>64</v>
      </c>
      <c r="T15" s="22">
        <v>14</v>
      </c>
    </row>
    <row r="16" spans="1:20" ht="13.5">
      <c r="A16" s="2" t="s">
        <v>4</v>
      </c>
      <c r="B16" s="22">
        <v>16</v>
      </c>
      <c r="C16" s="23">
        <v>-2</v>
      </c>
      <c r="D16" s="22">
        <v>-21</v>
      </c>
      <c r="E16" s="23">
        <v>26</v>
      </c>
      <c r="F16" s="22">
        <v>7</v>
      </c>
      <c r="G16" s="23">
        <v>22</v>
      </c>
      <c r="H16" s="22">
        <v>12</v>
      </c>
      <c r="I16" s="22">
        <v>3</v>
      </c>
      <c r="J16" s="22">
        <v>-6</v>
      </c>
      <c r="K16" s="23">
        <v>-11</v>
      </c>
      <c r="L16" s="22">
        <v>-20</v>
      </c>
      <c r="M16" s="22">
        <v>-29</v>
      </c>
      <c r="N16" s="22">
        <v>-37</v>
      </c>
      <c r="O16" s="23">
        <v>4</v>
      </c>
      <c r="P16" s="22">
        <v>-7</v>
      </c>
      <c r="Q16" s="22">
        <v>-16</v>
      </c>
      <c r="R16" s="22">
        <v>-25</v>
      </c>
      <c r="S16" s="23">
        <v>99</v>
      </c>
      <c r="T16" s="22">
        <v>82</v>
      </c>
    </row>
    <row r="17" spans="1:20" ht="13.5">
      <c r="A17" s="2" t="s">
        <v>5</v>
      </c>
      <c r="B17" s="22">
        <v>-122</v>
      </c>
      <c r="C17" s="23">
        <v>177</v>
      </c>
      <c r="D17" s="22">
        <v>-136</v>
      </c>
      <c r="E17" s="23">
        <v>75</v>
      </c>
      <c r="F17" s="22">
        <v>-121</v>
      </c>
      <c r="G17" s="23">
        <v>44</v>
      </c>
      <c r="H17" s="22">
        <v>-157</v>
      </c>
      <c r="I17" s="22">
        <v>-121</v>
      </c>
      <c r="J17" s="22">
        <v>-77</v>
      </c>
      <c r="K17" s="23">
        <v>-55</v>
      </c>
      <c r="L17" s="22">
        <v>-118</v>
      </c>
      <c r="M17" s="22">
        <v>-84</v>
      </c>
      <c r="N17" s="22">
        <v>-37</v>
      </c>
      <c r="O17" s="23">
        <v>-106</v>
      </c>
      <c r="P17" s="22">
        <v>-158</v>
      </c>
      <c r="Q17" s="22">
        <v>-97</v>
      </c>
      <c r="R17" s="22">
        <v>-35</v>
      </c>
      <c r="S17" s="23">
        <v>562</v>
      </c>
      <c r="T17" s="22"/>
    </row>
    <row r="18" spans="1:20" ht="13.5">
      <c r="A18" s="2" t="s">
        <v>140</v>
      </c>
      <c r="B18" s="22">
        <v>-15585</v>
      </c>
      <c r="C18" s="23">
        <v>-31775</v>
      </c>
      <c r="D18" s="22">
        <v>-15920</v>
      </c>
      <c r="E18" s="23">
        <v>-33034</v>
      </c>
      <c r="F18" s="22">
        <v>-16748</v>
      </c>
      <c r="G18" s="23">
        <v>-34638</v>
      </c>
      <c r="H18" s="22">
        <v>-25479</v>
      </c>
      <c r="I18" s="22">
        <v>-17154</v>
      </c>
      <c r="J18" s="22">
        <v>-8644</v>
      </c>
      <c r="K18" s="23">
        <v>-36455</v>
      </c>
      <c r="L18" s="22">
        <v>-27667</v>
      </c>
      <c r="M18" s="22">
        <v>-18334</v>
      </c>
      <c r="N18" s="22">
        <v>-9311</v>
      </c>
      <c r="O18" s="23">
        <v>-39138</v>
      </c>
      <c r="P18" s="22">
        <v>-29546</v>
      </c>
      <c r="Q18" s="22">
        <v>-19782</v>
      </c>
      <c r="R18" s="22">
        <v>-9800</v>
      </c>
      <c r="S18" s="23">
        <v>-40563</v>
      </c>
      <c r="T18" s="22">
        <v>-19993</v>
      </c>
    </row>
    <row r="19" spans="1:20" ht="13.5">
      <c r="A19" s="2" t="s">
        <v>147</v>
      </c>
      <c r="B19" s="22">
        <v>669</v>
      </c>
      <c r="C19" s="23">
        <v>1391</v>
      </c>
      <c r="D19" s="22">
        <v>702</v>
      </c>
      <c r="E19" s="23">
        <v>1641</v>
      </c>
      <c r="F19" s="22">
        <v>909</v>
      </c>
      <c r="G19" s="23">
        <v>2425</v>
      </c>
      <c r="H19" s="22">
        <v>1936</v>
      </c>
      <c r="I19" s="22">
        <v>1362</v>
      </c>
      <c r="J19" s="22">
        <v>737</v>
      </c>
      <c r="K19" s="23">
        <v>3866</v>
      </c>
      <c r="L19" s="22">
        <v>3059</v>
      </c>
      <c r="M19" s="22">
        <v>2154</v>
      </c>
      <c r="N19" s="22">
        <v>1113</v>
      </c>
      <c r="O19" s="23">
        <v>5494</v>
      </c>
      <c r="P19" s="22">
        <v>4383</v>
      </c>
      <c r="Q19" s="22">
        <v>3031</v>
      </c>
      <c r="R19" s="22">
        <v>1499</v>
      </c>
      <c r="S19" s="23">
        <v>5799</v>
      </c>
      <c r="T19" s="22">
        <v>2827</v>
      </c>
    </row>
    <row r="20" spans="1:20" ht="13.5">
      <c r="A20" s="2" t="s">
        <v>6</v>
      </c>
      <c r="B20" s="22">
        <v>-556</v>
      </c>
      <c r="C20" s="23">
        <v>-1636</v>
      </c>
      <c r="D20" s="22">
        <v>-163</v>
      </c>
      <c r="E20" s="23">
        <v>236</v>
      </c>
      <c r="F20" s="22">
        <v>368</v>
      </c>
      <c r="G20" s="23">
        <v>321</v>
      </c>
      <c r="H20" s="22">
        <v>180</v>
      </c>
      <c r="I20" s="22">
        <v>75</v>
      </c>
      <c r="J20" s="22">
        <v>192</v>
      </c>
      <c r="K20" s="23">
        <v>1211</v>
      </c>
      <c r="L20" s="22">
        <v>937</v>
      </c>
      <c r="M20" s="22">
        <v>-59</v>
      </c>
      <c r="N20" s="22">
        <v>14</v>
      </c>
      <c r="O20" s="23">
        <v>17505</v>
      </c>
      <c r="P20" s="22">
        <v>8575</v>
      </c>
      <c r="Q20" s="22">
        <v>2584</v>
      </c>
      <c r="R20" s="22">
        <v>130</v>
      </c>
      <c r="S20" s="23">
        <v>777</v>
      </c>
      <c r="T20" s="22">
        <v>-3</v>
      </c>
    </row>
    <row r="21" spans="1:20" ht="13.5">
      <c r="A21" s="2" t="s">
        <v>7</v>
      </c>
      <c r="B21" s="22">
        <v>-174</v>
      </c>
      <c r="C21" s="23">
        <v>-255</v>
      </c>
      <c r="D21" s="22">
        <v>-130</v>
      </c>
      <c r="E21" s="23">
        <v>-180</v>
      </c>
      <c r="F21" s="22">
        <v>-119</v>
      </c>
      <c r="G21" s="23">
        <v>-31</v>
      </c>
      <c r="H21" s="22">
        <v>-67</v>
      </c>
      <c r="I21" s="22">
        <v>-60</v>
      </c>
      <c r="J21" s="22">
        <v>-70</v>
      </c>
      <c r="K21" s="23">
        <v>-84</v>
      </c>
      <c r="L21" s="22">
        <v>-144</v>
      </c>
      <c r="M21" s="22">
        <v>-137</v>
      </c>
      <c r="N21" s="22">
        <v>-89</v>
      </c>
      <c r="O21" s="23">
        <v>-227</v>
      </c>
      <c r="P21" s="22">
        <v>-82</v>
      </c>
      <c r="Q21" s="22">
        <v>-142</v>
      </c>
      <c r="R21" s="22">
        <v>-220</v>
      </c>
      <c r="S21" s="23">
        <v>-74</v>
      </c>
      <c r="T21" s="22">
        <v>-175</v>
      </c>
    </row>
    <row r="22" spans="1:20" ht="13.5">
      <c r="A22" s="2" t="s">
        <v>8</v>
      </c>
      <c r="B22" s="22">
        <v>10</v>
      </c>
      <c r="C22" s="23">
        <v>70</v>
      </c>
      <c r="D22" s="22">
        <v>25</v>
      </c>
      <c r="E22" s="23">
        <v>70</v>
      </c>
      <c r="F22" s="22">
        <v>5</v>
      </c>
      <c r="G22" s="23">
        <v>21</v>
      </c>
      <c r="H22" s="22">
        <v>12</v>
      </c>
      <c r="I22" s="22">
        <v>7</v>
      </c>
      <c r="J22" s="22">
        <v>3</v>
      </c>
      <c r="K22" s="23">
        <v>134</v>
      </c>
      <c r="L22" s="22">
        <v>80</v>
      </c>
      <c r="M22" s="22">
        <v>71</v>
      </c>
      <c r="N22" s="22">
        <v>1</v>
      </c>
      <c r="O22" s="23">
        <v>53</v>
      </c>
      <c r="P22" s="22">
        <v>25</v>
      </c>
      <c r="Q22" s="22">
        <v>18</v>
      </c>
      <c r="R22" s="22">
        <v>1</v>
      </c>
      <c r="S22" s="23">
        <v>-539</v>
      </c>
      <c r="T22" s="22">
        <v>12</v>
      </c>
    </row>
    <row r="23" spans="1:20" ht="13.5">
      <c r="A23" s="2" t="s">
        <v>9</v>
      </c>
      <c r="B23" s="22">
        <v>6</v>
      </c>
      <c r="C23" s="23">
        <v>31</v>
      </c>
      <c r="D23" s="22">
        <v>34</v>
      </c>
      <c r="E23" s="23">
        <v>-10</v>
      </c>
      <c r="F23" s="22">
        <v>16</v>
      </c>
      <c r="G23" s="23">
        <v>32</v>
      </c>
      <c r="H23" s="22">
        <v>53</v>
      </c>
      <c r="I23" s="22">
        <v>52</v>
      </c>
      <c r="J23" s="22">
        <v>63</v>
      </c>
      <c r="K23" s="23">
        <v>117</v>
      </c>
      <c r="L23" s="22">
        <v>116</v>
      </c>
      <c r="M23" s="22">
        <v>143</v>
      </c>
      <c r="N23" s="22">
        <v>17</v>
      </c>
      <c r="O23" s="23">
        <v>-124</v>
      </c>
      <c r="P23" s="22">
        <v>-59</v>
      </c>
      <c r="Q23" s="22">
        <v>-112</v>
      </c>
      <c r="R23" s="22">
        <v>-25</v>
      </c>
      <c r="S23" s="23">
        <v>979</v>
      </c>
      <c r="T23" s="22">
        <v>-31</v>
      </c>
    </row>
    <row r="24" spans="1:20" ht="13.5">
      <c r="A24" s="2" t="s">
        <v>10</v>
      </c>
      <c r="B24" s="22">
        <v>-30777</v>
      </c>
      <c r="C24" s="23">
        <v>-44544</v>
      </c>
      <c r="D24" s="22">
        <v>-34057</v>
      </c>
      <c r="E24" s="23">
        <v>-48998</v>
      </c>
      <c r="F24" s="22">
        <v>-31332</v>
      </c>
      <c r="G24" s="23">
        <v>-36152</v>
      </c>
      <c r="H24" s="22">
        <v>-22564</v>
      </c>
      <c r="I24" s="22">
        <v>-13939</v>
      </c>
      <c r="J24" s="22">
        <v>17685</v>
      </c>
      <c r="K24" s="23">
        <v>-30259</v>
      </c>
      <c r="L24" s="22">
        <v>-3302</v>
      </c>
      <c r="M24" s="22">
        <v>-11879</v>
      </c>
      <c r="N24" s="22">
        <v>-12181</v>
      </c>
      <c r="O24" s="23">
        <v>-65759</v>
      </c>
      <c r="P24" s="22">
        <v>-58824</v>
      </c>
      <c r="Q24" s="22">
        <v>-31915</v>
      </c>
      <c r="R24" s="22">
        <v>7969</v>
      </c>
      <c r="S24" s="23">
        <v>-45242</v>
      </c>
      <c r="T24" s="22">
        <v>-20516</v>
      </c>
    </row>
    <row r="25" spans="1:20" ht="13.5">
      <c r="A25" s="2" t="s">
        <v>11</v>
      </c>
      <c r="B25" s="22">
        <v>40951</v>
      </c>
      <c r="C25" s="23">
        <v>42839</v>
      </c>
      <c r="D25" s="22">
        <v>48914</v>
      </c>
      <c r="E25" s="23">
        <v>60892</v>
      </c>
      <c r="F25" s="22">
        <v>45285</v>
      </c>
      <c r="G25" s="23">
        <v>48458</v>
      </c>
      <c r="H25" s="22">
        <v>46353</v>
      </c>
      <c r="I25" s="22">
        <v>20004</v>
      </c>
      <c r="J25" s="22">
        <v>32040</v>
      </c>
      <c r="K25" s="23">
        <v>65109</v>
      </c>
      <c r="L25" s="22">
        <v>71330</v>
      </c>
      <c r="M25" s="22">
        <v>43516</v>
      </c>
      <c r="N25" s="22">
        <v>62111</v>
      </c>
      <c r="O25" s="23">
        <v>40155</v>
      </c>
      <c r="P25" s="22">
        <v>51638</v>
      </c>
      <c r="Q25" s="22">
        <v>24088</v>
      </c>
      <c r="R25" s="22">
        <v>36117</v>
      </c>
      <c r="S25" s="23">
        <v>26238</v>
      </c>
      <c r="T25" s="22">
        <v>41762</v>
      </c>
    </row>
    <row r="26" spans="1:20" ht="13.5">
      <c r="A26" s="2" t="s">
        <v>12</v>
      </c>
      <c r="B26" s="22">
        <v>-1990</v>
      </c>
      <c r="C26" s="23">
        <v>-990</v>
      </c>
      <c r="D26" s="22">
        <v>1160</v>
      </c>
      <c r="E26" s="23">
        <v>-620</v>
      </c>
      <c r="F26" s="22">
        <v>170</v>
      </c>
      <c r="G26" s="23">
        <v>1890</v>
      </c>
      <c r="H26" s="22">
        <v>2630</v>
      </c>
      <c r="I26" s="22">
        <v>3180</v>
      </c>
      <c r="J26" s="22">
        <v>4160</v>
      </c>
      <c r="K26" s="23">
        <v>-29550</v>
      </c>
      <c r="L26" s="22">
        <v>-27320</v>
      </c>
      <c r="M26" s="22">
        <v>-26540</v>
      </c>
      <c r="N26" s="22">
        <v>-26540</v>
      </c>
      <c r="O26" s="23">
        <v>18940</v>
      </c>
      <c r="P26" s="22">
        <v>-6500</v>
      </c>
      <c r="Q26" s="22">
        <v>-12500</v>
      </c>
      <c r="R26" s="22">
        <v>-12500</v>
      </c>
      <c r="S26" s="23">
        <v>-1500</v>
      </c>
      <c r="T26" s="22">
        <v>-11000</v>
      </c>
    </row>
    <row r="27" spans="1:20" ht="13.5">
      <c r="A27" s="2" t="s">
        <v>13</v>
      </c>
      <c r="B27" s="22">
        <v>1449</v>
      </c>
      <c r="C27" s="23">
        <v>2744</v>
      </c>
      <c r="D27" s="22">
        <v>13049</v>
      </c>
      <c r="E27" s="23">
        <v>-1206</v>
      </c>
      <c r="F27" s="22">
        <v>10</v>
      </c>
      <c r="G27" s="23">
        <v>2379</v>
      </c>
      <c r="H27" s="22">
        <v>1970</v>
      </c>
      <c r="I27" s="22">
        <v>137</v>
      </c>
      <c r="J27" s="22">
        <v>-128</v>
      </c>
      <c r="K27" s="23">
        <v>48</v>
      </c>
      <c r="L27" s="22">
        <v>171</v>
      </c>
      <c r="M27" s="22">
        <v>-300</v>
      </c>
      <c r="N27" s="22">
        <v>-423</v>
      </c>
      <c r="O27" s="23">
        <v>-1100</v>
      </c>
      <c r="P27" s="22">
        <v>-488</v>
      </c>
      <c r="Q27" s="22">
        <v>-828</v>
      </c>
      <c r="R27" s="22">
        <v>-143</v>
      </c>
      <c r="S27" s="23">
        <v>1486</v>
      </c>
      <c r="T27" s="22">
        <v>1310</v>
      </c>
    </row>
    <row r="28" spans="1:20" ht="13.5">
      <c r="A28" s="2" t="s">
        <v>14</v>
      </c>
      <c r="B28" s="22">
        <v>1453</v>
      </c>
      <c r="C28" s="23">
        <v>38</v>
      </c>
      <c r="D28" s="22">
        <v>-214</v>
      </c>
      <c r="E28" s="23">
        <v>70</v>
      </c>
      <c r="F28" s="22">
        <v>-50</v>
      </c>
      <c r="G28" s="23">
        <v>-144</v>
      </c>
      <c r="H28" s="22">
        <v>67</v>
      </c>
      <c r="I28" s="22">
        <v>-208</v>
      </c>
      <c r="J28" s="22">
        <v>54</v>
      </c>
      <c r="K28" s="23">
        <v>200</v>
      </c>
      <c r="L28" s="22">
        <v>211</v>
      </c>
      <c r="M28" s="22">
        <v>-528</v>
      </c>
      <c r="N28" s="22">
        <v>147</v>
      </c>
      <c r="O28" s="23">
        <v>4933</v>
      </c>
      <c r="P28" s="22">
        <v>-16</v>
      </c>
      <c r="Q28" s="22">
        <v>-64</v>
      </c>
      <c r="R28" s="22">
        <v>55</v>
      </c>
      <c r="S28" s="23">
        <v>497</v>
      </c>
      <c r="T28" s="22">
        <v>-18</v>
      </c>
    </row>
    <row r="29" spans="1:20" ht="13.5">
      <c r="A29" s="2" t="s">
        <v>15</v>
      </c>
      <c r="B29" s="22">
        <v>36946</v>
      </c>
      <c r="C29" s="23">
        <v>-39730</v>
      </c>
      <c r="D29" s="22">
        <v>-6514</v>
      </c>
      <c r="E29" s="23">
        <v>-36965</v>
      </c>
      <c r="F29" s="22">
        <v>-41448</v>
      </c>
      <c r="G29" s="23">
        <v>36130</v>
      </c>
      <c r="H29" s="22">
        <v>2846</v>
      </c>
      <c r="I29" s="22">
        <v>5577</v>
      </c>
      <c r="J29" s="22">
        <v>-12712</v>
      </c>
      <c r="K29" s="23">
        <v>26697</v>
      </c>
      <c r="L29" s="22">
        <v>-6593</v>
      </c>
      <c r="M29" s="22">
        <v>16140</v>
      </c>
      <c r="N29" s="22">
        <v>-29646</v>
      </c>
      <c r="O29" s="23">
        <v>-19628</v>
      </c>
      <c r="P29" s="22">
        <v>-24399</v>
      </c>
      <c r="Q29" s="22">
        <v>12360</v>
      </c>
      <c r="R29" s="22">
        <v>-31911</v>
      </c>
      <c r="S29" s="23">
        <v>35252</v>
      </c>
      <c r="T29" s="22">
        <v>-4751</v>
      </c>
    </row>
    <row r="30" spans="1:20" ht="13.5">
      <c r="A30" s="2" t="s">
        <v>16</v>
      </c>
      <c r="B30" s="22">
        <v>-440</v>
      </c>
      <c r="C30" s="23">
        <v>392</v>
      </c>
      <c r="D30" s="22">
        <v>367</v>
      </c>
      <c r="E30" s="23">
        <v>3103</v>
      </c>
      <c r="F30" s="22">
        <v>2414</v>
      </c>
      <c r="G30" s="23">
        <v>-3297</v>
      </c>
      <c r="H30" s="22">
        <v>-217</v>
      </c>
      <c r="I30" s="22">
        <v>-277</v>
      </c>
      <c r="J30" s="22">
        <v>-40</v>
      </c>
      <c r="K30" s="23">
        <v>1132</v>
      </c>
      <c r="L30" s="22">
        <v>1106</v>
      </c>
      <c r="M30" s="22">
        <v>1240</v>
      </c>
      <c r="N30" s="22">
        <v>1398</v>
      </c>
      <c r="O30" s="23">
        <v>-1283</v>
      </c>
      <c r="P30" s="22">
        <v>-186</v>
      </c>
      <c r="Q30" s="22">
        <v>-101</v>
      </c>
      <c r="R30" s="22">
        <v>-155</v>
      </c>
      <c r="S30" s="23">
        <v>-407</v>
      </c>
      <c r="T30" s="22">
        <v>-260</v>
      </c>
    </row>
    <row r="31" spans="1:20" ht="13.5">
      <c r="A31" s="2" t="s">
        <v>17</v>
      </c>
      <c r="B31" s="22">
        <v>-12</v>
      </c>
      <c r="C31" s="23">
        <v>12</v>
      </c>
      <c r="D31" s="22">
        <v>-3</v>
      </c>
      <c r="E31" s="23">
        <v>-18</v>
      </c>
      <c r="F31" s="22">
        <v>-14</v>
      </c>
      <c r="G31" s="23">
        <v>-35</v>
      </c>
      <c r="H31" s="22">
        <v>6</v>
      </c>
      <c r="I31" s="22">
        <v>5</v>
      </c>
      <c r="J31" s="22">
        <v>22</v>
      </c>
      <c r="K31" s="23">
        <v>26</v>
      </c>
      <c r="L31" s="22">
        <v>-13</v>
      </c>
      <c r="M31" s="22">
        <v>20</v>
      </c>
      <c r="N31" s="22">
        <v>-19</v>
      </c>
      <c r="O31" s="23">
        <v>-22</v>
      </c>
      <c r="P31" s="22">
        <v>-3</v>
      </c>
      <c r="Q31" s="22">
        <v>-28</v>
      </c>
      <c r="R31" s="22">
        <v>-26</v>
      </c>
      <c r="S31" s="23">
        <v>39</v>
      </c>
      <c r="T31" s="22">
        <v>2</v>
      </c>
    </row>
    <row r="32" spans="1:20" ht="13.5">
      <c r="A32" s="2" t="s">
        <v>18</v>
      </c>
      <c r="B32" s="22">
        <v>16285</v>
      </c>
      <c r="C32" s="23">
        <v>32075</v>
      </c>
      <c r="D32" s="22">
        <v>16039</v>
      </c>
      <c r="E32" s="23">
        <v>33016</v>
      </c>
      <c r="F32" s="22">
        <v>16869</v>
      </c>
      <c r="G32" s="23">
        <v>34733</v>
      </c>
      <c r="H32" s="22">
        <v>24972</v>
      </c>
      <c r="I32" s="22">
        <v>17257</v>
      </c>
      <c r="J32" s="22">
        <v>8039</v>
      </c>
      <c r="K32" s="23">
        <v>36842</v>
      </c>
      <c r="L32" s="22">
        <v>27741</v>
      </c>
      <c r="M32" s="22">
        <v>18592</v>
      </c>
      <c r="N32" s="22">
        <v>9041</v>
      </c>
      <c r="O32" s="23">
        <v>39377</v>
      </c>
      <c r="P32" s="22">
        <v>28945</v>
      </c>
      <c r="Q32" s="22">
        <v>19908</v>
      </c>
      <c r="R32" s="22">
        <v>9131</v>
      </c>
      <c r="S32" s="23">
        <v>40995</v>
      </c>
      <c r="T32" s="22">
        <v>20171</v>
      </c>
    </row>
    <row r="33" spans="1:20" ht="13.5">
      <c r="A33" s="2" t="s">
        <v>19</v>
      </c>
      <c r="B33" s="22">
        <v>-715</v>
      </c>
      <c r="C33" s="23">
        <v>-1677</v>
      </c>
      <c r="D33" s="22">
        <v>-960</v>
      </c>
      <c r="E33" s="23">
        <v>-2211</v>
      </c>
      <c r="F33" s="22">
        <v>-1139</v>
      </c>
      <c r="G33" s="23">
        <v>-2941</v>
      </c>
      <c r="H33" s="22">
        <v>-2401</v>
      </c>
      <c r="I33" s="22">
        <v>-1822</v>
      </c>
      <c r="J33" s="22">
        <v>-903</v>
      </c>
      <c r="K33" s="23">
        <v>-4271</v>
      </c>
      <c r="L33" s="22">
        <v>-3140</v>
      </c>
      <c r="M33" s="22">
        <v>-2206</v>
      </c>
      <c r="N33" s="22">
        <v>-945</v>
      </c>
      <c r="O33" s="23">
        <v>-5250</v>
      </c>
      <c r="P33" s="22">
        <v>-3834</v>
      </c>
      <c r="Q33" s="22">
        <v>-2783</v>
      </c>
      <c r="R33" s="22">
        <v>-777</v>
      </c>
      <c r="S33" s="23">
        <v>-4750</v>
      </c>
      <c r="T33" s="22">
        <v>-2298</v>
      </c>
    </row>
    <row r="34" spans="1:20" ht="13.5">
      <c r="A34" s="2" t="s">
        <v>20</v>
      </c>
      <c r="B34" s="22">
        <v>6767</v>
      </c>
      <c r="C34" s="23">
        <v>-59</v>
      </c>
      <c r="D34" s="22">
        <v>1911</v>
      </c>
      <c r="E34" s="23">
        <v>-4446</v>
      </c>
      <c r="F34" s="22">
        <v>2540</v>
      </c>
      <c r="G34" s="23">
        <v>318</v>
      </c>
      <c r="H34" s="22">
        <v>-6651</v>
      </c>
      <c r="I34" s="22">
        <v>1671</v>
      </c>
      <c r="J34" s="22">
        <v>1096</v>
      </c>
      <c r="K34" s="23">
        <v>154</v>
      </c>
      <c r="L34" s="22">
        <v>-6671</v>
      </c>
      <c r="M34" s="22">
        <v>801</v>
      </c>
      <c r="N34" s="22">
        <v>852</v>
      </c>
      <c r="O34" s="23">
        <v>873</v>
      </c>
      <c r="P34" s="22">
        <v>-5664</v>
      </c>
      <c r="Q34" s="22">
        <v>902</v>
      </c>
      <c r="R34" s="22">
        <v>-2317</v>
      </c>
      <c r="S34" s="23">
        <v>5548</v>
      </c>
      <c r="T34" s="22">
        <v>950</v>
      </c>
    </row>
    <row r="35" spans="1:20" ht="13.5">
      <c r="A35" s="2" t="s">
        <v>21</v>
      </c>
      <c r="B35" s="22">
        <v>60562</v>
      </c>
      <c r="C35" s="23">
        <v>-28010</v>
      </c>
      <c r="D35" s="22">
        <v>29933</v>
      </c>
      <c r="E35" s="23">
        <v>-16647</v>
      </c>
      <c r="F35" s="22">
        <v>-16901</v>
      </c>
      <c r="G35" s="23">
        <v>59328</v>
      </c>
      <c r="H35" s="22">
        <v>30474</v>
      </c>
      <c r="I35" s="22">
        <v>20066</v>
      </c>
      <c r="J35" s="22">
        <v>44681</v>
      </c>
      <c r="K35" s="23">
        <v>40523</v>
      </c>
      <c r="L35" s="22">
        <v>33254</v>
      </c>
      <c r="M35" s="22">
        <v>23797</v>
      </c>
      <c r="N35" s="22">
        <v>-2182</v>
      </c>
      <c r="O35" s="23">
        <v>-11082</v>
      </c>
      <c r="P35" s="22">
        <v>-35055</v>
      </c>
      <c r="Q35" s="22">
        <v>-1819</v>
      </c>
      <c r="R35" s="22">
        <v>1367</v>
      </c>
      <c r="S35" s="23">
        <v>47801</v>
      </c>
      <c r="T35" s="22">
        <v>19704</v>
      </c>
    </row>
    <row r="36" spans="1:20" ht="13.5">
      <c r="A36" s="2" t="s">
        <v>22</v>
      </c>
      <c r="B36" s="22">
        <v>-429</v>
      </c>
      <c r="C36" s="23">
        <v>-321</v>
      </c>
      <c r="D36" s="22">
        <v>-135</v>
      </c>
      <c r="E36" s="23">
        <v>-591</v>
      </c>
      <c r="F36" s="22">
        <v>-387</v>
      </c>
      <c r="G36" s="23">
        <v>-241</v>
      </c>
      <c r="H36" s="22">
        <v>-228</v>
      </c>
      <c r="I36" s="22">
        <v>-136</v>
      </c>
      <c r="J36" s="22">
        <v>-136</v>
      </c>
      <c r="K36" s="23">
        <v>-335</v>
      </c>
      <c r="L36" s="22">
        <v>-325</v>
      </c>
      <c r="M36" s="22">
        <v>-213</v>
      </c>
      <c r="N36" s="22">
        <v>-213</v>
      </c>
      <c r="O36" s="23">
        <v>-276</v>
      </c>
      <c r="P36" s="22">
        <v>-260</v>
      </c>
      <c r="Q36" s="22">
        <v>-179</v>
      </c>
      <c r="R36" s="22">
        <v>-177</v>
      </c>
      <c r="S36" s="23">
        <v>-195</v>
      </c>
      <c r="T36" s="22">
        <v>-129</v>
      </c>
    </row>
    <row r="37" spans="1:20" ht="14.25" thickBot="1">
      <c r="A37" s="4" t="s">
        <v>23</v>
      </c>
      <c r="B37" s="24">
        <v>60133</v>
      </c>
      <c r="C37" s="25">
        <v>-28331</v>
      </c>
      <c r="D37" s="24">
        <v>29797</v>
      </c>
      <c r="E37" s="25">
        <v>-17239</v>
      </c>
      <c r="F37" s="24">
        <v>-17289</v>
      </c>
      <c r="G37" s="25">
        <v>59087</v>
      </c>
      <c r="H37" s="24">
        <v>30246</v>
      </c>
      <c r="I37" s="24">
        <v>19929</v>
      </c>
      <c r="J37" s="24">
        <v>44545</v>
      </c>
      <c r="K37" s="25">
        <v>40188</v>
      </c>
      <c r="L37" s="24">
        <v>32929</v>
      </c>
      <c r="M37" s="24">
        <v>23583</v>
      </c>
      <c r="N37" s="24">
        <v>-2395</v>
      </c>
      <c r="O37" s="25">
        <v>-11358</v>
      </c>
      <c r="P37" s="24">
        <v>-35315</v>
      </c>
      <c r="Q37" s="24">
        <v>-1998</v>
      </c>
      <c r="R37" s="24">
        <v>1190</v>
      </c>
      <c r="S37" s="25">
        <v>47605</v>
      </c>
      <c r="T37" s="24">
        <v>19574</v>
      </c>
    </row>
    <row r="38" spans="1:20" ht="14.25" thickTop="1">
      <c r="A38" s="2" t="s">
        <v>24</v>
      </c>
      <c r="B38" s="22">
        <v>-83073</v>
      </c>
      <c r="C38" s="23">
        <v>-150656</v>
      </c>
      <c r="D38" s="22">
        <v>-95864</v>
      </c>
      <c r="E38" s="23">
        <v>-164785</v>
      </c>
      <c r="F38" s="22">
        <v>-83674</v>
      </c>
      <c r="G38" s="23">
        <v>-245931</v>
      </c>
      <c r="H38" s="22">
        <v>-224010</v>
      </c>
      <c r="I38" s="22">
        <v>-172253</v>
      </c>
      <c r="J38" s="22">
        <v>-107735</v>
      </c>
      <c r="K38" s="23">
        <v>-177239</v>
      </c>
      <c r="L38" s="22">
        <v>-139716</v>
      </c>
      <c r="M38" s="22">
        <v>-77246</v>
      </c>
      <c r="N38" s="22">
        <v>-29144</v>
      </c>
      <c r="O38" s="23">
        <v>-203743</v>
      </c>
      <c r="P38" s="22">
        <v>-165099</v>
      </c>
      <c r="Q38" s="22">
        <v>-141096</v>
      </c>
      <c r="R38" s="22">
        <v>-70420</v>
      </c>
      <c r="S38" s="23">
        <v>-261070</v>
      </c>
      <c r="T38" s="22">
        <v>-121572</v>
      </c>
    </row>
    <row r="39" spans="1:20" ht="13.5">
      <c r="A39" s="2" t="s">
        <v>25</v>
      </c>
      <c r="B39" s="22">
        <v>62636</v>
      </c>
      <c r="C39" s="23">
        <v>90968</v>
      </c>
      <c r="D39" s="22">
        <v>31510</v>
      </c>
      <c r="E39" s="23">
        <v>98959</v>
      </c>
      <c r="F39" s="22">
        <v>45172</v>
      </c>
      <c r="G39" s="23">
        <v>134153</v>
      </c>
      <c r="H39" s="22">
        <v>115050</v>
      </c>
      <c r="I39" s="22">
        <v>91023</v>
      </c>
      <c r="J39" s="22">
        <v>41821</v>
      </c>
      <c r="K39" s="23">
        <v>94114</v>
      </c>
      <c r="L39" s="22">
        <v>75319</v>
      </c>
      <c r="M39" s="22">
        <v>36764</v>
      </c>
      <c r="N39" s="22">
        <v>22484</v>
      </c>
      <c r="O39" s="23">
        <v>84434</v>
      </c>
      <c r="P39" s="22">
        <v>81284</v>
      </c>
      <c r="Q39" s="22">
        <v>33663</v>
      </c>
      <c r="R39" s="22">
        <v>9789</v>
      </c>
      <c r="S39" s="23">
        <v>67399</v>
      </c>
      <c r="T39" s="22">
        <v>29924</v>
      </c>
    </row>
    <row r="40" spans="1:20" ht="13.5">
      <c r="A40" s="2" t="s">
        <v>26</v>
      </c>
      <c r="B40" s="22">
        <v>50175</v>
      </c>
      <c r="C40" s="23">
        <v>63649</v>
      </c>
      <c r="D40" s="22">
        <v>37294</v>
      </c>
      <c r="E40" s="23">
        <v>39555</v>
      </c>
      <c r="F40" s="22">
        <v>17146</v>
      </c>
      <c r="G40" s="23">
        <v>102820</v>
      </c>
      <c r="H40" s="22">
        <v>85024</v>
      </c>
      <c r="I40" s="22">
        <v>61040</v>
      </c>
      <c r="J40" s="22">
        <v>21815</v>
      </c>
      <c r="K40" s="23">
        <v>44675</v>
      </c>
      <c r="L40" s="22">
        <v>33700</v>
      </c>
      <c r="M40" s="22">
        <v>16078</v>
      </c>
      <c r="N40" s="22">
        <v>8349</v>
      </c>
      <c r="O40" s="23">
        <v>109158</v>
      </c>
      <c r="P40" s="22">
        <v>100591</v>
      </c>
      <c r="Q40" s="22">
        <v>91833</v>
      </c>
      <c r="R40" s="22">
        <v>45590</v>
      </c>
      <c r="S40" s="23">
        <v>165723</v>
      </c>
      <c r="T40" s="22">
        <v>72770</v>
      </c>
    </row>
    <row r="41" spans="1:20" ht="13.5">
      <c r="A41" s="2" t="s">
        <v>27</v>
      </c>
      <c r="B41" s="22">
        <v>-719</v>
      </c>
      <c r="C41" s="23">
        <v>-1481</v>
      </c>
      <c r="D41" s="22">
        <v>-652</v>
      </c>
      <c r="E41" s="23">
        <v>-877</v>
      </c>
      <c r="F41" s="22">
        <v>-304</v>
      </c>
      <c r="G41" s="23">
        <v>-839</v>
      </c>
      <c r="H41" s="22">
        <v>-493</v>
      </c>
      <c r="I41" s="22">
        <v>-448</v>
      </c>
      <c r="J41" s="22">
        <v>-35</v>
      </c>
      <c r="K41" s="23">
        <v>-1158</v>
      </c>
      <c r="L41" s="22">
        <v>-732</v>
      </c>
      <c r="M41" s="22">
        <v>-258</v>
      </c>
      <c r="N41" s="22">
        <v>-32</v>
      </c>
      <c r="O41" s="23">
        <v>-1267</v>
      </c>
      <c r="P41" s="22">
        <v>-857</v>
      </c>
      <c r="Q41" s="22">
        <v>-761</v>
      </c>
      <c r="R41" s="22">
        <v>-1622</v>
      </c>
      <c r="S41" s="23">
        <v>-5291</v>
      </c>
      <c r="T41" s="22">
        <v>-2833</v>
      </c>
    </row>
    <row r="42" spans="1:20" ht="13.5">
      <c r="A42" s="2" t="s">
        <v>28</v>
      </c>
      <c r="B42" s="22"/>
      <c r="C42" s="23">
        <v>3</v>
      </c>
      <c r="D42" s="22"/>
      <c r="E42" s="23">
        <v>15</v>
      </c>
      <c r="F42" s="22">
        <v>15</v>
      </c>
      <c r="G42" s="23">
        <v>0</v>
      </c>
      <c r="H42" s="22">
        <v>0</v>
      </c>
      <c r="I42" s="22">
        <v>0</v>
      </c>
      <c r="J42" s="22">
        <v>0</v>
      </c>
      <c r="K42" s="23">
        <v>2</v>
      </c>
      <c r="L42" s="22">
        <v>1</v>
      </c>
      <c r="M42" s="22">
        <v>1</v>
      </c>
      <c r="N42" s="22">
        <v>0</v>
      </c>
      <c r="O42" s="23"/>
      <c r="P42" s="22"/>
      <c r="Q42" s="22"/>
      <c r="R42" s="22">
        <v>66</v>
      </c>
      <c r="S42" s="23">
        <v>1352</v>
      </c>
      <c r="T42" s="22">
        <v>174</v>
      </c>
    </row>
    <row r="43" spans="1:20" ht="13.5">
      <c r="A43" s="2" t="s">
        <v>29</v>
      </c>
      <c r="B43" s="22">
        <v>-465</v>
      </c>
      <c r="C43" s="23">
        <v>-1056</v>
      </c>
      <c r="D43" s="22">
        <v>-601</v>
      </c>
      <c r="E43" s="23">
        <v>-723</v>
      </c>
      <c r="F43" s="22">
        <v>-482</v>
      </c>
      <c r="G43" s="23">
        <v>-723</v>
      </c>
      <c r="H43" s="22">
        <v>-395</v>
      </c>
      <c r="I43" s="22">
        <v>-300</v>
      </c>
      <c r="J43" s="22">
        <v>-223</v>
      </c>
      <c r="K43" s="23">
        <v>-769</v>
      </c>
      <c r="L43" s="22">
        <v>-521</v>
      </c>
      <c r="M43" s="22">
        <v>-337</v>
      </c>
      <c r="N43" s="22">
        <v>-221</v>
      </c>
      <c r="O43" s="23">
        <v>-396</v>
      </c>
      <c r="P43" s="22">
        <v>-257</v>
      </c>
      <c r="Q43" s="22">
        <v>-180</v>
      </c>
      <c r="R43" s="22">
        <v>-198</v>
      </c>
      <c r="S43" s="23">
        <v>-799</v>
      </c>
      <c r="T43" s="22">
        <v>-471</v>
      </c>
    </row>
    <row r="44" spans="1:20" ht="13.5">
      <c r="A44" s="2" t="s">
        <v>30</v>
      </c>
      <c r="B44" s="22"/>
      <c r="C44" s="23"/>
      <c r="D44" s="22"/>
      <c r="E44" s="23"/>
      <c r="F44" s="22"/>
      <c r="G44" s="23"/>
      <c r="H44" s="22"/>
      <c r="I44" s="22"/>
      <c r="J44" s="22"/>
      <c r="K44" s="23">
        <v>0</v>
      </c>
      <c r="L44" s="22"/>
      <c r="M44" s="22"/>
      <c r="N44" s="22"/>
      <c r="O44" s="23"/>
      <c r="P44" s="22"/>
      <c r="Q44" s="22"/>
      <c r="R44" s="22">
        <v>0</v>
      </c>
      <c r="S44" s="23">
        <v>29</v>
      </c>
      <c r="T44" s="22">
        <v>26</v>
      </c>
    </row>
    <row r="45" spans="1:20" ht="14.25" thickBot="1">
      <c r="A45" s="4" t="s">
        <v>31</v>
      </c>
      <c r="B45" s="24">
        <v>28552</v>
      </c>
      <c r="C45" s="25">
        <v>1426</v>
      </c>
      <c r="D45" s="24">
        <v>-28313</v>
      </c>
      <c r="E45" s="25">
        <v>-27856</v>
      </c>
      <c r="F45" s="24">
        <v>-22127</v>
      </c>
      <c r="G45" s="25">
        <v>-10520</v>
      </c>
      <c r="H45" s="24">
        <v>-24824</v>
      </c>
      <c r="I45" s="24">
        <v>-20938</v>
      </c>
      <c r="J45" s="24">
        <v>-44357</v>
      </c>
      <c r="K45" s="25">
        <v>-40375</v>
      </c>
      <c r="L45" s="24">
        <v>-31948</v>
      </c>
      <c r="M45" s="24">
        <v>-24996</v>
      </c>
      <c r="N45" s="24">
        <v>1436</v>
      </c>
      <c r="O45" s="25">
        <v>-11814</v>
      </c>
      <c r="P45" s="24">
        <v>15661</v>
      </c>
      <c r="Q45" s="24">
        <v>-16541</v>
      </c>
      <c r="R45" s="24">
        <v>-16794</v>
      </c>
      <c r="S45" s="25">
        <v>-32655</v>
      </c>
      <c r="T45" s="24">
        <v>-21980</v>
      </c>
    </row>
    <row r="46" spans="1:20" ht="14.25" thickTop="1">
      <c r="A46" s="2" t="s">
        <v>32</v>
      </c>
      <c r="B46" s="22"/>
      <c r="C46" s="23">
        <v>5000</v>
      </c>
      <c r="D46" s="22"/>
      <c r="E46" s="23"/>
      <c r="F46" s="22"/>
      <c r="G46" s="23"/>
      <c r="H46" s="22"/>
      <c r="I46" s="22"/>
      <c r="J46" s="22"/>
      <c r="K46" s="23"/>
      <c r="L46" s="22"/>
      <c r="M46" s="22"/>
      <c r="N46" s="22"/>
      <c r="O46" s="23"/>
      <c r="P46" s="22"/>
      <c r="Q46" s="22"/>
      <c r="R46" s="22"/>
      <c r="S46" s="23">
        <v>5500</v>
      </c>
      <c r="T46" s="22"/>
    </row>
    <row r="47" spans="1:20" ht="13.5">
      <c r="A47" s="2" t="s">
        <v>33</v>
      </c>
      <c r="B47" s="22">
        <v>-5500</v>
      </c>
      <c r="C47" s="23"/>
      <c r="D47" s="22"/>
      <c r="E47" s="23"/>
      <c r="F47" s="22"/>
      <c r="G47" s="23">
        <v>-4200</v>
      </c>
      <c r="H47" s="22">
        <v>-4200</v>
      </c>
      <c r="I47" s="22"/>
      <c r="J47" s="22"/>
      <c r="K47" s="23"/>
      <c r="L47" s="22"/>
      <c r="M47" s="22"/>
      <c r="N47" s="22"/>
      <c r="O47" s="23">
        <v>-2424</v>
      </c>
      <c r="P47" s="22">
        <v>-1800</v>
      </c>
      <c r="Q47" s="22">
        <v>-1800</v>
      </c>
      <c r="R47" s="22">
        <v>-1800</v>
      </c>
      <c r="S47" s="23">
        <v>-5500</v>
      </c>
      <c r="T47" s="22"/>
    </row>
    <row r="48" spans="1:20" ht="13.5">
      <c r="A48" s="2" t="s">
        <v>34</v>
      </c>
      <c r="B48" s="22">
        <v>-1727</v>
      </c>
      <c r="C48" s="23">
        <v>-1419</v>
      </c>
      <c r="D48" s="22">
        <v>-1419</v>
      </c>
      <c r="E48" s="23">
        <v>-1419</v>
      </c>
      <c r="F48" s="22">
        <v>-1419</v>
      </c>
      <c r="G48" s="23">
        <v>-1419</v>
      </c>
      <c r="H48" s="22">
        <v>-1419</v>
      </c>
      <c r="I48" s="22">
        <v>-1419</v>
      </c>
      <c r="J48" s="22">
        <v>-1419</v>
      </c>
      <c r="K48" s="23">
        <v>-1419</v>
      </c>
      <c r="L48" s="22">
        <v>-1419</v>
      </c>
      <c r="M48" s="22">
        <v>-1419</v>
      </c>
      <c r="N48" s="22">
        <v>-1419</v>
      </c>
      <c r="O48" s="23">
        <v>-1419</v>
      </c>
      <c r="P48" s="22">
        <v>-1419</v>
      </c>
      <c r="Q48" s="22">
        <v>-1419</v>
      </c>
      <c r="R48" s="22">
        <v>-1419</v>
      </c>
      <c r="S48" s="23">
        <v>-1419</v>
      </c>
      <c r="T48" s="22">
        <v>-1419</v>
      </c>
    </row>
    <row r="49" spans="1:20" ht="13.5">
      <c r="A49" s="2" t="s">
        <v>35</v>
      </c>
      <c r="B49" s="22"/>
      <c r="C49" s="23">
        <v>31805</v>
      </c>
      <c r="D49" s="22"/>
      <c r="E49" s="23"/>
      <c r="F49" s="22"/>
      <c r="G49" s="23"/>
      <c r="H49" s="22"/>
      <c r="I49" s="22"/>
      <c r="J49" s="22"/>
      <c r="K49" s="23"/>
      <c r="L49" s="22"/>
      <c r="M49" s="22"/>
      <c r="N49" s="22"/>
      <c r="O49" s="23"/>
      <c r="P49" s="22"/>
      <c r="Q49" s="22"/>
      <c r="R49" s="22"/>
      <c r="S49" s="23"/>
      <c r="T49" s="22"/>
    </row>
    <row r="50" spans="1:20" ht="13.5">
      <c r="A50" s="2" t="s">
        <v>36</v>
      </c>
      <c r="B50" s="22">
        <v>-60227</v>
      </c>
      <c r="C50" s="23">
        <v>0</v>
      </c>
      <c r="D50" s="22">
        <v>0</v>
      </c>
      <c r="E50" s="23">
        <v>0</v>
      </c>
      <c r="F50" s="22">
        <v>0</v>
      </c>
      <c r="G50" s="23">
        <v>0</v>
      </c>
      <c r="H50" s="22">
        <v>0</v>
      </c>
      <c r="I50" s="22">
        <v>0</v>
      </c>
      <c r="J50" s="22">
        <v>0</v>
      </c>
      <c r="K50" s="23">
        <v>-2</v>
      </c>
      <c r="L50" s="22">
        <v>-1</v>
      </c>
      <c r="M50" s="22">
        <v>-1</v>
      </c>
      <c r="N50" s="22">
        <v>-1</v>
      </c>
      <c r="O50" s="23">
        <v>-19</v>
      </c>
      <c r="P50" s="22">
        <v>-16</v>
      </c>
      <c r="Q50" s="22">
        <v>-12</v>
      </c>
      <c r="R50" s="22">
        <v>-1</v>
      </c>
      <c r="S50" s="23">
        <v>-9</v>
      </c>
      <c r="T50" s="22">
        <v>-5</v>
      </c>
    </row>
    <row r="51" spans="1:20" ht="14.25" thickBot="1">
      <c r="A51" s="4" t="s">
        <v>37</v>
      </c>
      <c r="B51" s="24">
        <v>-67455</v>
      </c>
      <c r="C51" s="25">
        <v>35385</v>
      </c>
      <c r="D51" s="24">
        <v>-1419</v>
      </c>
      <c r="E51" s="25">
        <v>-1419</v>
      </c>
      <c r="F51" s="24">
        <v>-1419</v>
      </c>
      <c r="G51" s="25">
        <v>-5620</v>
      </c>
      <c r="H51" s="24">
        <v>-5620</v>
      </c>
      <c r="I51" s="24">
        <v>-1419</v>
      </c>
      <c r="J51" s="24">
        <v>-1419</v>
      </c>
      <c r="K51" s="25">
        <v>-1421</v>
      </c>
      <c r="L51" s="24">
        <v>-1421</v>
      </c>
      <c r="M51" s="24">
        <v>-1420</v>
      </c>
      <c r="N51" s="24">
        <v>-1420</v>
      </c>
      <c r="O51" s="25">
        <v>-3862</v>
      </c>
      <c r="P51" s="24">
        <v>-3236</v>
      </c>
      <c r="Q51" s="24">
        <v>-3231</v>
      </c>
      <c r="R51" s="24">
        <v>-3220</v>
      </c>
      <c r="S51" s="25">
        <v>-1428</v>
      </c>
      <c r="T51" s="24">
        <v>-1425</v>
      </c>
    </row>
    <row r="52" spans="1:20" ht="14.25" thickTop="1">
      <c r="A52" s="6" t="s">
        <v>38</v>
      </c>
      <c r="B52" s="22">
        <v>174</v>
      </c>
      <c r="C52" s="23">
        <v>255</v>
      </c>
      <c r="D52" s="22">
        <v>130</v>
      </c>
      <c r="E52" s="23">
        <v>180</v>
      </c>
      <c r="F52" s="22">
        <v>119</v>
      </c>
      <c r="G52" s="23">
        <v>31</v>
      </c>
      <c r="H52" s="22">
        <v>67</v>
      </c>
      <c r="I52" s="22">
        <v>60</v>
      </c>
      <c r="J52" s="22">
        <v>70</v>
      </c>
      <c r="K52" s="23">
        <v>84</v>
      </c>
      <c r="L52" s="22">
        <v>144</v>
      </c>
      <c r="M52" s="22">
        <v>137</v>
      </c>
      <c r="N52" s="22">
        <v>89</v>
      </c>
      <c r="O52" s="23">
        <v>227</v>
      </c>
      <c r="P52" s="22">
        <v>82</v>
      </c>
      <c r="Q52" s="22">
        <v>142</v>
      </c>
      <c r="R52" s="22">
        <v>220</v>
      </c>
      <c r="S52" s="23">
        <v>74</v>
      </c>
      <c r="T52" s="22">
        <v>175</v>
      </c>
    </row>
    <row r="53" spans="1:20" ht="13.5">
      <c r="A53" s="6" t="s">
        <v>39</v>
      </c>
      <c r="B53" s="22">
        <v>21406</v>
      </c>
      <c r="C53" s="23">
        <v>8735</v>
      </c>
      <c r="D53" s="22">
        <v>194</v>
      </c>
      <c r="E53" s="23">
        <v>-46334</v>
      </c>
      <c r="F53" s="22">
        <v>-40717</v>
      </c>
      <c r="G53" s="23">
        <v>42978</v>
      </c>
      <c r="H53" s="22">
        <v>-130</v>
      </c>
      <c r="I53" s="22">
        <v>-2367</v>
      </c>
      <c r="J53" s="22">
        <v>-1161</v>
      </c>
      <c r="K53" s="23">
        <v>-1524</v>
      </c>
      <c r="L53" s="22">
        <v>-295</v>
      </c>
      <c r="M53" s="22">
        <v>-2696</v>
      </c>
      <c r="N53" s="22">
        <v>-2289</v>
      </c>
      <c r="O53" s="23">
        <v>-26807</v>
      </c>
      <c r="P53" s="22">
        <v>-22807</v>
      </c>
      <c r="Q53" s="22">
        <v>-21629</v>
      </c>
      <c r="R53" s="22">
        <v>-18604</v>
      </c>
      <c r="S53" s="23">
        <v>13595</v>
      </c>
      <c r="T53" s="22">
        <v>-3655</v>
      </c>
    </row>
    <row r="54" spans="1:20" ht="13.5">
      <c r="A54" s="6" t="s">
        <v>40</v>
      </c>
      <c r="B54" s="22">
        <v>32839</v>
      </c>
      <c r="C54" s="23">
        <v>24104</v>
      </c>
      <c r="D54" s="22">
        <v>24104</v>
      </c>
      <c r="E54" s="23">
        <v>70439</v>
      </c>
      <c r="F54" s="22">
        <v>70439</v>
      </c>
      <c r="G54" s="23">
        <v>27460</v>
      </c>
      <c r="H54" s="22">
        <v>27460</v>
      </c>
      <c r="I54" s="22">
        <v>27460</v>
      </c>
      <c r="J54" s="22">
        <v>27460</v>
      </c>
      <c r="K54" s="23">
        <v>28985</v>
      </c>
      <c r="L54" s="22">
        <v>28985</v>
      </c>
      <c r="M54" s="22">
        <v>28985</v>
      </c>
      <c r="N54" s="22">
        <v>28985</v>
      </c>
      <c r="O54" s="23">
        <v>55792</v>
      </c>
      <c r="P54" s="22">
        <v>55792</v>
      </c>
      <c r="Q54" s="22">
        <v>55792</v>
      </c>
      <c r="R54" s="22">
        <v>55792</v>
      </c>
      <c r="S54" s="23">
        <v>42196</v>
      </c>
      <c r="T54" s="22">
        <v>42196</v>
      </c>
    </row>
    <row r="55" spans="1:20" ht="14.25" thickBot="1">
      <c r="A55" s="6" t="s">
        <v>40</v>
      </c>
      <c r="B55" s="22">
        <v>54245</v>
      </c>
      <c r="C55" s="23">
        <v>32839</v>
      </c>
      <c r="D55" s="22">
        <v>24299</v>
      </c>
      <c r="E55" s="23">
        <v>24104</v>
      </c>
      <c r="F55" s="22">
        <v>29722</v>
      </c>
      <c r="G55" s="23">
        <v>70439</v>
      </c>
      <c r="H55" s="22">
        <v>27330</v>
      </c>
      <c r="I55" s="22">
        <v>25093</v>
      </c>
      <c r="J55" s="22">
        <v>26299</v>
      </c>
      <c r="K55" s="23">
        <v>27460</v>
      </c>
      <c r="L55" s="22">
        <v>28689</v>
      </c>
      <c r="M55" s="22">
        <v>26288</v>
      </c>
      <c r="N55" s="22">
        <v>26695</v>
      </c>
      <c r="O55" s="23">
        <v>28985</v>
      </c>
      <c r="P55" s="22">
        <v>32984</v>
      </c>
      <c r="Q55" s="22">
        <v>34163</v>
      </c>
      <c r="R55" s="22">
        <v>37187</v>
      </c>
      <c r="S55" s="23">
        <v>55792</v>
      </c>
      <c r="T55" s="22">
        <v>38541</v>
      </c>
    </row>
    <row r="56" spans="1:20" ht="14.25" thickTop="1">
      <c r="A56" s="7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</row>
    <row r="58" ht="13.5">
      <c r="A58" s="19" t="s">
        <v>130</v>
      </c>
    </row>
    <row r="59" ht="13.5">
      <c r="A59" s="19" t="s">
        <v>131</v>
      </c>
    </row>
  </sheetData>
  <mergeCells count="1">
    <mergeCell ref="B6:T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Y49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9" t="s">
        <v>126</v>
      </c>
      <c r="B2" s="13">
        <v>8337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5" ht="14.25" thickBot="1">
      <c r="A3" s="10" t="s">
        <v>127</v>
      </c>
      <c r="B3" s="1" t="s">
        <v>128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9" t="s">
        <v>50</v>
      </c>
      <c r="B4" s="14" t="str">
        <f>HYPERLINK("http://www.kabupro.jp/mark/20140213/S100149N.htm","四半期報告書")</f>
        <v>四半期報告書</v>
      </c>
      <c r="C4" s="14" t="str">
        <f>HYPERLINK("http://www.kabupro.jp/mark/20131120/S1000JID.htm","四半期報告書")</f>
        <v>四半期報告書</v>
      </c>
      <c r="D4" s="14" t="str">
        <f>HYPERLINK("http://www.kabupro.jp/mark/20140213/S100149N.htm","四半期報告書")</f>
        <v>四半期報告書</v>
      </c>
      <c r="E4" s="14" t="str">
        <f>HYPERLINK("http://www.kabupro.jp/mark/20130213/S000CS7Y.htm","四半期報告書")</f>
        <v>四半期報告書</v>
      </c>
      <c r="F4" s="14" t="str">
        <f>HYPERLINK("http://www.kabupro.jp/mark/20121122/S000CCIS.htm","四半期報告書")</f>
        <v>四半期報告書</v>
      </c>
      <c r="G4" s="14" t="str">
        <f>HYPERLINK("http://www.kabupro.jp/mark/20120810/S000BLGO.htm","四半期報告書")</f>
        <v>四半期報告書</v>
      </c>
      <c r="H4" s="14" t="str">
        <f>HYPERLINK("http://www.kabupro.jp/mark/20130627/S000DO72.htm","有価証券報告書")</f>
        <v>有価証券報告書</v>
      </c>
      <c r="I4" s="14" t="str">
        <f>HYPERLINK("http://www.kabupro.jp/mark/20120213/S000A80R.htm","四半期報告書")</f>
        <v>四半期報告書</v>
      </c>
      <c r="J4" s="14" t="str">
        <f>HYPERLINK("http://www.kabupro.jp/mark/20111125/S0009T0F.htm","四半期報告書")</f>
        <v>四半期報告書</v>
      </c>
      <c r="K4" s="14" t="str">
        <f>HYPERLINK("http://www.kabupro.jp/mark/20110811/S00092QE.htm","四半期報告書")</f>
        <v>四半期報告書</v>
      </c>
      <c r="L4" s="14" t="str">
        <f>HYPERLINK("http://www.kabupro.jp/mark/20120628/S000B2OG.htm","有価証券報告書")</f>
        <v>有価証券報告書</v>
      </c>
      <c r="M4" s="14" t="str">
        <f>HYPERLINK("http://www.kabupro.jp/mark/20110210/S0007NZM.htm","四半期報告書")</f>
        <v>四半期報告書</v>
      </c>
      <c r="N4" s="14" t="str">
        <f>HYPERLINK("http://www.kabupro.jp/mark/20101125/S00079J1.htm","四半期報告書")</f>
        <v>四半期報告書</v>
      </c>
      <c r="O4" s="14" t="str">
        <f>HYPERLINK("http://www.kabupro.jp/mark/20100812/S0006IDY.htm","四半期報告書")</f>
        <v>四半期報告書</v>
      </c>
      <c r="P4" s="14" t="str">
        <f>HYPERLINK("http://www.kabupro.jp/mark/20110629/S0008KLH.htm","有価証券報告書")</f>
        <v>有価証券報告書</v>
      </c>
      <c r="Q4" s="14" t="str">
        <f>HYPERLINK("http://www.kabupro.jp/mark/20100212/S00053AS.htm","四半期報告書")</f>
        <v>四半期報告書</v>
      </c>
      <c r="R4" s="14" t="str">
        <f>HYPERLINK("http://www.kabupro.jp/mark/20101125/S00079J1.htm","四半期報告書")</f>
        <v>四半期報告書</v>
      </c>
      <c r="S4" s="14" t="str">
        <f>HYPERLINK("http://www.kabupro.jp/mark/20090813/S0003WDZ.htm","四半期報告書")</f>
        <v>四半期報告書</v>
      </c>
      <c r="T4" s="14" t="str">
        <f>HYPERLINK("http://www.kabupro.jp/mark/20100629/S0005ZSW.htm","有価証券報告書")</f>
        <v>有価証券報告書</v>
      </c>
      <c r="U4" s="14" t="str">
        <f>HYPERLINK("http://www.kabupro.jp/mark/20090212/S0002E0X.htm","四半期報告書")</f>
        <v>四半期報告書</v>
      </c>
      <c r="V4" s="14" t="str">
        <f>HYPERLINK("http://www.kabupro.jp/mark/20091125/S0004O3G.htm","四半期報告書")</f>
        <v>四半期報告書</v>
      </c>
      <c r="W4" s="14" t="str">
        <f>HYPERLINK("http://www.kabupro.jp/mark/20080813/S0000YFZ.htm","四半期報告書")</f>
        <v>四半期報告書</v>
      </c>
      <c r="X4" s="14" t="str">
        <f>HYPERLINK("http://www.kabupro.jp/mark/20090626/S0003GIV.htm","有価証券報告書")</f>
        <v>有価証券報告書</v>
      </c>
      <c r="Y4" s="14" t="str">
        <f>HYPERLINK("http://www.kabupro.jp/mark/20081127/S0001Y53.htm","四半期報告書")</f>
        <v>四半期報告書</v>
      </c>
    </row>
    <row r="5" spans="1:25" ht="14.25" thickBot="1">
      <c r="A5" s="10" t="s">
        <v>51</v>
      </c>
      <c r="B5" s="1" t="s">
        <v>162</v>
      </c>
      <c r="C5" s="1" t="s">
        <v>57</v>
      </c>
      <c r="D5" s="1" t="s">
        <v>162</v>
      </c>
      <c r="E5" s="1" t="s">
        <v>165</v>
      </c>
      <c r="F5" s="1" t="s">
        <v>62</v>
      </c>
      <c r="G5" s="1" t="s">
        <v>167</v>
      </c>
      <c r="H5" s="1" t="s">
        <v>64</v>
      </c>
      <c r="I5" s="1" t="s">
        <v>169</v>
      </c>
      <c r="J5" s="1" t="s">
        <v>66</v>
      </c>
      <c r="K5" s="1" t="s">
        <v>171</v>
      </c>
      <c r="L5" s="1" t="s">
        <v>68</v>
      </c>
      <c r="M5" s="1" t="s">
        <v>173</v>
      </c>
      <c r="N5" s="1" t="s">
        <v>70</v>
      </c>
      <c r="O5" s="1" t="s">
        <v>175</v>
      </c>
      <c r="P5" s="1" t="s">
        <v>72</v>
      </c>
      <c r="Q5" s="1" t="s">
        <v>177</v>
      </c>
      <c r="R5" s="1" t="s">
        <v>70</v>
      </c>
      <c r="S5" s="1" t="s">
        <v>179</v>
      </c>
      <c r="T5" s="1" t="s">
        <v>75</v>
      </c>
      <c r="U5" s="1" t="s">
        <v>181</v>
      </c>
      <c r="V5" s="1" t="s">
        <v>77</v>
      </c>
      <c r="W5" s="1" t="s">
        <v>183</v>
      </c>
      <c r="X5" s="1" t="s">
        <v>79</v>
      </c>
      <c r="Y5" s="1" t="s">
        <v>81</v>
      </c>
    </row>
    <row r="6" spans="1:25" ht="15" thickBot="1" thickTop="1">
      <c r="A6" s="9" t="s">
        <v>52</v>
      </c>
      <c r="B6" s="17" t="s">
        <v>194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</row>
    <row r="7" spans="1:25" ht="14.25" thickTop="1">
      <c r="A7" s="11" t="s">
        <v>53</v>
      </c>
      <c r="B7" s="13" t="s">
        <v>163</v>
      </c>
      <c r="C7" s="13" t="s">
        <v>58</v>
      </c>
      <c r="D7" s="15" t="s">
        <v>60</v>
      </c>
      <c r="E7" s="13" t="s">
        <v>163</v>
      </c>
      <c r="F7" s="13" t="s">
        <v>58</v>
      </c>
      <c r="G7" s="13" t="s">
        <v>163</v>
      </c>
      <c r="H7" s="15" t="s">
        <v>60</v>
      </c>
      <c r="I7" s="13" t="s">
        <v>163</v>
      </c>
      <c r="J7" s="13" t="s">
        <v>58</v>
      </c>
      <c r="K7" s="13" t="s">
        <v>163</v>
      </c>
      <c r="L7" s="15" t="s">
        <v>60</v>
      </c>
      <c r="M7" s="13" t="s">
        <v>163</v>
      </c>
      <c r="N7" s="13" t="s">
        <v>58</v>
      </c>
      <c r="O7" s="13" t="s">
        <v>163</v>
      </c>
      <c r="P7" s="15" t="s">
        <v>60</v>
      </c>
      <c r="Q7" s="13" t="s">
        <v>163</v>
      </c>
      <c r="R7" s="13" t="s">
        <v>58</v>
      </c>
      <c r="S7" s="13" t="s">
        <v>163</v>
      </c>
      <c r="T7" s="15" t="s">
        <v>60</v>
      </c>
      <c r="U7" s="13" t="s">
        <v>163</v>
      </c>
      <c r="V7" s="13" t="s">
        <v>58</v>
      </c>
      <c r="W7" s="13" t="s">
        <v>163</v>
      </c>
      <c r="X7" s="15" t="s">
        <v>60</v>
      </c>
      <c r="Y7" s="13" t="s">
        <v>58</v>
      </c>
    </row>
    <row r="8" spans="1:25" ht="13.5">
      <c r="A8" s="12" t="s">
        <v>54</v>
      </c>
      <c r="B8" s="1"/>
      <c r="C8" s="1"/>
      <c r="D8" s="16"/>
      <c r="E8" s="1"/>
      <c r="F8" s="1"/>
      <c r="G8" s="1"/>
      <c r="H8" s="16"/>
      <c r="I8" s="1"/>
      <c r="J8" s="1"/>
      <c r="K8" s="1"/>
      <c r="L8" s="16"/>
      <c r="M8" s="1"/>
      <c r="N8" s="1"/>
      <c r="O8" s="1"/>
      <c r="P8" s="16"/>
      <c r="Q8" s="1"/>
      <c r="R8" s="1"/>
      <c r="S8" s="1"/>
      <c r="T8" s="16"/>
      <c r="U8" s="1"/>
      <c r="V8" s="1"/>
      <c r="W8" s="1"/>
      <c r="X8" s="16"/>
      <c r="Y8" s="1"/>
    </row>
    <row r="9" spans="1:25" ht="13.5">
      <c r="A9" s="12" t="s">
        <v>55</v>
      </c>
      <c r="B9" s="1" t="s">
        <v>164</v>
      </c>
      <c r="C9" s="1" t="s">
        <v>59</v>
      </c>
      <c r="D9" s="16" t="s">
        <v>61</v>
      </c>
      <c r="E9" s="1" t="s">
        <v>166</v>
      </c>
      <c r="F9" s="1" t="s">
        <v>63</v>
      </c>
      <c r="G9" s="1" t="s">
        <v>168</v>
      </c>
      <c r="H9" s="16" t="s">
        <v>65</v>
      </c>
      <c r="I9" s="1" t="s">
        <v>170</v>
      </c>
      <c r="J9" s="1" t="s">
        <v>67</v>
      </c>
      <c r="K9" s="1" t="s">
        <v>172</v>
      </c>
      <c r="L9" s="16" t="s">
        <v>69</v>
      </c>
      <c r="M9" s="1" t="s">
        <v>174</v>
      </c>
      <c r="N9" s="1" t="s">
        <v>71</v>
      </c>
      <c r="O9" s="1" t="s">
        <v>176</v>
      </c>
      <c r="P9" s="16" t="s">
        <v>73</v>
      </c>
      <c r="Q9" s="1" t="s">
        <v>178</v>
      </c>
      <c r="R9" s="1" t="s">
        <v>74</v>
      </c>
      <c r="S9" s="1" t="s">
        <v>180</v>
      </c>
      <c r="T9" s="16" t="s">
        <v>76</v>
      </c>
      <c r="U9" s="1" t="s">
        <v>182</v>
      </c>
      <c r="V9" s="1" t="s">
        <v>78</v>
      </c>
      <c r="W9" s="1" t="s">
        <v>184</v>
      </c>
      <c r="X9" s="16" t="s">
        <v>80</v>
      </c>
      <c r="Y9" s="1" t="s">
        <v>82</v>
      </c>
    </row>
    <row r="10" spans="1:25" ht="14.25" thickBot="1">
      <c r="A10" s="12" t="s">
        <v>56</v>
      </c>
      <c r="B10" s="1" t="s">
        <v>84</v>
      </c>
      <c r="C10" s="1" t="s">
        <v>84</v>
      </c>
      <c r="D10" s="16" t="s">
        <v>84</v>
      </c>
      <c r="E10" s="1" t="s">
        <v>84</v>
      </c>
      <c r="F10" s="1" t="s">
        <v>84</v>
      </c>
      <c r="G10" s="1" t="s">
        <v>84</v>
      </c>
      <c r="H10" s="16" t="s">
        <v>84</v>
      </c>
      <c r="I10" s="1" t="s">
        <v>84</v>
      </c>
      <c r="J10" s="1" t="s">
        <v>84</v>
      </c>
      <c r="K10" s="1" t="s">
        <v>84</v>
      </c>
      <c r="L10" s="16" t="s">
        <v>84</v>
      </c>
      <c r="M10" s="1" t="s">
        <v>84</v>
      </c>
      <c r="N10" s="1" t="s">
        <v>84</v>
      </c>
      <c r="O10" s="1" t="s">
        <v>84</v>
      </c>
      <c r="P10" s="16" t="s">
        <v>84</v>
      </c>
      <c r="Q10" s="1" t="s">
        <v>84</v>
      </c>
      <c r="R10" s="1" t="s">
        <v>84</v>
      </c>
      <c r="S10" s="1" t="s">
        <v>84</v>
      </c>
      <c r="T10" s="16" t="s">
        <v>84</v>
      </c>
      <c r="U10" s="1" t="s">
        <v>84</v>
      </c>
      <c r="V10" s="1" t="s">
        <v>84</v>
      </c>
      <c r="W10" s="1" t="s">
        <v>84</v>
      </c>
      <c r="X10" s="16" t="s">
        <v>84</v>
      </c>
      <c r="Y10" s="1" t="s">
        <v>84</v>
      </c>
    </row>
    <row r="11" spans="1:25" ht="14.25" thickTop="1">
      <c r="A11" s="8" t="s">
        <v>83</v>
      </c>
      <c r="B11" s="20">
        <v>120449</v>
      </c>
      <c r="C11" s="20">
        <v>60445</v>
      </c>
      <c r="D11" s="21">
        <v>40493</v>
      </c>
      <c r="E11" s="20">
        <v>53393</v>
      </c>
      <c r="F11" s="20">
        <v>32206</v>
      </c>
      <c r="G11" s="20">
        <v>36483</v>
      </c>
      <c r="H11" s="21">
        <v>31796</v>
      </c>
      <c r="I11" s="20">
        <v>34092</v>
      </c>
      <c r="J11" s="20">
        <v>37534</v>
      </c>
      <c r="K11" s="20">
        <v>33592</v>
      </c>
      <c r="L11" s="21">
        <v>78201</v>
      </c>
      <c r="M11" s="20">
        <v>34881</v>
      </c>
      <c r="N11" s="20">
        <v>32920</v>
      </c>
      <c r="O11" s="20">
        <v>33862</v>
      </c>
      <c r="P11" s="21">
        <v>35078</v>
      </c>
      <c r="Q11" s="20">
        <v>36296</v>
      </c>
      <c r="R11" s="20">
        <v>34635</v>
      </c>
      <c r="S11" s="20">
        <v>34366</v>
      </c>
      <c r="T11" s="21">
        <v>36803</v>
      </c>
      <c r="U11" s="20">
        <v>45753</v>
      </c>
      <c r="V11" s="20">
        <v>46979</v>
      </c>
      <c r="W11" s="20">
        <v>49883</v>
      </c>
      <c r="X11" s="21">
        <v>68543</v>
      </c>
      <c r="Y11" s="20">
        <v>51809</v>
      </c>
    </row>
    <row r="12" spans="1:25" ht="13.5">
      <c r="A12" s="2" t="s">
        <v>185</v>
      </c>
      <c r="B12" s="22">
        <v>10000</v>
      </c>
      <c r="C12" s="22">
        <v>50000</v>
      </c>
      <c r="D12" s="23">
        <v>80000</v>
      </c>
      <c r="E12" s="22">
        <v>70000</v>
      </c>
      <c r="F12" s="22">
        <v>45000</v>
      </c>
      <c r="G12" s="22">
        <v>120000</v>
      </c>
      <c r="H12" s="23">
        <v>38000</v>
      </c>
      <c r="I12" s="22">
        <v>55000</v>
      </c>
      <c r="J12" s="22">
        <v>42000</v>
      </c>
      <c r="K12" s="22">
        <v>90000</v>
      </c>
      <c r="L12" s="23"/>
      <c r="M12" s="22">
        <v>33000</v>
      </c>
      <c r="N12" s="22">
        <v>30000</v>
      </c>
      <c r="O12" s="22">
        <v>48000</v>
      </c>
      <c r="P12" s="23">
        <v>35000</v>
      </c>
      <c r="Q12" s="22">
        <v>68000</v>
      </c>
      <c r="R12" s="22">
        <v>45000</v>
      </c>
      <c r="S12" s="22">
        <v>90000</v>
      </c>
      <c r="T12" s="23">
        <v>60000</v>
      </c>
      <c r="U12" s="22">
        <v>64000</v>
      </c>
      <c r="V12" s="22">
        <v>27000</v>
      </c>
      <c r="W12" s="22">
        <v>72000</v>
      </c>
      <c r="X12" s="23">
        <v>40000</v>
      </c>
      <c r="Y12" s="22">
        <v>80000</v>
      </c>
    </row>
    <row r="13" spans="1:25" ht="13.5">
      <c r="A13" s="2" t="s">
        <v>186</v>
      </c>
      <c r="B13" s="22">
        <v>1438</v>
      </c>
      <c r="C13" s="22">
        <v>1560</v>
      </c>
      <c r="D13" s="23">
        <v>8507</v>
      </c>
      <c r="E13" s="22">
        <v>10062</v>
      </c>
      <c r="F13" s="22">
        <v>10291</v>
      </c>
      <c r="G13" s="22">
        <v>10537</v>
      </c>
      <c r="H13" s="23">
        <v>10777</v>
      </c>
      <c r="I13" s="22">
        <v>11021</v>
      </c>
      <c r="J13" s="22">
        <v>11260</v>
      </c>
      <c r="K13" s="22">
        <v>11544</v>
      </c>
      <c r="L13" s="23">
        <v>11811</v>
      </c>
      <c r="M13" s="22">
        <v>12096</v>
      </c>
      <c r="N13" s="22">
        <v>12365</v>
      </c>
      <c r="O13" s="22">
        <v>12655</v>
      </c>
      <c r="P13" s="23">
        <v>12942</v>
      </c>
      <c r="Q13" s="22">
        <v>13233</v>
      </c>
      <c r="R13" s="22">
        <v>13499</v>
      </c>
      <c r="S13" s="22">
        <v>14286</v>
      </c>
      <c r="T13" s="23">
        <v>14640</v>
      </c>
      <c r="U13" s="22">
        <v>15411</v>
      </c>
      <c r="V13" s="22">
        <v>15651</v>
      </c>
      <c r="W13" s="22">
        <v>14923</v>
      </c>
      <c r="X13" s="23">
        <v>15012</v>
      </c>
      <c r="Y13" s="22">
        <v>15016</v>
      </c>
    </row>
    <row r="14" spans="1:25" ht="13.5">
      <c r="A14" s="2" t="s">
        <v>187</v>
      </c>
      <c r="B14" s="22">
        <v>144</v>
      </c>
      <c r="C14" s="22">
        <v>125</v>
      </c>
      <c r="D14" s="23">
        <v>132</v>
      </c>
      <c r="E14" s="22">
        <v>139</v>
      </c>
      <c r="F14" s="22">
        <v>128</v>
      </c>
      <c r="G14" s="22">
        <v>142</v>
      </c>
      <c r="H14" s="23">
        <v>163</v>
      </c>
      <c r="I14" s="22">
        <v>156</v>
      </c>
      <c r="J14" s="22">
        <v>136</v>
      </c>
      <c r="K14" s="22">
        <v>243</v>
      </c>
      <c r="L14" s="23">
        <v>152</v>
      </c>
      <c r="M14" s="22">
        <v>132</v>
      </c>
      <c r="N14" s="22">
        <v>132</v>
      </c>
      <c r="O14" s="22">
        <v>122</v>
      </c>
      <c r="P14" s="23">
        <v>185</v>
      </c>
      <c r="Q14" s="22">
        <v>187</v>
      </c>
      <c r="R14" s="22">
        <v>159</v>
      </c>
      <c r="S14" s="22">
        <v>286</v>
      </c>
      <c r="T14" s="23">
        <v>303</v>
      </c>
      <c r="U14" s="22">
        <v>237</v>
      </c>
      <c r="V14" s="22">
        <v>291</v>
      </c>
      <c r="W14" s="22">
        <v>204</v>
      </c>
      <c r="X14" s="23">
        <v>178</v>
      </c>
      <c r="Y14" s="22">
        <v>1189</v>
      </c>
    </row>
    <row r="15" spans="1:25" ht="13.5">
      <c r="A15" s="2" t="s">
        <v>88</v>
      </c>
      <c r="B15" s="22">
        <v>517448</v>
      </c>
      <c r="C15" s="22">
        <v>511098</v>
      </c>
      <c r="D15" s="23">
        <v>541215</v>
      </c>
      <c r="E15" s="22">
        <v>543431</v>
      </c>
      <c r="F15" s="22">
        <v>561933</v>
      </c>
      <c r="G15" s="22">
        <v>509098</v>
      </c>
      <c r="H15" s="23">
        <v>531056</v>
      </c>
      <c r="I15" s="22">
        <v>517175</v>
      </c>
      <c r="J15" s="22">
        <v>523545</v>
      </c>
      <c r="K15" s="22">
        <v>516209</v>
      </c>
      <c r="L15" s="23">
        <v>503890</v>
      </c>
      <c r="M15" s="22">
        <v>521712</v>
      </c>
      <c r="N15" s="22">
        <v>519634</v>
      </c>
      <c r="O15" s="22">
        <v>541667</v>
      </c>
      <c r="P15" s="23">
        <v>503860</v>
      </c>
      <c r="Q15" s="22">
        <v>492511</v>
      </c>
      <c r="R15" s="22">
        <v>485394</v>
      </c>
      <c r="S15" s="22">
        <v>452907</v>
      </c>
      <c r="T15" s="23">
        <v>446152</v>
      </c>
      <c r="U15" s="22">
        <v>426560</v>
      </c>
      <c r="V15" s="22">
        <v>469220</v>
      </c>
      <c r="W15" s="22">
        <v>475032</v>
      </c>
      <c r="X15" s="23">
        <v>458300</v>
      </c>
      <c r="Y15" s="22">
        <v>464929</v>
      </c>
    </row>
    <row r="16" spans="1:25" ht="13.5">
      <c r="A16" s="2" t="s">
        <v>89</v>
      </c>
      <c r="B16" s="22">
        <v>1691972</v>
      </c>
      <c r="C16" s="22">
        <v>1685747</v>
      </c>
      <c r="D16" s="23">
        <v>1654970</v>
      </c>
      <c r="E16" s="22">
        <v>1640585</v>
      </c>
      <c r="F16" s="22">
        <v>1644482</v>
      </c>
      <c r="G16" s="22">
        <v>1611362</v>
      </c>
      <c r="H16" s="23">
        <v>1610425</v>
      </c>
      <c r="I16" s="22">
        <v>1594832</v>
      </c>
      <c r="J16" s="22">
        <v>1592759</v>
      </c>
      <c r="K16" s="22">
        <v>1570803</v>
      </c>
      <c r="L16" s="23">
        <v>1561427</v>
      </c>
      <c r="M16" s="22">
        <v>1547839</v>
      </c>
      <c r="N16" s="22">
        <v>1539214</v>
      </c>
      <c r="O16" s="22">
        <v>1507589</v>
      </c>
      <c r="P16" s="23">
        <v>1525275</v>
      </c>
      <c r="Q16" s="22">
        <v>1498317</v>
      </c>
      <c r="R16" s="22">
        <v>1506894</v>
      </c>
      <c r="S16" s="22">
        <v>1507196</v>
      </c>
      <c r="T16" s="23">
        <v>1495015</v>
      </c>
      <c r="U16" s="22">
        <v>1488079</v>
      </c>
      <c r="V16" s="22">
        <v>1461170</v>
      </c>
      <c r="W16" s="22">
        <v>1421286</v>
      </c>
      <c r="X16" s="23">
        <v>1429255</v>
      </c>
      <c r="Y16" s="22">
        <v>1406128</v>
      </c>
    </row>
    <row r="17" spans="1:25" ht="13.5">
      <c r="A17" s="2" t="s">
        <v>90</v>
      </c>
      <c r="B17" s="22">
        <v>2743</v>
      </c>
      <c r="C17" s="22">
        <v>2609</v>
      </c>
      <c r="D17" s="23">
        <v>2169</v>
      </c>
      <c r="E17" s="22">
        <v>1902</v>
      </c>
      <c r="F17" s="22">
        <v>2194</v>
      </c>
      <c r="G17" s="22">
        <v>2106</v>
      </c>
      <c r="H17" s="23">
        <v>2562</v>
      </c>
      <c r="I17" s="22">
        <v>2945</v>
      </c>
      <c r="J17" s="22">
        <v>3251</v>
      </c>
      <c r="K17" s="22">
        <v>2914</v>
      </c>
      <c r="L17" s="23">
        <v>5666</v>
      </c>
      <c r="M17" s="22">
        <v>2586</v>
      </c>
      <c r="N17" s="22">
        <v>2646</v>
      </c>
      <c r="O17" s="22">
        <v>2409</v>
      </c>
      <c r="P17" s="23">
        <v>2368</v>
      </c>
      <c r="Q17" s="22">
        <v>2395</v>
      </c>
      <c r="R17" s="22">
        <v>2260</v>
      </c>
      <c r="S17" s="22">
        <v>2102</v>
      </c>
      <c r="T17" s="23">
        <v>3501</v>
      </c>
      <c r="U17" s="22">
        <v>2404</v>
      </c>
      <c r="V17" s="22">
        <v>2319</v>
      </c>
      <c r="W17" s="22">
        <v>2373</v>
      </c>
      <c r="X17" s="23">
        <v>2217</v>
      </c>
      <c r="Y17" s="22">
        <v>2070</v>
      </c>
    </row>
    <row r="18" spans="1:25" ht="13.5">
      <c r="A18" s="2" t="s">
        <v>91</v>
      </c>
      <c r="B18" s="22">
        <v>29632</v>
      </c>
      <c r="C18" s="22">
        <v>27697</v>
      </c>
      <c r="D18" s="23">
        <v>29048</v>
      </c>
      <c r="E18" s="22">
        <v>29357</v>
      </c>
      <c r="F18" s="22">
        <v>28308</v>
      </c>
      <c r="G18" s="22">
        <v>29864</v>
      </c>
      <c r="H18" s="23">
        <v>30896</v>
      </c>
      <c r="I18" s="22">
        <v>37432</v>
      </c>
      <c r="J18" s="22">
        <v>31520</v>
      </c>
      <c r="K18" s="22">
        <v>32023</v>
      </c>
      <c r="L18" s="23">
        <v>32358</v>
      </c>
      <c r="M18" s="22">
        <v>33171</v>
      </c>
      <c r="N18" s="22">
        <v>53299</v>
      </c>
      <c r="O18" s="22">
        <v>38661</v>
      </c>
      <c r="P18" s="23">
        <v>31839</v>
      </c>
      <c r="Q18" s="22">
        <v>33061</v>
      </c>
      <c r="R18" s="22">
        <v>32180</v>
      </c>
      <c r="S18" s="22">
        <v>37459</v>
      </c>
      <c r="T18" s="23">
        <v>31696</v>
      </c>
      <c r="U18" s="22">
        <v>34095</v>
      </c>
      <c r="V18" s="22">
        <v>32913</v>
      </c>
      <c r="W18" s="22">
        <v>26825</v>
      </c>
      <c r="X18" s="23">
        <v>24745</v>
      </c>
      <c r="Y18" s="22">
        <v>22751</v>
      </c>
    </row>
    <row r="19" spans="1:25" ht="13.5">
      <c r="A19" s="2" t="s">
        <v>93</v>
      </c>
      <c r="B19" s="22">
        <v>19936</v>
      </c>
      <c r="C19" s="22">
        <v>20209</v>
      </c>
      <c r="D19" s="23">
        <v>20204</v>
      </c>
      <c r="E19" s="22">
        <v>19886</v>
      </c>
      <c r="F19" s="22">
        <v>19821</v>
      </c>
      <c r="G19" s="22">
        <v>19199</v>
      </c>
      <c r="H19" s="23">
        <v>19186</v>
      </c>
      <c r="I19" s="22">
        <v>18898</v>
      </c>
      <c r="J19" s="22">
        <v>19130</v>
      </c>
      <c r="K19" s="22">
        <v>18985</v>
      </c>
      <c r="L19" s="23">
        <v>19244</v>
      </c>
      <c r="M19" s="22">
        <v>19065</v>
      </c>
      <c r="N19" s="22">
        <v>19319</v>
      </c>
      <c r="O19" s="22">
        <v>19022</v>
      </c>
      <c r="P19" s="23">
        <v>19287</v>
      </c>
      <c r="Q19" s="22">
        <v>18983</v>
      </c>
      <c r="R19" s="22">
        <v>18769</v>
      </c>
      <c r="S19" s="22">
        <v>18717</v>
      </c>
      <c r="T19" s="23">
        <v>18978</v>
      </c>
      <c r="U19" s="22">
        <v>18826</v>
      </c>
      <c r="V19" s="22">
        <v>18953</v>
      </c>
      <c r="W19" s="22">
        <v>29334</v>
      </c>
      <c r="X19" s="23">
        <v>28983</v>
      </c>
      <c r="Y19" s="22">
        <v>29635</v>
      </c>
    </row>
    <row r="20" spans="1:25" ht="13.5">
      <c r="A20" s="2" t="s">
        <v>94</v>
      </c>
      <c r="B20" s="22">
        <v>2763</v>
      </c>
      <c r="C20" s="22">
        <v>2867</v>
      </c>
      <c r="D20" s="23">
        <v>2784</v>
      </c>
      <c r="E20" s="22">
        <v>2742</v>
      </c>
      <c r="F20" s="22">
        <v>2688</v>
      </c>
      <c r="G20" s="22">
        <v>2664</v>
      </c>
      <c r="H20" s="23">
        <v>2360</v>
      </c>
      <c r="I20" s="22">
        <v>2341</v>
      </c>
      <c r="J20" s="22">
        <v>2423</v>
      </c>
      <c r="K20" s="22">
        <v>2185</v>
      </c>
      <c r="L20" s="23">
        <v>2272</v>
      </c>
      <c r="M20" s="22">
        <v>2138</v>
      </c>
      <c r="N20" s="22">
        <v>1962</v>
      </c>
      <c r="O20" s="22">
        <v>2039</v>
      </c>
      <c r="P20" s="23">
        <v>1945</v>
      </c>
      <c r="Q20" s="22">
        <v>1866</v>
      </c>
      <c r="R20" s="22">
        <v>1774</v>
      </c>
      <c r="S20" s="22">
        <v>1827</v>
      </c>
      <c r="T20" s="23">
        <v>1766</v>
      </c>
      <c r="U20" s="22">
        <v>1772</v>
      </c>
      <c r="V20" s="22">
        <v>1816</v>
      </c>
      <c r="W20" s="22">
        <v>2690</v>
      </c>
      <c r="X20" s="23">
        <v>2714</v>
      </c>
      <c r="Y20" s="22">
        <v>2840</v>
      </c>
    </row>
    <row r="21" spans="1:25" ht="13.5">
      <c r="A21" s="2" t="s">
        <v>95</v>
      </c>
      <c r="B21" s="22">
        <v>16251</v>
      </c>
      <c r="C21" s="22">
        <v>17374</v>
      </c>
      <c r="D21" s="23">
        <v>17715</v>
      </c>
      <c r="E21" s="22">
        <v>20584</v>
      </c>
      <c r="F21" s="22">
        <v>22450</v>
      </c>
      <c r="G21" s="22">
        <v>23080</v>
      </c>
      <c r="H21" s="23">
        <v>22469</v>
      </c>
      <c r="I21" s="22">
        <v>24285</v>
      </c>
      <c r="J21" s="22">
        <v>25087</v>
      </c>
      <c r="K21" s="22">
        <v>23679</v>
      </c>
      <c r="L21" s="23">
        <v>24274</v>
      </c>
      <c r="M21" s="22">
        <v>24108</v>
      </c>
      <c r="N21" s="22">
        <v>23602</v>
      </c>
      <c r="O21" s="22">
        <v>24595</v>
      </c>
      <c r="P21" s="23">
        <v>23734</v>
      </c>
      <c r="Q21" s="22">
        <v>24329</v>
      </c>
      <c r="R21" s="22">
        <v>25686</v>
      </c>
      <c r="S21" s="22">
        <v>27403</v>
      </c>
      <c r="T21" s="23">
        <v>29101</v>
      </c>
      <c r="U21" s="22">
        <v>31166</v>
      </c>
      <c r="V21" s="22">
        <v>30957</v>
      </c>
      <c r="W21" s="22">
        <v>29848</v>
      </c>
      <c r="X21" s="23">
        <v>29739</v>
      </c>
      <c r="Y21" s="22">
        <v>25308</v>
      </c>
    </row>
    <row r="22" spans="1:25" ht="13.5">
      <c r="A22" s="2" t="s">
        <v>96</v>
      </c>
      <c r="B22" s="22">
        <v>18128</v>
      </c>
      <c r="C22" s="22">
        <v>17269</v>
      </c>
      <c r="D22" s="23">
        <v>22766</v>
      </c>
      <c r="E22" s="22">
        <v>24185</v>
      </c>
      <c r="F22" s="22">
        <v>25040</v>
      </c>
      <c r="G22" s="22">
        <v>26672</v>
      </c>
      <c r="H22" s="23">
        <v>27231</v>
      </c>
      <c r="I22" s="22">
        <v>29207</v>
      </c>
      <c r="J22" s="22">
        <v>29111</v>
      </c>
      <c r="K22" s="22">
        <v>31830</v>
      </c>
      <c r="L22" s="23">
        <v>32049</v>
      </c>
      <c r="M22" s="22">
        <v>35234</v>
      </c>
      <c r="N22" s="22">
        <v>35735</v>
      </c>
      <c r="O22" s="22">
        <v>38495</v>
      </c>
      <c r="P22" s="23">
        <v>39486</v>
      </c>
      <c r="Q22" s="22">
        <v>43155</v>
      </c>
      <c r="R22" s="22">
        <v>43680</v>
      </c>
      <c r="S22" s="22">
        <v>46835</v>
      </c>
      <c r="T22" s="23">
        <v>47602</v>
      </c>
      <c r="U22" s="22">
        <v>51201</v>
      </c>
      <c r="V22" s="22">
        <v>51821</v>
      </c>
      <c r="W22" s="22">
        <v>55488</v>
      </c>
      <c r="X22" s="23">
        <v>56439</v>
      </c>
      <c r="Y22" s="22">
        <v>61605</v>
      </c>
    </row>
    <row r="23" spans="1:25" ht="13.5">
      <c r="A23" s="2" t="s">
        <v>97</v>
      </c>
      <c r="B23" s="22">
        <v>-13535</v>
      </c>
      <c r="C23" s="22">
        <v>-13483</v>
      </c>
      <c r="D23" s="23">
        <v>-14193</v>
      </c>
      <c r="E23" s="22">
        <v>-13941</v>
      </c>
      <c r="F23" s="22">
        <v>-13712</v>
      </c>
      <c r="G23" s="22">
        <v>-14971</v>
      </c>
      <c r="H23" s="23">
        <v>-14863</v>
      </c>
      <c r="I23" s="22">
        <v>-14487</v>
      </c>
      <c r="J23" s="22">
        <v>-14455</v>
      </c>
      <c r="K23" s="22">
        <v>-15630</v>
      </c>
      <c r="L23" s="23">
        <v>-15141</v>
      </c>
      <c r="M23" s="22">
        <v>-15094</v>
      </c>
      <c r="N23" s="22">
        <v>-14749</v>
      </c>
      <c r="O23" s="22">
        <v>-16389</v>
      </c>
      <c r="P23" s="23">
        <v>-15993</v>
      </c>
      <c r="Q23" s="22">
        <v>-16603</v>
      </c>
      <c r="R23" s="22">
        <v>-16110</v>
      </c>
      <c r="S23" s="22">
        <v>-20214</v>
      </c>
      <c r="T23" s="23">
        <v>-19748</v>
      </c>
      <c r="U23" s="22">
        <v>-18828</v>
      </c>
      <c r="V23" s="22">
        <v>-19290</v>
      </c>
      <c r="W23" s="22">
        <v>-21044</v>
      </c>
      <c r="X23" s="23">
        <v>-20274</v>
      </c>
      <c r="Y23" s="22">
        <v>-19997</v>
      </c>
    </row>
    <row r="24" spans="1:25" ht="14.25" thickBot="1">
      <c r="A24" s="4" t="s">
        <v>98</v>
      </c>
      <c r="B24" s="24">
        <v>2417373</v>
      </c>
      <c r="C24" s="24">
        <v>2383522</v>
      </c>
      <c r="D24" s="25">
        <v>2405813</v>
      </c>
      <c r="E24" s="24">
        <v>2402331</v>
      </c>
      <c r="F24" s="24">
        <v>2380835</v>
      </c>
      <c r="G24" s="24">
        <v>2376239</v>
      </c>
      <c r="H24" s="25">
        <v>2312063</v>
      </c>
      <c r="I24" s="24">
        <v>2312901</v>
      </c>
      <c r="J24" s="24">
        <v>2303304</v>
      </c>
      <c r="K24" s="24">
        <v>2318380</v>
      </c>
      <c r="L24" s="25">
        <v>2256208</v>
      </c>
      <c r="M24" s="24">
        <v>2250872</v>
      </c>
      <c r="N24" s="24">
        <v>2256084</v>
      </c>
      <c r="O24" s="24">
        <v>2252732</v>
      </c>
      <c r="P24" s="25">
        <v>2215010</v>
      </c>
      <c r="Q24" s="24">
        <v>2215735</v>
      </c>
      <c r="R24" s="24">
        <v>2193825</v>
      </c>
      <c r="S24" s="24">
        <v>2213175</v>
      </c>
      <c r="T24" s="25">
        <v>2165813</v>
      </c>
      <c r="U24" s="24">
        <v>2160679</v>
      </c>
      <c r="V24" s="24">
        <v>2139802</v>
      </c>
      <c r="W24" s="24">
        <v>2158848</v>
      </c>
      <c r="X24" s="25">
        <v>2135856</v>
      </c>
      <c r="Y24" s="24">
        <v>2143286</v>
      </c>
    </row>
    <row r="25" spans="1:25" ht="14.25" thickTop="1">
      <c r="A25" s="2" t="s">
        <v>99</v>
      </c>
      <c r="B25" s="22">
        <v>2229726</v>
      </c>
      <c r="C25" s="22">
        <v>2194218</v>
      </c>
      <c r="D25" s="23">
        <v>2153266</v>
      </c>
      <c r="E25" s="22">
        <v>2180239</v>
      </c>
      <c r="F25" s="22">
        <v>2159341</v>
      </c>
      <c r="G25" s="22">
        <v>2174946</v>
      </c>
      <c r="H25" s="23">
        <v>2110426</v>
      </c>
      <c r="I25" s="22">
        <v>2116599</v>
      </c>
      <c r="J25" s="22">
        <v>2094820</v>
      </c>
      <c r="K25" s="22">
        <v>2109099</v>
      </c>
      <c r="L25" s="23">
        <v>2049534</v>
      </c>
      <c r="M25" s="22">
        <v>2047428</v>
      </c>
      <c r="N25" s="22">
        <v>2021079</v>
      </c>
      <c r="O25" s="22">
        <v>2033115</v>
      </c>
      <c r="P25" s="23">
        <v>2001075</v>
      </c>
      <c r="Q25" s="22">
        <v>2007296</v>
      </c>
      <c r="R25" s="22">
        <v>1979482</v>
      </c>
      <c r="S25" s="22">
        <v>1998077</v>
      </c>
      <c r="T25" s="23">
        <v>1935965</v>
      </c>
      <c r="U25" s="22">
        <v>1947448</v>
      </c>
      <c r="V25" s="22">
        <v>1919898</v>
      </c>
      <c r="W25" s="22">
        <v>1931927</v>
      </c>
      <c r="X25" s="23">
        <v>1895810</v>
      </c>
      <c r="Y25" s="22">
        <v>1911334</v>
      </c>
    </row>
    <row r="26" spans="1:25" ht="13.5">
      <c r="A26" s="2" t="s">
        <v>100</v>
      </c>
      <c r="B26" s="22">
        <v>4080</v>
      </c>
      <c r="C26" s="22">
        <v>3180</v>
      </c>
      <c r="D26" s="23">
        <v>5170</v>
      </c>
      <c r="E26" s="22">
        <v>7320</v>
      </c>
      <c r="F26" s="22">
        <v>7320</v>
      </c>
      <c r="G26" s="22">
        <v>7320</v>
      </c>
      <c r="H26" s="23">
        <v>6160</v>
      </c>
      <c r="I26" s="22">
        <v>6450</v>
      </c>
      <c r="J26" s="22">
        <v>6950</v>
      </c>
      <c r="K26" s="22">
        <v>6950</v>
      </c>
      <c r="L26" s="23">
        <v>6780</v>
      </c>
      <c r="M26" s="22">
        <v>7520</v>
      </c>
      <c r="N26" s="22">
        <v>8070</v>
      </c>
      <c r="O26" s="22">
        <v>9050</v>
      </c>
      <c r="P26" s="23">
        <v>4890</v>
      </c>
      <c r="Q26" s="22">
        <v>7120</v>
      </c>
      <c r="R26" s="22">
        <v>7900</v>
      </c>
      <c r="S26" s="22">
        <v>7900</v>
      </c>
      <c r="T26" s="23">
        <v>34440</v>
      </c>
      <c r="U26" s="22">
        <v>9000</v>
      </c>
      <c r="V26" s="22">
        <v>3000</v>
      </c>
      <c r="W26" s="22">
        <v>3000</v>
      </c>
      <c r="X26" s="23">
        <v>15500</v>
      </c>
      <c r="Y26" s="22">
        <v>6000</v>
      </c>
    </row>
    <row r="27" spans="1:25" ht="13.5">
      <c r="A27" s="2" t="s">
        <v>188</v>
      </c>
      <c r="B27" s="22">
        <v>17498</v>
      </c>
      <c r="C27" s="22">
        <v>17513</v>
      </c>
      <c r="D27" s="23">
        <v>21563</v>
      </c>
      <c r="E27" s="22">
        <v>23257</v>
      </c>
      <c r="F27" s="22">
        <v>26868</v>
      </c>
      <c r="G27" s="22">
        <v>14460</v>
      </c>
      <c r="H27" s="23">
        <v>13819</v>
      </c>
      <c r="I27" s="22">
        <v>12729</v>
      </c>
      <c r="J27" s="22">
        <v>15036</v>
      </c>
      <c r="K27" s="22">
        <v>14641</v>
      </c>
      <c r="L27" s="23">
        <v>15025</v>
      </c>
      <c r="M27" s="22">
        <v>14617</v>
      </c>
      <c r="N27" s="22">
        <v>16984</v>
      </c>
      <c r="O27" s="22">
        <v>16718</v>
      </c>
      <c r="P27" s="23">
        <v>16846</v>
      </c>
      <c r="Q27" s="22">
        <v>16969</v>
      </c>
      <c r="R27" s="22">
        <v>16497</v>
      </c>
      <c r="S27" s="22">
        <v>16374</v>
      </c>
      <c r="T27" s="23">
        <v>16797</v>
      </c>
      <c r="U27" s="22">
        <v>18209</v>
      </c>
      <c r="V27" s="22">
        <v>17870</v>
      </c>
      <c r="W27" s="22">
        <v>18554</v>
      </c>
      <c r="X27" s="23">
        <v>20498</v>
      </c>
      <c r="Y27" s="22">
        <v>20322</v>
      </c>
    </row>
    <row r="28" spans="1:25" ht="13.5">
      <c r="A28" s="2" t="s">
        <v>90</v>
      </c>
      <c r="B28" s="22">
        <v>9</v>
      </c>
      <c r="C28" s="22">
        <v>12</v>
      </c>
      <c r="D28" s="23">
        <v>24</v>
      </c>
      <c r="E28" s="22">
        <v>17</v>
      </c>
      <c r="F28" s="22">
        <v>9</v>
      </c>
      <c r="G28" s="22">
        <v>6</v>
      </c>
      <c r="H28" s="23">
        <v>12</v>
      </c>
      <c r="I28" s="22">
        <v>4</v>
      </c>
      <c r="J28" s="22">
        <v>16</v>
      </c>
      <c r="K28" s="22">
        <v>91</v>
      </c>
      <c r="L28" s="23">
        <v>31</v>
      </c>
      <c r="M28" s="22">
        <v>72</v>
      </c>
      <c r="N28" s="22">
        <v>72</v>
      </c>
      <c r="O28" s="22">
        <v>89</v>
      </c>
      <c r="P28" s="23">
        <v>66</v>
      </c>
      <c r="Q28" s="22">
        <v>26</v>
      </c>
      <c r="R28" s="22">
        <v>60</v>
      </c>
      <c r="S28" s="22">
        <v>20</v>
      </c>
      <c r="T28" s="23">
        <v>40</v>
      </c>
      <c r="U28" s="22">
        <v>59</v>
      </c>
      <c r="V28" s="22">
        <v>34</v>
      </c>
      <c r="W28" s="22">
        <v>36</v>
      </c>
      <c r="X28" s="23">
        <v>62</v>
      </c>
      <c r="Y28" s="22">
        <v>25</v>
      </c>
    </row>
    <row r="29" spans="1:25" ht="13.5">
      <c r="A29" s="2" t="s">
        <v>189</v>
      </c>
      <c r="B29" s="22">
        <v>13831</v>
      </c>
      <c r="C29" s="22">
        <v>20714</v>
      </c>
      <c r="D29" s="23">
        <v>14293</v>
      </c>
      <c r="E29" s="22">
        <v>17760</v>
      </c>
      <c r="F29" s="22">
        <v>18546</v>
      </c>
      <c r="G29" s="22">
        <v>13111</v>
      </c>
      <c r="H29" s="23">
        <v>13465</v>
      </c>
      <c r="I29" s="22">
        <v>12892</v>
      </c>
      <c r="J29" s="22">
        <v>23485</v>
      </c>
      <c r="K29" s="22">
        <v>21942</v>
      </c>
      <c r="L29" s="23">
        <v>19506</v>
      </c>
      <c r="M29" s="22">
        <v>14145</v>
      </c>
      <c r="N29" s="22">
        <v>43014</v>
      </c>
      <c r="O29" s="22">
        <v>27393</v>
      </c>
      <c r="P29" s="23">
        <v>22396</v>
      </c>
      <c r="Q29" s="22">
        <v>14587</v>
      </c>
      <c r="R29" s="22">
        <v>21337</v>
      </c>
      <c r="S29" s="22">
        <v>22624</v>
      </c>
      <c r="T29" s="23">
        <v>20027</v>
      </c>
      <c r="U29" s="22">
        <v>15354</v>
      </c>
      <c r="V29" s="22">
        <v>22751</v>
      </c>
      <c r="W29" s="22">
        <v>23426</v>
      </c>
      <c r="X29" s="23">
        <v>20533</v>
      </c>
      <c r="Y29" s="22">
        <v>14965</v>
      </c>
    </row>
    <row r="30" spans="1:25" ht="13.5">
      <c r="A30" s="2" t="s">
        <v>105</v>
      </c>
      <c r="B30" s="22">
        <v>6570</v>
      </c>
      <c r="C30" s="22">
        <v>6411</v>
      </c>
      <c r="D30" s="23">
        <v>6149</v>
      </c>
      <c r="E30" s="22">
        <v>5983</v>
      </c>
      <c r="F30" s="22">
        <v>5822</v>
      </c>
      <c r="G30" s="22">
        <v>5712</v>
      </c>
      <c r="H30" s="23">
        <v>5606</v>
      </c>
      <c r="I30" s="22">
        <v>5503</v>
      </c>
      <c r="J30" s="22">
        <v>5389</v>
      </c>
      <c r="K30" s="22">
        <v>5288</v>
      </c>
      <c r="L30" s="23">
        <v>5166</v>
      </c>
      <c r="M30" s="22">
        <v>5067</v>
      </c>
      <c r="N30" s="22">
        <v>4922</v>
      </c>
      <c r="O30" s="22">
        <v>4797</v>
      </c>
      <c r="P30" s="23">
        <v>5005</v>
      </c>
      <c r="Q30" s="22">
        <v>4887</v>
      </c>
      <c r="R30" s="22">
        <v>4801</v>
      </c>
      <c r="S30" s="22">
        <v>4683</v>
      </c>
      <c r="T30" s="23">
        <v>4567</v>
      </c>
      <c r="U30" s="22">
        <v>4516</v>
      </c>
      <c r="V30" s="22">
        <v>4446</v>
      </c>
      <c r="W30" s="22">
        <v>4373</v>
      </c>
      <c r="X30" s="23">
        <v>4355</v>
      </c>
      <c r="Y30" s="22">
        <v>4304</v>
      </c>
    </row>
    <row r="31" spans="1:25" ht="13.5">
      <c r="A31" s="2" t="s">
        <v>106</v>
      </c>
      <c r="B31" s="22">
        <v>164</v>
      </c>
      <c r="C31" s="22">
        <v>154</v>
      </c>
      <c r="D31" s="23">
        <v>138</v>
      </c>
      <c r="E31" s="22">
        <v>129</v>
      </c>
      <c r="F31" s="22">
        <v>120</v>
      </c>
      <c r="G31" s="22">
        <v>110</v>
      </c>
      <c r="H31" s="23">
        <v>141</v>
      </c>
      <c r="I31" s="22">
        <v>131</v>
      </c>
      <c r="J31" s="22">
        <v>122</v>
      </c>
      <c r="K31" s="22">
        <v>112</v>
      </c>
      <c r="L31" s="23">
        <v>114</v>
      </c>
      <c r="M31" s="22">
        <v>105</v>
      </c>
      <c r="N31" s="22">
        <v>95</v>
      </c>
      <c r="O31" s="22">
        <v>86</v>
      </c>
      <c r="P31" s="23">
        <v>92</v>
      </c>
      <c r="Q31" s="22">
        <v>83</v>
      </c>
      <c r="R31" s="22">
        <v>74</v>
      </c>
      <c r="S31" s="22">
        <v>66</v>
      </c>
      <c r="T31" s="23">
        <v>103</v>
      </c>
      <c r="U31" s="22">
        <v>91</v>
      </c>
      <c r="V31" s="22">
        <v>82</v>
      </c>
      <c r="W31" s="22">
        <v>74</v>
      </c>
      <c r="X31" s="23">
        <v>99</v>
      </c>
      <c r="Y31" s="22">
        <v>82</v>
      </c>
    </row>
    <row r="32" spans="1:25" ht="13.5">
      <c r="A32" s="2" t="s">
        <v>107</v>
      </c>
      <c r="B32" s="22">
        <v>550</v>
      </c>
      <c r="C32" s="22">
        <v>575</v>
      </c>
      <c r="D32" s="23">
        <v>698</v>
      </c>
      <c r="E32" s="22">
        <v>326</v>
      </c>
      <c r="F32" s="22">
        <v>384</v>
      </c>
      <c r="G32" s="22">
        <v>431</v>
      </c>
      <c r="H32" s="23">
        <v>520</v>
      </c>
      <c r="I32" s="22">
        <v>280</v>
      </c>
      <c r="J32" s="22">
        <v>323</v>
      </c>
      <c r="K32" s="22">
        <v>388</v>
      </c>
      <c r="L32" s="23">
        <v>445</v>
      </c>
      <c r="M32" s="22">
        <v>242</v>
      </c>
      <c r="N32" s="22">
        <v>279</v>
      </c>
      <c r="O32" s="22">
        <v>323</v>
      </c>
      <c r="P32" s="23">
        <v>400</v>
      </c>
      <c r="Q32" s="22">
        <v>338</v>
      </c>
      <c r="R32" s="22">
        <v>372</v>
      </c>
      <c r="S32" s="22">
        <v>418</v>
      </c>
      <c r="T32" s="23">
        <v>456</v>
      </c>
      <c r="U32" s="22"/>
      <c r="V32" s="22">
        <v>464</v>
      </c>
      <c r="W32" s="22"/>
      <c r="X32" s="23">
        <v>562</v>
      </c>
      <c r="Y32" s="22"/>
    </row>
    <row r="33" spans="1:25" ht="13.5">
      <c r="A33" s="2" t="s">
        <v>108</v>
      </c>
      <c r="B33" s="22">
        <v>18128</v>
      </c>
      <c r="C33" s="22">
        <v>17269</v>
      </c>
      <c r="D33" s="23">
        <v>22766</v>
      </c>
      <c r="E33" s="22">
        <v>24185</v>
      </c>
      <c r="F33" s="22">
        <v>25040</v>
      </c>
      <c r="G33" s="22">
        <v>26672</v>
      </c>
      <c r="H33" s="23">
        <v>27231</v>
      </c>
      <c r="I33" s="22">
        <v>29207</v>
      </c>
      <c r="J33" s="22">
        <v>29111</v>
      </c>
      <c r="K33" s="22">
        <v>31830</v>
      </c>
      <c r="L33" s="23">
        <v>32049</v>
      </c>
      <c r="M33" s="22">
        <v>35234</v>
      </c>
      <c r="N33" s="22">
        <v>35735</v>
      </c>
      <c r="O33" s="22">
        <v>38495</v>
      </c>
      <c r="P33" s="23">
        <v>39486</v>
      </c>
      <c r="Q33" s="22">
        <v>43155</v>
      </c>
      <c r="R33" s="22">
        <v>43680</v>
      </c>
      <c r="S33" s="22">
        <v>46835</v>
      </c>
      <c r="T33" s="23">
        <v>47602</v>
      </c>
      <c r="U33" s="22">
        <v>51201</v>
      </c>
      <c r="V33" s="22">
        <v>51821</v>
      </c>
      <c r="W33" s="22">
        <v>55488</v>
      </c>
      <c r="X33" s="23">
        <v>56439</v>
      </c>
      <c r="Y33" s="22">
        <v>61605</v>
      </c>
    </row>
    <row r="34" spans="1:25" ht="14.25" thickBot="1">
      <c r="A34" s="4" t="s">
        <v>109</v>
      </c>
      <c r="B34" s="24">
        <v>2290559</v>
      </c>
      <c r="C34" s="24">
        <v>2260051</v>
      </c>
      <c r="D34" s="25">
        <v>2224072</v>
      </c>
      <c r="E34" s="24">
        <v>2259219</v>
      </c>
      <c r="F34" s="24">
        <v>2243452</v>
      </c>
      <c r="G34" s="24">
        <v>2242771</v>
      </c>
      <c r="H34" s="25">
        <v>2177384</v>
      </c>
      <c r="I34" s="24">
        <v>2183799</v>
      </c>
      <c r="J34" s="24">
        <v>2175254</v>
      </c>
      <c r="K34" s="24">
        <v>2190344</v>
      </c>
      <c r="L34" s="25">
        <v>2128653</v>
      </c>
      <c r="M34" s="24">
        <v>2124435</v>
      </c>
      <c r="N34" s="24">
        <v>2130253</v>
      </c>
      <c r="O34" s="24">
        <v>2130068</v>
      </c>
      <c r="P34" s="25">
        <v>2090260</v>
      </c>
      <c r="Q34" s="24">
        <v>2094464</v>
      </c>
      <c r="R34" s="24">
        <v>2074206</v>
      </c>
      <c r="S34" s="24">
        <v>2097002</v>
      </c>
      <c r="T34" s="25">
        <v>2060002</v>
      </c>
      <c r="U34" s="24">
        <v>2046287</v>
      </c>
      <c r="V34" s="24">
        <v>2020370</v>
      </c>
      <c r="W34" s="24">
        <v>2037407</v>
      </c>
      <c r="X34" s="25">
        <v>2013861</v>
      </c>
      <c r="Y34" s="24">
        <v>2018640</v>
      </c>
    </row>
    <row r="35" spans="1:25" ht="14.25" thickTop="1">
      <c r="A35" s="2" t="s">
        <v>110</v>
      </c>
      <c r="B35" s="22">
        <v>57941</v>
      </c>
      <c r="C35" s="22">
        <v>57941</v>
      </c>
      <c r="D35" s="23">
        <v>57941</v>
      </c>
      <c r="E35" s="22">
        <v>57941</v>
      </c>
      <c r="F35" s="22">
        <v>57941</v>
      </c>
      <c r="G35" s="22">
        <v>57941</v>
      </c>
      <c r="H35" s="23">
        <v>57941</v>
      </c>
      <c r="I35" s="22">
        <v>57941</v>
      </c>
      <c r="J35" s="22">
        <v>57941</v>
      </c>
      <c r="K35" s="22">
        <v>57941</v>
      </c>
      <c r="L35" s="23">
        <v>57941</v>
      </c>
      <c r="M35" s="22">
        <v>57941</v>
      </c>
      <c r="N35" s="22">
        <v>57941</v>
      </c>
      <c r="O35" s="22">
        <v>57941</v>
      </c>
      <c r="P35" s="23">
        <v>57941</v>
      </c>
      <c r="Q35" s="22">
        <v>57941</v>
      </c>
      <c r="R35" s="22">
        <v>57941</v>
      </c>
      <c r="S35" s="22">
        <v>57941</v>
      </c>
      <c r="T35" s="23">
        <v>57941</v>
      </c>
      <c r="U35" s="22">
        <v>57941</v>
      </c>
      <c r="V35" s="22">
        <v>57941</v>
      </c>
      <c r="W35" s="22">
        <v>57941</v>
      </c>
      <c r="X35" s="23">
        <v>57941</v>
      </c>
      <c r="Y35" s="22">
        <v>57941</v>
      </c>
    </row>
    <row r="36" spans="1:25" ht="13.5">
      <c r="A36" s="2" t="s">
        <v>190</v>
      </c>
      <c r="B36" s="22">
        <v>4566</v>
      </c>
      <c r="C36" s="22">
        <v>4566</v>
      </c>
      <c r="D36" s="23">
        <v>64792</v>
      </c>
      <c r="E36" s="22">
        <v>32792</v>
      </c>
      <c r="F36" s="22">
        <v>32792</v>
      </c>
      <c r="G36" s="22">
        <v>32792</v>
      </c>
      <c r="H36" s="23">
        <v>32792</v>
      </c>
      <c r="I36" s="22">
        <v>32792</v>
      </c>
      <c r="J36" s="22">
        <v>32792</v>
      </c>
      <c r="K36" s="22">
        <v>32792</v>
      </c>
      <c r="L36" s="23">
        <v>32792</v>
      </c>
      <c r="M36" s="22">
        <v>32792</v>
      </c>
      <c r="N36" s="22">
        <v>32792</v>
      </c>
      <c r="O36" s="22">
        <v>32792</v>
      </c>
      <c r="P36" s="23">
        <v>32792</v>
      </c>
      <c r="Q36" s="22">
        <v>32792</v>
      </c>
      <c r="R36" s="22">
        <v>32792</v>
      </c>
      <c r="S36" s="22">
        <v>32792</v>
      </c>
      <c r="T36" s="23">
        <v>32792</v>
      </c>
      <c r="U36" s="22">
        <v>32792</v>
      </c>
      <c r="V36" s="22">
        <v>32792</v>
      </c>
      <c r="W36" s="22">
        <v>32792</v>
      </c>
      <c r="X36" s="23">
        <v>32792</v>
      </c>
      <c r="Y36" s="22">
        <v>32792</v>
      </c>
    </row>
    <row r="37" spans="1:25" ht="13.5">
      <c r="A37" s="2" t="s">
        <v>114</v>
      </c>
      <c r="B37" s="22">
        <v>53685</v>
      </c>
      <c r="C37" s="22">
        <v>51459</v>
      </c>
      <c r="D37" s="23">
        <v>48991</v>
      </c>
      <c r="E37" s="22">
        <v>47290</v>
      </c>
      <c r="F37" s="22">
        <v>45130</v>
      </c>
      <c r="G37" s="22">
        <v>42079</v>
      </c>
      <c r="H37" s="23">
        <v>41735</v>
      </c>
      <c r="I37" s="22">
        <v>40324</v>
      </c>
      <c r="J37" s="22">
        <v>37798</v>
      </c>
      <c r="K37" s="22">
        <v>35310</v>
      </c>
      <c r="L37" s="23">
        <v>35088</v>
      </c>
      <c r="M37" s="22">
        <v>33142</v>
      </c>
      <c r="N37" s="22">
        <v>31798</v>
      </c>
      <c r="O37" s="22">
        <v>29704</v>
      </c>
      <c r="P37" s="23">
        <v>29071</v>
      </c>
      <c r="Q37" s="22">
        <v>27217</v>
      </c>
      <c r="R37" s="22">
        <v>26424</v>
      </c>
      <c r="S37" s="22">
        <v>24561</v>
      </c>
      <c r="T37" s="23">
        <v>25058</v>
      </c>
      <c r="U37" s="22">
        <v>32788</v>
      </c>
      <c r="V37" s="22">
        <v>35814</v>
      </c>
      <c r="W37" s="22">
        <v>35239</v>
      </c>
      <c r="X37" s="23">
        <v>34912</v>
      </c>
      <c r="Y37" s="22">
        <v>29814</v>
      </c>
    </row>
    <row r="38" spans="1:25" ht="13.5">
      <c r="A38" s="2" t="s">
        <v>118</v>
      </c>
      <c r="B38" s="22">
        <v>-66</v>
      </c>
      <c r="C38" s="22">
        <v>-65</v>
      </c>
      <c r="D38" s="23">
        <v>-64</v>
      </c>
      <c r="E38" s="22">
        <v>-64</v>
      </c>
      <c r="F38" s="22">
        <v>-64</v>
      </c>
      <c r="G38" s="22">
        <v>-64</v>
      </c>
      <c r="H38" s="23">
        <v>-64</v>
      </c>
      <c r="I38" s="22">
        <v>-64</v>
      </c>
      <c r="J38" s="22">
        <v>-64</v>
      </c>
      <c r="K38" s="22">
        <v>-64</v>
      </c>
      <c r="L38" s="23">
        <v>-63</v>
      </c>
      <c r="M38" s="22">
        <v>-63</v>
      </c>
      <c r="N38" s="22">
        <v>-63</v>
      </c>
      <c r="O38" s="22">
        <v>-63</v>
      </c>
      <c r="P38" s="23">
        <v>-63</v>
      </c>
      <c r="Q38" s="22">
        <v>-62</v>
      </c>
      <c r="R38" s="22">
        <v>-62</v>
      </c>
      <c r="S38" s="22">
        <v>-61</v>
      </c>
      <c r="T38" s="23">
        <v>-60</v>
      </c>
      <c r="U38" s="22">
        <v>-58</v>
      </c>
      <c r="V38" s="22">
        <v>-53</v>
      </c>
      <c r="W38" s="22">
        <v>-42</v>
      </c>
      <c r="X38" s="23">
        <v>-41</v>
      </c>
      <c r="Y38" s="22">
        <v>-38</v>
      </c>
    </row>
    <row r="39" spans="1:25" ht="13.5">
      <c r="A39" s="2" t="s">
        <v>191</v>
      </c>
      <c r="B39" s="22">
        <v>116127</v>
      </c>
      <c r="C39" s="22">
        <v>113902</v>
      </c>
      <c r="D39" s="23">
        <v>171661</v>
      </c>
      <c r="E39" s="22">
        <v>137960</v>
      </c>
      <c r="F39" s="22">
        <v>135800</v>
      </c>
      <c r="G39" s="22">
        <v>132750</v>
      </c>
      <c r="H39" s="23">
        <v>132406</v>
      </c>
      <c r="I39" s="22">
        <v>130994</v>
      </c>
      <c r="J39" s="22">
        <v>128469</v>
      </c>
      <c r="K39" s="22">
        <v>125981</v>
      </c>
      <c r="L39" s="23">
        <v>125759</v>
      </c>
      <c r="M39" s="22">
        <v>123813</v>
      </c>
      <c r="N39" s="22">
        <v>122469</v>
      </c>
      <c r="O39" s="22">
        <v>120375</v>
      </c>
      <c r="P39" s="23">
        <v>119742</v>
      </c>
      <c r="Q39" s="22">
        <v>117889</v>
      </c>
      <c r="R39" s="22">
        <v>117097</v>
      </c>
      <c r="S39" s="22">
        <v>115234</v>
      </c>
      <c r="T39" s="23">
        <v>115732</v>
      </c>
      <c r="U39" s="22">
        <v>123464</v>
      </c>
      <c r="V39" s="22">
        <v>126495</v>
      </c>
      <c r="W39" s="22">
        <v>125931</v>
      </c>
      <c r="X39" s="23">
        <v>125605</v>
      </c>
      <c r="Y39" s="22">
        <v>120511</v>
      </c>
    </row>
    <row r="40" spans="1:25" ht="13.5">
      <c r="A40" s="2" t="s">
        <v>120</v>
      </c>
      <c r="B40" s="22">
        <v>8648</v>
      </c>
      <c r="C40" s="22">
        <v>7592</v>
      </c>
      <c r="D40" s="23">
        <v>8289</v>
      </c>
      <c r="E40" s="22">
        <v>3419</v>
      </c>
      <c r="F40" s="22">
        <v>-83</v>
      </c>
      <c r="G40" s="22">
        <v>-868</v>
      </c>
      <c r="H40" s="23">
        <v>669</v>
      </c>
      <c r="I40" s="22">
        <v>-3489</v>
      </c>
      <c r="J40" s="22">
        <v>-1991</v>
      </c>
      <c r="K40" s="22">
        <v>562</v>
      </c>
      <c r="L40" s="23">
        <v>386</v>
      </c>
      <c r="M40" s="22">
        <v>1142</v>
      </c>
      <c r="N40" s="22">
        <v>1966</v>
      </c>
      <c r="O40" s="22">
        <v>795</v>
      </c>
      <c r="P40" s="23">
        <v>3586</v>
      </c>
      <c r="Q40" s="22">
        <v>2114</v>
      </c>
      <c r="R40" s="22">
        <v>1298</v>
      </c>
      <c r="S40" s="22">
        <v>-262</v>
      </c>
      <c r="T40" s="23">
        <v>-11035</v>
      </c>
      <c r="U40" s="22">
        <v>-10168</v>
      </c>
      <c r="V40" s="22">
        <v>-8155</v>
      </c>
      <c r="W40" s="22">
        <v>-5481</v>
      </c>
      <c r="X40" s="23">
        <v>-4579</v>
      </c>
      <c r="Y40" s="22">
        <v>3292</v>
      </c>
    </row>
    <row r="41" spans="1:25" ht="13.5">
      <c r="A41" s="2" t="s">
        <v>121</v>
      </c>
      <c r="B41" s="22"/>
      <c r="C41" s="22"/>
      <c r="D41" s="23"/>
      <c r="E41" s="22"/>
      <c r="F41" s="22"/>
      <c r="G41" s="22"/>
      <c r="H41" s="23"/>
      <c r="I41" s="22"/>
      <c r="J41" s="22"/>
      <c r="K41" s="22"/>
      <c r="L41" s="23"/>
      <c r="M41" s="22"/>
      <c r="N41" s="22"/>
      <c r="O41" s="22"/>
      <c r="P41" s="23"/>
      <c r="Q41" s="22"/>
      <c r="R41" s="22"/>
      <c r="S41" s="22"/>
      <c r="T41" s="23"/>
      <c r="U41" s="22">
        <v>0</v>
      </c>
      <c r="V41" s="22">
        <v>1</v>
      </c>
      <c r="W41" s="22">
        <v>0</v>
      </c>
      <c r="X41" s="23">
        <v>0</v>
      </c>
      <c r="Y41" s="22">
        <v>0</v>
      </c>
    </row>
    <row r="42" spans="1:25" ht="13.5">
      <c r="A42" s="2" t="s">
        <v>192</v>
      </c>
      <c r="B42" s="22">
        <v>8648</v>
      </c>
      <c r="C42" s="22">
        <v>7592</v>
      </c>
      <c r="D42" s="23">
        <v>8289</v>
      </c>
      <c r="E42" s="22">
        <v>3419</v>
      </c>
      <c r="F42" s="22">
        <v>-83</v>
      </c>
      <c r="G42" s="22">
        <v>-868</v>
      </c>
      <c r="H42" s="23">
        <v>669</v>
      </c>
      <c r="I42" s="22">
        <v>-3489</v>
      </c>
      <c r="J42" s="22">
        <v>-1991</v>
      </c>
      <c r="K42" s="22">
        <v>562</v>
      </c>
      <c r="L42" s="23">
        <v>386</v>
      </c>
      <c r="M42" s="22">
        <v>1142</v>
      </c>
      <c r="N42" s="22">
        <v>1966</v>
      </c>
      <c r="O42" s="22">
        <v>795</v>
      </c>
      <c r="P42" s="23">
        <v>3586</v>
      </c>
      <c r="Q42" s="22">
        <v>2114</v>
      </c>
      <c r="R42" s="22">
        <v>1298</v>
      </c>
      <c r="S42" s="22">
        <v>-262</v>
      </c>
      <c r="T42" s="23">
        <v>-11035</v>
      </c>
      <c r="U42" s="22">
        <v>-10168</v>
      </c>
      <c r="V42" s="22">
        <v>-8154</v>
      </c>
      <c r="W42" s="22">
        <v>-5481</v>
      </c>
      <c r="X42" s="23">
        <v>-4579</v>
      </c>
      <c r="Y42" s="22">
        <v>3291</v>
      </c>
    </row>
    <row r="43" spans="1:25" ht="13.5">
      <c r="A43" s="2" t="s">
        <v>193</v>
      </c>
      <c r="B43" s="22">
        <v>2037</v>
      </c>
      <c r="C43" s="22">
        <v>1976</v>
      </c>
      <c r="D43" s="23">
        <v>1790</v>
      </c>
      <c r="E43" s="22">
        <v>1731</v>
      </c>
      <c r="F43" s="22">
        <v>1665</v>
      </c>
      <c r="G43" s="22">
        <v>1586</v>
      </c>
      <c r="H43" s="23">
        <v>1602</v>
      </c>
      <c r="I43" s="22">
        <v>1596</v>
      </c>
      <c r="J43" s="22">
        <v>1572</v>
      </c>
      <c r="K43" s="22">
        <v>1490</v>
      </c>
      <c r="L43" s="23">
        <v>1408</v>
      </c>
      <c r="M43" s="22">
        <v>1481</v>
      </c>
      <c r="N43" s="22">
        <v>1394</v>
      </c>
      <c r="O43" s="22">
        <v>1492</v>
      </c>
      <c r="P43" s="23">
        <v>1421</v>
      </c>
      <c r="Q43" s="22">
        <v>1266</v>
      </c>
      <c r="R43" s="22">
        <v>1223</v>
      </c>
      <c r="S43" s="22">
        <v>1200</v>
      </c>
      <c r="T43" s="23">
        <v>1114</v>
      </c>
      <c r="U43" s="22">
        <v>1096</v>
      </c>
      <c r="V43" s="22">
        <v>1091</v>
      </c>
      <c r="W43" s="22">
        <v>991</v>
      </c>
      <c r="X43" s="23">
        <v>968</v>
      </c>
      <c r="Y43" s="22">
        <v>843</v>
      </c>
    </row>
    <row r="44" spans="1:25" ht="13.5">
      <c r="A44" s="2" t="s">
        <v>123</v>
      </c>
      <c r="B44" s="22">
        <v>126813</v>
      </c>
      <c r="C44" s="22">
        <v>123471</v>
      </c>
      <c r="D44" s="23">
        <v>181741</v>
      </c>
      <c r="E44" s="22">
        <v>143111</v>
      </c>
      <c r="F44" s="22">
        <v>137382</v>
      </c>
      <c r="G44" s="22">
        <v>133467</v>
      </c>
      <c r="H44" s="23">
        <v>134678</v>
      </c>
      <c r="I44" s="22">
        <v>129102</v>
      </c>
      <c r="J44" s="22">
        <v>128050</v>
      </c>
      <c r="K44" s="22">
        <v>128035</v>
      </c>
      <c r="L44" s="23">
        <v>127554</v>
      </c>
      <c r="M44" s="22">
        <v>126437</v>
      </c>
      <c r="N44" s="22">
        <v>125830</v>
      </c>
      <c r="O44" s="22">
        <v>122664</v>
      </c>
      <c r="P44" s="23">
        <v>124750</v>
      </c>
      <c r="Q44" s="22">
        <v>121270</v>
      </c>
      <c r="R44" s="22">
        <v>119619</v>
      </c>
      <c r="S44" s="22">
        <v>116172</v>
      </c>
      <c r="T44" s="23">
        <v>105811</v>
      </c>
      <c r="U44" s="22">
        <v>114392</v>
      </c>
      <c r="V44" s="22">
        <v>119432</v>
      </c>
      <c r="W44" s="22">
        <v>121440</v>
      </c>
      <c r="X44" s="23">
        <v>121995</v>
      </c>
      <c r="Y44" s="22">
        <v>124646</v>
      </c>
    </row>
    <row r="45" spans="1:25" ht="14.25" thickBot="1">
      <c r="A45" s="6" t="s">
        <v>125</v>
      </c>
      <c r="B45" s="22">
        <v>2417373</v>
      </c>
      <c r="C45" s="22">
        <v>2383522</v>
      </c>
      <c r="D45" s="23">
        <v>2405813</v>
      </c>
      <c r="E45" s="22">
        <v>2402331</v>
      </c>
      <c r="F45" s="22">
        <v>2380835</v>
      </c>
      <c r="G45" s="22">
        <v>2376239</v>
      </c>
      <c r="H45" s="23">
        <v>2312063</v>
      </c>
      <c r="I45" s="22">
        <v>2312901</v>
      </c>
      <c r="J45" s="22">
        <v>2303304</v>
      </c>
      <c r="K45" s="22">
        <v>2318380</v>
      </c>
      <c r="L45" s="23">
        <v>2256208</v>
      </c>
      <c r="M45" s="22">
        <v>2250872</v>
      </c>
      <c r="N45" s="22">
        <v>2256084</v>
      </c>
      <c r="O45" s="22">
        <v>2252732</v>
      </c>
      <c r="P45" s="23">
        <v>2215010</v>
      </c>
      <c r="Q45" s="22">
        <v>2215735</v>
      </c>
      <c r="R45" s="22">
        <v>2193825</v>
      </c>
      <c r="S45" s="22">
        <v>2213175</v>
      </c>
      <c r="T45" s="23">
        <v>2165813</v>
      </c>
      <c r="U45" s="22">
        <v>2160679</v>
      </c>
      <c r="V45" s="22">
        <v>2139802</v>
      </c>
      <c r="W45" s="22">
        <v>2158848</v>
      </c>
      <c r="X45" s="23">
        <v>2135856</v>
      </c>
      <c r="Y45" s="22">
        <v>2143286</v>
      </c>
    </row>
    <row r="46" spans="1:25" ht="14.25" thickTop="1">
      <c r="A46" s="7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</row>
    <row r="48" ht="13.5">
      <c r="A48" s="19" t="s">
        <v>130</v>
      </c>
    </row>
    <row r="49" ht="13.5">
      <c r="A49" s="19" t="s">
        <v>131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2:N36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14" width="17.625" style="0" customWidth="1"/>
  </cols>
  <sheetData>
    <row r="1" ht="14.25" thickBot="1"/>
    <row r="2" spans="1:14" ht="14.25" thickTop="1">
      <c r="A2" s="9" t="s">
        <v>126</v>
      </c>
      <c r="B2" s="13">
        <v>8337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ht="14.25" thickBot="1">
      <c r="A3" s="10" t="s">
        <v>127</v>
      </c>
      <c r="B3" s="1" t="s">
        <v>128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4.25" thickTop="1">
      <c r="A4" s="9" t="s">
        <v>50</v>
      </c>
      <c r="B4" s="14" t="str">
        <f>HYPERLINK("http://www.kabupro.jp/mark/20131120/S1000JID.htm","四半期報告書")</f>
        <v>四半期報告書</v>
      </c>
      <c r="C4" s="14" t="str">
        <f>HYPERLINK("http://www.kabupro.jp/mark/20130627/S000DO72.htm","有価証券報告書")</f>
        <v>有価証券報告書</v>
      </c>
      <c r="D4" s="14" t="str">
        <f>HYPERLINK("http://www.kabupro.jp/mark/20131120/S1000JID.htm","四半期報告書")</f>
        <v>四半期報告書</v>
      </c>
      <c r="E4" s="14" t="str">
        <f>HYPERLINK("http://www.kabupro.jp/mark/20130627/S000DO72.htm","有価証券報告書")</f>
        <v>有価証券報告書</v>
      </c>
      <c r="F4" s="14" t="str">
        <f>HYPERLINK("http://www.kabupro.jp/mark/20121122/S000CCIS.htm","四半期報告書")</f>
        <v>四半期報告書</v>
      </c>
      <c r="G4" s="14" t="str">
        <f>HYPERLINK("http://www.kabupro.jp/mark/20120628/S000B2OG.htm","有価証券報告書")</f>
        <v>有価証券報告書</v>
      </c>
      <c r="H4" s="14" t="str">
        <f>HYPERLINK("http://www.kabupro.jp/mark/20111125/S0009T0F.htm","四半期報告書")</f>
        <v>四半期報告書</v>
      </c>
      <c r="I4" s="14" t="str">
        <f>HYPERLINK("http://www.kabupro.jp/mark/20110629/S0008KLH.htm","有価証券報告書")</f>
        <v>有価証券報告書</v>
      </c>
      <c r="J4" s="14" t="str">
        <f>HYPERLINK("http://www.kabupro.jp/mark/20101125/S00079J1.htm","四半期報告書")</f>
        <v>四半期報告書</v>
      </c>
      <c r="K4" s="14" t="str">
        <f>HYPERLINK("http://www.kabupro.jp/mark/20100629/S0005ZSW.htm","有価証券報告書")</f>
        <v>有価証券報告書</v>
      </c>
      <c r="L4" s="14" t="str">
        <f>HYPERLINK("http://www.kabupro.jp/mark/20091125/S0004O3G.htm","四半期報告書")</f>
        <v>四半期報告書</v>
      </c>
      <c r="M4" s="14" t="str">
        <f>HYPERLINK("http://www.kabupro.jp/mark/20090626/S0003GIV.htm","有価証券報告書")</f>
        <v>有価証券報告書</v>
      </c>
      <c r="N4" s="14" t="str">
        <f>HYPERLINK("http://www.kabupro.jp/mark/20081127/S0001Y53.htm","四半期報告書")</f>
        <v>四半期報告書</v>
      </c>
    </row>
    <row r="5" spans="1:14" ht="14.25" thickBot="1">
      <c r="A5" s="10" t="s">
        <v>51</v>
      </c>
      <c r="B5" s="1" t="s">
        <v>57</v>
      </c>
      <c r="C5" s="1" t="s">
        <v>64</v>
      </c>
      <c r="D5" s="1" t="s">
        <v>57</v>
      </c>
      <c r="E5" s="1" t="s">
        <v>64</v>
      </c>
      <c r="F5" s="1" t="s">
        <v>62</v>
      </c>
      <c r="G5" s="1" t="s">
        <v>68</v>
      </c>
      <c r="H5" s="1" t="s">
        <v>66</v>
      </c>
      <c r="I5" s="1" t="s">
        <v>72</v>
      </c>
      <c r="J5" s="1" t="s">
        <v>70</v>
      </c>
      <c r="K5" s="1" t="s">
        <v>75</v>
      </c>
      <c r="L5" s="1" t="s">
        <v>77</v>
      </c>
      <c r="M5" s="1" t="s">
        <v>79</v>
      </c>
      <c r="N5" s="1" t="s">
        <v>81</v>
      </c>
    </row>
    <row r="6" spans="1:14" ht="15" thickBot="1" thickTop="1">
      <c r="A6" s="9" t="s">
        <v>52</v>
      </c>
      <c r="B6" s="17" t="s">
        <v>161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 ht="14.25" thickTop="1">
      <c r="A7" s="11" t="s">
        <v>53</v>
      </c>
      <c r="B7" s="13" t="s">
        <v>58</v>
      </c>
      <c r="C7" s="15" t="s">
        <v>60</v>
      </c>
      <c r="D7" s="13" t="s">
        <v>58</v>
      </c>
      <c r="E7" s="15" t="s">
        <v>60</v>
      </c>
      <c r="F7" s="13" t="s">
        <v>58</v>
      </c>
      <c r="G7" s="15" t="s">
        <v>60</v>
      </c>
      <c r="H7" s="13" t="s">
        <v>58</v>
      </c>
      <c r="I7" s="15" t="s">
        <v>60</v>
      </c>
      <c r="J7" s="13" t="s">
        <v>58</v>
      </c>
      <c r="K7" s="15" t="s">
        <v>60</v>
      </c>
      <c r="L7" s="13" t="s">
        <v>58</v>
      </c>
      <c r="M7" s="15" t="s">
        <v>60</v>
      </c>
      <c r="N7" s="13" t="s">
        <v>58</v>
      </c>
    </row>
    <row r="8" spans="1:14" ht="13.5">
      <c r="A8" s="12" t="s">
        <v>54</v>
      </c>
      <c r="B8" s="1" t="s">
        <v>132</v>
      </c>
      <c r="C8" s="16" t="s">
        <v>133</v>
      </c>
      <c r="D8" s="1" t="s">
        <v>133</v>
      </c>
      <c r="E8" s="16" t="s">
        <v>134</v>
      </c>
      <c r="F8" s="1" t="s">
        <v>134</v>
      </c>
      <c r="G8" s="16" t="s">
        <v>135</v>
      </c>
      <c r="H8" s="1" t="s">
        <v>135</v>
      </c>
      <c r="I8" s="16" t="s">
        <v>136</v>
      </c>
      <c r="J8" s="1" t="s">
        <v>136</v>
      </c>
      <c r="K8" s="16" t="s">
        <v>137</v>
      </c>
      <c r="L8" s="1" t="s">
        <v>137</v>
      </c>
      <c r="M8" s="16" t="s">
        <v>138</v>
      </c>
      <c r="N8" s="1" t="s">
        <v>138</v>
      </c>
    </row>
    <row r="9" spans="1:14" ht="13.5">
      <c r="A9" s="12" t="s">
        <v>55</v>
      </c>
      <c r="B9" s="1" t="s">
        <v>59</v>
      </c>
      <c r="C9" s="16" t="s">
        <v>61</v>
      </c>
      <c r="D9" s="1" t="s">
        <v>63</v>
      </c>
      <c r="E9" s="16" t="s">
        <v>65</v>
      </c>
      <c r="F9" s="1" t="s">
        <v>67</v>
      </c>
      <c r="G9" s="16" t="s">
        <v>69</v>
      </c>
      <c r="H9" s="1" t="s">
        <v>71</v>
      </c>
      <c r="I9" s="16" t="s">
        <v>73</v>
      </c>
      <c r="J9" s="1" t="s">
        <v>74</v>
      </c>
      <c r="K9" s="16" t="s">
        <v>76</v>
      </c>
      <c r="L9" s="1" t="s">
        <v>78</v>
      </c>
      <c r="M9" s="16" t="s">
        <v>80</v>
      </c>
      <c r="N9" s="1" t="s">
        <v>82</v>
      </c>
    </row>
    <row r="10" spans="1:14" ht="14.25" thickBot="1">
      <c r="A10" s="12" t="s">
        <v>56</v>
      </c>
      <c r="B10" s="1" t="s">
        <v>84</v>
      </c>
      <c r="C10" s="16" t="s">
        <v>84</v>
      </c>
      <c r="D10" s="1" t="s">
        <v>84</v>
      </c>
      <c r="E10" s="16" t="s">
        <v>84</v>
      </c>
      <c r="F10" s="1" t="s">
        <v>84</v>
      </c>
      <c r="G10" s="16" t="s">
        <v>84</v>
      </c>
      <c r="H10" s="1" t="s">
        <v>84</v>
      </c>
      <c r="I10" s="16" t="s">
        <v>84</v>
      </c>
      <c r="J10" s="1" t="s">
        <v>84</v>
      </c>
      <c r="K10" s="16" t="s">
        <v>84</v>
      </c>
      <c r="L10" s="1" t="s">
        <v>84</v>
      </c>
      <c r="M10" s="16" t="s">
        <v>84</v>
      </c>
      <c r="N10" s="1" t="s">
        <v>84</v>
      </c>
    </row>
    <row r="11" spans="1:14" ht="14.25" thickTop="1">
      <c r="A11" s="28" t="s">
        <v>139</v>
      </c>
      <c r="B11" s="20">
        <v>22172</v>
      </c>
      <c r="C11" s="21">
        <v>45791</v>
      </c>
      <c r="D11" s="20">
        <v>22538</v>
      </c>
      <c r="E11" s="21">
        <v>43924</v>
      </c>
      <c r="F11" s="20">
        <v>21692</v>
      </c>
      <c r="G11" s="21">
        <v>44020</v>
      </c>
      <c r="H11" s="20">
        <v>21750</v>
      </c>
      <c r="I11" s="21">
        <v>45506</v>
      </c>
      <c r="J11" s="20">
        <v>23037</v>
      </c>
      <c r="K11" s="21">
        <v>48927</v>
      </c>
      <c r="L11" s="20">
        <v>24919</v>
      </c>
      <c r="M11" s="21">
        <v>52737</v>
      </c>
      <c r="N11" s="20">
        <v>25741</v>
      </c>
    </row>
    <row r="12" spans="1:14" ht="13.5">
      <c r="A12" s="2" t="s">
        <v>140</v>
      </c>
      <c r="B12" s="22">
        <v>16068</v>
      </c>
      <c r="C12" s="23">
        <v>32141</v>
      </c>
      <c r="D12" s="22">
        <v>16308</v>
      </c>
      <c r="E12" s="23">
        <v>33097</v>
      </c>
      <c r="F12" s="22">
        <v>16826</v>
      </c>
      <c r="G12" s="23">
        <v>34673</v>
      </c>
      <c r="H12" s="22">
        <v>17221</v>
      </c>
      <c r="I12" s="23">
        <v>36590</v>
      </c>
      <c r="J12" s="22">
        <v>18501</v>
      </c>
      <c r="K12" s="23">
        <v>39406</v>
      </c>
      <c r="L12" s="22">
        <v>20057</v>
      </c>
      <c r="M12" s="23">
        <v>40480</v>
      </c>
      <c r="N12" s="22">
        <v>19948</v>
      </c>
    </row>
    <row r="13" spans="1:14" ht="13.5">
      <c r="A13" s="3" t="s">
        <v>141</v>
      </c>
      <c r="B13" s="22">
        <v>12713</v>
      </c>
      <c r="C13" s="23">
        <v>25924</v>
      </c>
      <c r="D13" s="22">
        <v>13059</v>
      </c>
      <c r="E13" s="23">
        <v>27078</v>
      </c>
      <c r="F13" s="22">
        <v>13634</v>
      </c>
      <c r="G13" s="23">
        <v>27916</v>
      </c>
      <c r="H13" s="22">
        <v>14068</v>
      </c>
      <c r="I13" s="23">
        <v>29606</v>
      </c>
      <c r="J13" s="22">
        <v>15032</v>
      </c>
      <c r="K13" s="23">
        <v>31676</v>
      </c>
      <c r="L13" s="22">
        <v>15740</v>
      </c>
      <c r="M13" s="23">
        <v>31365</v>
      </c>
      <c r="N13" s="22">
        <v>15607</v>
      </c>
    </row>
    <row r="14" spans="1:14" ht="13.5">
      <c r="A14" s="3" t="s">
        <v>142</v>
      </c>
      <c r="B14" s="22">
        <v>3097</v>
      </c>
      <c r="C14" s="23">
        <v>5879</v>
      </c>
      <c r="D14" s="22">
        <v>3091</v>
      </c>
      <c r="E14" s="23">
        <v>5686</v>
      </c>
      <c r="F14" s="22">
        <v>3014</v>
      </c>
      <c r="G14" s="23">
        <v>6440</v>
      </c>
      <c r="H14" s="22">
        <v>2970</v>
      </c>
      <c r="I14" s="23">
        <v>6573</v>
      </c>
      <c r="J14" s="22">
        <v>3266</v>
      </c>
      <c r="K14" s="23">
        <v>6948</v>
      </c>
      <c r="L14" s="22">
        <v>3853</v>
      </c>
      <c r="M14" s="23">
        <v>7916</v>
      </c>
      <c r="N14" s="22">
        <v>3712</v>
      </c>
    </row>
    <row r="15" spans="1:14" ht="13.5">
      <c r="A15" s="2" t="s">
        <v>143</v>
      </c>
      <c r="B15" s="22">
        <v>4051</v>
      </c>
      <c r="C15" s="23">
        <v>7575</v>
      </c>
      <c r="D15" s="22">
        <v>3525</v>
      </c>
      <c r="E15" s="23">
        <v>7071</v>
      </c>
      <c r="F15" s="22">
        <v>3467</v>
      </c>
      <c r="G15" s="23">
        <v>6594</v>
      </c>
      <c r="H15" s="22">
        <v>3201</v>
      </c>
      <c r="I15" s="23">
        <v>6031</v>
      </c>
      <c r="J15" s="22">
        <v>2956</v>
      </c>
      <c r="K15" s="23">
        <v>6506</v>
      </c>
      <c r="L15" s="22">
        <v>3457</v>
      </c>
      <c r="M15" s="23">
        <v>7856</v>
      </c>
      <c r="N15" s="22">
        <v>4414</v>
      </c>
    </row>
    <row r="16" spans="1:14" ht="13.5">
      <c r="A16" s="2" t="s">
        <v>144</v>
      </c>
      <c r="B16" s="22">
        <v>1098</v>
      </c>
      <c r="C16" s="23">
        <v>3609</v>
      </c>
      <c r="D16" s="22">
        <v>1267</v>
      </c>
      <c r="E16" s="23">
        <v>1790</v>
      </c>
      <c r="F16" s="22">
        <v>692</v>
      </c>
      <c r="G16" s="23">
        <v>2055</v>
      </c>
      <c r="H16" s="22">
        <v>1183</v>
      </c>
      <c r="I16" s="23">
        <v>2255</v>
      </c>
      <c r="J16" s="22">
        <v>1331</v>
      </c>
      <c r="K16" s="23">
        <v>1933</v>
      </c>
      <c r="L16" s="22">
        <v>1067</v>
      </c>
      <c r="M16" s="23">
        <v>1876</v>
      </c>
      <c r="N16" s="22">
        <v>543</v>
      </c>
    </row>
    <row r="17" spans="1:14" ht="13.5">
      <c r="A17" s="2" t="s">
        <v>145</v>
      </c>
      <c r="B17" s="22">
        <v>954</v>
      </c>
      <c r="C17" s="23">
        <v>2465</v>
      </c>
      <c r="D17" s="22">
        <v>1436</v>
      </c>
      <c r="E17" s="23">
        <v>1966</v>
      </c>
      <c r="F17" s="22">
        <v>705</v>
      </c>
      <c r="G17" s="23">
        <v>696</v>
      </c>
      <c r="H17" s="22">
        <v>143</v>
      </c>
      <c r="I17" s="23">
        <v>627</v>
      </c>
      <c r="J17" s="22">
        <v>247</v>
      </c>
      <c r="K17" s="23">
        <v>1080</v>
      </c>
      <c r="L17" s="22">
        <v>337</v>
      </c>
      <c r="M17" s="23">
        <v>2523</v>
      </c>
      <c r="N17" s="22">
        <v>834</v>
      </c>
    </row>
    <row r="18" spans="1:14" ht="13.5">
      <c r="A18" s="6" t="s">
        <v>146</v>
      </c>
      <c r="B18" s="22">
        <v>16942</v>
      </c>
      <c r="C18" s="23">
        <v>35613</v>
      </c>
      <c r="D18" s="22">
        <v>17003</v>
      </c>
      <c r="E18" s="23">
        <v>34892</v>
      </c>
      <c r="F18" s="22">
        <v>17112</v>
      </c>
      <c r="G18" s="23">
        <v>37232</v>
      </c>
      <c r="H18" s="22">
        <v>18515</v>
      </c>
      <c r="I18" s="23">
        <v>39562</v>
      </c>
      <c r="J18" s="22">
        <v>19889</v>
      </c>
      <c r="K18" s="23">
        <v>58013</v>
      </c>
      <c r="L18" s="22">
        <v>22277</v>
      </c>
      <c r="M18" s="23">
        <v>42579</v>
      </c>
      <c r="N18" s="22">
        <v>20436</v>
      </c>
    </row>
    <row r="19" spans="1:14" ht="13.5">
      <c r="A19" s="2" t="s">
        <v>147</v>
      </c>
      <c r="B19" s="22">
        <v>590</v>
      </c>
      <c r="C19" s="23">
        <v>1242</v>
      </c>
      <c r="D19" s="22">
        <v>635</v>
      </c>
      <c r="E19" s="23">
        <v>1521</v>
      </c>
      <c r="F19" s="22">
        <v>850</v>
      </c>
      <c r="G19" s="23">
        <v>2307</v>
      </c>
      <c r="H19" s="22">
        <v>1303</v>
      </c>
      <c r="I19" s="23">
        <v>3743</v>
      </c>
      <c r="J19" s="22">
        <v>2088</v>
      </c>
      <c r="K19" s="23">
        <v>5368</v>
      </c>
      <c r="L19" s="22">
        <v>2969</v>
      </c>
      <c r="M19" s="23">
        <v>5608</v>
      </c>
      <c r="N19" s="22">
        <v>2730</v>
      </c>
    </row>
    <row r="20" spans="1:14" ht="13.5">
      <c r="A20" s="3" t="s">
        <v>148</v>
      </c>
      <c r="B20" s="22">
        <v>538</v>
      </c>
      <c r="C20" s="23">
        <v>1123</v>
      </c>
      <c r="D20" s="22">
        <v>575</v>
      </c>
      <c r="E20" s="23">
        <v>1393</v>
      </c>
      <c r="F20" s="22">
        <v>784</v>
      </c>
      <c r="G20" s="23">
        <v>2114</v>
      </c>
      <c r="H20" s="22">
        <v>1195</v>
      </c>
      <c r="I20" s="23">
        <v>3463</v>
      </c>
      <c r="J20" s="22">
        <v>1928</v>
      </c>
      <c r="K20" s="23">
        <v>4950</v>
      </c>
      <c r="L20" s="22">
        <v>2728</v>
      </c>
      <c r="M20" s="23">
        <v>4962</v>
      </c>
      <c r="N20" s="22">
        <v>2375</v>
      </c>
    </row>
    <row r="21" spans="1:14" ht="13.5">
      <c r="A21" s="2" t="s">
        <v>149</v>
      </c>
      <c r="B21" s="22">
        <v>1916</v>
      </c>
      <c r="C21" s="23">
        <v>3487</v>
      </c>
      <c r="D21" s="22">
        <v>1862</v>
      </c>
      <c r="E21" s="23">
        <v>3513</v>
      </c>
      <c r="F21" s="22">
        <v>1811</v>
      </c>
      <c r="G21" s="23">
        <v>3354</v>
      </c>
      <c r="H21" s="22">
        <v>1779</v>
      </c>
      <c r="I21" s="23">
        <v>3397</v>
      </c>
      <c r="J21" s="22">
        <v>1778</v>
      </c>
      <c r="K21" s="23">
        <v>3520</v>
      </c>
      <c r="L21" s="22">
        <v>1706</v>
      </c>
      <c r="M21" s="23">
        <v>3545</v>
      </c>
      <c r="N21" s="22">
        <v>1732</v>
      </c>
    </row>
    <row r="22" spans="1:14" ht="13.5">
      <c r="A22" s="2" t="s">
        <v>150</v>
      </c>
      <c r="B22" s="22">
        <v>210</v>
      </c>
      <c r="C22" s="23">
        <v>1006</v>
      </c>
      <c r="D22" s="22">
        <v>499</v>
      </c>
      <c r="E22" s="23">
        <v>810</v>
      </c>
      <c r="F22" s="22">
        <v>243</v>
      </c>
      <c r="G22" s="23">
        <v>917</v>
      </c>
      <c r="H22" s="22">
        <v>452</v>
      </c>
      <c r="I22" s="23">
        <v>959</v>
      </c>
      <c r="J22" s="22">
        <v>400</v>
      </c>
      <c r="K22" s="23">
        <v>13254</v>
      </c>
      <c r="L22" s="22">
        <v>2608</v>
      </c>
      <c r="M22" s="23">
        <v>2318</v>
      </c>
      <c r="N22" s="22">
        <v>557</v>
      </c>
    </row>
    <row r="23" spans="1:14" ht="13.5">
      <c r="A23" s="2" t="s">
        <v>151</v>
      </c>
      <c r="B23" s="22">
        <v>12916</v>
      </c>
      <c r="C23" s="23">
        <v>24998</v>
      </c>
      <c r="D23" s="22">
        <v>12740</v>
      </c>
      <c r="E23" s="23">
        <v>25271</v>
      </c>
      <c r="F23" s="22">
        <v>12774</v>
      </c>
      <c r="G23" s="23">
        <v>25489</v>
      </c>
      <c r="H23" s="22">
        <v>12881</v>
      </c>
      <c r="I23" s="23">
        <v>24928</v>
      </c>
      <c r="J23" s="22">
        <v>12590</v>
      </c>
      <c r="K23" s="23">
        <v>25154</v>
      </c>
      <c r="L23" s="22">
        <v>12676</v>
      </c>
      <c r="M23" s="23">
        <v>24647</v>
      </c>
      <c r="N23" s="22">
        <v>12435</v>
      </c>
    </row>
    <row r="24" spans="1:14" ht="13.5">
      <c r="A24" s="2" t="s">
        <v>152</v>
      </c>
      <c r="B24" s="22">
        <v>1307</v>
      </c>
      <c r="C24" s="23">
        <v>4879</v>
      </c>
      <c r="D24" s="22">
        <v>1266</v>
      </c>
      <c r="E24" s="23">
        <v>3775</v>
      </c>
      <c r="F24" s="22">
        <v>1432</v>
      </c>
      <c r="G24" s="23">
        <v>5164</v>
      </c>
      <c r="H24" s="22">
        <v>2097</v>
      </c>
      <c r="I24" s="23">
        <v>6532</v>
      </c>
      <c r="J24" s="22">
        <v>3030</v>
      </c>
      <c r="K24" s="23">
        <v>10715</v>
      </c>
      <c r="L24" s="22">
        <v>2316</v>
      </c>
      <c r="M24" s="23">
        <v>6460</v>
      </c>
      <c r="N24" s="22">
        <v>2979</v>
      </c>
    </row>
    <row r="25" spans="1:14" ht="14.25" thickBot="1">
      <c r="A25" s="27" t="s">
        <v>153</v>
      </c>
      <c r="B25" s="24">
        <v>5230</v>
      </c>
      <c r="C25" s="25">
        <v>10177</v>
      </c>
      <c r="D25" s="24">
        <v>5534</v>
      </c>
      <c r="E25" s="25">
        <v>9032</v>
      </c>
      <c r="F25" s="24">
        <v>4579</v>
      </c>
      <c r="G25" s="25">
        <v>6788</v>
      </c>
      <c r="H25" s="24">
        <v>3235</v>
      </c>
      <c r="I25" s="25">
        <v>5943</v>
      </c>
      <c r="J25" s="24">
        <v>3148</v>
      </c>
      <c r="K25" s="25">
        <v>-9086</v>
      </c>
      <c r="L25" s="24">
        <v>2641</v>
      </c>
      <c r="M25" s="25">
        <v>10158</v>
      </c>
      <c r="N25" s="24">
        <v>5305</v>
      </c>
    </row>
    <row r="26" spans="1:14" ht="14.25" thickTop="1">
      <c r="A26" s="6" t="s">
        <v>154</v>
      </c>
      <c r="B26" s="22"/>
      <c r="C26" s="23"/>
      <c r="D26" s="22"/>
      <c r="E26" s="23">
        <v>2</v>
      </c>
      <c r="F26" s="22">
        <v>2</v>
      </c>
      <c r="G26" s="23">
        <v>1809</v>
      </c>
      <c r="H26" s="22">
        <v>1758</v>
      </c>
      <c r="I26" s="23">
        <v>933</v>
      </c>
      <c r="J26" s="22">
        <v>480</v>
      </c>
      <c r="K26" s="23">
        <v>1006</v>
      </c>
      <c r="L26" s="22">
        <v>873</v>
      </c>
      <c r="M26" s="23">
        <v>1627</v>
      </c>
      <c r="N26" s="22">
        <v>446</v>
      </c>
    </row>
    <row r="27" spans="1:14" ht="13.5">
      <c r="A27" s="6" t="s">
        <v>155</v>
      </c>
      <c r="B27" s="22">
        <v>66</v>
      </c>
      <c r="C27" s="23">
        <v>127</v>
      </c>
      <c r="D27" s="22">
        <v>82</v>
      </c>
      <c r="E27" s="23">
        <v>77</v>
      </c>
      <c r="F27" s="22">
        <v>13</v>
      </c>
      <c r="G27" s="23">
        <v>22</v>
      </c>
      <c r="H27" s="22">
        <v>8</v>
      </c>
      <c r="I27" s="23">
        <v>135</v>
      </c>
      <c r="J27" s="22">
        <v>72</v>
      </c>
      <c r="K27" s="23">
        <v>53</v>
      </c>
      <c r="L27" s="22">
        <v>17</v>
      </c>
      <c r="M27" s="23">
        <v>708</v>
      </c>
      <c r="N27" s="22">
        <v>58</v>
      </c>
    </row>
    <row r="28" spans="1:14" ht="13.5">
      <c r="A28" s="6" t="s">
        <v>156</v>
      </c>
      <c r="B28" s="22">
        <v>5163</v>
      </c>
      <c r="C28" s="23">
        <v>10050</v>
      </c>
      <c r="D28" s="22">
        <v>5452</v>
      </c>
      <c r="E28" s="23">
        <v>8957</v>
      </c>
      <c r="F28" s="22">
        <v>4569</v>
      </c>
      <c r="G28" s="23">
        <v>8575</v>
      </c>
      <c r="H28" s="22">
        <v>4985</v>
      </c>
      <c r="I28" s="23">
        <v>6741</v>
      </c>
      <c r="J28" s="22">
        <v>3556</v>
      </c>
      <c r="K28" s="23">
        <v>-8133</v>
      </c>
      <c r="L28" s="22">
        <v>3497</v>
      </c>
      <c r="M28" s="23">
        <v>11076</v>
      </c>
      <c r="N28" s="22">
        <v>5693</v>
      </c>
    </row>
    <row r="29" spans="1:14" ht="13.5">
      <c r="A29" s="6" t="s">
        <v>157</v>
      </c>
      <c r="B29" s="22">
        <v>266</v>
      </c>
      <c r="C29" s="23">
        <v>550</v>
      </c>
      <c r="D29" s="22">
        <v>27</v>
      </c>
      <c r="E29" s="23">
        <v>54</v>
      </c>
      <c r="F29" s="22">
        <v>28</v>
      </c>
      <c r="G29" s="23">
        <v>53</v>
      </c>
      <c r="H29" s="22">
        <v>26</v>
      </c>
      <c r="I29" s="23">
        <v>52</v>
      </c>
      <c r="J29" s="22">
        <v>26</v>
      </c>
      <c r="K29" s="23">
        <v>55</v>
      </c>
      <c r="L29" s="22">
        <v>29</v>
      </c>
      <c r="M29" s="23">
        <v>48</v>
      </c>
      <c r="N29" s="22">
        <v>27</v>
      </c>
    </row>
    <row r="30" spans="1:14" ht="13.5">
      <c r="A30" s="6" t="s">
        <v>158</v>
      </c>
      <c r="B30" s="22">
        <v>726</v>
      </c>
      <c r="C30" s="23">
        <v>1235</v>
      </c>
      <c r="D30" s="22">
        <v>622</v>
      </c>
      <c r="E30" s="23">
        <v>1187</v>
      </c>
      <c r="F30" s="22">
        <v>501</v>
      </c>
      <c r="G30" s="23">
        <v>891</v>
      </c>
      <c r="H30" s="22">
        <v>502</v>
      </c>
      <c r="I30" s="23">
        <v>1259</v>
      </c>
      <c r="J30" s="22">
        <v>794</v>
      </c>
      <c r="K30" s="23">
        <v>494</v>
      </c>
      <c r="L30" s="22">
        <v>979</v>
      </c>
      <c r="M30" s="23">
        <v>1272</v>
      </c>
      <c r="N30" s="22">
        <v>587</v>
      </c>
    </row>
    <row r="31" spans="1:14" ht="13.5">
      <c r="A31" s="6" t="s">
        <v>159</v>
      </c>
      <c r="B31" s="22">
        <v>992</v>
      </c>
      <c r="C31" s="23">
        <v>1785</v>
      </c>
      <c r="D31" s="22">
        <v>649</v>
      </c>
      <c r="E31" s="23">
        <v>1241</v>
      </c>
      <c r="F31" s="22">
        <v>529</v>
      </c>
      <c r="G31" s="23">
        <v>944</v>
      </c>
      <c r="H31" s="22">
        <v>528</v>
      </c>
      <c r="I31" s="23">
        <v>1311</v>
      </c>
      <c r="J31" s="22">
        <v>820</v>
      </c>
      <c r="K31" s="23">
        <v>549</v>
      </c>
      <c r="L31" s="22">
        <v>1008</v>
      </c>
      <c r="M31" s="23"/>
      <c r="N31" s="22"/>
    </row>
    <row r="32" spans="1:14" ht="14.25" thickBot="1">
      <c r="A32" s="6" t="s">
        <v>160</v>
      </c>
      <c r="B32" s="22">
        <v>4171</v>
      </c>
      <c r="C32" s="23">
        <v>8265</v>
      </c>
      <c r="D32" s="22">
        <v>4802</v>
      </c>
      <c r="E32" s="23">
        <v>7716</v>
      </c>
      <c r="F32" s="22">
        <v>4039</v>
      </c>
      <c r="G32" s="23">
        <v>7631</v>
      </c>
      <c r="H32" s="22">
        <v>4456</v>
      </c>
      <c r="I32" s="23">
        <v>5430</v>
      </c>
      <c r="J32" s="22">
        <v>2735</v>
      </c>
      <c r="K32" s="23">
        <v>-8683</v>
      </c>
      <c r="L32" s="22">
        <v>2489</v>
      </c>
      <c r="M32" s="23">
        <v>9755</v>
      </c>
      <c r="N32" s="22">
        <v>5078</v>
      </c>
    </row>
    <row r="33" spans="1:14" ht="14.25" thickTop="1">
      <c r="A33" s="7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</row>
    <row r="35" ht="13.5">
      <c r="A35" s="19" t="s">
        <v>130</v>
      </c>
    </row>
    <row r="36" ht="13.5">
      <c r="A36" s="19" t="s">
        <v>131</v>
      </c>
    </row>
  </sheetData>
  <mergeCells count="1">
    <mergeCell ref="B6:N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2:N57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14" width="17.625" style="0" customWidth="1"/>
  </cols>
  <sheetData>
    <row r="1" ht="14.25" thickBot="1"/>
    <row r="2" spans="1:14" ht="14.25" thickTop="1">
      <c r="A2" s="9" t="s">
        <v>126</v>
      </c>
      <c r="B2" s="13">
        <v>8337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ht="14.25" thickBot="1">
      <c r="A3" s="10" t="s">
        <v>127</v>
      </c>
      <c r="B3" s="1" t="s">
        <v>128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4.25" thickTop="1">
      <c r="A4" s="9" t="s">
        <v>50</v>
      </c>
      <c r="B4" s="14" t="str">
        <f>HYPERLINK("http://www.kabupro.jp/mark/20131120/S1000JID.htm","四半期報告書")</f>
        <v>四半期報告書</v>
      </c>
      <c r="C4" s="14" t="str">
        <f>HYPERLINK("http://www.kabupro.jp/mark/20131120/S1000JID.htm","四半期報告書")</f>
        <v>四半期報告書</v>
      </c>
      <c r="D4" s="14" t="str">
        <f>HYPERLINK("http://www.kabupro.jp/mark/20121122/S000CCIS.htm","四半期報告書")</f>
        <v>四半期報告書</v>
      </c>
      <c r="E4" s="14" t="str">
        <f>HYPERLINK("http://www.kabupro.jp/mark/20130627/S000DO72.htm","有価証券報告書")</f>
        <v>有価証券報告書</v>
      </c>
      <c r="F4" s="14" t="str">
        <f>HYPERLINK("http://www.kabupro.jp/mark/20111125/S0009T0F.htm","四半期報告書")</f>
        <v>四半期報告書</v>
      </c>
      <c r="G4" s="14" t="str">
        <f>HYPERLINK("http://www.kabupro.jp/mark/20120628/S000B2OG.htm","有価証券報告書")</f>
        <v>有価証券報告書</v>
      </c>
      <c r="H4" s="14" t="str">
        <f>HYPERLINK("http://www.kabupro.jp/mark/20101125/S00079J1.htm","四半期報告書")</f>
        <v>四半期報告書</v>
      </c>
      <c r="I4" s="14" t="str">
        <f>HYPERLINK("http://www.kabupro.jp/mark/20110629/S0008KLH.htm","有価証券報告書")</f>
        <v>有価証券報告書</v>
      </c>
      <c r="J4" s="14" t="str">
        <f>HYPERLINK("http://www.kabupro.jp/mark/20101125/S00079J1.htm","四半期報告書")</f>
        <v>四半期報告書</v>
      </c>
      <c r="K4" s="14" t="str">
        <f>HYPERLINK("http://www.kabupro.jp/mark/20100629/S0005ZSW.htm","有価証券報告書")</f>
        <v>有価証券報告書</v>
      </c>
      <c r="L4" s="14" t="str">
        <f>HYPERLINK("http://www.kabupro.jp/mark/20091125/S0004O3G.htm","四半期報告書")</f>
        <v>四半期報告書</v>
      </c>
      <c r="M4" s="14" t="str">
        <f>HYPERLINK("http://www.kabupro.jp/mark/20090626/S0003GIV.htm","有価証券報告書")</f>
        <v>有価証券報告書</v>
      </c>
      <c r="N4" s="14" t="str">
        <f>HYPERLINK("http://www.kabupro.jp/mark/20081127/S0001Y53.htm","四半期報告書")</f>
        <v>四半期報告書</v>
      </c>
    </row>
    <row r="5" spans="1:14" ht="14.25" thickBot="1">
      <c r="A5" s="10" t="s">
        <v>51</v>
      </c>
      <c r="B5" s="1" t="s">
        <v>57</v>
      </c>
      <c r="C5" s="1" t="s">
        <v>57</v>
      </c>
      <c r="D5" s="1" t="s">
        <v>62</v>
      </c>
      <c r="E5" s="1" t="s">
        <v>64</v>
      </c>
      <c r="F5" s="1" t="s">
        <v>66</v>
      </c>
      <c r="G5" s="1" t="s">
        <v>68</v>
      </c>
      <c r="H5" s="1" t="s">
        <v>70</v>
      </c>
      <c r="I5" s="1" t="s">
        <v>72</v>
      </c>
      <c r="J5" s="1" t="s">
        <v>70</v>
      </c>
      <c r="K5" s="1" t="s">
        <v>75</v>
      </c>
      <c r="L5" s="1" t="s">
        <v>77</v>
      </c>
      <c r="M5" s="1" t="s">
        <v>79</v>
      </c>
      <c r="N5" s="1" t="s">
        <v>81</v>
      </c>
    </row>
    <row r="6" spans="1:14" ht="15" thickBot="1" thickTop="1">
      <c r="A6" s="9" t="s">
        <v>52</v>
      </c>
      <c r="B6" s="17" t="s">
        <v>129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 ht="14.25" thickTop="1">
      <c r="A7" s="11" t="s">
        <v>53</v>
      </c>
      <c r="B7" s="13" t="s">
        <v>58</v>
      </c>
      <c r="C7" s="15" t="s">
        <v>60</v>
      </c>
      <c r="D7" s="13" t="s">
        <v>58</v>
      </c>
      <c r="E7" s="15" t="s">
        <v>60</v>
      </c>
      <c r="F7" s="13" t="s">
        <v>58</v>
      </c>
      <c r="G7" s="15" t="s">
        <v>60</v>
      </c>
      <c r="H7" s="13" t="s">
        <v>58</v>
      </c>
      <c r="I7" s="15" t="s">
        <v>60</v>
      </c>
      <c r="J7" s="13" t="s">
        <v>58</v>
      </c>
      <c r="K7" s="15" t="s">
        <v>60</v>
      </c>
      <c r="L7" s="13" t="s">
        <v>58</v>
      </c>
      <c r="M7" s="15" t="s">
        <v>60</v>
      </c>
      <c r="N7" s="13" t="s">
        <v>58</v>
      </c>
    </row>
    <row r="8" spans="1:14" ht="13.5">
      <c r="A8" s="12" t="s">
        <v>54</v>
      </c>
      <c r="B8" s="1"/>
      <c r="C8" s="16"/>
      <c r="D8" s="1"/>
      <c r="E8" s="16"/>
      <c r="F8" s="1"/>
      <c r="G8" s="16"/>
      <c r="H8" s="1"/>
      <c r="I8" s="16"/>
      <c r="J8" s="1"/>
      <c r="K8" s="16"/>
      <c r="L8" s="1"/>
      <c r="M8" s="16"/>
      <c r="N8" s="1"/>
    </row>
    <row r="9" spans="1:14" ht="13.5">
      <c r="A9" s="12" t="s">
        <v>55</v>
      </c>
      <c r="B9" s="1" t="s">
        <v>59</v>
      </c>
      <c r="C9" s="16" t="s">
        <v>61</v>
      </c>
      <c r="D9" s="1" t="s">
        <v>63</v>
      </c>
      <c r="E9" s="16" t="s">
        <v>65</v>
      </c>
      <c r="F9" s="1" t="s">
        <v>67</v>
      </c>
      <c r="G9" s="16" t="s">
        <v>69</v>
      </c>
      <c r="H9" s="1" t="s">
        <v>71</v>
      </c>
      <c r="I9" s="16" t="s">
        <v>73</v>
      </c>
      <c r="J9" s="1" t="s">
        <v>74</v>
      </c>
      <c r="K9" s="16" t="s">
        <v>76</v>
      </c>
      <c r="L9" s="1" t="s">
        <v>78</v>
      </c>
      <c r="M9" s="16" t="s">
        <v>80</v>
      </c>
      <c r="N9" s="1" t="s">
        <v>82</v>
      </c>
    </row>
    <row r="10" spans="1:14" ht="14.25" thickBot="1">
      <c r="A10" s="12" t="s">
        <v>56</v>
      </c>
      <c r="B10" s="1" t="s">
        <v>84</v>
      </c>
      <c r="C10" s="16" t="s">
        <v>84</v>
      </c>
      <c r="D10" s="1" t="s">
        <v>84</v>
      </c>
      <c r="E10" s="16" t="s">
        <v>84</v>
      </c>
      <c r="F10" s="1" t="s">
        <v>84</v>
      </c>
      <c r="G10" s="16" t="s">
        <v>84</v>
      </c>
      <c r="H10" s="1" t="s">
        <v>84</v>
      </c>
      <c r="I10" s="16" t="s">
        <v>84</v>
      </c>
      <c r="J10" s="1" t="s">
        <v>84</v>
      </c>
      <c r="K10" s="16" t="s">
        <v>84</v>
      </c>
      <c r="L10" s="1" t="s">
        <v>84</v>
      </c>
      <c r="M10" s="16" t="s">
        <v>84</v>
      </c>
      <c r="N10" s="1" t="s">
        <v>84</v>
      </c>
    </row>
    <row r="11" spans="1:14" ht="14.25" thickTop="1">
      <c r="A11" s="8" t="s">
        <v>83</v>
      </c>
      <c r="B11" s="20">
        <v>60404</v>
      </c>
      <c r="C11" s="21">
        <v>40489</v>
      </c>
      <c r="D11" s="20">
        <v>31929</v>
      </c>
      <c r="E11" s="21">
        <v>31582</v>
      </c>
      <c r="F11" s="20">
        <v>37182</v>
      </c>
      <c r="G11" s="21">
        <v>77994</v>
      </c>
      <c r="H11" s="20">
        <v>32718</v>
      </c>
      <c r="I11" s="21">
        <v>35076</v>
      </c>
      <c r="J11" s="20">
        <v>33893</v>
      </c>
      <c r="K11" s="21">
        <v>36709</v>
      </c>
      <c r="L11" s="20">
        <v>46946</v>
      </c>
      <c r="M11" s="21">
        <v>68542</v>
      </c>
      <c r="N11" s="20">
        <v>51760</v>
      </c>
    </row>
    <row r="12" spans="1:14" ht="13.5">
      <c r="A12" s="2" t="s">
        <v>85</v>
      </c>
      <c r="B12" s="22">
        <v>50000</v>
      </c>
      <c r="C12" s="23">
        <v>80000</v>
      </c>
      <c r="D12" s="22">
        <v>45000</v>
      </c>
      <c r="E12" s="23">
        <v>38000</v>
      </c>
      <c r="F12" s="22">
        <v>42000</v>
      </c>
      <c r="G12" s="23"/>
      <c r="H12" s="22">
        <v>30000</v>
      </c>
      <c r="I12" s="23">
        <v>35000</v>
      </c>
      <c r="J12" s="22">
        <v>45000</v>
      </c>
      <c r="K12" s="23">
        <v>60000</v>
      </c>
      <c r="L12" s="22">
        <v>27000</v>
      </c>
      <c r="M12" s="23">
        <v>40000</v>
      </c>
      <c r="N12" s="22">
        <v>80000</v>
      </c>
    </row>
    <row r="13" spans="1:14" ht="13.5">
      <c r="A13" s="2" t="s">
        <v>86</v>
      </c>
      <c r="B13" s="22">
        <v>1560</v>
      </c>
      <c r="C13" s="23">
        <v>8507</v>
      </c>
      <c r="D13" s="22">
        <v>10291</v>
      </c>
      <c r="E13" s="23">
        <v>10777</v>
      </c>
      <c r="F13" s="22">
        <v>11260</v>
      </c>
      <c r="G13" s="23">
        <v>11811</v>
      </c>
      <c r="H13" s="22">
        <v>12364</v>
      </c>
      <c r="I13" s="23">
        <v>12941</v>
      </c>
      <c r="J13" s="22">
        <v>13498</v>
      </c>
      <c r="K13" s="23">
        <v>13931</v>
      </c>
      <c r="L13" s="22">
        <v>14460</v>
      </c>
      <c r="M13" s="23">
        <v>14804</v>
      </c>
      <c r="N13" s="22">
        <v>15016</v>
      </c>
    </row>
    <row r="14" spans="1:14" ht="13.5">
      <c r="A14" s="2" t="s">
        <v>87</v>
      </c>
      <c r="B14" s="22">
        <v>125</v>
      </c>
      <c r="C14" s="23">
        <v>132</v>
      </c>
      <c r="D14" s="22">
        <v>128</v>
      </c>
      <c r="E14" s="23">
        <v>163</v>
      </c>
      <c r="F14" s="22">
        <v>136</v>
      </c>
      <c r="G14" s="23">
        <v>152</v>
      </c>
      <c r="H14" s="22">
        <v>132</v>
      </c>
      <c r="I14" s="23">
        <v>185</v>
      </c>
      <c r="J14" s="22">
        <v>159</v>
      </c>
      <c r="K14" s="23">
        <v>303</v>
      </c>
      <c r="L14" s="22">
        <v>291</v>
      </c>
      <c r="M14" s="23">
        <v>178</v>
      </c>
      <c r="N14" s="22">
        <v>1189</v>
      </c>
    </row>
    <row r="15" spans="1:14" ht="13.5">
      <c r="A15" s="2" t="s">
        <v>88</v>
      </c>
      <c r="B15" s="22">
        <v>511360</v>
      </c>
      <c r="C15" s="23">
        <v>541496</v>
      </c>
      <c r="D15" s="22">
        <v>562375</v>
      </c>
      <c r="E15" s="23">
        <v>531414</v>
      </c>
      <c r="F15" s="22">
        <v>523910</v>
      </c>
      <c r="G15" s="23">
        <v>504306</v>
      </c>
      <c r="H15" s="22">
        <v>520100</v>
      </c>
      <c r="I15" s="23">
        <v>504255</v>
      </c>
      <c r="J15" s="22">
        <v>485869</v>
      </c>
      <c r="K15" s="23">
        <v>446728</v>
      </c>
      <c r="L15" s="22">
        <v>469631</v>
      </c>
      <c r="M15" s="23">
        <v>458662</v>
      </c>
      <c r="N15" s="22">
        <v>465269</v>
      </c>
    </row>
    <row r="16" spans="1:14" ht="13.5">
      <c r="A16" s="2" t="s">
        <v>89</v>
      </c>
      <c r="B16" s="22">
        <v>1690692</v>
      </c>
      <c r="C16" s="23">
        <v>1658746</v>
      </c>
      <c r="D16" s="22">
        <v>1650023</v>
      </c>
      <c r="E16" s="23">
        <v>1616159</v>
      </c>
      <c r="F16" s="22">
        <v>1599087</v>
      </c>
      <c r="G16" s="23">
        <v>1566881</v>
      </c>
      <c r="H16" s="22">
        <v>1544471</v>
      </c>
      <c r="I16" s="23">
        <v>1530549</v>
      </c>
      <c r="J16" s="22">
        <v>1513474</v>
      </c>
      <c r="K16" s="23">
        <v>1500064</v>
      </c>
      <c r="L16" s="22">
        <v>1468034</v>
      </c>
      <c r="M16" s="23">
        <v>1435233</v>
      </c>
      <c r="N16" s="22">
        <v>1411229</v>
      </c>
    </row>
    <row r="17" spans="1:14" ht="13.5">
      <c r="A17" s="2" t="s">
        <v>90</v>
      </c>
      <c r="B17" s="22">
        <v>2609</v>
      </c>
      <c r="C17" s="23">
        <v>2169</v>
      </c>
      <c r="D17" s="22">
        <v>2194</v>
      </c>
      <c r="E17" s="23">
        <v>2562</v>
      </c>
      <c r="F17" s="22">
        <v>3251</v>
      </c>
      <c r="G17" s="23">
        <v>5666</v>
      </c>
      <c r="H17" s="22">
        <v>2646</v>
      </c>
      <c r="I17" s="23">
        <v>2368</v>
      </c>
      <c r="J17" s="22">
        <v>2260</v>
      </c>
      <c r="K17" s="23">
        <v>3501</v>
      </c>
      <c r="L17" s="22">
        <v>2319</v>
      </c>
      <c r="M17" s="23">
        <v>2217</v>
      </c>
      <c r="N17" s="22">
        <v>2070</v>
      </c>
    </row>
    <row r="18" spans="1:14" ht="13.5">
      <c r="A18" s="2" t="s">
        <v>91</v>
      </c>
      <c r="B18" s="22">
        <v>6959</v>
      </c>
      <c r="C18" s="23">
        <v>8510</v>
      </c>
      <c r="D18" s="22">
        <v>8290</v>
      </c>
      <c r="E18" s="23">
        <v>10605</v>
      </c>
      <c r="F18" s="22">
        <v>11533</v>
      </c>
      <c r="G18" s="23">
        <v>12634</v>
      </c>
      <c r="H18" s="22">
        <v>32987</v>
      </c>
      <c r="I18" s="23">
        <v>11454</v>
      </c>
      <c r="J18" s="22">
        <v>11550</v>
      </c>
      <c r="K18" s="23">
        <v>11498</v>
      </c>
      <c r="L18" s="22">
        <v>12715</v>
      </c>
      <c r="M18" s="23">
        <v>15699</v>
      </c>
      <c r="N18" s="22">
        <v>14486</v>
      </c>
    </row>
    <row r="19" spans="1:14" ht="13.5">
      <c r="A19" s="3" t="s">
        <v>92</v>
      </c>
      <c r="B19" s="22">
        <v>6959</v>
      </c>
      <c r="C19" s="23">
        <v>8510</v>
      </c>
      <c r="D19" s="22">
        <v>8290</v>
      </c>
      <c r="E19" s="23">
        <v>7481</v>
      </c>
      <c r="F19" s="22"/>
      <c r="G19" s="23">
        <v>8975</v>
      </c>
      <c r="H19" s="22"/>
      <c r="I19" s="23">
        <v>7465</v>
      </c>
      <c r="J19" s="22"/>
      <c r="K19" s="23">
        <v>7447</v>
      </c>
      <c r="L19" s="22"/>
      <c r="M19" s="23">
        <v>11310</v>
      </c>
      <c r="N19" s="22"/>
    </row>
    <row r="20" spans="1:14" ht="13.5">
      <c r="A20" s="2" t="s">
        <v>93</v>
      </c>
      <c r="B20" s="22">
        <v>20220</v>
      </c>
      <c r="C20" s="23">
        <v>20263</v>
      </c>
      <c r="D20" s="22">
        <v>19902</v>
      </c>
      <c r="E20" s="23">
        <v>19152</v>
      </c>
      <c r="F20" s="22">
        <v>19060</v>
      </c>
      <c r="G20" s="23">
        <v>19095</v>
      </c>
      <c r="H20" s="22">
        <v>19133</v>
      </c>
      <c r="I20" s="23">
        <v>19013</v>
      </c>
      <c r="J20" s="22">
        <v>18401</v>
      </c>
      <c r="K20" s="23">
        <v>18492</v>
      </c>
      <c r="L20" s="22">
        <v>18275</v>
      </c>
      <c r="M20" s="23">
        <v>17805</v>
      </c>
      <c r="N20" s="22">
        <v>18119</v>
      </c>
    </row>
    <row r="21" spans="1:14" ht="13.5">
      <c r="A21" s="2" t="s">
        <v>94</v>
      </c>
      <c r="B21" s="22">
        <v>2337</v>
      </c>
      <c r="C21" s="23">
        <v>2392</v>
      </c>
      <c r="D21" s="22">
        <v>2392</v>
      </c>
      <c r="E21" s="23">
        <v>2069</v>
      </c>
      <c r="F21" s="22">
        <v>2087</v>
      </c>
      <c r="G21" s="23">
        <v>1867</v>
      </c>
      <c r="H21" s="22">
        <v>1770</v>
      </c>
      <c r="I21" s="23">
        <v>1811</v>
      </c>
      <c r="J21" s="22">
        <v>1684</v>
      </c>
      <c r="K21" s="23">
        <v>1661</v>
      </c>
      <c r="L21" s="22">
        <v>1726</v>
      </c>
      <c r="M21" s="23">
        <v>1818</v>
      </c>
      <c r="N21" s="22">
        <v>1932</v>
      </c>
    </row>
    <row r="22" spans="1:14" ht="13.5">
      <c r="A22" s="2" t="s">
        <v>95</v>
      </c>
      <c r="B22" s="22">
        <v>16957</v>
      </c>
      <c r="C22" s="23">
        <v>17256</v>
      </c>
      <c r="D22" s="22">
        <v>21952</v>
      </c>
      <c r="E22" s="23">
        <v>22006</v>
      </c>
      <c r="F22" s="22">
        <v>24570</v>
      </c>
      <c r="G22" s="23">
        <v>23832</v>
      </c>
      <c r="H22" s="22">
        <v>23194</v>
      </c>
      <c r="I22" s="23">
        <v>23505</v>
      </c>
      <c r="J22" s="22">
        <v>25394</v>
      </c>
      <c r="K22" s="23">
        <v>28842</v>
      </c>
      <c r="L22" s="22">
        <v>30758</v>
      </c>
      <c r="M22" s="23">
        <v>29603</v>
      </c>
      <c r="N22" s="22">
        <v>25180</v>
      </c>
    </row>
    <row r="23" spans="1:14" ht="13.5">
      <c r="A23" s="2" t="s">
        <v>96</v>
      </c>
      <c r="B23" s="22">
        <v>17266</v>
      </c>
      <c r="C23" s="23">
        <v>18908</v>
      </c>
      <c r="D23" s="22">
        <v>19766</v>
      </c>
      <c r="E23" s="23">
        <v>20327</v>
      </c>
      <c r="F23" s="22">
        <v>20704</v>
      </c>
      <c r="G23" s="23">
        <v>21404</v>
      </c>
      <c r="H23" s="22">
        <v>22724</v>
      </c>
      <c r="I23" s="23">
        <v>23957</v>
      </c>
      <c r="J23" s="22">
        <v>25537</v>
      </c>
      <c r="K23" s="23">
        <v>26793</v>
      </c>
      <c r="L23" s="22">
        <v>28413</v>
      </c>
      <c r="M23" s="23">
        <v>29826</v>
      </c>
      <c r="N23" s="22">
        <v>32067</v>
      </c>
    </row>
    <row r="24" spans="1:14" ht="13.5">
      <c r="A24" s="2" t="s">
        <v>97</v>
      </c>
      <c r="B24" s="22">
        <v>-9669</v>
      </c>
      <c r="C24" s="23">
        <v>-10001</v>
      </c>
      <c r="D24" s="22">
        <v>-9341</v>
      </c>
      <c r="E24" s="23">
        <v>-10268</v>
      </c>
      <c r="F24" s="22">
        <v>-9683</v>
      </c>
      <c r="G24" s="23">
        <v>-10263</v>
      </c>
      <c r="H24" s="22">
        <v>-9780</v>
      </c>
      <c r="I24" s="23">
        <v>-11887</v>
      </c>
      <c r="J24" s="22">
        <v>-12065</v>
      </c>
      <c r="K24" s="23">
        <v>-15788</v>
      </c>
      <c r="L24" s="22">
        <v>-14871</v>
      </c>
      <c r="M24" s="23">
        <v>-16147</v>
      </c>
      <c r="N24" s="22">
        <v>-15368</v>
      </c>
    </row>
    <row r="25" spans="1:14" ht="14.25" thickBot="1">
      <c r="A25" s="4" t="s">
        <v>98</v>
      </c>
      <c r="B25" s="24">
        <v>2370824</v>
      </c>
      <c r="C25" s="25">
        <v>2388871</v>
      </c>
      <c r="D25" s="24">
        <v>2364907</v>
      </c>
      <c r="E25" s="25">
        <v>2294549</v>
      </c>
      <c r="F25" s="24">
        <v>2285101</v>
      </c>
      <c r="G25" s="25">
        <v>2235383</v>
      </c>
      <c r="H25" s="24">
        <v>2232463</v>
      </c>
      <c r="I25" s="25">
        <v>2188232</v>
      </c>
      <c r="J25" s="24">
        <v>2164661</v>
      </c>
      <c r="K25" s="25">
        <v>2132738</v>
      </c>
      <c r="L25" s="24">
        <v>2105700</v>
      </c>
      <c r="M25" s="25">
        <v>2098245</v>
      </c>
      <c r="N25" s="24">
        <v>2102954</v>
      </c>
    </row>
    <row r="26" spans="1:14" ht="14.25" thickTop="1">
      <c r="A26" s="2" t="s">
        <v>99</v>
      </c>
      <c r="B26" s="22">
        <v>2203045</v>
      </c>
      <c r="C26" s="23">
        <v>2161259</v>
      </c>
      <c r="D26" s="22">
        <v>2169540</v>
      </c>
      <c r="E26" s="23">
        <v>2117799</v>
      </c>
      <c r="F26" s="22">
        <v>2102567</v>
      </c>
      <c r="G26" s="23">
        <v>2056282</v>
      </c>
      <c r="H26" s="22">
        <v>2027307</v>
      </c>
      <c r="I26" s="23">
        <v>2007015</v>
      </c>
      <c r="J26" s="22">
        <v>1985246</v>
      </c>
      <c r="K26" s="23">
        <v>1940794</v>
      </c>
      <c r="L26" s="22">
        <v>1926246</v>
      </c>
      <c r="M26" s="23">
        <v>1902901</v>
      </c>
      <c r="N26" s="22">
        <v>1918118</v>
      </c>
    </row>
    <row r="27" spans="1:14" ht="13.5">
      <c r="A27" s="2" t="s">
        <v>100</v>
      </c>
      <c r="B27" s="22">
        <v>3180</v>
      </c>
      <c r="C27" s="23">
        <v>5170</v>
      </c>
      <c r="D27" s="22">
        <v>7320</v>
      </c>
      <c r="E27" s="23">
        <v>6160</v>
      </c>
      <c r="F27" s="22">
        <v>6950</v>
      </c>
      <c r="G27" s="23">
        <v>6780</v>
      </c>
      <c r="H27" s="22">
        <v>8070</v>
      </c>
      <c r="I27" s="23">
        <v>4890</v>
      </c>
      <c r="J27" s="22">
        <v>7900</v>
      </c>
      <c r="K27" s="23">
        <v>34440</v>
      </c>
      <c r="L27" s="22">
        <v>3000</v>
      </c>
      <c r="M27" s="23">
        <v>15500</v>
      </c>
      <c r="N27" s="22">
        <v>6000</v>
      </c>
    </row>
    <row r="28" spans="1:14" ht="13.5">
      <c r="A28" s="2" t="s">
        <v>101</v>
      </c>
      <c r="B28" s="22">
        <v>6173</v>
      </c>
      <c r="C28" s="23">
        <v>10500</v>
      </c>
      <c r="D28" s="22">
        <v>15500</v>
      </c>
      <c r="E28" s="23">
        <v>5500</v>
      </c>
      <c r="F28" s="22">
        <v>7500</v>
      </c>
      <c r="G28" s="23">
        <v>7500</v>
      </c>
      <c r="H28" s="22">
        <v>9700</v>
      </c>
      <c r="I28" s="23">
        <v>9700</v>
      </c>
      <c r="J28" s="22">
        <v>9700</v>
      </c>
      <c r="K28" s="23">
        <v>9700</v>
      </c>
      <c r="L28" s="22">
        <v>10500</v>
      </c>
      <c r="M28" s="23">
        <v>12300</v>
      </c>
      <c r="N28" s="22">
        <v>12300</v>
      </c>
    </row>
    <row r="29" spans="1:14" ht="13.5">
      <c r="A29" s="2" t="s">
        <v>90</v>
      </c>
      <c r="B29" s="22">
        <v>12</v>
      </c>
      <c r="C29" s="23">
        <v>24</v>
      </c>
      <c r="D29" s="22">
        <v>9</v>
      </c>
      <c r="E29" s="23">
        <v>12</v>
      </c>
      <c r="F29" s="22">
        <v>16</v>
      </c>
      <c r="G29" s="23">
        <v>31</v>
      </c>
      <c r="H29" s="22">
        <v>72</v>
      </c>
      <c r="I29" s="23">
        <v>66</v>
      </c>
      <c r="J29" s="22">
        <v>60</v>
      </c>
      <c r="K29" s="23">
        <v>40</v>
      </c>
      <c r="L29" s="22">
        <v>34</v>
      </c>
      <c r="M29" s="23">
        <v>62</v>
      </c>
      <c r="N29" s="22">
        <v>25</v>
      </c>
    </row>
    <row r="30" spans="1:14" ht="13.5">
      <c r="A30" s="2" t="s">
        <v>102</v>
      </c>
      <c r="B30" s="22">
        <v>15944</v>
      </c>
      <c r="C30" s="23">
        <v>9483</v>
      </c>
      <c r="D30" s="22">
        <v>13721</v>
      </c>
      <c r="E30" s="23">
        <v>8410</v>
      </c>
      <c r="F30" s="22">
        <v>17782</v>
      </c>
      <c r="G30" s="23">
        <v>14162</v>
      </c>
      <c r="H30" s="22">
        <v>37374</v>
      </c>
      <c r="I30" s="23">
        <v>16591</v>
      </c>
      <c r="J30" s="22">
        <v>15427</v>
      </c>
      <c r="K30" s="23">
        <v>13933</v>
      </c>
      <c r="L30" s="22">
        <v>16526</v>
      </c>
      <c r="M30" s="23">
        <v>14133</v>
      </c>
      <c r="N30" s="22">
        <v>8338</v>
      </c>
    </row>
    <row r="31" spans="1:14" ht="13.5">
      <c r="A31" s="3" t="s">
        <v>103</v>
      </c>
      <c r="B31" s="22">
        <v>367</v>
      </c>
      <c r="C31" s="23">
        <v>760</v>
      </c>
      <c r="D31" s="22">
        <v>142</v>
      </c>
      <c r="E31" s="23">
        <v>89</v>
      </c>
      <c r="F31" s="22">
        <v>118</v>
      </c>
      <c r="G31" s="23">
        <v>222</v>
      </c>
      <c r="H31" s="22">
        <v>186</v>
      </c>
      <c r="I31" s="23">
        <v>160</v>
      </c>
      <c r="J31" s="22">
        <v>136</v>
      </c>
      <c r="K31" s="23">
        <v>181</v>
      </c>
      <c r="L31" s="22">
        <v>171</v>
      </c>
      <c r="M31" s="23">
        <v>227</v>
      </c>
      <c r="N31" s="22"/>
    </row>
    <row r="32" spans="1:14" ht="13.5">
      <c r="A32" s="3"/>
      <c r="B32" s="22">
        <v>1732</v>
      </c>
      <c r="C32" s="23">
        <v>1945</v>
      </c>
      <c r="D32" s="22"/>
      <c r="E32" s="23"/>
      <c r="F32" s="22"/>
      <c r="G32" s="23"/>
      <c r="H32" s="22"/>
      <c r="I32" s="23"/>
      <c r="J32" s="22"/>
      <c r="K32" s="23"/>
      <c r="L32" s="22"/>
      <c r="M32" s="23"/>
      <c r="N32" s="22"/>
    </row>
    <row r="33" spans="1:14" ht="13.5">
      <c r="A33" s="3" t="s">
        <v>104</v>
      </c>
      <c r="B33" s="22">
        <v>13845</v>
      </c>
      <c r="C33" s="23">
        <v>6778</v>
      </c>
      <c r="D33" s="22">
        <v>11714</v>
      </c>
      <c r="E33" s="23">
        <v>3094</v>
      </c>
      <c r="F33" s="22">
        <v>16467</v>
      </c>
      <c r="G33" s="23">
        <v>7885</v>
      </c>
      <c r="H33" s="22">
        <v>36217</v>
      </c>
      <c r="I33" s="23">
        <v>9868</v>
      </c>
      <c r="J33" s="22">
        <v>14741</v>
      </c>
      <c r="K33" s="23">
        <v>7666</v>
      </c>
      <c r="L33" s="22">
        <v>16188</v>
      </c>
      <c r="M33" s="23">
        <v>8489</v>
      </c>
      <c r="N33" s="22"/>
    </row>
    <row r="34" spans="1:14" ht="13.5">
      <c r="A34" s="2" t="s">
        <v>105</v>
      </c>
      <c r="B34" s="22">
        <v>6262</v>
      </c>
      <c r="C34" s="23">
        <v>5992</v>
      </c>
      <c r="D34" s="22">
        <v>5670</v>
      </c>
      <c r="E34" s="23">
        <v>5446</v>
      </c>
      <c r="F34" s="22">
        <v>5234</v>
      </c>
      <c r="G34" s="23">
        <v>5004</v>
      </c>
      <c r="H34" s="22">
        <v>4767</v>
      </c>
      <c r="I34" s="23">
        <v>4863</v>
      </c>
      <c r="J34" s="22">
        <v>4659</v>
      </c>
      <c r="K34" s="23">
        <v>4438</v>
      </c>
      <c r="L34" s="22">
        <v>4330</v>
      </c>
      <c r="M34" s="23">
        <v>4247</v>
      </c>
      <c r="N34" s="22">
        <v>4208</v>
      </c>
    </row>
    <row r="35" spans="1:14" ht="13.5">
      <c r="A35" s="2" t="s">
        <v>106</v>
      </c>
      <c r="B35" s="22">
        <v>99</v>
      </c>
      <c r="C35" s="23">
        <v>86</v>
      </c>
      <c r="D35" s="22">
        <v>73</v>
      </c>
      <c r="E35" s="23">
        <v>87</v>
      </c>
      <c r="F35" s="22">
        <v>73</v>
      </c>
      <c r="G35" s="23">
        <v>64</v>
      </c>
      <c r="H35" s="22">
        <v>50</v>
      </c>
      <c r="I35" s="23">
        <v>50</v>
      </c>
      <c r="J35" s="22">
        <v>38</v>
      </c>
      <c r="K35" s="23">
        <v>67</v>
      </c>
      <c r="L35" s="22">
        <v>55</v>
      </c>
      <c r="M35" s="23">
        <v>68</v>
      </c>
      <c r="N35" s="22">
        <v>56</v>
      </c>
    </row>
    <row r="36" spans="1:14" ht="13.5">
      <c r="A36" s="2" t="s">
        <v>107</v>
      </c>
      <c r="B36" s="22">
        <v>575</v>
      </c>
      <c r="C36" s="23">
        <v>698</v>
      </c>
      <c r="D36" s="22">
        <v>384</v>
      </c>
      <c r="E36" s="23">
        <v>520</v>
      </c>
      <c r="F36" s="22">
        <v>323</v>
      </c>
      <c r="G36" s="23">
        <v>445</v>
      </c>
      <c r="H36" s="22">
        <v>279</v>
      </c>
      <c r="I36" s="23">
        <v>400</v>
      </c>
      <c r="J36" s="22">
        <v>372</v>
      </c>
      <c r="K36" s="23">
        <v>456</v>
      </c>
      <c r="L36" s="22">
        <v>464</v>
      </c>
      <c r="M36" s="23">
        <v>562</v>
      </c>
      <c r="N36" s="22"/>
    </row>
    <row r="37" spans="1:14" ht="13.5">
      <c r="A37" s="2" t="s">
        <v>108</v>
      </c>
      <c r="B37" s="22">
        <v>17266</v>
      </c>
      <c r="C37" s="23">
        <v>18908</v>
      </c>
      <c r="D37" s="22">
        <v>19766</v>
      </c>
      <c r="E37" s="23">
        <v>20327</v>
      </c>
      <c r="F37" s="22">
        <v>20704</v>
      </c>
      <c r="G37" s="23">
        <v>21404</v>
      </c>
      <c r="H37" s="22">
        <v>22724</v>
      </c>
      <c r="I37" s="23">
        <v>23957</v>
      </c>
      <c r="J37" s="22">
        <v>25537</v>
      </c>
      <c r="K37" s="23">
        <v>26793</v>
      </c>
      <c r="L37" s="22">
        <v>28413</v>
      </c>
      <c r="M37" s="23">
        <v>29826</v>
      </c>
      <c r="N37" s="22">
        <v>32067</v>
      </c>
    </row>
    <row r="38" spans="1:14" ht="14.25" thickBot="1">
      <c r="A38" s="4" t="s">
        <v>109</v>
      </c>
      <c r="B38" s="24">
        <v>2252558</v>
      </c>
      <c r="C38" s="25">
        <v>2212123</v>
      </c>
      <c r="D38" s="24">
        <v>2231987</v>
      </c>
      <c r="E38" s="25">
        <v>2164264</v>
      </c>
      <c r="F38" s="24">
        <v>2161151</v>
      </c>
      <c r="G38" s="25">
        <v>2111673</v>
      </c>
      <c r="H38" s="24">
        <v>2110345</v>
      </c>
      <c r="I38" s="25">
        <v>2067535</v>
      </c>
      <c r="J38" s="24">
        <v>2048942</v>
      </c>
      <c r="K38" s="25">
        <v>2030664</v>
      </c>
      <c r="L38" s="24">
        <v>1989571</v>
      </c>
      <c r="M38" s="25">
        <v>1979602</v>
      </c>
      <c r="N38" s="24">
        <v>1981113</v>
      </c>
    </row>
    <row r="39" spans="1:14" ht="14.25" thickTop="1">
      <c r="A39" s="2" t="s">
        <v>110</v>
      </c>
      <c r="B39" s="22">
        <v>57941</v>
      </c>
      <c r="C39" s="23">
        <v>57941</v>
      </c>
      <c r="D39" s="22">
        <v>57941</v>
      </c>
      <c r="E39" s="23">
        <v>57941</v>
      </c>
      <c r="F39" s="22">
        <v>57941</v>
      </c>
      <c r="G39" s="23">
        <v>57941</v>
      </c>
      <c r="H39" s="22">
        <v>57941</v>
      </c>
      <c r="I39" s="23">
        <v>57941</v>
      </c>
      <c r="J39" s="22">
        <v>57941</v>
      </c>
      <c r="K39" s="23">
        <v>57941</v>
      </c>
      <c r="L39" s="22">
        <v>57941</v>
      </c>
      <c r="M39" s="23">
        <v>57941</v>
      </c>
      <c r="N39" s="22">
        <v>57941</v>
      </c>
    </row>
    <row r="40" spans="1:14" ht="13.5">
      <c r="A40" s="2" t="s">
        <v>111</v>
      </c>
      <c r="B40" s="22">
        <v>4566</v>
      </c>
      <c r="C40" s="23">
        <v>64792</v>
      </c>
      <c r="D40" s="22">
        <v>32792</v>
      </c>
      <c r="E40" s="23">
        <v>32792</v>
      </c>
      <c r="F40" s="22">
        <v>32792</v>
      </c>
      <c r="G40" s="23">
        <v>32792</v>
      </c>
      <c r="H40" s="22">
        <v>32792</v>
      </c>
      <c r="I40" s="23">
        <v>32792</v>
      </c>
      <c r="J40" s="22">
        <v>32792</v>
      </c>
      <c r="K40" s="23">
        <v>32792</v>
      </c>
      <c r="L40" s="22">
        <v>32792</v>
      </c>
      <c r="M40" s="23">
        <v>32792</v>
      </c>
      <c r="N40" s="22">
        <v>32792</v>
      </c>
    </row>
    <row r="41" spans="1:14" ht="13.5">
      <c r="A41" s="3" t="s">
        <v>112</v>
      </c>
      <c r="B41" s="22">
        <v>2792</v>
      </c>
      <c r="C41" s="23">
        <v>32792</v>
      </c>
      <c r="D41" s="22">
        <v>32792</v>
      </c>
      <c r="E41" s="23">
        <v>32792</v>
      </c>
      <c r="F41" s="22">
        <v>32792</v>
      </c>
      <c r="G41" s="23">
        <v>32792</v>
      </c>
      <c r="H41" s="22">
        <v>32792</v>
      </c>
      <c r="I41" s="23">
        <v>32792</v>
      </c>
      <c r="J41" s="22">
        <v>32792</v>
      </c>
      <c r="K41" s="23">
        <v>32792</v>
      </c>
      <c r="L41" s="22">
        <v>32792</v>
      </c>
      <c r="M41" s="23">
        <v>32792</v>
      </c>
      <c r="N41" s="22">
        <v>32792</v>
      </c>
    </row>
    <row r="42" spans="1:14" ht="13.5">
      <c r="A42" s="3" t="s">
        <v>113</v>
      </c>
      <c r="B42" s="22">
        <v>1773</v>
      </c>
      <c r="C42" s="23">
        <v>32000</v>
      </c>
      <c r="D42" s="22"/>
      <c r="E42" s="23"/>
      <c r="F42" s="22"/>
      <c r="G42" s="23"/>
      <c r="H42" s="22"/>
      <c r="I42" s="23"/>
      <c r="J42" s="22"/>
      <c r="K42" s="23"/>
      <c r="L42" s="22"/>
      <c r="M42" s="23"/>
      <c r="N42" s="22"/>
    </row>
    <row r="43" spans="1:14" ht="13.5">
      <c r="A43" s="2" t="s">
        <v>114</v>
      </c>
      <c r="B43" s="22">
        <v>48246</v>
      </c>
      <c r="C43" s="23">
        <v>45803</v>
      </c>
      <c r="D43" s="22">
        <v>42341</v>
      </c>
      <c r="E43" s="23">
        <v>38957</v>
      </c>
      <c r="F43" s="22">
        <v>35280</v>
      </c>
      <c r="G43" s="23">
        <v>32660</v>
      </c>
      <c r="H43" s="22">
        <v>29486</v>
      </c>
      <c r="I43" s="23">
        <v>26448</v>
      </c>
      <c r="J43" s="22">
        <v>23754</v>
      </c>
      <c r="K43" s="23">
        <v>22437</v>
      </c>
      <c r="L43" s="22">
        <v>33610</v>
      </c>
      <c r="M43" s="23">
        <v>32540</v>
      </c>
      <c r="N43" s="22">
        <v>27863</v>
      </c>
    </row>
    <row r="44" spans="1:14" ht="13.5">
      <c r="A44" s="3" t="s">
        <v>115</v>
      </c>
      <c r="B44" s="22">
        <v>3636</v>
      </c>
      <c r="C44" s="23">
        <v>3291</v>
      </c>
      <c r="D44" s="22">
        <v>3291</v>
      </c>
      <c r="E44" s="23">
        <v>3007</v>
      </c>
      <c r="F44" s="22">
        <v>3007</v>
      </c>
      <c r="G44" s="23">
        <v>2723</v>
      </c>
      <c r="H44" s="22">
        <v>2723</v>
      </c>
      <c r="I44" s="23">
        <v>2439</v>
      </c>
      <c r="J44" s="22">
        <v>2439</v>
      </c>
      <c r="K44" s="23">
        <v>2155</v>
      </c>
      <c r="L44" s="22">
        <v>2155</v>
      </c>
      <c r="M44" s="23">
        <v>1871</v>
      </c>
      <c r="N44" s="22">
        <v>1871</v>
      </c>
    </row>
    <row r="45" spans="1:14" ht="13.5">
      <c r="A45" s="3" t="s">
        <v>116</v>
      </c>
      <c r="B45" s="22">
        <v>44610</v>
      </c>
      <c r="C45" s="23">
        <v>42512</v>
      </c>
      <c r="D45" s="22">
        <v>39049</v>
      </c>
      <c r="E45" s="23">
        <v>35950</v>
      </c>
      <c r="F45" s="22">
        <v>32273</v>
      </c>
      <c r="G45" s="23">
        <v>29937</v>
      </c>
      <c r="H45" s="22">
        <v>26762</v>
      </c>
      <c r="I45" s="23">
        <v>24009</v>
      </c>
      <c r="J45" s="22">
        <v>21314</v>
      </c>
      <c r="K45" s="23">
        <v>20282</v>
      </c>
      <c r="L45" s="22">
        <v>31454</v>
      </c>
      <c r="M45" s="23">
        <v>30668</v>
      </c>
      <c r="N45" s="22">
        <v>25991</v>
      </c>
    </row>
    <row r="46" spans="1:14" ht="13.5">
      <c r="A46" s="5" t="s">
        <v>117</v>
      </c>
      <c r="B46" s="22">
        <v>44610</v>
      </c>
      <c r="C46" s="23">
        <v>42512</v>
      </c>
      <c r="D46" s="22">
        <v>39049</v>
      </c>
      <c r="E46" s="23">
        <v>35950</v>
      </c>
      <c r="F46" s="22">
        <v>32273</v>
      </c>
      <c r="G46" s="23">
        <v>29937</v>
      </c>
      <c r="H46" s="22">
        <v>26762</v>
      </c>
      <c r="I46" s="23">
        <v>24009</v>
      </c>
      <c r="J46" s="22">
        <v>21314</v>
      </c>
      <c r="K46" s="23">
        <v>20282</v>
      </c>
      <c r="L46" s="22">
        <v>31454</v>
      </c>
      <c r="M46" s="23">
        <v>30668</v>
      </c>
      <c r="N46" s="22">
        <v>25991</v>
      </c>
    </row>
    <row r="47" spans="1:14" ht="13.5">
      <c r="A47" s="2" t="s">
        <v>118</v>
      </c>
      <c r="B47" s="22">
        <v>-65</v>
      </c>
      <c r="C47" s="23">
        <v>-64</v>
      </c>
      <c r="D47" s="22">
        <v>-64</v>
      </c>
      <c r="E47" s="23">
        <v>-64</v>
      </c>
      <c r="F47" s="22">
        <v>-63</v>
      </c>
      <c r="G47" s="23">
        <v>-63</v>
      </c>
      <c r="H47" s="22">
        <v>-63</v>
      </c>
      <c r="I47" s="23">
        <v>-62</v>
      </c>
      <c r="J47" s="22">
        <v>-62</v>
      </c>
      <c r="K47" s="23">
        <v>-60</v>
      </c>
      <c r="L47" s="22">
        <v>-53</v>
      </c>
      <c r="M47" s="23">
        <v>-41</v>
      </c>
      <c r="N47" s="22">
        <v>-38</v>
      </c>
    </row>
    <row r="48" spans="1:14" ht="13.5">
      <c r="A48" s="2" t="s">
        <v>119</v>
      </c>
      <c r="B48" s="22">
        <v>110689</v>
      </c>
      <c r="C48" s="23">
        <v>168473</v>
      </c>
      <c r="D48" s="22">
        <v>133011</v>
      </c>
      <c r="E48" s="23">
        <v>129628</v>
      </c>
      <c r="F48" s="22">
        <v>125951</v>
      </c>
      <c r="G48" s="23">
        <v>123331</v>
      </c>
      <c r="H48" s="22">
        <v>120157</v>
      </c>
      <c r="I48" s="23">
        <v>117120</v>
      </c>
      <c r="J48" s="22">
        <v>114426</v>
      </c>
      <c r="K48" s="23">
        <v>113112</v>
      </c>
      <c r="L48" s="22">
        <v>124292</v>
      </c>
      <c r="M48" s="23">
        <v>123234</v>
      </c>
      <c r="N48" s="22">
        <v>118560</v>
      </c>
    </row>
    <row r="49" spans="1:14" ht="13.5">
      <c r="A49" s="2" t="s">
        <v>120</v>
      </c>
      <c r="B49" s="22">
        <v>7576</v>
      </c>
      <c r="C49" s="23">
        <v>8274</v>
      </c>
      <c r="D49" s="22">
        <v>-91</v>
      </c>
      <c r="E49" s="23">
        <v>657</v>
      </c>
      <c r="F49" s="22">
        <v>-2002</v>
      </c>
      <c r="G49" s="23">
        <v>378</v>
      </c>
      <c r="H49" s="22">
        <v>1960</v>
      </c>
      <c r="I49" s="23">
        <v>3576</v>
      </c>
      <c r="J49" s="22">
        <v>1292</v>
      </c>
      <c r="K49" s="23">
        <v>-11037</v>
      </c>
      <c r="L49" s="22">
        <v>-8164</v>
      </c>
      <c r="M49" s="23">
        <v>-4590</v>
      </c>
      <c r="N49" s="22">
        <v>3280</v>
      </c>
    </row>
    <row r="50" spans="1:14" ht="13.5">
      <c r="A50" s="2" t="s">
        <v>121</v>
      </c>
      <c r="B50" s="22"/>
      <c r="C50" s="23"/>
      <c r="D50" s="22"/>
      <c r="E50" s="23"/>
      <c r="F50" s="22"/>
      <c r="G50" s="23"/>
      <c r="H50" s="22"/>
      <c r="I50" s="23"/>
      <c r="J50" s="22"/>
      <c r="K50" s="23"/>
      <c r="L50" s="22">
        <v>1</v>
      </c>
      <c r="M50" s="23">
        <v>0</v>
      </c>
      <c r="N50" s="22">
        <v>0</v>
      </c>
    </row>
    <row r="51" spans="1:14" ht="13.5">
      <c r="A51" s="2" t="s">
        <v>122</v>
      </c>
      <c r="B51" s="22">
        <v>7576</v>
      </c>
      <c r="C51" s="23">
        <v>8274</v>
      </c>
      <c r="D51" s="22">
        <v>-91</v>
      </c>
      <c r="E51" s="23">
        <v>657</v>
      </c>
      <c r="F51" s="22">
        <v>-2002</v>
      </c>
      <c r="G51" s="23">
        <v>378</v>
      </c>
      <c r="H51" s="22">
        <v>1960</v>
      </c>
      <c r="I51" s="23">
        <v>3576</v>
      </c>
      <c r="J51" s="22">
        <v>1292</v>
      </c>
      <c r="K51" s="23">
        <v>-11037</v>
      </c>
      <c r="L51" s="22">
        <v>-8163</v>
      </c>
      <c r="M51" s="23">
        <v>-4590</v>
      </c>
      <c r="N51" s="22">
        <v>3280</v>
      </c>
    </row>
    <row r="52" spans="1:14" ht="13.5">
      <c r="A52" s="2" t="s">
        <v>124</v>
      </c>
      <c r="B52" s="22">
        <v>118266</v>
      </c>
      <c r="C52" s="23">
        <v>176747</v>
      </c>
      <c r="D52" s="22">
        <v>132919</v>
      </c>
      <c r="E52" s="23">
        <v>130285</v>
      </c>
      <c r="F52" s="22">
        <v>123949</v>
      </c>
      <c r="G52" s="23">
        <v>123710</v>
      </c>
      <c r="H52" s="22">
        <v>122117</v>
      </c>
      <c r="I52" s="23">
        <v>120697</v>
      </c>
      <c r="J52" s="22">
        <v>115719</v>
      </c>
      <c r="K52" s="23">
        <v>102074</v>
      </c>
      <c r="L52" s="22">
        <v>116128</v>
      </c>
      <c r="M52" s="23">
        <v>118643</v>
      </c>
      <c r="N52" s="22">
        <v>121840</v>
      </c>
    </row>
    <row r="53" spans="1:14" ht="14.25" thickBot="1">
      <c r="A53" s="6" t="s">
        <v>125</v>
      </c>
      <c r="B53" s="22">
        <v>2370824</v>
      </c>
      <c r="C53" s="23">
        <v>2388871</v>
      </c>
      <c r="D53" s="22">
        <v>2364907</v>
      </c>
      <c r="E53" s="23">
        <v>2294549</v>
      </c>
      <c r="F53" s="22">
        <v>2285101</v>
      </c>
      <c r="G53" s="23">
        <v>2235383</v>
      </c>
      <c r="H53" s="22">
        <v>2232463</v>
      </c>
      <c r="I53" s="23">
        <v>2188232</v>
      </c>
      <c r="J53" s="22">
        <v>2164661</v>
      </c>
      <c r="K53" s="23">
        <v>2132738</v>
      </c>
      <c r="L53" s="22">
        <v>2105700</v>
      </c>
      <c r="M53" s="23">
        <v>2098245</v>
      </c>
      <c r="N53" s="22">
        <v>2102954</v>
      </c>
    </row>
    <row r="54" spans="1:14" ht="14.25" thickTop="1">
      <c r="A54" s="7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</row>
    <row r="56" ht="13.5">
      <c r="A56" s="19" t="s">
        <v>130</v>
      </c>
    </row>
    <row r="57" ht="13.5">
      <c r="A57" s="19" t="s">
        <v>131</v>
      </c>
    </row>
  </sheetData>
  <mergeCells count="1">
    <mergeCell ref="B6:N6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udam</dc:creator>
  <cp:keywords/>
  <dc:description/>
  <cp:lastModifiedBy>udam</cp:lastModifiedBy>
  <dcterms:created xsi:type="dcterms:W3CDTF">2014-02-13T04:57:58Z</dcterms:created>
  <dcterms:modified xsi:type="dcterms:W3CDTF">2014-02-13T04:58:17Z</dcterms:modified>
  <cp:category/>
  <cp:version/>
  <cp:contentType/>
  <cp:contentStatus/>
</cp:coreProperties>
</file>