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<sst xmlns="http://schemas.openxmlformats.org/spreadsheetml/2006/main" count="720" uniqueCount="223">
  <si>
    <t>繰延税金負債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</si>
  <si>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</si>
  <si>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</si>
  <si>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</si>
  <si>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</si>
  <si>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</si>
  <si>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</si>
  <si>
    <t>減価償却費</t>
  </si>
  <si>
    <t>のれん償却額</t>
  </si>
  <si>
    <t>負ののれん発生益</t>
  </si>
  <si>
    <t>貸倒引当金の増減（△）</t>
  </si>
  <si>
    <t>投資損失引当金の増減額（△は減少）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</si>
  <si>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</si>
  <si>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</si>
  <si>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</si>
  <si>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</si>
  <si>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</si>
  <si>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有価証券関係損益（△）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</si>
  <si>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</si>
  <si>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</si>
  <si>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</si>
  <si>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</si>
  <si>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</si>
  <si>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</si>
  <si>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</si>
  <si>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</si>
  <si>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</si>
  <si>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</si>
  <si>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</si>
  <si>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</si>
  <si>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</si>
  <si>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</si>
  <si>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賃貸資産の増減額（△は増加）</t>
  </si>
  <si>
    <t>リース債権及びリース投資資産の純増（△）減</t>
  </si>
  <si>
    <t>小計</t>
  </si>
  <si>
    <t>法人税等の支払額</t>
  </si>
  <si>
    <t>法人税等の還付額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</si>
  <si>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</si>
  <si>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</si>
  <si>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</si>
  <si>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</si>
  <si>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</si>
  <si>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</si>
  <si>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</si>
  <si>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</si>
  <si>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投資活動によるキャッシュ・フロー</t>
  </si>
  <si>
    <t>劣後特約付借入れによる収入</t>
  </si>
  <si>
    <t>劣後特約付借入金の返済による支出</t>
  </si>
  <si>
    <t>株式の発行による収入</t>
  </si>
  <si>
    <t>劣後特約付社債の発行による収入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</si>
  <si>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</si>
  <si>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</si>
  <si>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</si>
  <si>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</si>
  <si>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</si>
  <si>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</si>
  <si>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</si>
  <si>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</si>
  <si>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</si>
  <si>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固定資産処分益</t>
  </si>
  <si>
    <t>リース資産評価損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</si>
  <si>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</si>
  <si>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</si>
  <si>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</si>
  <si>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</si>
  <si>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</si>
  <si>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</si>
  <si>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</si>
  <si>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</si>
  <si>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</si>
  <si>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</si>
  <si>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2013/11/08</t>
  </si>
  <si>
    <t>半期</t>
  </si>
  <si>
    <t>2013/09/30</t>
  </si>
  <si>
    <t>通期</t>
  </si>
  <si>
    <t>2013/03/31</t>
  </si>
  <si>
    <t>2012/11/13</t>
  </si>
  <si>
    <t>2012/09/30</t>
  </si>
  <si>
    <t>2013/06/18</t>
  </si>
  <si>
    <t>2012/03/31</t>
  </si>
  <si>
    <t>2011/11/16</t>
  </si>
  <si>
    <t>2011/09/30</t>
  </si>
  <si>
    <t>2012/06/20</t>
  </si>
  <si>
    <t>2011/03/31</t>
  </si>
  <si>
    <t>2010/11/17</t>
  </si>
  <si>
    <t>2010/09/30</t>
  </si>
  <si>
    <t>2011/06/22</t>
  </si>
  <si>
    <t>2010/03/31</t>
  </si>
  <si>
    <t>2009/09/30</t>
  </si>
  <si>
    <t>2010/06/24</t>
  </si>
  <si>
    <t>2009/03/31</t>
  </si>
  <si>
    <t>2009/11/17</t>
  </si>
  <si>
    <t>2008/09/30</t>
  </si>
  <si>
    <t>2009/06/24</t>
  </si>
  <si>
    <t>2008/03/31</t>
  </si>
  <si>
    <t>2008/11/28</t>
  </si>
  <si>
    <t>2007/09/30</t>
  </si>
  <si>
    <t>現金預け金</t>
  </si>
  <si>
    <t>百万円</t>
  </si>
  <si>
    <t>コールローン</t>
  </si>
  <si>
    <t>買入金銭債権</t>
  </si>
  <si>
    <t>商品有価証券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</si>
  <si>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</si>
  <si>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</si>
  <si>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</si>
  <si>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</si>
  <si>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</si>
  <si>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</si>
  <si>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</si>
  <si>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繰延税金資産</t>
  </si>
  <si>
    <t>支払承諾見返</t>
  </si>
  <si>
    <t>貸倒引当金</t>
  </si>
  <si>
    <t>投資損失引当金</t>
  </si>
  <si>
    <t>資産</t>
  </si>
  <si>
    <t>預金</t>
  </si>
  <si>
    <t>譲渡性預金</t>
  </si>
  <si>
    <t>コールマネー</t>
  </si>
  <si>
    <t>債券貸借取引受入担保金</t>
  </si>
  <si>
    <t>借用金</t>
  </si>
  <si>
    <t>社債</t>
  </si>
  <si>
    <t>その他負債</t>
  </si>
  <si>
    <t>未払法人税等</t>
  </si>
  <si>
    <t>その他の負債</t>
  </si>
  <si>
    <t>賞与引当金</t>
  </si>
  <si>
    <t>未払役員賞与</t>
  </si>
  <si>
    <t>退職給付引当金</t>
  </si>
  <si>
    <t>役員退職慰労引当金</t>
  </si>
  <si>
    <t>睡眠預金払戻損失引当金</t>
  </si>
  <si>
    <t>ポイント引当金</t>
  </si>
  <si>
    <t>繰延税金負債</t>
  </si>
  <si>
    <t>再評価に係る繰延税金負債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</si>
  <si>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</si>
  <si>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</si>
  <si>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</si>
  <si>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</si>
  <si>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</si>
  <si>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</si>
  <si>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</si>
  <si>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</si>
  <si>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</si>
  <si>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特別償却準備金</t>
  </si>
  <si>
    <t>別途積立金</t>
  </si>
  <si>
    <t>繰越利益剰余金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</si>
  <si>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</si>
  <si>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</si>
  <si>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</si>
  <si>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</si>
  <si>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</si>
  <si>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</si>
  <si>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</si>
  <si>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</si>
  <si>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</si>
  <si>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</si>
  <si>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</si>
  <si>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　大垣共立銀行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</si>
  <si>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</si>
  <si>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</si>
  <si>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</si>
  <si>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</si>
  <si>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</si>
  <si>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</si>
  <si>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</si>
  <si>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</si>
  <si>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</si>
  <si>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</si>
  <si>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</si>
  <si>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</si>
  <si>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</si>
  <si>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</si>
  <si>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</si>
  <si>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</si>
  <si>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</si>
  <si>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</si>
  <si>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</si>
  <si>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</si>
  <si>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</si>
  <si>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</si>
  <si>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</si>
  <si>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</si>
  <si>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</si>
  <si>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</si>
  <si>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固定資産処分益</t>
  </si>
  <si>
    <t>移転補償金</t>
  </si>
  <si>
    <t>その他</t>
  </si>
  <si>
    <t>特別損失</t>
  </si>
  <si>
    <t>固定資産処分損</t>
  </si>
  <si>
    <t>減損損失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</si>
  <si>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</si>
  <si>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</si>
  <si>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</si>
  <si>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</si>
  <si>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</si>
  <si>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</si>
  <si>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</si>
  <si>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</si>
  <si>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</si>
  <si>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2013/08/02</t>
  </si>
  <si>
    <t>2013/06/30</t>
  </si>
  <si>
    <t>2013/02/08</t>
  </si>
  <si>
    <t>2012/12/31</t>
  </si>
  <si>
    <t>2012/08/03</t>
  </si>
  <si>
    <t>2012/06/30</t>
  </si>
  <si>
    <t>2012/02/06</t>
  </si>
  <si>
    <t>2011/12/31</t>
  </si>
  <si>
    <t>2011/08/05</t>
  </si>
  <si>
    <t>2011/06/30</t>
  </si>
  <si>
    <t>2011/02/09</t>
  </si>
  <si>
    <t>2010/12/31</t>
  </si>
  <si>
    <t>2010/08/06</t>
  </si>
  <si>
    <t>2010/06/30</t>
  </si>
  <si>
    <t>2010/02/05</t>
  </si>
  <si>
    <t>2009/12/31</t>
  </si>
  <si>
    <t>2009/08/11</t>
  </si>
  <si>
    <t>2009/06/30</t>
  </si>
  <si>
    <t>2009/02/12</t>
  </si>
  <si>
    <t>2008/12/31</t>
  </si>
  <si>
    <t>2008/08/14</t>
  </si>
  <si>
    <t>2008/06/30</t>
  </si>
  <si>
    <t>コールローン及び買入手形</t>
  </si>
  <si>
    <t>買入金銭債権</t>
  </si>
  <si>
    <t>リース債権及びリース投資資産</t>
  </si>
  <si>
    <t>コールマネー及び売渡手形</t>
  </si>
  <si>
    <t>その他負債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</si>
</sst>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152</v>
      </c>
      <c r="B2" s="13">
        <v>8361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64</v>
      </c>
      <c r="B4" s="14" t="str">
        <f>HYPERLINK("http://www.kabupro.jp/mark/20140207/S10012HH.htm","四半期報告書")</f>
        <v>四半期報告書</v>
      </c>
      <c r="C4" s="14" t="str">
        <f>HYPERLINK("http://www.kabupro.jp/mark/20131108/S1000CJL.htm","四半期報告書")</f>
        <v>四半期報告書</v>
      </c>
      <c r="D4" s="14" t="str">
        <f>HYPERLINK("http://www.kabupro.jp/mark/20130802/S000E45A.htm","四半期報告書")</f>
        <v>四半期報告書</v>
      </c>
      <c r="E4" s="14" t="str">
        <f>HYPERLINK("http://www.kabupro.jp/mark/20130618/S000DLAG.htm","有価証券報告書")</f>
        <v>有価証券報告書</v>
      </c>
      <c r="F4" s="14" t="str">
        <f>HYPERLINK("http://www.kabupro.jp/mark/20140207/S10012HH.htm","四半期報告書")</f>
        <v>四半期報告書</v>
      </c>
      <c r="G4" s="14" t="str">
        <f>HYPERLINK("http://www.kabupro.jp/mark/20131108/S1000CJL.htm","四半期報告書")</f>
        <v>四半期報告書</v>
      </c>
      <c r="H4" s="14" t="str">
        <f>HYPERLINK("http://www.kabupro.jp/mark/20130802/S000E45A.htm","四半期報告書")</f>
        <v>四半期報告書</v>
      </c>
      <c r="I4" s="14" t="str">
        <f>HYPERLINK("http://www.kabupro.jp/mark/20130618/S000DLAG.htm","有価証券報告書")</f>
        <v>有価証券報告書</v>
      </c>
      <c r="J4" s="14" t="str">
        <f>HYPERLINK("http://www.kabupro.jp/mark/20130208/S000CRTQ.htm","四半期報告書")</f>
        <v>四半期報告書</v>
      </c>
      <c r="K4" s="14" t="str">
        <f>HYPERLINK("http://www.kabupro.jp/mark/20121113/S000C8WF.htm","四半期報告書")</f>
        <v>四半期報告書</v>
      </c>
      <c r="L4" s="14" t="str">
        <f>HYPERLINK("http://www.kabupro.jp/mark/20120803/S000BKLY.htm","四半期報告書")</f>
        <v>四半期報告書</v>
      </c>
      <c r="M4" s="14" t="str">
        <f>HYPERLINK("http://www.kabupro.jp/mark/20120620/S000B2FG.htm","有価証券報告書")</f>
        <v>有価証券報告書</v>
      </c>
      <c r="N4" s="14" t="str">
        <f>HYPERLINK("http://www.kabupro.jp/mark/20120206/S000A6YT.htm","四半期報告書")</f>
        <v>四半期報告書</v>
      </c>
      <c r="O4" s="14" t="str">
        <f>HYPERLINK("http://www.kabupro.jp/mark/20111116/S0009S7V.htm","四半期報告書")</f>
        <v>四半期報告書</v>
      </c>
      <c r="P4" s="14" t="str">
        <f>HYPERLINK("http://www.kabupro.jp/mark/20110805/S00091F5.htm","四半期報告書")</f>
        <v>四半期報告書</v>
      </c>
      <c r="Q4" s="14" t="str">
        <f>HYPERLINK("http://www.kabupro.jp/mark/20110622/S0008JPL.htm","有価証券報告書")</f>
        <v>有価証券報告書</v>
      </c>
      <c r="R4" s="14" t="str">
        <f>HYPERLINK("http://www.kabupro.jp/mark/20110209/S0007ORF.htm","四半期報告書")</f>
        <v>四半期報告書</v>
      </c>
      <c r="S4" s="14" t="str">
        <f>HYPERLINK("http://www.kabupro.jp/mark/20101117/S00078M5.htm","四半期報告書")</f>
        <v>四半期報告書</v>
      </c>
      <c r="T4" s="14" t="str">
        <f>HYPERLINK("http://www.kabupro.jp/mark/20100806/S0006GY0.htm","四半期報告書")</f>
        <v>四半期報告書</v>
      </c>
      <c r="U4" s="14" t="str">
        <f>HYPERLINK("http://www.kabupro.jp/mark/20100624/S0005ZBM.htm","有価証券報告書")</f>
        <v>有価証券報告書</v>
      </c>
      <c r="V4" s="14" t="str">
        <f>HYPERLINK("http://www.kabupro.jp/mark/20100205/S00051QR.htm","四半期報告書")</f>
        <v>四半期報告書</v>
      </c>
      <c r="W4" s="14" t="str">
        <f>HYPERLINK("http://www.kabupro.jp/mark/20091117/S0004NMC.htm","四半期報告書")</f>
        <v>四半期報告書</v>
      </c>
      <c r="X4" s="14" t="str">
        <f>HYPERLINK("http://www.kabupro.jp/mark/20090811/S0003UY2.htm","四半期報告書")</f>
        <v>四半期報告書</v>
      </c>
      <c r="Y4" s="14" t="str">
        <f>HYPERLINK("http://www.kabupro.jp/mark/20090624/S0003EFS.htm","有価証券報告書")</f>
        <v>有価証券報告書</v>
      </c>
      <c r="Z4" s="14" t="str">
        <f>HYPERLINK("http://www.kabupro.jp/mark/20081128/S0001YWB.htm","四半期報告書")</f>
        <v>四半期報告書</v>
      </c>
    </row>
    <row r="5" spans="1:26" ht="14.25" thickBot="1">
      <c r="A5" s="10" t="s">
        <v>65</v>
      </c>
      <c r="B5" s="1" t="s">
        <v>193</v>
      </c>
      <c r="C5" s="1" t="s">
        <v>71</v>
      </c>
      <c r="D5" s="1" t="s">
        <v>196</v>
      </c>
      <c r="E5" s="1" t="s">
        <v>78</v>
      </c>
      <c r="F5" s="1" t="s">
        <v>193</v>
      </c>
      <c r="G5" s="1" t="s">
        <v>71</v>
      </c>
      <c r="H5" s="1" t="s">
        <v>196</v>
      </c>
      <c r="I5" s="1" t="s">
        <v>78</v>
      </c>
      <c r="J5" s="1" t="s">
        <v>198</v>
      </c>
      <c r="K5" s="1" t="s">
        <v>76</v>
      </c>
      <c r="L5" s="1" t="s">
        <v>200</v>
      </c>
      <c r="M5" s="1" t="s">
        <v>82</v>
      </c>
      <c r="N5" s="1" t="s">
        <v>202</v>
      </c>
      <c r="O5" s="1" t="s">
        <v>80</v>
      </c>
      <c r="P5" s="1" t="s">
        <v>204</v>
      </c>
      <c r="Q5" s="1" t="s">
        <v>86</v>
      </c>
      <c r="R5" s="1" t="s">
        <v>206</v>
      </c>
      <c r="S5" s="1" t="s">
        <v>84</v>
      </c>
      <c r="T5" s="1" t="s">
        <v>208</v>
      </c>
      <c r="U5" s="1" t="s">
        <v>89</v>
      </c>
      <c r="V5" s="1" t="s">
        <v>210</v>
      </c>
      <c r="W5" s="1" t="s">
        <v>91</v>
      </c>
      <c r="X5" s="1" t="s">
        <v>212</v>
      </c>
      <c r="Y5" s="1" t="s">
        <v>93</v>
      </c>
      <c r="Z5" s="1" t="s">
        <v>95</v>
      </c>
    </row>
    <row r="6" spans="1:26" ht="15" thickBot="1" thickTop="1">
      <c r="A6" s="9" t="s">
        <v>66</v>
      </c>
      <c r="B6" s="17" t="s">
        <v>63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67</v>
      </c>
      <c r="B7" s="13" t="s">
        <v>6</v>
      </c>
      <c r="C7" s="13" t="s">
        <v>72</v>
      </c>
      <c r="D7" s="13" t="s">
        <v>6</v>
      </c>
      <c r="E7" s="15" t="s">
        <v>74</v>
      </c>
      <c r="F7" s="13" t="s">
        <v>6</v>
      </c>
      <c r="G7" s="13" t="s">
        <v>72</v>
      </c>
      <c r="H7" s="13" t="s">
        <v>6</v>
      </c>
      <c r="I7" s="15" t="s">
        <v>74</v>
      </c>
      <c r="J7" s="13" t="s">
        <v>6</v>
      </c>
      <c r="K7" s="13" t="s">
        <v>72</v>
      </c>
      <c r="L7" s="13" t="s">
        <v>6</v>
      </c>
      <c r="M7" s="15" t="s">
        <v>74</v>
      </c>
      <c r="N7" s="13" t="s">
        <v>6</v>
      </c>
      <c r="O7" s="13" t="s">
        <v>72</v>
      </c>
      <c r="P7" s="13" t="s">
        <v>6</v>
      </c>
      <c r="Q7" s="15" t="s">
        <v>74</v>
      </c>
      <c r="R7" s="13" t="s">
        <v>6</v>
      </c>
      <c r="S7" s="13" t="s">
        <v>72</v>
      </c>
      <c r="T7" s="13" t="s">
        <v>6</v>
      </c>
      <c r="U7" s="15" t="s">
        <v>74</v>
      </c>
      <c r="V7" s="13" t="s">
        <v>6</v>
      </c>
      <c r="W7" s="13" t="s">
        <v>72</v>
      </c>
      <c r="X7" s="13" t="s">
        <v>6</v>
      </c>
      <c r="Y7" s="15" t="s">
        <v>74</v>
      </c>
      <c r="Z7" s="13" t="s">
        <v>72</v>
      </c>
    </row>
    <row r="8" spans="1:26" ht="13.5">
      <c r="A8" s="12" t="s">
        <v>68</v>
      </c>
      <c r="B8" s="1" t="s">
        <v>158</v>
      </c>
      <c r="C8" s="1" t="s">
        <v>158</v>
      </c>
      <c r="D8" s="1" t="s">
        <v>158</v>
      </c>
      <c r="E8" s="16" t="s">
        <v>159</v>
      </c>
      <c r="F8" s="1" t="s">
        <v>159</v>
      </c>
      <c r="G8" s="1" t="s">
        <v>159</v>
      </c>
      <c r="H8" s="1" t="s">
        <v>159</v>
      </c>
      <c r="I8" s="16" t="s">
        <v>160</v>
      </c>
      <c r="J8" s="1" t="s">
        <v>160</v>
      </c>
      <c r="K8" s="1" t="s">
        <v>160</v>
      </c>
      <c r="L8" s="1" t="s">
        <v>160</v>
      </c>
      <c r="M8" s="16" t="s">
        <v>161</v>
      </c>
      <c r="N8" s="1" t="s">
        <v>161</v>
      </c>
      <c r="O8" s="1" t="s">
        <v>161</v>
      </c>
      <c r="P8" s="1" t="s">
        <v>161</v>
      </c>
      <c r="Q8" s="16" t="s">
        <v>162</v>
      </c>
      <c r="R8" s="1" t="s">
        <v>162</v>
      </c>
      <c r="S8" s="1" t="s">
        <v>162</v>
      </c>
      <c r="T8" s="1" t="s">
        <v>162</v>
      </c>
      <c r="U8" s="16" t="s">
        <v>163</v>
      </c>
      <c r="V8" s="1" t="s">
        <v>163</v>
      </c>
      <c r="W8" s="1" t="s">
        <v>163</v>
      </c>
      <c r="X8" s="1" t="s">
        <v>163</v>
      </c>
      <c r="Y8" s="16" t="s">
        <v>164</v>
      </c>
      <c r="Z8" s="1" t="s">
        <v>164</v>
      </c>
    </row>
    <row r="9" spans="1:26" ht="13.5">
      <c r="A9" s="12" t="s">
        <v>69</v>
      </c>
      <c r="B9" s="1" t="s">
        <v>195</v>
      </c>
      <c r="C9" s="1" t="s">
        <v>73</v>
      </c>
      <c r="D9" s="1" t="s">
        <v>197</v>
      </c>
      <c r="E9" s="16" t="s">
        <v>75</v>
      </c>
      <c r="F9" s="1" t="s">
        <v>199</v>
      </c>
      <c r="G9" s="1" t="s">
        <v>77</v>
      </c>
      <c r="H9" s="1" t="s">
        <v>201</v>
      </c>
      <c r="I9" s="16" t="s">
        <v>79</v>
      </c>
      <c r="J9" s="1" t="s">
        <v>203</v>
      </c>
      <c r="K9" s="1" t="s">
        <v>81</v>
      </c>
      <c r="L9" s="1" t="s">
        <v>205</v>
      </c>
      <c r="M9" s="16" t="s">
        <v>83</v>
      </c>
      <c r="N9" s="1" t="s">
        <v>207</v>
      </c>
      <c r="O9" s="1" t="s">
        <v>85</v>
      </c>
      <c r="P9" s="1" t="s">
        <v>209</v>
      </c>
      <c r="Q9" s="16" t="s">
        <v>87</v>
      </c>
      <c r="R9" s="1" t="s">
        <v>211</v>
      </c>
      <c r="S9" s="1" t="s">
        <v>88</v>
      </c>
      <c r="T9" s="1" t="s">
        <v>213</v>
      </c>
      <c r="U9" s="16" t="s">
        <v>90</v>
      </c>
      <c r="V9" s="1" t="s">
        <v>215</v>
      </c>
      <c r="W9" s="1" t="s">
        <v>92</v>
      </c>
      <c r="X9" s="1" t="s">
        <v>217</v>
      </c>
      <c r="Y9" s="16" t="s">
        <v>94</v>
      </c>
      <c r="Z9" s="1" t="s">
        <v>96</v>
      </c>
    </row>
    <row r="10" spans="1:26" ht="14.25" thickBot="1">
      <c r="A10" s="12" t="s">
        <v>70</v>
      </c>
      <c r="B10" s="1" t="s">
        <v>98</v>
      </c>
      <c r="C10" s="1" t="s">
        <v>98</v>
      </c>
      <c r="D10" s="1" t="s">
        <v>98</v>
      </c>
      <c r="E10" s="16" t="s">
        <v>98</v>
      </c>
      <c r="F10" s="1" t="s">
        <v>98</v>
      </c>
      <c r="G10" s="1" t="s">
        <v>98</v>
      </c>
      <c r="H10" s="1" t="s">
        <v>98</v>
      </c>
      <c r="I10" s="16" t="s">
        <v>98</v>
      </c>
      <c r="J10" s="1" t="s">
        <v>98</v>
      </c>
      <c r="K10" s="1" t="s">
        <v>98</v>
      </c>
      <c r="L10" s="1" t="s">
        <v>98</v>
      </c>
      <c r="M10" s="16" t="s">
        <v>98</v>
      </c>
      <c r="N10" s="1" t="s">
        <v>98</v>
      </c>
      <c r="O10" s="1" t="s">
        <v>98</v>
      </c>
      <c r="P10" s="1" t="s">
        <v>98</v>
      </c>
      <c r="Q10" s="16" t="s">
        <v>98</v>
      </c>
      <c r="R10" s="1" t="s">
        <v>98</v>
      </c>
      <c r="S10" s="1" t="s">
        <v>98</v>
      </c>
      <c r="T10" s="1" t="s">
        <v>98</v>
      </c>
      <c r="U10" s="16" t="s">
        <v>98</v>
      </c>
      <c r="V10" s="1" t="s">
        <v>98</v>
      </c>
      <c r="W10" s="1" t="s">
        <v>98</v>
      </c>
      <c r="X10" s="1" t="s">
        <v>98</v>
      </c>
      <c r="Y10" s="16" t="s">
        <v>98</v>
      </c>
      <c r="Z10" s="1" t="s">
        <v>98</v>
      </c>
    </row>
    <row r="11" spans="1:26" ht="14.25" thickTop="1">
      <c r="A11" s="28" t="s">
        <v>165</v>
      </c>
      <c r="B11" s="20">
        <v>81808</v>
      </c>
      <c r="C11" s="20">
        <v>54215</v>
      </c>
      <c r="D11" s="20">
        <v>28278</v>
      </c>
      <c r="E11" s="21">
        <v>109591</v>
      </c>
      <c r="F11" s="20">
        <v>83297</v>
      </c>
      <c r="G11" s="20">
        <v>55701</v>
      </c>
      <c r="H11" s="20">
        <v>28632</v>
      </c>
      <c r="I11" s="21">
        <v>111327</v>
      </c>
      <c r="J11" s="20">
        <v>84843</v>
      </c>
      <c r="K11" s="20">
        <v>57157</v>
      </c>
      <c r="L11" s="20">
        <v>28523</v>
      </c>
      <c r="M11" s="21">
        <v>111305</v>
      </c>
      <c r="N11" s="20">
        <v>83276</v>
      </c>
      <c r="O11" s="20">
        <v>56019</v>
      </c>
      <c r="P11" s="20">
        <v>28016</v>
      </c>
      <c r="Q11" s="21">
        <v>110572</v>
      </c>
      <c r="R11" s="20">
        <v>83410</v>
      </c>
      <c r="S11" s="20">
        <v>56180</v>
      </c>
      <c r="T11" s="20">
        <v>28547</v>
      </c>
      <c r="U11" s="21">
        <v>114624</v>
      </c>
      <c r="V11" s="20">
        <v>88006</v>
      </c>
      <c r="W11" s="20">
        <v>60127</v>
      </c>
      <c r="X11" s="20">
        <v>29109</v>
      </c>
      <c r="Y11" s="21">
        <v>123384</v>
      </c>
      <c r="Z11" s="20">
        <v>62995</v>
      </c>
    </row>
    <row r="12" spans="1:26" ht="13.5">
      <c r="A12" s="2" t="s">
        <v>166</v>
      </c>
      <c r="B12" s="22">
        <v>44193</v>
      </c>
      <c r="C12" s="22">
        <v>29122</v>
      </c>
      <c r="D12" s="22">
        <v>15017</v>
      </c>
      <c r="E12" s="23">
        <v>58599</v>
      </c>
      <c r="F12" s="22">
        <v>44520</v>
      </c>
      <c r="G12" s="22">
        <v>29613</v>
      </c>
      <c r="H12" s="22">
        <v>15256</v>
      </c>
      <c r="I12" s="23">
        <v>60683</v>
      </c>
      <c r="J12" s="22">
        <v>45922</v>
      </c>
      <c r="K12" s="22">
        <v>30577</v>
      </c>
      <c r="L12" s="22">
        <v>15757</v>
      </c>
      <c r="M12" s="23">
        <v>61491</v>
      </c>
      <c r="N12" s="22">
        <v>46584</v>
      </c>
      <c r="O12" s="22">
        <v>30989</v>
      </c>
      <c r="P12" s="22">
        <v>15889</v>
      </c>
      <c r="Q12" s="23">
        <v>62762</v>
      </c>
      <c r="R12" s="22">
        <v>47728</v>
      </c>
      <c r="S12" s="22">
        <v>31884</v>
      </c>
      <c r="T12" s="22">
        <v>16380</v>
      </c>
      <c r="U12" s="23">
        <v>67510</v>
      </c>
      <c r="V12" s="22">
        <v>51861</v>
      </c>
      <c r="W12" s="22">
        <v>34816</v>
      </c>
      <c r="X12" s="22">
        <v>17948</v>
      </c>
      <c r="Y12" s="23">
        <v>67236</v>
      </c>
      <c r="Z12" s="22">
        <v>33406</v>
      </c>
    </row>
    <row r="13" spans="1:26" ht="13.5">
      <c r="A13" s="3" t="s">
        <v>167</v>
      </c>
      <c r="B13" s="22">
        <v>33451</v>
      </c>
      <c r="C13" s="22">
        <v>22294</v>
      </c>
      <c r="D13" s="22">
        <v>11127</v>
      </c>
      <c r="E13" s="23">
        <v>46111</v>
      </c>
      <c r="F13" s="22">
        <v>34781</v>
      </c>
      <c r="G13" s="22">
        <v>23184</v>
      </c>
      <c r="H13" s="22">
        <v>11561</v>
      </c>
      <c r="I13" s="23">
        <v>47338</v>
      </c>
      <c r="J13" s="22">
        <v>35568</v>
      </c>
      <c r="K13" s="22">
        <v>23717</v>
      </c>
      <c r="L13" s="22">
        <v>11820</v>
      </c>
      <c r="M13" s="23">
        <v>48745</v>
      </c>
      <c r="N13" s="22">
        <v>36775</v>
      </c>
      <c r="O13" s="22">
        <v>24537</v>
      </c>
      <c r="P13" s="22">
        <v>12230</v>
      </c>
      <c r="Q13" s="23">
        <v>50349</v>
      </c>
      <c r="R13" s="22">
        <v>37975</v>
      </c>
      <c r="S13" s="22">
        <v>25341</v>
      </c>
      <c r="T13" s="22">
        <v>12640</v>
      </c>
      <c r="U13" s="23">
        <v>51421</v>
      </c>
      <c r="V13" s="22">
        <v>38554</v>
      </c>
      <c r="W13" s="22">
        <v>25422</v>
      </c>
      <c r="X13" s="22">
        <v>12509</v>
      </c>
      <c r="Y13" s="23">
        <v>48240</v>
      </c>
      <c r="Z13" s="22">
        <v>23331</v>
      </c>
    </row>
    <row r="14" spans="1:26" ht="13.5">
      <c r="A14" s="3" t="s">
        <v>168</v>
      </c>
      <c r="B14" s="22">
        <v>8658</v>
      </c>
      <c r="C14" s="22">
        <v>5429</v>
      </c>
      <c r="D14" s="22">
        <v>3206</v>
      </c>
      <c r="E14" s="23">
        <v>10297</v>
      </c>
      <c r="F14" s="22">
        <v>8127</v>
      </c>
      <c r="G14" s="22">
        <v>5383</v>
      </c>
      <c r="H14" s="22">
        <v>3177</v>
      </c>
      <c r="I14" s="23">
        <v>11335</v>
      </c>
      <c r="J14" s="22">
        <v>8828</v>
      </c>
      <c r="K14" s="22">
        <v>5830</v>
      </c>
      <c r="L14" s="22">
        <v>3406</v>
      </c>
      <c r="M14" s="23">
        <v>11242</v>
      </c>
      <c r="N14" s="22">
        <v>8766</v>
      </c>
      <c r="O14" s="22">
        <v>5823</v>
      </c>
      <c r="P14" s="22">
        <v>3400</v>
      </c>
      <c r="Q14" s="23">
        <v>11659</v>
      </c>
      <c r="R14" s="22">
        <v>9129</v>
      </c>
      <c r="S14" s="22">
        <v>6078</v>
      </c>
      <c r="T14" s="22">
        <v>3459</v>
      </c>
      <c r="U14" s="23">
        <v>13350</v>
      </c>
      <c r="V14" s="22">
        <v>10885</v>
      </c>
      <c r="W14" s="22">
        <v>7617</v>
      </c>
      <c r="X14" s="22">
        <v>4611</v>
      </c>
      <c r="Y14" s="23">
        <v>15630</v>
      </c>
      <c r="Z14" s="22">
        <v>8374</v>
      </c>
    </row>
    <row r="15" spans="1:26" ht="13.5">
      <c r="A15" s="2" t="s">
        <v>169</v>
      </c>
      <c r="B15" s="22">
        <v>11578</v>
      </c>
      <c r="C15" s="22">
        <v>7754</v>
      </c>
      <c r="D15" s="22">
        <v>3878</v>
      </c>
      <c r="E15" s="23">
        <v>15153</v>
      </c>
      <c r="F15" s="22">
        <v>11310</v>
      </c>
      <c r="G15" s="22">
        <v>7552</v>
      </c>
      <c r="H15" s="22">
        <v>3783</v>
      </c>
      <c r="I15" s="23">
        <v>15296</v>
      </c>
      <c r="J15" s="22">
        <v>11616</v>
      </c>
      <c r="K15" s="22">
        <v>7802</v>
      </c>
      <c r="L15" s="22">
        <v>3862</v>
      </c>
      <c r="M15" s="23">
        <v>15535</v>
      </c>
      <c r="N15" s="22">
        <v>11715</v>
      </c>
      <c r="O15" s="22">
        <v>7884</v>
      </c>
      <c r="P15" s="22">
        <v>3936</v>
      </c>
      <c r="Q15" s="23">
        <v>15555</v>
      </c>
      <c r="R15" s="22">
        <v>11619</v>
      </c>
      <c r="S15" s="22">
        <v>7857</v>
      </c>
      <c r="T15" s="22">
        <v>3917</v>
      </c>
      <c r="U15" s="23">
        <v>16354</v>
      </c>
      <c r="V15" s="22">
        <v>12437</v>
      </c>
      <c r="W15" s="22">
        <v>8657</v>
      </c>
      <c r="X15" s="22">
        <v>4344</v>
      </c>
      <c r="Y15" s="23">
        <v>18146</v>
      </c>
      <c r="Z15" s="22">
        <v>9487</v>
      </c>
    </row>
    <row r="16" spans="1:26" ht="13.5">
      <c r="A16" s="2" t="s">
        <v>170</v>
      </c>
      <c r="B16" s="22">
        <v>2740</v>
      </c>
      <c r="C16" s="22">
        <v>2011</v>
      </c>
      <c r="D16" s="22">
        <v>884</v>
      </c>
      <c r="E16" s="23">
        <v>5892</v>
      </c>
      <c r="F16" s="22">
        <v>5648</v>
      </c>
      <c r="G16" s="22">
        <v>3834</v>
      </c>
      <c r="H16" s="22">
        <v>2591</v>
      </c>
      <c r="I16" s="23">
        <v>6554</v>
      </c>
      <c r="J16" s="22">
        <v>6034</v>
      </c>
      <c r="K16" s="22">
        <v>4437</v>
      </c>
      <c r="L16" s="22">
        <v>1938</v>
      </c>
      <c r="M16" s="23">
        <v>5227</v>
      </c>
      <c r="N16" s="22">
        <v>4172</v>
      </c>
      <c r="O16" s="22">
        <v>3490</v>
      </c>
      <c r="P16" s="22">
        <v>1620</v>
      </c>
      <c r="Q16" s="23">
        <v>5121</v>
      </c>
      <c r="R16" s="22">
        <v>3955</v>
      </c>
      <c r="S16" s="22">
        <v>2822</v>
      </c>
      <c r="T16" s="22">
        <v>1153</v>
      </c>
      <c r="U16" s="23">
        <v>4097</v>
      </c>
      <c r="V16" s="22">
        <v>3842</v>
      </c>
      <c r="W16" s="22">
        <v>2740</v>
      </c>
      <c r="X16" s="22">
        <v>580</v>
      </c>
      <c r="Y16" s="23">
        <v>3784</v>
      </c>
      <c r="Z16" s="22">
        <v>1293</v>
      </c>
    </row>
    <row r="17" spans="1:26" ht="13.5">
      <c r="A17" s="2" t="s">
        <v>171</v>
      </c>
      <c r="B17" s="22">
        <v>23296</v>
      </c>
      <c r="C17" s="22">
        <v>15326</v>
      </c>
      <c r="D17" s="22">
        <v>8498</v>
      </c>
      <c r="E17" s="23">
        <v>29946</v>
      </c>
      <c r="F17" s="22">
        <v>21818</v>
      </c>
      <c r="G17" s="22">
        <v>14700</v>
      </c>
      <c r="H17" s="22">
        <v>7000</v>
      </c>
      <c r="I17" s="23">
        <v>28792</v>
      </c>
      <c r="J17" s="22">
        <v>21269</v>
      </c>
      <c r="K17" s="22">
        <v>14340</v>
      </c>
      <c r="L17" s="22">
        <v>6965</v>
      </c>
      <c r="M17" s="23">
        <v>29051</v>
      </c>
      <c r="N17" s="22">
        <v>20803</v>
      </c>
      <c r="O17" s="22">
        <v>13655</v>
      </c>
      <c r="P17" s="22">
        <v>6569</v>
      </c>
      <c r="Q17" s="23">
        <v>27132</v>
      </c>
      <c r="R17" s="22">
        <v>20107</v>
      </c>
      <c r="S17" s="22">
        <v>13616</v>
      </c>
      <c r="T17" s="22">
        <v>7095</v>
      </c>
      <c r="U17" s="23">
        <v>26662</v>
      </c>
      <c r="V17" s="22">
        <v>19865</v>
      </c>
      <c r="W17" s="22">
        <v>13912</v>
      </c>
      <c r="X17" s="22">
        <v>6236</v>
      </c>
      <c r="Y17" s="23">
        <v>34216</v>
      </c>
      <c r="Z17" s="22">
        <v>18807</v>
      </c>
    </row>
    <row r="18" spans="1:26" ht="13.5">
      <c r="A18" s="6" t="s">
        <v>172</v>
      </c>
      <c r="B18" s="22">
        <v>70446</v>
      </c>
      <c r="C18" s="22">
        <v>46771</v>
      </c>
      <c r="D18" s="22">
        <v>23199</v>
      </c>
      <c r="E18" s="23">
        <v>92007</v>
      </c>
      <c r="F18" s="22">
        <v>70889</v>
      </c>
      <c r="G18" s="22">
        <v>48859</v>
      </c>
      <c r="H18" s="22">
        <v>24142</v>
      </c>
      <c r="I18" s="23">
        <v>92960</v>
      </c>
      <c r="J18" s="22">
        <v>73108</v>
      </c>
      <c r="K18" s="22">
        <v>50131</v>
      </c>
      <c r="L18" s="22">
        <v>25656</v>
      </c>
      <c r="M18" s="23">
        <v>96439</v>
      </c>
      <c r="N18" s="22">
        <v>71282</v>
      </c>
      <c r="O18" s="22">
        <v>47910</v>
      </c>
      <c r="P18" s="22">
        <v>25374</v>
      </c>
      <c r="Q18" s="23">
        <v>94277</v>
      </c>
      <c r="R18" s="22">
        <v>72601</v>
      </c>
      <c r="S18" s="22">
        <v>50824</v>
      </c>
      <c r="T18" s="22">
        <v>23915</v>
      </c>
      <c r="U18" s="23">
        <v>125192</v>
      </c>
      <c r="V18" s="22">
        <v>91016</v>
      </c>
      <c r="W18" s="22">
        <v>53247</v>
      </c>
      <c r="X18" s="22">
        <v>23343</v>
      </c>
      <c r="Y18" s="23">
        <v>108559</v>
      </c>
      <c r="Z18" s="22">
        <v>52049</v>
      </c>
    </row>
    <row r="19" spans="1:26" ht="13.5">
      <c r="A19" s="2" t="s">
        <v>173</v>
      </c>
      <c r="B19" s="22">
        <v>5198</v>
      </c>
      <c r="C19" s="22">
        <v>3533</v>
      </c>
      <c r="D19" s="22">
        <v>1788</v>
      </c>
      <c r="E19" s="23">
        <v>7337</v>
      </c>
      <c r="F19" s="22">
        <v>5636</v>
      </c>
      <c r="G19" s="22">
        <v>3789</v>
      </c>
      <c r="H19" s="22">
        <v>1897</v>
      </c>
      <c r="I19" s="23">
        <v>8129</v>
      </c>
      <c r="J19" s="22">
        <v>6254</v>
      </c>
      <c r="K19" s="22">
        <v>4220</v>
      </c>
      <c r="L19" s="22">
        <v>2169</v>
      </c>
      <c r="M19" s="23">
        <v>9198</v>
      </c>
      <c r="N19" s="22">
        <v>7096</v>
      </c>
      <c r="O19" s="22">
        <v>4871</v>
      </c>
      <c r="P19" s="22">
        <v>2498</v>
      </c>
      <c r="Q19" s="23">
        <v>10861</v>
      </c>
      <c r="R19" s="22">
        <v>8343</v>
      </c>
      <c r="S19" s="22">
        <v>5677</v>
      </c>
      <c r="T19" s="22">
        <v>2884</v>
      </c>
      <c r="U19" s="23">
        <v>14946</v>
      </c>
      <c r="V19" s="22">
        <v>11991</v>
      </c>
      <c r="W19" s="22">
        <v>8253</v>
      </c>
      <c r="X19" s="22">
        <v>3950</v>
      </c>
      <c r="Y19" s="23">
        <v>16792</v>
      </c>
      <c r="Z19" s="22">
        <v>8419</v>
      </c>
    </row>
    <row r="20" spans="1:26" ht="13.5">
      <c r="A20" s="3" t="s">
        <v>174</v>
      </c>
      <c r="B20" s="22">
        <v>2909</v>
      </c>
      <c r="C20" s="22">
        <v>1990</v>
      </c>
      <c r="D20" s="22">
        <v>993</v>
      </c>
      <c r="E20" s="23">
        <v>4180</v>
      </c>
      <c r="F20" s="22">
        <v>3266</v>
      </c>
      <c r="G20" s="22">
        <v>2209</v>
      </c>
      <c r="H20" s="22">
        <v>1099</v>
      </c>
      <c r="I20" s="23">
        <v>4743</v>
      </c>
      <c r="J20" s="22">
        <v>3676</v>
      </c>
      <c r="K20" s="22">
        <v>2511</v>
      </c>
      <c r="L20" s="22">
        <v>1302</v>
      </c>
      <c r="M20" s="23">
        <v>5650</v>
      </c>
      <c r="N20" s="22">
        <v>4408</v>
      </c>
      <c r="O20" s="22">
        <v>3059</v>
      </c>
      <c r="P20" s="22">
        <v>1593</v>
      </c>
      <c r="Q20" s="23">
        <v>7217</v>
      </c>
      <c r="R20" s="22">
        <v>5585</v>
      </c>
      <c r="S20" s="22">
        <v>3826</v>
      </c>
      <c r="T20" s="22">
        <v>1953</v>
      </c>
      <c r="U20" s="23">
        <v>9779</v>
      </c>
      <c r="V20" s="22">
        <v>7770</v>
      </c>
      <c r="W20" s="22">
        <v>5276</v>
      </c>
      <c r="X20" s="22">
        <v>2552</v>
      </c>
      <c r="Y20" s="23">
        <v>9381</v>
      </c>
      <c r="Z20" s="22">
        <v>4464</v>
      </c>
    </row>
    <row r="21" spans="1:26" ht="13.5">
      <c r="A21" s="2" t="s">
        <v>175</v>
      </c>
      <c r="B21" s="22">
        <v>5307</v>
      </c>
      <c r="C21" s="22">
        <v>3271</v>
      </c>
      <c r="D21" s="22">
        <v>1850</v>
      </c>
      <c r="E21" s="23">
        <v>7158</v>
      </c>
      <c r="F21" s="22">
        <v>5189</v>
      </c>
      <c r="G21" s="22">
        <v>3244</v>
      </c>
      <c r="H21" s="22">
        <v>1551</v>
      </c>
      <c r="I21" s="23">
        <v>6983</v>
      </c>
      <c r="J21" s="22">
        <v>4996</v>
      </c>
      <c r="K21" s="22">
        <v>3046</v>
      </c>
      <c r="L21" s="22">
        <v>1564</v>
      </c>
      <c r="M21" s="23">
        <v>7063</v>
      </c>
      <c r="N21" s="22">
        <v>5147</v>
      </c>
      <c r="O21" s="22">
        <v>3236</v>
      </c>
      <c r="P21" s="22">
        <v>1578</v>
      </c>
      <c r="Q21" s="23">
        <v>6921</v>
      </c>
      <c r="R21" s="22">
        <v>5062</v>
      </c>
      <c r="S21" s="22">
        <v>3251</v>
      </c>
      <c r="T21" s="22">
        <v>1643</v>
      </c>
      <c r="U21" s="23">
        <v>6599</v>
      </c>
      <c r="V21" s="22">
        <v>4788</v>
      </c>
      <c r="W21" s="22">
        <v>2997</v>
      </c>
      <c r="X21" s="22">
        <v>1379</v>
      </c>
      <c r="Y21" s="23">
        <v>6333</v>
      </c>
      <c r="Z21" s="22">
        <v>2678</v>
      </c>
    </row>
    <row r="22" spans="1:26" ht="13.5">
      <c r="A22" s="2" t="s">
        <v>176</v>
      </c>
      <c r="B22" s="22">
        <v>34</v>
      </c>
      <c r="C22" s="22">
        <v>26</v>
      </c>
      <c r="D22" s="22">
        <v>18</v>
      </c>
      <c r="E22" s="23">
        <v>30</v>
      </c>
      <c r="F22" s="22">
        <v>28</v>
      </c>
      <c r="G22" s="22">
        <v>6</v>
      </c>
      <c r="H22" s="22">
        <v>2</v>
      </c>
      <c r="I22" s="23">
        <v>75</v>
      </c>
      <c r="J22" s="22">
        <v>262</v>
      </c>
      <c r="K22" s="22">
        <v>61</v>
      </c>
      <c r="L22" s="22">
        <v>2</v>
      </c>
      <c r="M22" s="23">
        <v>135</v>
      </c>
      <c r="N22" s="22">
        <v>143</v>
      </c>
      <c r="O22" s="22">
        <v>198</v>
      </c>
      <c r="P22" s="22">
        <v>199</v>
      </c>
      <c r="Q22" s="23">
        <v>227</v>
      </c>
      <c r="R22" s="22">
        <v>250</v>
      </c>
      <c r="S22" s="22">
        <v>151</v>
      </c>
      <c r="T22" s="22">
        <v>2</v>
      </c>
      <c r="U22" s="23">
        <v>6394</v>
      </c>
      <c r="V22" s="22">
        <v>5815</v>
      </c>
      <c r="W22" s="22">
        <v>3723</v>
      </c>
      <c r="X22" s="22">
        <v>848</v>
      </c>
      <c r="Y22" s="23">
        <v>4772</v>
      </c>
      <c r="Z22" s="22">
        <v>1532</v>
      </c>
    </row>
    <row r="23" spans="1:26" ht="13.5">
      <c r="A23" s="2" t="s">
        <v>177</v>
      </c>
      <c r="B23" s="22">
        <v>36717</v>
      </c>
      <c r="C23" s="22">
        <v>24576</v>
      </c>
      <c r="D23" s="22">
        <v>12556</v>
      </c>
      <c r="E23" s="23">
        <v>47714</v>
      </c>
      <c r="F23" s="22">
        <v>36149</v>
      </c>
      <c r="G23" s="22">
        <v>24190</v>
      </c>
      <c r="H23" s="22">
        <v>12291</v>
      </c>
      <c r="I23" s="23">
        <v>47569</v>
      </c>
      <c r="J23" s="22">
        <v>35595</v>
      </c>
      <c r="K23" s="22">
        <v>23893</v>
      </c>
      <c r="L23" s="22">
        <v>12078</v>
      </c>
      <c r="M23" s="23">
        <v>46649</v>
      </c>
      <c r="N23" s="22">
        <v>35010</v>
      </c>
      <c r="O23" s="22">
        <v>23601</v>
      </c>
      <c r="P23" s="22">
        <v>12078</v>
      </c>
      <c r="Q23" s="23">
        <v>44966</v>
      </c>
      <c r="R23" s="22">
        <v>33217</v>
      </c>
      <c r="S23" s="22">
        <v>22225</v>
      </c>
      <c r="T23" s="22">
        <v>11157</v>
      </c>
      <c r="U23" s="23">
        <v>42941</v>
      </c>
      <c r="V23" s="22">
        <v>32309</v>
      </c>
      <c r="W23" s="22">
        <v>21742</v>
      </c>
      <c r="X23" s="22">
        <v>11110</v>
      </c>
      <c r="Y23" s="23">
        <v>42179</v>
      </c>
      <c r="Z23" s="22">
        <v>21101</v>
      </c>
    </row>
    <row r="24" spans="1:26" ht="13.5">
      <c r="A24" s="2" t="s">
        <v>178</v>
      </c>
      <c r="B24" s="22">
        <v>23188</v>
      </c>
      <c r="C24" s="22">
        <v>15363</v>
      </c>
      <c r="D24" s="22">
        <v>6985</v>
      </c>
      <c r="E24" s="23">
        <v>29767</v>
      </c>
      <c r="F24" s="22">
        <v>23885</v>
      </c>
      <c r="G24" s="22">
        <v>17629</v>
      </c>
      <c r="H24" s="22">
        <v>8398</v>
      </c>
      <c r="I24" s="23">
        <v>30201</v>
      </c>
      <c r="J24" s="22">
        <v>25998</v>
      </c>
      <c r="K24" s="22">
        <v>18907</v>
      </c>
      <c r="L24" s="22">
        <v>9841</v>
      </c>
      <c r="M24" s="23">
        <v>33392</v>
      </c>
      <c r="N24" s="22">
        <v>23883</v>
      </c>
      <c r="O24" s="22">
        <v>16002</v>
      </c>
      <c r="P24" s="22">
        <v>9018</v>
      </c>
      <c r="Q24" s="23">
        <v>31301</v>
      </c>
      <c r="R24" s="22">
        <v>25727</v>
      </c>
      <c r="S24" s="22">
        <v>19516</v>
      </c>
      <c r="T24" s="22">
        <v>8227</v>
      </c>
      <c r="U24" s="23">
        <v>54310</v>
      </c>
      <c r="V24" s="22">
        <v>36111</v>
      </c>
      <c r="W24" s="22">
        <v>16530</v>
      </c>
      <c r="X24" s="22">
        <v>6055</v>
      </c>
      <c r="Y24" s="23">
        <v>38481</v>
      </c>
      <c r="Z24" s="22">
        <v>18317</v>
      </c>
    </row>
    <row r="25" spans="1:26" ht="14.25" thickBot="1">
      <c r="A25" s="27" t="s">
        <v>179</v>
      </c>
      <c r="B25" s="24">
        <v>11361</v>
      </c>
      <c r="C25" s="24">
        <v>7443</v>
      </c>
      <c r="D25" s="24">
        <v>5079</v>
      </c>
      <c r="E25" s="25">
        <v>17583</v>
      </c>
      <c r="F25" s="24">
        <v>12408</v>
      </c>
      <c r="G25" s="24">
        <v>6842</v>
      </c>
      <c r="H25" s="24">
        <v>4489</v>
      </c>
      <c r="I25" s="25">
        <v>18366</v>
      </c>
      <c r="J25" s="24">
        <v>11734</v>
      </c>
      <c r="K25" s="24">
        <v>7026</v>
      </c>
      <c r="L25" s="24">
        <v>2867</v>
      </c>
      <c r="M25" s="25">
        <v>14866</v>
      </c>
      <c r="N25" s="24">
        <v>11993</v>
      </c>
      <c r="O25" s="24">
        <v>8109</v>
      </c>
      <c r="P25" s="24">
        <v>2642</v>
      </c>
      <c r="Q25" s="25">
        <v>16295</v>
      </c>
      <c r="R25" s="24">
        <v>10809</v>
      </c>
      <c r="S25" s="24">
        <v>5356</v>
      </c>
      <c r="T25" s="24">
        <v>4632</v>
      </c>
      <c r="U25" s="25">
        <v>-10568</v>
      </c>
      <c r="V25" s="24">
        <v>-3009</v>
      </c>
      <c r="W25" s="24">
        <v>6879</v>
      </c>
      <c r="X25" s="24">
        <v>5765</v>
      </c>
      <c r="Y25" s="25">
        <v>14825</v>
      </c>
      <c r="Z25" s="24">
        <v>10945</v>
      </c>
    </row>
    <row r="26" spans="1:26" ht="14.25" thickTop="1">
      <c r="A26" s="6" t="s">
        <v>180</v>
      </c>
      <c r="B26" s="22">
        <v>1644</v>
      </c>
      <c r="C26" s="22">
        <v>1644</v>
      </c>
      <c r="D26" s="22">
        <v>1643</v>
      </c>
      <c r="E26" s="23">
        <v>823</v>
      </c>
      <c r="F26" s="22">
        <v>0</v>
      </c>
      <c r="G26" s="22"/>
      <c r="H26" s="22"/>
      <c r="I26" s="23">
        <v>0</v>
      </c>
      <c r="J26" s="22">
        <v>0</v>
      </c>
      <c r="K26" s="22">
        <v>0</v>
      </c>
      <c r="L26" s="22"/>
      <c r="M26" s="23">
        <v>80</v>
      </c>
      <c r="N26" s="22">
        <v>89</v>
      </c>
      <c r="O26" s="22">
        <v>59</v>
      </c>
      <c r="P26" s="22">
        <v>42</v>
      </c>
      <c r="Q26" s="23">
        <v>22</v>
      </c>
      <c r="R26" s="22">
        <v>5</v>
      </c>
      <c r="S26" s="22">
        <v>57</v>
      </c>
      <c r="T26" s="22">
        <v>57</v>
      </c>
      <c r="U26" s="23">
        <v>921</v>
      </c>
      <c r="V26" s="22">
        <v>906</v>
      </c>
      <c r="W26" s="22">
        <v>1006</v>
      </c>
      <c r="X26" s="22">
        <v>1401</v>
      </c>
      <c r="Y26" s="23">
        <v>227</v>
      </c>
      <c r="Z26" s="22">
        <v>194</v>
      </c>
    </row>
    <row r="27" spans="1:26" ht="13.5">
      <c r="A27" s="2" t="s">
        <v>59</v>
      </c>
      <c r="B27" s="22">
        <v>0</v>
      </c>
      <c r="C27" s="22">
        <v>0</v>
      </c>
      <c r="D27" s="22"/>
      <c r="E27" s="23">
        <v>0</v>
      </c>
      <c r="F27" s="22">
        <v>0</v>
      </c>
      <c r="G27" s="22"/>
      <c r="H27" s="22"/>
      <c r="I27" s="23">
        <v>0</v>
      </c>
      <c r="J27" s="22">
        <v>0</v>
      </c>
      <c r="K27" s="22">
        <v>0</v>
      </c>
      <c r="L27" s="22"/>
      <c r="M27" s="23">
        <v>29</v>
      </c>
      <c r="N27" s="22">
        <v>29</v>
      </c>
      <c r="O27" s="22"/>
      <c r="P27" s="22"/>
      <c r="Q27" s="23"/>
      <c r="R27" s="22"/>
      <c r="S27" s="22"/>
      <c r="T27" s="22"/>
      <c r="U27" s="23">
        <v>0</v>
      </c>
      <c r="V27" s="22">
        <v>0</v>
      </c>
      <c r="W27" s="22">
        <v>0</v>
      </c>
      <c r="X27" s="22">
        <v>0</v>
      </c>
      <c r="Y27" s="23">
        <v>44</v>
      </c>
      <c r="Z27" s="22">
        <v>44</v>
      </c>
    </row>
    <row r="28" spans="1:26" ht="13.5">
      <c r="A28" s="2" t="s">
        <v>9</v>
      </c>
      <c r="B28" s="22">
        <v>1643</v>
      </c>
      <c r="C28" s="22">
        <v>1643</v>
      </c>
      <c r="D28" s="22">
        <v>1643</v>
      </c>
      <c r="E28" s="23">
        <v>823</v>
      </c>
      <c r="F28" s="22"/>
      <c r="G28" s="22"/>
      <c r="H28" s="22"/>
      <c r="I28" s="23"/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  <c r="V28" s="22"/>
      <c r="W28" s="22"/>
      <c r="X28" s="22"/>
      <c r="Y28" s="23"/>
      <c r="Z28" s="22"/>
    </row>
    <row r="29" spans="1:26" ht="13.5">
      <c r="A29" s="2" t="s">
        <v>183</v>
      </c>
      <c r="B29" s="22"/>
      <c r="C29" s="22"/>
      <c r="D29" s="22"/>
      <c r="E29" s="23"/>
      <c r="F29" s="22"/>
      <c r="G29" s="22"/>
      <c r="H29" s="22"/>
      <c r="I29" s="23"/>
      <c r="J29" s="22"/>
      <c r="K29" s="22"/>
      <c r="L29" s="22"/>
      <c r="M29" s="23">
        <v>0</v>
      </c>
      <c r="N29" s="22">
        <v>6</v>
      </c>
      <c r="O29" s="22">
        <v>3</v>
      </c>
      <c r="P29" s="22">
        <v>2</v>
      </c>
      <c r="Q29" s="23"/>
      <c r="R29" s="22"/>
      <c r="S29" s="22">
        <v>4</v>
      </c>
      <c r="T29" s="22">
        <v>3</v>
      </c>
      <c r="U29" s="23">
        <v>0</v>
      </c>
      <c r="V29" s="22">
        <v>0</v>
      </c>
      <c r="W29" s="22">
        <v>16</v>
      </c>
      <c r="X29" s="22">
        <v>14</v>
      </c>
      <c r="Y29" s="23">
        <v>14</v>
      </c>
      <c r="Z29" s="22">
        <v>13</v>
      </c>
    </row>
    <row r="30" spans="1:26" ht="13.5">
      <c r="A30" s="6" t="s">
        <v>184</v>
      </c>
      <c r="B30" s="22">
        <v>88</v>
      </c>
      <c r="C30" s="22">
        <v>46</v>
      </c>
      <c r="D30" s="22">
        <v>32</v>
      </c>
      <c r="E30" s="23">
        <v>1262</v>
      </c>
      <c r="F30" s="22">
        <v>444</v>
      </c>
      <c r="G30" s="22">
        <v>271</v>
      </c>
      <c r="H30" s="22">
        <v>252</v>
      </c>
      <c r="I30" s="23">
        <v>381</v>
      </c>
      <c r="J30" s="22">
        <v>69</v>
      </c>
      <c r="K30" s="22">
        <v>49</v>
      </c>
      <c r="L30" s="22">
        <v>25</v>
      </c>
      <c r="M30" s="23">
        <v>505</v>
      </c>
      <c r="N30" s="22">
        <v>420</v>
      </c>
      <c r="O30" s="22">
        <v>327</v>
      </c>
      <c r="P30" s="22">
        <v>301</v>
      </c>
      <c r="Q30" s="23">
        <v>338</v>
      </c>
      <c r="R30" s="22">
        <v>61</v>
      </c>
      <c r="S30" s="22">
        <v>33</v>
      </c>
      <c r="T30" s="22">
        <v>19</v>
      </c>
      <c r="U30" s="23">
        <v>791</v>
      </c>
      <c r="V30" s="22">
        <v>759</v>
      </c>
      <c r="W30" s="22">
        <v>746</v>
      </c>
      <c r="X30" s="22">
        <v>699</v>
      </c>
      <c r="Y30" s="23">
        <v>1192</v>
      </c>
      <c r="Z30" s="22">
        <v>981</v>
      </c>
    </row>
    <row r="31" spans="1:26" ht="13.5">
      <c r="A31" s="2" t="s">
        <v>185</v>
      </c>
      <c r="B31" s="22">
        <v>87</v>
      </c>
      <c r="C31" s="22">
        <v>46</v>
      </c>
      <c r="D31" s="22">
        <v>31</v>
      </c>
      <c r="E31" s="23">
        <v>157</v>
      </c>
      <c r="F31" s="22">
        <v>99</v>
      </c>
      <c r="G31" s="22">
        <v>49</v>
      </c>
      <c r="H31" s="22">
        <v>30</v>
      </c>
      <c r="I31" s="23">
        <v>132</v>
      </c>
      <c r="J31" s="22">
        <v>67</v>
      </c>
      <c r="K31" s="22">
        <v>47</v>
      </c>
      <c r="L31" s="22">
        <v>25</v>
      </c>
      <c r="M31" s="23">
        <v>360</v>
      </c>
      <c r="N31" s="22">
        <v>310</v>
      </c>
      <c r="O31" s="22">
        <v>218</v>
      </c>
      <c r="P31" s="22">
        <v>191</v>
      </c>
      <c r="Q31" s="23">
        <v>147</v>
      </c>
      <c r="R31" s="22">
        <v>60</v>
      </c>
      <c r="S31" s="22">
        <v>33</v>
      </c>
      <c r="T31" s="22">
        <v>19</v>
      </c>
      <c r="U31" s="23">
        <v>132</v>
      </c>
      <c r="V31" s="22">
        <v>102</v>
      </c>
      <c r="W31" s="22">
        <v>89</v>
      </c>
      <c r="X31" s="22">
        <v>42</v>
      </c>
      <c r="Y31" s="23">
        <v>349</v>
      </c>
      <c r="Z31" s="22">
        <v>242</v>
      </c>
    </row>
    <row r="32" spans="1:26" ht="13.5">
      <c r="A32" s="2" t="s">
        <v>186</v>
      </c>
      <c r="B32" s="22">
        <v>0</v>
      </c>
      <c r="C32" s="22">
        <v>0</v>
      </c>
      <c r="D32" s="22">
        <v>0</v>
      </c>
      <c r="E32" s="23">
        <v>1105</v>
      </c>
      <c r="F32" s="22">
        <v>345</v>
      </c>
      <c r="G32" s="22">
        <v>221</v>
      </c>
      <c r="H32" s="22">
        <v>221</v>
      </c>
      <c r="I32" s="23">
        <v>243</v>
      </c>
      <c r="J32" s="22">
        <v>0</v>
      </c>
      <c r="K32" s="22">
        <v>0</v>
      </c>
      <c r="L32" s="22">
        <v>0</v>
      </c>
      <c r="M32" s="23">
        <v>63</v>
      </c>
      <c r="N32" s="22">
        <v>27</v>
      </c>
      <c r="O32" s="22">
        <v>27</v>
      </c>
      <c r="P32" s="22">
        <v>27</v>
      </c>
      <c r="Q32" s="23">
        <v>190</v>
      </c>
      <c r="R32" s="22">
        <v>0</v>
      </c>
      <c r="S32" s="22">
        <v>0</v>
      </c>
      <c r="T32" s="22">
        <v>0</v>
      </c>
      <c r="U32" s="23">
        <v>1</v>
      </c>
      <c r="V32" s="22">
        <v>0</v>
      </c>
      <c r="W32" s="22">
        <v>0</v>
      </c>
      <c r="X32" s="22">
        <v>0</v>
      </c>
      <c r="Y32" s="23">
        <v>107</v>
      </c>
      <c r="Z32" s="22">
        <v>5</v>
      </c>
    </row>
    <row r="33" spans="1:26" ht="13.5">
      <c r="A33" s="2" t="s">
        <v>60</v>
      </c>
      <c r="B33" s="22"/>
      <c r="C33" s="22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22"/>
      <c r="U33" s="23">
        <v>656</v>
      </c>
      <c r="V33" s="22">
        <v>656</v>
      </c>
      <c r="W33" s="22">
        <v>656</v>
      </c>
      <c r="X33" s="22">
        <v>656</v>
      </c>
      <c r="Y33" s="23"/>
      <c r="Z33" s="22"/>
    </row>
    <row r="34" spans="1:26" ht="13.5">
      <c r="A34" s="2" t="s">
        <v>183</v>
      </c>
      <c r="B34" s="22"/>
      <c r="C34" s="22"/>
      <c r="D34" s="22"/>
      <c r="E34" s="23"/>
      <c r="F34" s="22"/>
      <c r="G34" s="22"/>
      <c r="H34" s="22"/>
      <c r="I34" s="23">
        <v>5</v>
      </c>
      <c r="J34" s="22">
        <v>1</v>
      </c>
      <c r="K34" s="22">
        <v>1</v>
      </c>
      <c r="L34" s="22"/>
      <c r="M34" s="23"/>
      <c r="N34" s="22"/>
      <c r="O34" s="22"/>
      <c r="P34" s="22"/>
      <c r="Q34" s="23">
        <v>0</v>
      </c>
      <c r="R34" s="22">
        <v>0</v>
      </c>
      <c r="S34" s="22"/>
      <c r="T34" s="22"/>
      <c r="U34" s="23">
        <v>0</v>
      </c>
      <c r="V34" s="22"/>
      <c r="W34" s="22"/>
      <c r="X34" s="22"/>
      <c r="Y34" s="23">
        <v>2</v>
      </c>
      <c r="Z34" s="22">
        <v>0</v>
      </c>
    </row>
    <row r="35" spans="1:26" ht="13.5">
      <c r="A35" s="6" t="s">
        <v>187</v>
      </c>
      <c r="B35" s="22">
        <v>12918</v>
      </c>
      <c r="C35" s="22">
        <v>9040</v>
      </c>
      <c r="D35" s="22">
        <v>6691</v>
      </c>
      <c r="E35" s="23">
        <v>17144</v>
      </c>
      <c r="F35" s="22">
        <v>11963</v>
      </c>
      <c r="G35" s="22">
        <v>6570</v>
      </c>
      <c r="H35" s="22">
        <v>4236</v>
      </c>
      <c r="I35" s="23">
        <v>17985</v>
      </c>
      <c r="J35" s="22">
        <v>11665</v>
      </c>
      <c r="K35" s="22">
        <v>6976</v>
      </c>
      <c r="L35" s="22">
        <v>2841</v>
      </c>
      <c r="M35" s="23">
        <v>14441</v>
      </c>
      <c r="N35" s="22">
        <v>11662</v>
      </c>
      <c r="O35" s="22">
        <v>7841</v>
      </c>
      <c r="P35" s="22">
        <v>2383</v>
      </c>
      <c r="Q35" s="23">
        <v>15979</v>
      </c>
      <c r="R35" s="22">
        <v>10754</v>
      </c>
      <c r="S35" s="22">
        <v>5380</v>
      </c>
      <c r="T35" s="22">
        <v>4669</v>
      </c>
      <c r="U35" s="23">
        <v>-10438</v>
      </c>
      <c r="V35" s="22">
        <v>-2862</v>
      </c>
      <c r="W35" s="22">
        <v>7139</v>
      </c>
      <c r="X35" s="22">
        <v>6468</v>
      </c>
      <c r="Y35" s="23">
        <v>13860</v>
      </c>
      <c r="Z35" s="22">
        <v>10159</v>
      </c>
    </row>
    <row r="36" spans="1:26" ht="13.5">
      <c r="A36" s="6" t="s">
        <v>188</v>
      </c>
      <c r="B36" s="22">
        <v>2877</v>
      </c>
      <c r="C36" s="22">
        <v>2601</v>
      </c>
      <c r="D36" s="22">
        <v>598</v>
      </c>
      <c r="E36" s="23">
        <v>5797</v>
      </c>
      <c r="F36" s="22">
        <v>4456</v>
      </c>
      <c r="G36" s="22">
        <v>3438</v>
      </c>
      <c r="H36" s="22">
        <v>1487</v>
      </c>
      <c r="I36" s="23">
        <v>5835</v>
      </c>
      <c r="J36" s="22">
        <v>4557</v>
      </c>
      <c r="K36" s="22">
        <v>3848</v>
      </c>
      <c r="L36" s="22">
        <v>1574</v>
      </c>
      <c r="M36" s="23">
        <v>3404</v>
      </c>
      <c r="N36" s="22">
        <v>3611</v>
      </c>
      <c r="O36" s="22">
        <v>3309</v>
      </c>
      <c r="P36" s="22">
        <v>1853</v>
      </c>
      <c r="Q36" s="23">
        <v>2003</v>
      </c>
      <c r="R36" s="22">
        <v>1086</v>
      </c>
      <c r="S36" s="22">
        <v>752</v>
      </c>
      <c r="T36" s="22">
        <v>379</v>
      </c>
      <c r="U36" s="23">
        <v>800</v>
      </c>
      <c r="V36" s="22">
        <v>1168</v>
      </c>
      <c r="W36" s="22">
        <v>1561</v>
      </c>
      <c r="X36" s="22">
        <v>385</v>
      </c>
      <c r="Y36" s="23">
        <v>6208</v>
      </c>
      <c r="Z36" s="22">
        <v>3797</v>
      </c>
    </row>
    <row r="37" spans="1:26" ht="13.5">
      <c r="A37" s="6" t="s">
        <v>189</v>
      </c>
      <c r="B37" s="22">
        <v>1174</v>
      </c>
      <c r="C37" s="22">
        <v>140</v>
      </c>
      <c r="D37" s="22">
        <v>1156</v>
      </c>
      <c r="E37" s="23">
        <v>-194</v>
      </c>
      <c r="F37" s="22">
        <v>-513</v>
      </c>
      <c r="G37" s="22">
        <v>-889</v>
      </c>
      <c r="H37" s="22">
        <v>-9</v>
      </c>
      <c r="I37" s="23">
        <v>2667</v>
      </c>
      <c r="J37" s="22">
        <v>1288</v>
      </c>
      <c r="K37" s="22">
        <v>-1172</v>
      </c>
      <c r="L37" s="22">
        <v>-453</v>
      </c>
      <c r="M37" s="23">
        <v>1539</v>
      </c>
      <c r="N37" s="22">
        <v>429</v>
      </c>
      <c r="O37" s="22">
        <v>-457</v>
      </c>
      <c r="P37" s="22">
        <v>-945</v>
      </c>
      <c r="Q37" s="23">
        <v>4247</v>
      </c>
      <c r="R37" s="22">
        <v>3267</v>
      </c>
      <c r="S37" s="22">
        <v>858</v>
      </c>
      <c r="T37" s="22">
        <v>739</v>
      </c>
      <c r="U37" s="23">
        <v>-4877</v>
      </c>
      <c r="V37" s="22">
        <v>-1619</v>
      </c>
      <c r="W37" s="22">
        <v>1464</v>
      </c>
      <c r="X37" s="22">
        <v>2170</v>
      </c>
      <c r="Y37" s="23">
        <v>-267</v>
      </c>
      <c r="Z37" s="22">
        <v>455</v>
      </c>
    </row>
    <row r="38" spans="1:26" ht="13.5">
      <c r="A38" s="6" t="s">
        <v>190</v>
      </c>
      <c r="B38" s="22">
        <v>4051</v>
      </c>
      <c r="C38" s="22">
        <v>2741</v>
      </c>
      <c r="D38" s="22">
        <v>1754</v>
      </c>
      <c r="E38" s="23">
        <v>5602</v>
      </c>
      <c r="F38" s="22">
        <v>3942</v>
      </c>
      <c r="G38" s="22">
        <v>2548</v>
      </c>
      <c r="H38" s="22">
        <v>1478</v>
      </c>
      <c r="I38" s="23">
        <v>8503</v>
      </c>
      <c r="J38" s="22">
        <v>5846</v>
      </c>
      <c r="K38" s="22">
        <v>2676</v>
      </c>
      <c r="L38" s="22">
        <v>1121</v>
      </c>
      <c r="M38" s="23">
        <v>4943</v>
      </c>
      <c r="N38" s="22">
        <v>4041</v>
      </c>
      <c r="O38" s="22">
        <v>2851</v>
      </c>
      <c r="P38" s="22">
        <v>907</v>
      </c>
      <c r="Q38" s="23">
        <v>6250</v>
      </c>
      <c r="R38" s="22">
        <v>4353</v>
      </c>
      <c r="S38" s="22">
        <v>1610</v>
      </c>
      <c r="T38" s="22">
        <v>1118</v>
      </c>
      <c r="U38" s="23">
        <v>-4077</v>
      </c>
      <c r="V38" s="22">
        <v>-450</v>
      </c>
      <c r="W38" s="22">
        <v>3025</v>
      </c>
      <c r="X38" s="22"/>
      <c r="Y38" s="23"/>
      <c r="Z38" s="22"/>
    </row>
    <row r="39" spans="1:26" ht="13.5">
      <c r="A39" s="6" t="s">
        <v>61</v>
      </c>
      <c r="B39" s="22">
        <v>8866</v>
      </c>
      <c r="C39" s="22">
        <v>6298</v>
      </c>
      <c r="D39" s="22">
        <v>4936</v>
      </c>
      <c r="E39" s="23">
        <v>11541</v>
      </c>
      <c r="F39" s="22">
        <v>8020</v>
      </c>
      <c r="G39" s="22">
        <v>4021</v>
      </c>
      <c r="H39" s="22">
        <v>2758</v>
      </c>
      <c r="I39" s="23">
        <v>9482</v>
      </c>
      <c r="J39" s="22">
        <v>5819</v>
      </c>
      <c r="K39" s="22">
        <v>4300</v>
      </c>
      <c r="L39" s="22">
        <v>1719</v>
      </c>
      <c r="M39" s="23">
        <v>9497</v>
      </c>
      <c r="N39" s="22">
        <v>7621</v>
      </c>
      <c r="O39" s="22">
        <v>4990</v>
      </c>
      <c r="P39" s="22">
        <v>1476</v>
      </c>
      <c r="Q39" s="23"/>
      <c r="R39" s="22"/>
      <c r="S39" s="22"/>
      <c r="T39" s="22"/>
      <c r="U39" s="23"/>
      <c r="V39" s="22"/>
      <c r="W39" s="22"/>
      <c r="X39" s="22"/>
      <c r="Y39" s="23"/>
      <c r="Z39" s="22"/>
    </row>
    <row r="40" spans="1:26" ht="13.5">
      <c r="A40" s="6" t="s">
        <v>62</v>
      </c>
      <c r="B40" s="22">
        <v>1173</v>
      </c>
      <c r="C40" s="22">
        <v>853</v>
      </c>
      <c r="D40" s="22">
        <v>415</v>
      </c>
      <c r="E40" s="23">
        <v>1537</v>
      </c>
      <c r="F40" s="22">
        <v>1400</v>
      </c>
      <c r="G40" s="22">
        <v>1029</v>
      </c>
      <c r="H40" s="22">
        <v>541</v>
      </c>
      <c r="I40" s="23">
        <v>1446</v>
      </c>
      <c r="J40" s="22">
        <v>976</v>
      </c>
      <c r="K40" s="22">
        <v>813</v>
      </c>
      <c r="L40" s="22">
        <v>441</v>
      </c>
      <c r="M40" s="23">
        <v>1174</v>
      </c>
      <c r="N40" s="22">
        <v>723</v>
      </c>
      <c r="O40" s="22">
        <v>423</v>
      </c>
      <c r="P40" s="22">
        <v>192</v>
      </c>
      <c r="Q40" s="23">
        <v>633</v>
      </c>
      <c r="R40" s="22">
        <v>562</v>
      </c>
      <c r="S40" s="22">
        <v>309</v>
      </c>
      <c r="T40" s="22">
        <v>181</v>
      </c>
      <c r="U40" s="23">
        <v>885</v>
      </c>
      <c r="V40" s="22">
        <v>601</v>
      </c>
      <c r="W40" s="22">
        <v>841</v>
      </c>
      <c r="X40" s="22">
        <v>441</v>
      </c>
      <c r="Y40" s="23">
        <v>732</v>
      </c>
      <c r="Z40" s="22">
        <v>174</v>
      </c>
    </row>
    <row r="41" spans="1:26" ht="14.25" thickBot="1">
      <c r="A41" s="6" t="s">
        <v>191</v>
      </c>
      <c r="B41" s="22">
        <v>7692</v>
      </c>
      <c r="C41" s="22">
        <v>5445</v>
      </c>
      <c r="D41" s="22">
        <v>4521</v>
      </c>
      <c r="E41" s="23">
        <v>10003</v>
      </c>
      <c r="F41" s="22">
        <v>6619</v>
      </c>
      <c r="G41" s="22">
        <v>2992</v>
      </c>
      <c r="H41" s="22">
        <v>2216</v>
      </c>
      <c r="I41" s="23">
        <v>8035</v>
      </c>
      <c r="J41" s="22">
        <v>4843</v>
      </c>
      <c r="K41" s="22">
        <v>3487</v>
      </c>
      <c r="L41" s="22">
        <v>1278</v>
      </c>
      <c r="M41" s="23">
        <v>8322</v>
      </c>
      <c r="N41" s="22">
        <v>6897</v>
      </c>
      <c r="O41" s="22">
        <v>4566</v>
      </c>
      <c r="P41" s="22">
        <v>1284</v>
      </c>
      <c r="Q41" s="23">
        <v>9095</v>
      </c>
      <c r="R41" s="22">
        <v>5838</v>
      </c>
      <c r="S41" s="22">
        <v>3460</v>
      </c>
      <c r="T41" s="22">
        <v>3369</v>
      </c>
      <c r="U41" s="23">
        <v>-7247</v>
      </c>
      <c r="V41" s="22">
        <v>-3014</v>
      </c>
      <c r="W41" s="22">
        <v>3272</v>
      </c>
      <c r="X41" s="22">
        <v>3470</v>
      </c>
      <c r="Y41" s="23">
        <v>7186</v>
      </c>
      <c r="Z41" s="22">
        <v>5732</v>
      </c>
    </row>
    <row r="42" spans="1:26" ht="14.25" thickTop="1">
      <c r="A42" s="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4" ht="13.5">
      <c r="A44" s="19" t="s">
        <v>156</v>
      </c>
    </row>
    <row r="45" ht="13.5">
      <c r="A45" s="19" t="s">
        <v>157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152</v>
      </c>
      <c r="B2" s="13">
        <v>8361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64</v>
      </c>
      <c r="B4" s="14" t="str">
        <f>HYPERLINK("http://www.kabupro.jp/mark/20131108/S1000CJL.htm","四半期報告書")</f>
        <v>四半期報告書</v>
      </c>
      <c r="C4" s="14" t="str">
        <f>HYPERLINK("http://www.kabupro.jp/mark/20130618/S000DLAG.htm","有価証券報告書")</f>
        <v>有価証券報告書</v>
      </c>
      <c r="D4" s="14" t="str">
        <f>HYPERLINK("http://www.kabupro.jp/mark/20131108/S1000CJL.htm","四半期報告書")</f>
        <v>四半期報告書</v>
      </c>
      <c r="E4" s="14" t="str">
        <f>HYPERLINK("http://www.kabupro.jp/mark/20130618/S000DLAG.htm","有価証券報告書")</f>
        <v>有価証券報告書</v>
      </c>
      <c r="F4" s="14" t="str">
        <f>HYPERLINK("http://www.kabupro.jp/mark/20121113/S000C8WF.htm","四半期報告書")</f>
        <v>四半期報告書</v>
      </c>
      <c r="G4" s="14" t="str">
        <f>HYPERLINK("http://www.kabupro.jp/mark/20120620/S000B2FG.htm","有価証券報告書")</f>
        <v>有価証券報告書</v>
      </c>
      <c r="H4" s="14" t="str">
        <f>HYPERLINK("http://www.kabupro.jp/mark/20110209/S0007ORF.htm","四半期報告書")</f>
        <v>四半期報告書</v>
      </c>
      <c r="I4" s="14" t="str">
        <f>HYPERLINK("http://www.kabupro.jp/mark/20111116/S0009S7V.htm","四半期報告書")</f>
        <v>四半期報告書</v>
      </c>
      <c r="J4" s="14" t="str">
        <f>HYPERLINK("http://www.kabupro.jp/mark/20100806/S0006GY0.htm","四半期報告書")</f>
        <v>四半期報告書</v>
      </c>
      <c r="K4" s="14" t="str">
        <f>HYPERLINK("http://www.kabupro.jp/mark/20110622/S0008JPL.htm","有価証券報告書")</f>
        <v>有価証券報告書</v>
      </c>
      <c r="L4" s="14" t="str">
        <f>HYPERLINK("http://www.kabupro.jp/mark/20110209/S0007ORF.htm","四半期報告書")</f>
        <v>四半期報告書</v>
      </c>
      <c r="M4" s="14" t="str">
        <f>HYPERLINK("http://www.kabupro.jp/mark/20101117/S00078M5.htm","四半期報告書")</f>
        <v>四半期報告書</v>
      </c>
      <c r="N4" s="14" t="str">
        <f>HYPERLINK("http://www.kabupro.jp/mark/20100806/S0006GY0.htm","四半期報告書")</f>
        <v>四半期報告書</v>
      </c>
      <c r="O4" s="14" t="str">
        <f>HYPERLINK("http://www.kabupro.jp/mark/20100624/S0005ZBM.htm","有価証券報告書")</f>
        <v>有価証券報告書</v>
      </c>
      <c r="P4" s="14" t="str">
        <f>HYPERLINK("http://www.kabupro.jp/mark/20100205/S00051QR.htm","四半期報告書")</f>
        <v>四半期報告書</v>
      </c>
      <c r="Q4" s="14" t="str">
        <f>HYPERLINK("http://www.kabupro.jp/mark/20091117/S0004NMC.htm","四半期報告書")</f>
        <v>四半期報告書</v>
      </c>
      <c r="R4" s="14" t="str">
        <f>HYPERLINK("http://www.kabupro.jp/mark/20090811/S0003UY2.htm","四半期報告書")</f>
        <v>四半期報告書</v>
      </c>
      <c r="S4" s="14" t="str">
        <f>HYPERLINK("http://www.kabupro.jp/mark/20090624/S0003EFS.htm","有価証券報告書")</f>
        <v>有価証券報告書</v>
      </c>
      <c r="T4" s="14" t="str">
        <f>HYPERLINK("http://www.kabupro.jp/mark/20081128/S0001YWB.htm","四半期報告書")</f>
        <v>四半期報告書</v>
      </c>
    </row>
    <row r="5" spans="1:20" ht="14.25" thickBot="1">
      <c r="A5" s="10" t="s">
        <v>65</v>
      </c>
      <c r="B5" s="1" t="s">
        <v>71</v>
      </c>
      <c r="C5" s="1" t="s">
        <v>78</v>
      </c>
      <c r="D5" s="1" t="s">
        <v>71</v>
      </c>
      <c r="E5" s="1" t="s">
        <v>78</v>
      </c>
      <c r="F5" s="1" t="s">
        <v>76</v>
      </c>
      <c r="G5" s="1" t="s">
        <v>82</v>
      </c>
      <c r="H5" s="1" t="s">
        <v>206</v>
      </c>
      <c r="I5" s="1" t="s">
        <v>80</v>
      </c>
      <c r="J5" s="1" t="s">
        <v>208</v>
      </c>
      <c r="K5" s="1" t="s">
        <v>86</v>
      </c>
      <c r="L5" s="1" t="s">
        <v>206</v>
      </c>
      <c r="M5" s="1" t="s">
        <v>84</v>
      </c>
      <c r="N5" s="1" t="s">
        <v>208</v>
      </c>
      <c r="O5" s="1" t="s">
        <v>89</v>
      </c>
      <c r="P5" s="1" t="s">
        <v>210</v>
      </c>
      <c r="Q5" s="1" t="s">
        <v>91</v>
      </c>
      <c r="R5" s="1" t="s">
        <v>212</v>
      </c>
      <c r="S5" s="1" t="s">
        <v>93</v>
      </c>
      <c r="T5" s="1" t="s">
        <v>95</v>
      </c>
    </row>
    <row r="6" spans="1:20" ht="15" thickBot="1" thickTop="1">
      <c r="A6" s="9" t="s">
        <v>66</v>
      </c>
      <c r="B6" s="17" t="s">
        <v>58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67</v>
      </c>
      <c r="B7" s="13" t="s">
        <v>72</v>
      </c>
      <c r="C7" s="15" t="s">
        <v>74</v>
      </c>
      <c r="D7" s="13" t="s">
        <v>72</v>
      </c>
      <c r="E7" s="15" t="s">
        <v>74</v>
      </c>
      <c r="F7" s="13" t="s">
        <v>72</v>
      </c>
      <c r="G7" s="15" t="s">
        <v>74</v>
      </c>
      <c r="H7" s="13" t="s">
        <v>6</v>
      </c>
      <c r="I7" s="13" t="s">
        <v>72</v>
      </c>
      <c r="J7" s="13" t="s">
        <v>6</v>
      </c>
      <c r="K7" s="15" t="s">
        <v>74</v>
      </c>
      <c r="L7" s="13" t="s">
        <v>6</v>
      </c>
      <c r="M7" s="13" t="s">
        <v>72</v>
      </c>
      <c r="N7" s="13" t="s">
        <v>6</v>
      </c>
      <c r="O7" s="15" t="s">
        <v>74</v>
      </c>
      <c r="P7" s="13" t="s">
        <v>6</v>
      </c>
      <c r="Q7" s="13" t="s">
        <v>72</v>
      </c>
      <c r="R7" s="13" t="s">
        <v>6</v>
      </c>
      <c r="S7" s="15" t="s">
        <v>74</v>
      </c>
      <c r="T7" s="13" t="s">
        <v>72</v>
      </c>
    </row>
    <row r="8" spans="1:20" ht="13.5">
      <c r="A8" s="12" t="s">
        <v>68</v>
      </c>
      <c r="B8" s="1" t="s">
        <v>158</v>
      </c>
      <c r="C8" s="16" t="s">
        <v>159</v>
      </c>
      <c r="D8" s="1" t="s">
        <v>159</v>
      </c>
      <c r="E8" s="16" t="s">
        <v>160</v>
      </c>
      <c r="F8" s="1" t="s">
        <v>160</v>
      </c>
      <c r="G8" s="16" t="s">
        <v>161</v>
      </c>
      <c r="H8" s="1" t="s">
        <v>161</v>
      </c>
      <c r="I8" s="1" t="s">
        <v>161</v>
      </c>
      <c r="J8" s="1" t="s">
        <v>161</v>
      </c>
      <c r="K8" s="16" t="s">
        <v>162</v>
      </c>
      <c r="L8" s="1" t="s">
        <v>162</v>
      </c>
      <c r="M8" s="1" t="s">
        <v>162</v>
      </c>
      <c r="N8" s="1" t="s">
        <v>162</v>
      </c>
      <c r="O8" s="16" t="s">
        <v>163</v>
      </c>
      <c r="P8" s="1" t="s">
        <v>163</v>
      </c>
      <c r="Q8" s="1" t="s">
        <v>163</v>
      </c>
      <c r="R8" s="1" t="s">
        <v>163</v>
      </c>
      <c r="S8" s="16" t="s">
        <v>164</v>
      </c>
      <c r="T8" s="1" t="s">
        <v>164</v>
      </c>
    </row>
    <row r="9" spans="1:20" ht="13.5">
      <c r="A9" s="12" t="s">
        <v>69</v>
      </c>
      <c r="B9" s="1" t="s">
        <v>73</v>
      </c>
      <c r="C9" s="16" t="s">
        <v>75</v>
      </c>
      <c r="D9" s="1" t="s">
        <v>77</v>
      </c>
      <c r="E9" s="16" t="s">
        <v>79</v>
      </c>
      <c r="F9" s="1" t="s">
        <v>81</v>
      </c>
      <c r="G9" s="16" t="s">
        <v>83</v>
      </c>
      <c r="H9" s="1" t="s">
        <v>207</v>
      </c>
      <c r="I9" s="1" t="s">
        <v>85</v>
      </c>
      <c r="J9" s="1" t="s">
        <v>209</v>
      </c>
      <c r="K9" s="16" t="s">
        <v>87</v>
      </c>
      <c r="L9" s="1" t="s">
        <v>211</v>
      </c>
      <c r="M9" s="1" t="s">
        <v>88</v>
      </c>
      <c r="N9" s="1" t="s">
        <v>213</v>
      </c>
      <c r="O9" s="16" t="s">
        <v>90</v>
      </c>
      <c r="P9" s="1" t="s">
        <v>215</v>
      </c>
      <c r="Q9" s="1" t="s">
        <v>92</v>
      </c>
      <c r="R9" s="1" t="s">
        <v>217</v>
      </c>
      <c r="S9" s="16" t="s">
        <v>94</v>
      </c>
      <c r="T9" s="1" t="s">
        <v>96</v>
      </c>
    </row>
    <row r="10" spans="1:20" ht="14.25" thickBot="1">
      <c r="A10" s="12" t="s">
        <v>70</v>
      </c>
      <c r="B10" s="1" t="s">
        <v>98</v>
      </c>
      <c r="C10" s="16" t="s">
        <v>98</v>
      </c>
      <c r="D10" s="1" t="s">
        <v>98</v>
      </c>
      <c r="E10" s="16" t="s">
        <v>98</v>
      </c>
      <c r="F10" s="1" t="s">
        <v>98</v>
      </c>
      <c r="G10" s="16" t="s">
        <v>98</v>
      </c>
      <c r="H10" s="1" t="s">
        <v>98</v>
      </c>
      <c r="I10" s="1" t="s">
        <v>98</v>
      </c>
      <c r="J10" s="1" t="s">
        <v>98</v>
      </c>
      <c r="K10" s="16" t="s">
        <v>98</v>
      </c>
      <c r="L10" s="1" t="s">
        <v>98</v>
      </c>
      <c r="M10" s="1" t="s">
        <v>98</v>
      </c>
      <c r="N10" s="1" t="s">
        <v>98</v>
      </c>
      <c r="O10" s="16" t="s">
        <v>98</v>
      </c>
      <c r="P10" s="1" t="s">
        <v>98</v>
      </c>
      <c r="Q10" s="1" t="s">
        <v>98</v>
      </c>
      <c r="R10" s="1" t="s">
        <v>98</v>
      </c>
      <c r="S10" s="16" t="s">
        <v>98</v>
      </c>
      <c r="T10" s="1" t="s">
        <v>98</v>
      </c>
    </row>
    <row r="11" spans="1:20" ht="14.25" thickTop="1">
      <c r="A11" s="8" t="s">
        <v>187</v>
      </c>
      <c r="B11" s="20">
        <v>9040</v>
      </c>
      <c r="C11" s="21">
        <v>17144</v>
      </c>
      <c r="D11" s="20">
        <v>6570</v>
      </c>
      <c r="E11" s="21">
        <v>17985</v>
      </c>
      <c r="F11" s="20">
        <v>6976</v>
      </c>
      <c r="G11" s="21">
        <v>14441</v>
      </c>
      <c r="H11" s="20">
        <v>11662</v>
      </c>
      <c r="I11" s="20">
        <v>7841</v>
      </c>
      <c r="J11" s="20">
        <v>2383</v>
      </c>
      <c r="K11" s="21">
        <v>15979</v>
      </c>
      <c r="L11" s="20">
        <v>10754</v>
      </c>
      <c r="M11" s="20">
        <v>5380</v>
      </c>
      <c r="N11" s="20">
        <v>4669</v>
      </c>
      <c r="O11" s="21">
        <v>-10438</v>
      </c>
      <c r="P11" s="20">
        <v>-2862</v>
      </c>
      <c r="Q11" s="20">
        <v>7139</v>
      </c>
      <c r="R11" s="20">
        <v>6468</v>
      </c>
      <c r="S11" s="21">
        <v>13860</v>
      </c>
      <c r="T11" s="20">
        <v>10159</v>
      </c>
    </row>
    <row r="12" spans="1:20" ht="13.5">
      <c r="A12" s="2" t="s">
        <v>7</v>
      </c>
      <c r="B12" s="22">
        <v>2174</v>
      </c>
      <c r="C12" s="23">
        <v>4123</v>
      </c>
      <c r="D12" s="22">
        <v>1930</v>
      </c>
      <c r="E12" s="23">
        <v>4270</v>
      </c>
      <c r="F12" s="22">
        <v>1990</v>
      </c>
      <c r="G12" s="23">
        <v>4220</v>
      </c>
      <c r="H12" s="22">
        <v>3012</v>
      </c>
      <c r="I12" s="22">
        <v>1991</v>
      </c>
      <c r="J12" s="22">
        <v>1008</v>
      </c>
      <c r="K12" s="23">
        <v>3173</v>
      </c>
      <c r="L12" s="22">
        <v>2061</v>
      </c>
      <c r="M12" s="22">
        <v>1329</v>
      </c>
      <c r="N12" s="22">
        <v>636</v>
      </c>
      <c r="O12" s="23">
        <v>3112</v>
      </c>
      <c r="P12" s="22">
        <v>2281</v>
      </c>
      <c r="Q12" s="22">
        <v>1490</v>
      </c>
      <c r="R12" s="22">
        <v>745</v>
      </c>
      <c r="S12" s="23">
        <v>21173</v>
      </c>
      <c r="T12" s="22">
        <v>10437</v>
      </c>
    </row>
    <row r="13" spans="1:20" ht="13.5">
      <c r="A13" s="2" t="s">
        <v>186</v>
      </c>
      <c r="B13" s="22">
        <v>0</v>
      </c>
      <c r="C13" s="23">
        <v>1105</v>
      </c>
      <c r="D13" s="22">
        <v>221</v>
      </c>
      <c r="E13" s="23">
        <v>243</v>
      </c>
      <c r="F13" s="22">
        <v>0</v>
      </c>
      <c r="G13" s="23">
        <v>63</v>
      </c>
      <c r="H13" s="22">
        <v>27</v>
      </c>
      <c r="I13" s="22">
        <v>27</v>
      </c>
      <c r="J13" s="22">
        <v>27</v>
      </c>
      <c r="K13" s="23">
        <v>190</v>
      </c>
      <c r="L13" s="22">
        <v>0</v>
      </c>
      <c r="M13" s="22">
        <v>0</v>
      </c>
      <c r="N13" s="22">
        <v>0</v>
      </c>
      <c r="O13" s="23">
        <v>1</v>
      </c>
      <c r="P13" s="22">
        <v>0</v>
      </c>
      <c r="Q13" s="22">
        <v>0</v>
      </c>
      <c r="R13" s="22">
        <v>0</v>
      </c>
      <c r="S13" s="23">
        <v>107</v>
      </c>
      <c r="T13" s="22">
        <v>5</v>
      </c>
    </row>
    <row r="14" spans="1:20" ht="13.5">
      <c r="A14" s="2" t="s">
        <v>8</v>
      </c>
      <c r="B14" s="22"/>
      <c r="C14" s="23"/>
      <c r="D14" s="22"/>
      <c r="E14" s="23"/>
      <c r="F14" s="22"/>
      <c r="G14" s="23"/>
      <c r="H14" s="22"/>
      <c r="I14" s="22"/>
      <c r="J14" s="22"/>
      <c r="K14" s="23"/>
      <c r="L14" s="22"/>
      <c r="M14" s="22"/>
      <c r="N14" s="22"/>
      <c r="O14" s="23">
        <v>0</v>
      </c>
      <c r="P14" s="22"/>
      <c r="Q14" s="22">
        <v>0</v>
      </c>
      <c r="R14" s="22"/>
      <c r="S14" s="23">
        <v>0</v>
      </c>
      <c r="T14" s="22">
        <v>0</v>
      </c>
    </row>
    <row r="15" spans="1:20" ht="13.5">
      <c r="A15" s="2" t="s">
        <v>9</v>
      </c>
      <c r="B15" s="22">
        <v>-1643</v>
      </c>
      <c r="C15" s="23">
        <v>-823</v>
      </c>
      <c r="D15" s="22"/>
      <c r="E15" s="23"/>
      <c r="F15" s="22"/>
      <c r="G15" s="23"/>
      <c r="H15" s="22"/>
      <c r="I15" s="22"/>
      <c r="J15" s="22"/>
      <c r="K15" s="23"/>
      <c r="L15" s="22"/>
      <c r="M15" s="22"/>
      <c r="N15" s="22"/>
      <c r="O15" s="23"/>
      <c r="P15" s="22"/>
      <c r="Q15" s="22"/>
      <c r="R15" s="22"/>
      <c r="S15" s="23"/>
      <c r="T15" s="22"/>
    </row>
    <row r="16" spans="1:20" ht="13.5">
      <c r="A16" s="2" t="s">
        <v>10</v>
      </c>
      <c r="B16" s="22">
        <v>-700</v>
      </c>
      <c r="C16" s="23">
        <v>-2923</v>
      </c>
      <c r="D16" s="22">
        <v>-168</v>
      </c>
      <c r="E16" s="23">
        <v>-5476</v>
      </c>
      <c r="F16" s="22">
        <v>1441</v>
      </c>
      <c r="G16" s="23">
        <v>-6530</v>
      </c>
      <c r="H16" s="22">
        <v>234</v>
      </c>
      <c r="I16" s="22">
        <v>-263</v>
      </c>
      <c r="J16" s="22">
        <v>2257</v>
      </c>
      <c r="K16" s="23">
        <v>469</v>
      </c>
      <c r="L16" s="22">
        <v>3731</v>
      </c>
      <c r="M16" s="22">
        <v>3898</v>
      </c>
      <c r="N16" s="22">
        <v>1937</v>
      </c>
      <c r="O16" s="23">
        <v>6233</v>
      </c>
      <c r="P16" s="22">
        <v>4102</v>
      </c>
      <c r="Q16" s="22">
        <v>-841</v>
      </c>
      <c r="R16" s="22">
        <v>-334</v>
      </c>
      <c r="S16" s="23">
        <v>-954</v>
      </c>
      <c r="T16" s="22">
        <v>-15</v>
      </c>
    </row>
    <row r="17" spans="1:20" ht="13.5">
      <c r="A17" s="2" t="s">
        <v>11</v>
      </c>
      <c r="B17" s="22"/>
      <c r="C17" s="23"/>
      <c r="D17" s="22"/>
      <c r="E17" s="23">
        <v>-13</v>
      </c>
      <c r="F17" s="22">
        <v>-3</v>
      </c>
      <c r="G17" s="23">
        <v>-6</v>
      </c>
      <c r="H17" s="22"/>
      <c r="I17" s="22">
        <v>-7</v>
      </c>
      <c r="J17" s="22"/>
      <c r="K17" s="23">
        <v>1</v>
      </c>
      <c r="L17" s="22"/>
      <c r="M17" s="22">
        <v>8</v>
      </c>
      <c r="N17" s="22"/>
      <c r="O17" s="23">
        <v>15</v>
      </c>
      <c r="P17" s="22"/>
      <c r="Q17" s="22">
        <v>21</v>
      </c>
      <c r="R17" s="22"/>
      <c r="S17" s="23">
        <v>21</v>
      </c>
      <c r="T17" s="22">
        <v>-8</v>
      </c>
    </row>
    <row r="18" spans="1:20" ht="13.5">
      <c r="A18" s="2" t="s">
        <v>12</v>
      </c>
      <c r="B18" s="22">
        <v>-53</v>
      </c>
      <c r="C18" s="23">
        <v>20</v>
      </c>
      <c r="D18" s="22">
        <v>-9</v>
      </c>
      <c r="E18" s="23">
        <v>16</v>
      </c>
      <c r="F18" s="22">
        <v>-28</v>
      </c>
      <c r="G18" s="23">
        <v>123</v>
      </c>
      <c r="H18" s="22"/>
      <c r="I18" s="22">
        <v>55</v>
      </c>
      <c r="J18" s="22"/>
      <c r="K18" s="23">
        <v>12</v>
      </c>
      <c r="L18" s="22"/>
      <c r="M18" s="22">
        <v>3</v>
      </c>
      <c r="N18" s="22"/>
      <c r="O18" s="23">
        <v>-31</v>
      </c>
      <c r="P18" s="22"/>
      <c r="Q18" s="22">
        <v>-44</v>
      </c>
      <c r="R18" s="22"/>
      <c r="S18" s="23">
        <v>76</v>
      </c>
      <c r="T18" s="22">
        <v>25</v>
      </c>
    </row>
    <row r="19" spans="1:20" ht="13.5">
      <c r="A19" s="2" t="s">
        <v>13</v>
      </c>
      <c r="B19" s="22"/>
      <c r="C19" s="23"/>
      <c r="D19" s="22"/>
      <c r="E19" s="23"/>
      <c r="F19" s="22"/>
      <c r="G19" s="23">
        <v>-34</v>
      </c>
      <c r="H19" s="22"/>
      <c r="I19" s="22">
        <v>-34</v>
      </c>
      <c r="J19" s="22"/>
      <c r="K19" s="23">
        <v>34</v>
      </c>
      <c r="L19" s="22"/>
      <c r="M19" s="22"/>
      <c r="N19" s="22"/>
      <c r="O19" s="23">
        <v>-38</v>
      </c>
      <c r="P19" s="22"/>
      <c r="Q19" s="22">
        <v>-38</v>
      </c>
      <c r="R19" s="22"/>
      <c r="S19" s="23">
        <v>3</v>
      </c>
      <c r="T19" s="22">
        <v>-34</v>
      </c>
    </row>
    <row r="20" spans="1:20" ht="13.5">
      <c r="A20" s="2" t="s">
        <v>14</v>
      </c>
      <c r="B20" s="22">
        <v>116</v>
      </c>
      <c r="C20" s="23">
        <v>117</v>
      </c>
      <c r="D20" s="22">
        <v>61</v>
      </c>
      <c r="E20" s="23">
        <v>13</v>
      </c>
      <c r="F20" s="22">
        <v>-77</v>
      </c>
      <c r="G20" s="23">
        <v>81</v>
      </c>
      <c r="H20" s="22"/>
      <c r="I20" s="22">
        <v>-36</v>
      </c>
      <c r="J20" s="22"/>
      <c r="K20" s="23">
        <v>187</v>
      </c>
      <c r="L20" s="22"/>
      <c r="M20" s="22">
        <v>73</v>
      </c>
      <c r="N20" s="22"/>
      <c r="O20" s="23">
        <v>146</v>
      </c>
      <c r="P20" s="22"/>
      <c r="Q20" s="22">
        <v>108</v>
      </c>
      <c r="R20" s="22"/>
      <c r="S20" s="23">
        <v>53</v>
      </c>
      <c r="T20" s="22">
        <v>16</v>
      </c>
    </row>
    <row r="21" spans="1:20" ht="13.5">
      <c r="A21" s="2" t="s">
        <v>15</v>
      </c>
      <c r="B21" s="22">
        <v>7</v>
      </c>
      <c r="C21" s="23">
        <v>-15</v>
      </c>
      <c r="D21" s="22">
        <v>-22</v>
      </c>
      <c r="E21" s="23">
        <v>-5</v>
      </c>
      <c r="F21" s="22">
        <v>-14</v>
      </c>
      <c r="G21" s="23">
        <v>-567</v>
      </c>
      <c r="H21" s="22"/>
      <c r="I21" s="22">
        <v>-575</v>
      </c>
      <c r="J21" s="22"/>
      <c r="K21" s="23">
        <v>53</v>
      </c>
      <c r="L21" s="22"/>
      <c r="M21" s="22">
        <v>12</v>
      </c>
      <c r="N21" s="22"/>
      <c r="O21" s="23">
        <v>-17</v>
      </c>
      <c r="P21" s="22"/>
      <c r="Q21" s="22">
        <v>-53</v>
      </c>
      <c r="R21" s="22"/>
      <c r="S21" s="23">
        <v>588</v>
      </c>
      <c r="T21" s="22">
        <v>550</v>
      </c>
    </row>
    <row r="22" spans="1:20" ht="13.5">
      <c r="A22" s="2" t="s">
        <v>16</v>
      </c>
      <c r="B22" s="22">
        <v>-6</v>
      </c>
      <c r="C22" s="23">
        <v>-19</v>
      </c>
      <c r="D22" s="22">
        <v>-8</v>
      </c>
      <c r="E22" s="23">
        <v>-69</v>
      </c>
      <c r="F22" s="22">
        <v>26</v>
      </c>
      <c r="G22" s="23">
        <v>-12</v>
      </c>
      <c r="H22" s="22"/>
      <c r="I22" s="22">
        <v>29</v>
      </c>
      <c r="J22" s="22"/>
      <c r="K22" s="23">
        <v>-35</v>
      </c>
      <c r="L22" s="22"/>
      <c r="M22" s="22">
        <v>21</v>
      </c>
      <c r="N22" s="22"/>
      <c r="O22" s="23">
        <v>14</v>
      </c>
      <c r="P22" s="22"/>
      <c r="Q22" s="22">
        <v>-19</v>
      </c>
      <c r="R22" s="22"/>
      <c r="S22" s="23">
        <v>239</v>
      </c>
      <c r="T22" s="22"/>
    </row>
    <row r="23" spans="1:20" ht="13.5">
      <c r="A23" s="2" t="s">
        <v>166</v>
      </c>
      <c r="B23" s="22">
        <v>-29122</v>
      </c>
      <c r="C23" s="23">
        <v>-58599</v>
      </c>
      <c r="D23" s="22">
        <v>-29613</v>
      </c>
      <c r="E23" s="23">
        <v>-60683</v>
      </c>
      <c r="F23" s="22">
        <v>-30577</v>
      </c>
      <c r="G23" s="23">
        <v>-61491</v>
      </c>
      <c r="H23" s="22">
        <v>-46584</v>
      </c>
      <c r="I23" s="22">
        <v>-30989</v>
      </c>
      <c r="J23" s="22">
        <v>-15889</v>
      </c>
      <c r="K23" s="23">
        <v>-62762</v>
      </c>
      <c r="L23" s="22">
        <v>-47728</v>
      </c>
      <c r="M23" s="22">
        <v>-31884</v>
      </c>
      <c r="N23" s="22">
        <v>-16380</v>
      </c>
      <c r="O23" s="23">
        <v>-67510</v>
      </c>
      <c r="P23" s="22">
        <v>-51861</v>
      </c>
      <c r="Q23" s="22">
        <v>-34816</v>
      </c>
      <c r="R23" s="22">
        <v>-17948</v>
      </c>
      <c r="S23" s="23">
        <v>-67236</v>
      </c>
      <c r="T23" s="22">
        <v>-33406</v>
      </c>
    </row>
    <row r="24" spans="1:20" ht="13.5">
      <c r="A24" s="2" t="s">
        <v>173</v>
      </c>
      <c r="B24" s="22">
        <v>3533</v>
      </c>
      <c r="C24" s="23">
        <v>7337</v>
      </c>
      <c r="D24" s="22">
        <v>3789</v>
      </c>
      <c r="E24" s="23">
        <v>8129</v>
      </c>
      <c r="F24" s="22">
        <v>4220</v>
      </c>
      <c r="G24" s="23">
        <v>9198</v>
      </c>
      <c r="H24" s="22">
        <v>7096</v>
      </c>
      <c r="I24" s="22">
        <v>4871</v>
      </c>
      <c r="J24" s="22">
        <v>2498</v>
      </c>
      <c r="K24" s="23">
        <v>10861</v>
      </c>
      <c r="L24" s="22">
        <v>8343</v>
      </c>
      <c r="M24" s="22">
        <v>5677</v>
      </c>
      <c r="N24" s="22">
        <v>2884</v>
      </c>
      <c r="O24" s="23">
        <v>14946</v>
      </c>
      <c r="P24" s="22">
        <v>11991</v>
      </c>
      <c r="Q24" s="22">
        <v>8253</v>
      </c>
      <c r="R24" s="22">
        <v>3950</v>
      </c>
      <c r="S24" s="23">
        <v>16792</v>
      </c>
      <c r="T24" s="22">
        <v>8419</v>
      </c>
    </row>
    <row r="25" spans="1:20" ht="13.5">
      <c r="A25" s="2" t="s">
        <v>17</v>
      </c>
      <c r="B25" s="22">
        <v>-1614</v>
      </c>
      <c r="C25" s="23">
        <v>-5419</v>
      </c>
      <c r="D25" s="22">
        <v>-628</v>
      </c>
      <c r="E25" s="23">
        <v>-5318</v>
      </c>
      <c r="F25" s="22">
        <v>-2547</v>
      </c>
      <c r="G25" s="23">
        <v>-2950</v>
      </c>
      <c r="H25" s="22">
        <v>-2324</v>
      </c>
      <c r="I25" s="22">
        <v>-1896</v>
      </c>
      <c r="J25" s="22">
        <v>-1060</v>
      </c>
      <c r="K25" s="23">
        <v>-4833</v>
      </c>
      <c r="L25" s="22">
        <v>-2579</v>
      </c>
      <c r="M25" s="22">
        <v>-2154</v>
      </c>
      <c r="N25" s="22">
        <v>-1368</v>
      </c>
      <c r="O25" s="23">
        <v>20416</v>
      </c>
      <c r="P25" s="22">
        <v>11126</v>
      </c>
      <c r="Q25" s="22">
        <v>2395</v>
      </c>
      <c r="R25" s="22">
        <v>675</v>
      </c>
      <c r="S25" s="23">
        <v>946</v>
      </c>
      <c r="T25" s="22">
        <v>-3331</v>
      </c>
    </row>
    <row r="26" spans="1:20" ht="13.5">
      <c r="A26" s="2" t="s">
        <v>18</v>
      </c>
      <c r="B26" s="22">
        <v>34</v>
      </c>
      <c r="C26" s="23">
        <v>99</v>
      </c>
      <c r="D26" s="22">
        <v>37</v>
      </c>
      <c r="E26" s="23">
        <v>88</v>
      </c>
      <c r="F26" s="22">
        <v>35</v>
      </c>
      <c r="G26" s="23">
        <v>259</v>
      </c>
      <c r="H26" s="22"/>
      <c r="I26" s="22">
        <v>195</v>
      </c>
      <c r="J26" s="22"/>
      <c r="K26" s="23">
        <v>136</v>
      </c>
      <c r="L26" s="22"/>
      <c r="M26" s="22">
        <v>25</v>
      </c>
      <c r="N26" s="22"/>
      <c r="O26" s="23">
        <v>110</v>
      </c>
      <c r="P26" s="22"/>
      <c r="Q26" s="22">
        <v>82</v>
      </c>
      <c r="R26" s="22"/>
      <c r="S26" s="23">
        <v>202</v>
      </c>
      <c r="T26" s="22">
        <v>197</v>
      </c>
    </row>
    <row r="27" spans="1:20" ht="13.5">
      <c r="A27" s="2" t="s">
        <v>19</v>
      </c>
      <c r="B27" s="22">
        <v>552</v>
      </c>
      <c r="C27" s="23">
        <v>-187</v>
      </c>
      <c r="D27" s="22">
        <v>-539</v>
      </c>
      <c r="E27" s="23">
        <v>-577</v>
      </c>
      <c r="F27" s="22">
        <v>-104</v>
      </c>
      <c r="G27" s="23">
        <v>265</v>
      </c>
      <c r="H27" s="22">
        <v>-383</v>
      </c>
      <c r="I27" s="22">
        <v>371</v>
      </c>
      <c r="J27" s="22">
        <v>330</v>
      </c>
      <c r="K27" s="23">
        <v>1241</v>
      </c>
      <c r="L27" s="22">
        <v>592</v>
      </c>
      <c r="M27" s="22">
        <v>-37</v>
      </c>
      <c r="N27" s="22">
        <v>-1476</v>
      </c>
      <c r="O27" s="23">
        <v>-581</v>
      </c>
      <c r="P27" s="22">
        <v>-494</v>
      </c>
      <c r="Q27" s="22">
        <v>-74</v>
      </c>
      <c r="R27" s="22">
        <v>-811</v>
      </c>
      <c r="S27" s="23">
        <v>874</v>
      </c>
      <c r="T27" s="22">
        <v>1201</v>
      </c>
    </row>
    <row r="28" spans="1:20" ht="13.5">
      <c r="A28" s="2" t="s">
        <v>20</v>
      </c>
      <c r="B28" s="22">
        <v>-70190</v>
      </c>
      <c r="C28" s="23">
        <v>-128130</v>
      </c>
      <c r="D28" s="22">
        <v>-72847</v>
      </c>
      <c r="E28" s="23">
        <v>-172018</v>
      </c>
      <c r="F28" s="22">
        <v>-64766</v>
      </c>
      <c r="G28" s="23">
        <v>-85395</v>
      </c>
      <c r="H28" s="22">
        <v>-104023</v>
      </c>
      <c r="I28" s="22">
        <v>-27473</v>
      </c>
      <c r="J28" s="22">
        <v>356</v>
      </c>
      <c r="K28" s="23">
        <v>-88757</v>
      </c>
      <c r="L28" s="22">
        <v>-91534</v>
      </c>
      <c r="M28" s="22">
        <v>-54580</v>
      </c>
      <c r="N28" s="22">
        <v>-15009</v>
      </c>
      <c r="O28" s="23">
        <v>-177363</v>
      </c>
      <c r="P28" s="22">
        <v>-173303</v>
      </c>
      <c r="Q28" s="22">
        <v>-58305</v>
      </c>
      <c r="R28" s="22">
        <v>-28053</v>
      </c>
      <c r="S28" s="23">
        <v>-134635</v>
      </c>
      <c r="T28" s="22">
        <v>-44634</v>
      </c>
    </row>
    <row r="29" spans="1:20" ht="13.5">
      <c r="A29" s="2" t="s">
        <v>21</v>
      </c>
      <c r="B29" s="22">
        <v>116916</v>
      </c>
      <c r="C29" s="23">
        <v>170919</v>
      </c>
      <c r="D29" s="22">
        <v>100223</v>
      </c>
      <c r="E29" s="23">
        <v>149798</v>
      </c>
      <c r="F29" s="22">
        <v>86426</v>
      </c>
      <c r="G29" s="23">
        <v>112865</v>
      </c>
      <c r="H29" s="22">
        <v>120281</v>
      </c>
      <c r="I29" s="22">
        <v>33988</v>
      </c>
      <c r="J29" s="22">
        <v>61328</v>
      </c>
      <c r="K29" s="23">
        <v>112284</v>
      </c>
      <c r="L29" s="22">
        <v>112082</v>
      </c>
      <c r="M29" s="22">
        <v>11415</v>
      </c>
      <c r="N29" s="22">
        <v>61321</v>
      </c>
      <c r="O29" s="23">
        <v>135689</v>
      </c>
      <c r="P29" s="22">
        <v>133288</v>
      </c>
      <c r="Q29" s="22">
        <v>64537</v>
      </c>
      <c r="R29" s="22">
        <v>98817</v>
      </c>
      <c r="S29" s="23">
        <v>73895</v>
      </c>
      <c r="T29" s="22">
        <v>37322</v>
      </c>
    </row>
    <row r="30" spans="1:20" ht="13.5">
      <c r="A30" s="2" t="s">
        <v>22</v>
      </c>
      <c r="B30" s="22">
        <v>-14922</v>
      </c>
      <c r="C30" s="23">
        <v>31136</v>
      </c>
      <c r="D30" s="22">
        <v>34999</v>
      </c>
      <c r="E30" s="23">
        <v>8003</v>
      </c>
      <c r="F30" s="22">
        <v>-3117</v>
      </c>
      <c r="G30" s="23">
        <v>4094</v>
      </c>
      <c r="H30" s="22">
        <v>13561</v>
      </c>
      <c r="I30" s="22">
        <v>12841</v>
      </c>
      <c r="J30" s="22">
        <v>24201</v>
      </c>
      <c r="K30" s="23">
        <v>6681</v>
      </c>
      <c r="L30" s="22">
        <v>12079</v>
      </c>
      <c r="M30" s="22">
        <v>8489</v>
      </c>
      <c r="N30" s="22">
        <v>9050</v>
      </c>
      <c r="O30" s="23">
        <v>4819</v>
      </c>
      <c r="P30" s="22">
        <v>4973</v>
      </c>
      <c r="Q30" s="22">
        <v>6862</v>
      </c>
      <c r="R30" s="22">
        <v>15462</v>
      </c>
      <c r="S30" s="23">
        <v>3582</v>
      </c>
      <c r="T30" s="22">
        <v>14107</v>
      </c>
    </row>
    <row r="31" spans="1:20" ht="13.5">
      <c r="A31" s="2" t="s">
        <v>23</v>
      </c>
      <c r="B31" s="22">
        <v>8231</v>
      </c>
      <c r="C31" s="23">
        <v>4018</v>
      </c>
      <c r="D31" s="22">
        <v>-9055</v>
      </c>
      <c r="E31" s="23">
        <v>2371</v>
      </c>
      <c r="F31" s="22">
        <v>8387</v>
      </c>
      <c r="G31" s="23">
        <v>9916</v>
      </c>
      <c r="H31" s="22">
        <v>882</v>
      </c>
      <c r="I31" s="22">
        <v>1779</v>
      </c>
      <c r="J31" s="22">
        <v>1307</v>
      </c>
      <c r="K31" s="23">
        <v>-1292</v>
      </c>
      <c r="L31" s="22">
        <v>-2524</v>
      </c>
      <c r="M31" s="22">
        <v>71</v>
      </c>
      <c r="N31" s="22">
        <v>-440</v>
      </c>
      <c r="O31" s="23">
        <v>-8902</v>
      </c>
      <c r="P31" s="22">
        <v>-8600</v>
      </c>
      <c r="Q31" s="22">
        <v>-7250</v>
      </c>
      <c r="R31" s="22">
        <v>-9096</v>
      </c>
      <c r="S31" s="23">
        <v>454</v>
      </c>
      <c r="T31" s="22">
        <v>-496</v>
      </c>
    </row>
    <row r="32" spans="1:20" ht="13.5">
      <c r="A32" s="2" t="s">
        <v>24</v>
      </c>
      <c r="B32" s="22">
        <v>-12856</v>
      </c>
      <c r="C32" s="23">
        <v>-677</v>
      </c>
      <c r="D32" s="22">
        <v>-3624</v>
      </c>
      <c r="E32" s="23">
        <v>39953</v>
      </c>
      <c r="F32" s="22">
        <v>-17442</v>
      </c>
      <c r="G32" s="23">
        <v>31569</v>
      </c>
      <c r="H32" s="22">
        <v>6566</v>
      </c>
      <c r="I32" s="22">
        <v>11302</v>
      </c>
      <c r="J32" s="22">
        <v>-39619</v>
      </c>
      <c r="K32" s="23">
        <v>-53678</v>
      </c>
      <c r="L32" s="22">
        <v>-25581</v>
      </c>
      <c r="M32" s="22">
        <v>-43498</v>
      </c>
      <c r="N32" s="22">
        <v>-36819</v>
      </c>
      <c r="O32" s="23">
        <v>7475</v>
      </c>
      <c r="P32" s="22">
        <v>-16477</v>
      </c>
      <c r="Q32" s="22">
        <v>-10328</v>
      </c>
      <c r="R32" s="22">
        <v>-44647</v>
      </c>
      <c r="S32" s="23">
        <v>265</v>
      </c>
      <c r="T32" s="22">
        <v>-15720</v>
      </c>
    </row>
    <row r="33" spans="1:20" ht="13.5">
      <c r="A33" s="2" t="s">
        <v>25</v>
      </c>
      <c r="B33" s="22">
        <v>-4758</v>
      </c>
      <c r="C33" s="23">
        <v>2626</v>
      </c>
      <c r="D33" s="22">
        <v>3388</v>
      </c>
      <c r="E33" s="23">
        <v>16264</v>
      </c>
      <c r="F33" s="22">
        <v>20496</v>
      </c>
      <c r="G33" s="23">
        <v>3953</v>
      </c>
      <c r="H33" s="22">
        <v>12854</v>
      </c>
      <c r="I33" s="22">
        <v>7654</v>
      </c>
      <c r="J33" s="22">
        <v>-9279</v>
      </c>
      <c r="K33" s="23">
        <v>30579</v>
      </c>
      <c r="L33" s="22">
        <v>47651</v>
      </c>
      <c r="M33" s="22">
        <v>24113</v>
      </c>
      <c r="N33" s="22">
        <v>11046</v>
      </c>
      <c r="O33" s="23">
        <v>-225</v>
      </c>
      <c r="P33" s="22">
        <v>-20681</v>
      </c>
      <c r="Q33" s="22">
        <v>-38397</v>
      </c>
      <c r="R33" s="22">
        <v>-58409</v>
      </c>
      <c r="S33" s="23">
        <v>-7820</v>
      </c>
      <c r="T33" s="22">
        <v>15270</v>
      </c>
    </row>
    <row r="34" spans="1:20" ht="13.5">
      <c r="A34" s="2" t="s">
        <v>26</v>
      </c>
      <c r="B34" s="22">
        <v>4304</v>
      </c>
      <c r="C34" s="23">
        <v>13909</v>
      </c>
      <c r="D34" s="22">
        <v>10681</v>
      </c>
      <c r="E34" s="23">
        <v>3392</v>
      </c>
      <c r="F34" s="22">
        <v>1899</v>
      </c>
      <c r="G34" s="23">
        <v>-17798</v>
      </c>
      <c r="H34" s="22">
        <v>-19630</v>
      </c>
      <c r="I34" s="22">
        <v>-19816</v>
      </c>
      <c r="J34" s="22">
        <v>-24242</v>
      </c>
      <c r="K34" s="23">
        <v>13460</v>
      </c>
      <c r="L34" s="22">
        <v>10693</v>
      </c>
      <c r="M34" s="22">
        <v>2901</v>
      </c>
      <c r="N34" s="22">
        <v>679</v>
      </c>
      <c r="O34" s="23">
        <v>10403</v>
      </c>
      <c r="P34" s="22">
        <v>11045</v>
      </c>
      <c r="Q34" s="22">
        <v>-920</v>
      </c>
      <c r="R34" s="22">
        <v>-712</v>
      </c>
      <c r="S34" s="23">
        <v>-8495</v>
      </c>
      <c r="T34" s="22">
        <v>9527</v>
      </c>
    </row>
    <row r="35" spans="1:20" ht="13.5">
      <c r="A35" s="2" t="s">
        <v>27</v>
      </c>
      <c r="B35" s="22">
        <v>1449</v>
      </c>
      <c r="C35" s="23">
        <v>8858</v>
      </c>
      <c r="D35" s="22">
        <v>-693</v>
      </c>
      <c r="E35" s="23">
        <v>19217</v>
      </c>
      <c r="F35" s="22">
        <v>3347</v>
      </c>
      <c r="G35" s="23">
        <v>14121</v>
      </c>
      <c r="H35" s="22">
        <v>13344</v>
      </c>
      <c r="I35" s="22">
        <v>2308</v>
      </c>
      <c r="J35" s="22">
        <v>8772</v>
      </c>
      <c r="K35" s="23">
        <v>902</v>
      </c>
      <c r="L35" s="22">
        <v>-898</v>
      </c>
      <c r="M35" s="22">
        <v>-579</v>
      </c>
      <c r="N35" s="22">
        <v>197</v>
      </c>
      <c r="O35" s="23">
        <v>-14749</v>
      </c>
      <c r="P35" s="22">
        <v>184</v>
      </c>
      <c r="Q35" s="22">
        <v>10098</v>
      </c>
      <c r="R35" s="22">
        <v>16146</v>
      </c>
      <c r="S35" s="23">
        <v>-1690</v>
      </c>
      <c r="T35" s="22">
        <v>1348</v>
      </c>
    </row>
    <row r="36" spans="1:20" ht="13.5">
      <c r="A36" s="2" t="s">
        <v>28</v>
      </c>
      <c r="B36" s="22">
        <v>-1919</v>
      </c>
      <c r="C36" s="23">
        <v>-111</v>
      </c>
      <c r="D36" s="22">
        <v>-1192</v>
      </c>
      <c r="E36" s="23">
        <v>8033</v>
      </c>
      <c r="F36" s="22">
        <v>6509</v>
      </c>
      <c r="G36" s="23">
        <v>-7326</v>
      </c>
      <c r="H36" s="22">
        <v>-50</v>
      </c>
      <c r="I36" s="22">
        <v>-715</v>
      </c>
      <c r="J36" s="22">
        <v>55</v>
      </c>
      <c r="K36" s="23">
        <v>526</v>
      </c>
      <c r="L36" s="22">
        <v>1196</v>
      </c>
      <c r="M36" s="22">
        <v>714</v>
      </c>
      <c r="N36" s="22">
        <v>1116</v>
      </c>
      <c r="O36" s="23">
        <v>-1114</v>
      </c>
      <c r="P36" s="22">
        <v>-140</v>
      </c>
      <c r="Q36" s="22">
        <v>-536</v>
      </c>
      <c r="R36" s="22">
        <v>-464</v>
      </c>
      <c r="S36" s="23">
        <v>756</v>
      </c>
      <c r="T36" s="22">
        <v>-182</v>
      </c>
    </row>
    <row r="37" spans="1:20" ht="13.5">
      <c r="A37" s="2" t="s">
        <v>29</v>
      </c>
      <c r="B37" s="22">
        <v>82</v>
      </c>
      <c r="C37" s="23">
        <v>-58</v>
      </c>
      <c r="D37" s="22">
        <v>-95</v>
      </c>
      <c r="E37" s="23">
        <v>-126</v>
      </c>
      <c r="F37" s="22">
        <v>-272</v>
      </c>
      <c r="G37" s="23">
        <v>388</v>
      </c>
      <c r="H37" s="22">
        <v>-37</v>
      </c>
      <c r="I37" s="22">
        <v>64</v>
      </c>
      <c r="J37" s="22">
        <v>33</v>
      </c>
      <c r="K37" s="23">
        <v>53</v>
      </c>
      <c r="L37" s="22">
        <v>48</v>
      </c>
      <c r="M37" s="22">
        <v>50</v>
      </c>
      <c r="N37" s="22">
        <v>90</v>
      </c>
      <c r="O37" s="23">
        <v>-365</v>
      </c>
      <c r="P37" s="22">
        <v>-263</v>
      </c>
      <c r="Q37" s="22">
        <v>-46</v>
      </c>
      <c r="R37" s="22">
        <v>0</v>
      </c>
      <c r="S37" s="23">
        <v>160</v>
      </c>
      <c r="T37" s="22">
        <v>135</v>
      </c>
    </row>
    <row r="38" spans="1:20" ht="13.5">
      <c r="A38" s="2" t="s">
        <v>30</v>
      </c>
      <c r="B38" s="22">
        <v>31023</v>
      </c>
      <c r="C38" s="23">
        <v>59726</v>
      </c>
      <c r="D38" s="22">
        <v>30295</v>
      </c>
      <c r="E38" s="23">
        <v>60627</v>
      </c>
      <c r="F38" s="22">
        <v>31200</v>
      </c>
      <c r="G38" s="23">
        <v>62474</v>
      </c>
      <c r="H38" s="22">
        <v>46035</v>
      </c>
      <c r="I38" s="22">
        <v>31966</v>
      </c>
      <c r="J38" s="22">
        <v>15430</v>
      </c>
      <c r="K38" s="23">
        <v>64607</v>
      </c>
      <c r="L38" s="22">
        <v>47504</v>
      </c>
      <c r="M38" s="22">
        <v>33015</v>
      </c>
      <c r="N38" s="22">
        <v>15963</v>
      </c>
      <c r="O38" s="23">
        <v>67007</v>
      </c>
      <c r="P38" s="22">
        <v>48238</v>
      </c>
      <c r="Q38" s="22">
        <v>33284</v>
      </c>
      <c r="R38" s="22">
        <v>14969</v>
      </c>
      <c r="S38" s="23">
        <v>68647</v>
      </c>
      <c r="T38" s="22">
        <v>33784</v>
      </c>
    </row>
    <row r="39" spans="1:20" ht="13.5">
      <c r="A39" s="2" t="s">
        <v>31</v>
      </c>
      <c r="B39" s="22">
        <v>-4166</v>
      </c>
      <c r="C39" s="23">
        <v>-8758</v>
      </c>
      <c r="D39" s="22">
        <v>-4441</v>
      </c>
      <c r="E39" s="23">
        <v>-9742</v>
      </c>
      <c r="F39" s="22">
        <v>-5446</v>
      </c>
      <c r="G39" s="23">
        <v>-9134</v>
      </c>
      <c r="H39" s="22">
        <v>-7249</v>
      </c>
      <c r="I39" s="22">
        <v>-4875</v>
      </c>
      <c r="J39" s="22">
        <v>-2435</v>
      </c>
      <c r="K39" s="23">
        <v>-10420</v>
      </c>
      <c r="L39" s="22">
        <v>-7996</v>
      </c>
      <c r="M39" s="22">
        <v>-5403</v>
      </c>
      <c r="N39" s="22">
        <v>-2644</v>
      </c>
      <c r="O39" s="23">
        <v>-12732</v>
      </c>
      <c r="P39" s="22">
        <v>-9105</v>
      </c>
      <c r="Q39" s="22">
        <v>-6206</v>
      </c>
      <c r="R39" s="22">
        <v>-2376</v>
      </c>
      <c r="S39" s="23">
        <v>-14865</v>
      </c>
      <c r="T39" s="22">
        <v>-7349</v>
      </c>
    </row>
    <row r="40" spans="1:20" ht="13.5">
      <c r="A40" s="2" t="s">
        <v>32</v>
      </c>
      <c r="B40" s="22">
        <v>72</v>
      </c>
      <c r="C40" s="23">
        <v>-161</v>
      </c>
      <c r="D40" s="22">
        <v>48</v>
      </c>
      <c r="E40" s="23">
        <v>66</v>
      </c>
      <c r="F40" s="22">
        <v>128</v>
      </c>
      <c r="G40" s="23">
        <v>26</v>
      </c>
      <c r="H40" s="22"/>
      <c r="I40" s="22">
        <v>-128</v>
      </c>
      <c r="J40" s="22"/>
      <c r="K40" s="23">
        <v>-200</v>
      </c>
      <c r="L40" s="22"/>
      <c r="M40" s="22">
        <v>-115</v>
      </c>
      <c r="N40" s="22"/>
      <c r="O40" s="23">
        <v>57925</v>
      </c>
      <c r="P40" s="22"/>
      <c r="Q40" s="22">
        <v>58597</v>
      </c>
      <c r="R40" s="22"/>
      <c r="S40" s="23">
        <v>-20251</v>
      </c>
      <c r="T40" s="22"/>
    </row>
    <row r="41" spans="1:20" ht="13.5">
      <c r="A41" s="2" t="s">
        <v>33</v>
      </c>
      <c r="B41" s="22">
        <v>-323</v>
      </c>
      <c r="C41" s="23">
        <v>-110</v>
      </c>
      <c r="D41" s="22">
        <v>-227</v>
      </c>
      <c r="E41" s="23">
        <v>-658</v>
      </c>
      <c r="F41" s="22">
        <v>-448</v>
      </c>
      <c r="G41" s="23">
        <v>446</v>
      </c>
      <c r="H41" s="22">
        <v>421</v>
      </c>
      <c r="I41" s="22">
        <v>-209</v>
      </c>
      <c r="J41" s="22">
        <v>887</v>
      </c>
      <c r="K41" s="23">
        <v>-1280</v>
      </c>
      <c r="L41" s="22">
        <v>-242</v>
      </c>
      <c r="M41" s="22">
        <v>-302</v>
      </c>
      <c r="N41" s="22">
        <v>467</v>
      </c>
      <c r="O41" s="23">
        <v>-50804</v>
      </c>
      <c r="P41" s="22">
        <v>-49400</v>
      </c>
      <c r="Q41" s="22">
        <v>-50037</v>
      </c>
      <c r="R41" s="22"/>
      <c r="S41" s="23"/>
      <c r="T41" s="22"/>
    </row>
    <row r="42" spans="1:20" ht="13.5">
      <c r="A42" s="2" t="s">
        <v>183</v>
      </c>
      <c r="B42" s="22">
        <v>380</v>
      </c>
      <c r="C42" s="23">
        <v>-6341</v>
      </c>
      <c r="D42" s="22">
        <v>4243</v>
      </c>
      <c r="E42" s="23">
        <v>659</v>
      </c>
      <c r="F42" s="22">
        <v>4565</v>
      </c>
      <c r="G42" s="23">
        <v>1684</v>
      </c>
      <c r="H42" s="22">
        <v>-1957</v>
      </c>
      <c r="I42" s="22">
        <v>2603</v>
      </c>
      <c r="J42" s="22">
        <v>-3982</v>
      </c>
      <c r="K42" s="23">
        <v>2339</v>
      </c>
      <c r="L42" s="22">
        <v>-4828</v>
      </c>
      <c r="M42" s="22">
        <v>-78</v>
      </c>
      <c r="N42" s="22">
        <v>-2411</v>
      </c>
      <c r="O42" s="23">
        <v>4498</v>
      </c>
      <c r="P42" s="22">
        <v>59754</v>
      </c>
      <c r="Q42" s="22">
        <v>534</v>
      </c>
      <c r="R42" s="22">
        <v>57327</v>
      </c>
      <c r="S42" s="23">
        <v>7824</v>
      </c>
      <c r="T42" s="22">
        <v>-826</v>
      </c>
    </row>
    <row r="43" spans="1:20" ht="13.5">
      <c r="A43" s="2" t="s">
        <v>34</v>
      </c>
      <c r="B43" s="22">
        <v>35642</v>
      </c>
      <c r="C43" s="23">
        <v>108806</v>
      </c>
      <c r="D43" s="22">
        <v>73322</v>
      </c>
      <c r="E43" s="23">
        <v>84446</v>
      </c>
      <c r="F43" s="22">
        <v>52806</v>
      </c>
      <c r="G43" s="23">
        <v>78946</v>
      </c>
      <c r="H43" s="22">
        <v>53741</v>
      </c>
      <c r="I43" s="22">
        <v>32871</v>
      </c>
      <c r="J43" s="22">
        <v>24367</v>
      </c>
      <c r="K43" s="23">
        <v>40514</v>
      </c>
      <c r="L43" s="22">
        <v>72825</v>
      </c>
      <c r="M43" s="22">
        <v>-41431</v>
      </c>
      <c r="N43" s="22">
        <v>33511</v>
      </c>
      <c r="O43" s="23">
        <v>-12056</v>
      </c>
      <c r="P43" s="22">
        <v>-46202</v>
      </c>
      <c r="Q43" s="22">
        <v>-14508</v>
      </c>
      <c r="R43" s="22">
        <v>2832</v>
      </c>
      <c r="S43" s="23">
        <v>-45422</v>
      </c>
      <c r="T43" s="22">
        <v>25450</v>
      </c>
    </row>
    <row r="44" spans="1:20" ht="13.5">
      <c r="A44" s="2" t="s">
        <v>35</v>
      </c>
      <c r="B44" s="22">
        <v>-2940</v>
      </c>
      <c r="C44" s="23">
        <v>-7043</v>
      </c>
      <c r="D44" s="22">
        <v>-4159</v>
      </c>
      <c r="E44" s="23">
        <v>-4175</v>
      </c>
      <c r="F44" s="22">
        <v>-2500</v>
      </c>
      <c r="G44" s="23">
        <v>-2302</v>
      </c>
      <c r="H44" s="22">
        <v>-2291</v>
      </c>
      <c r="I44" s="22">
        <v>-1406</v>
      </c>
      <c r="J44" s="22">
        <v>-1382</v>
      </c>
      <c r="K44" s="23">
        <v>-1157</v>
      </c>
      <c r="L44" s="22">
        <v>-1126</v>
      </c>
      <c r="M44" s="22">
        <v>-610</v>
      </c>
      <c r="N44" s="22">
        <v>-503</v>
      </c>
      <c r="O44" s="23">
        <v>-8318</v>
      </c>
      <c r="P44" s="22">
        <v>-8297</v>
      </c>
      <c r="Q44" s="22">
        <v>-5246</v>
      </c>
      <c r="R44" s="22">
        <v>-5188</v>
      </c>
      <c r="S44" s="23">
        <v>-3086</v>
      </c>
      <c r="T44" s="22">
        <v>-1817</v>
      </c>
    </row>
    <row r="45" spans="1:20" ht="13.5">
      <c r="A45" s="2" t="s">
        <v>36</v>
      </c>
      <c r="B45" s="22">
        <v>3</v>
      </c>
      <c r="C45" s="23">
        <v>13</v>
      </c>
      <c r="D45" s="22">
        <v>10</v>
      </c>
      <c r="E45" s="23">
        <v>3</v>
      </c>
      <c r="F45" s="22">
        <v>3</v>
      </c>
      <c r="G45" s="23">
        <v>24</v>
      </c>
      <c r="H45" s="22">
        <v>24</v>
      </c>
      <c r="I45" s="22">
        <v>24</v>
      </c>
      <c r="J45" s="22">
        <v>3</v>
      </c>
      <c r="K45" s="23">
        <v>3036</v>
      </c>
      <c r="L45" s="22">
        <v>3036</v>
      </c>
      <c r="M45" s="22">
        <v>3036</v>
      </c>
      <c r="N45" s="22"/>
      <c r="O45" s="23">
        <v>286</v>
      </c>
      <c r="P45" s="22">
        <v>286</v>
      </c>
      <c r="Q45" s="22">
        <v>286</v>
      </c>
      <c r="R45" s="22"/>
      <c r="S45" s="23"/>
      <c r="T45" s="22"/>
    </row>
    <row r="46" spans="1:20" ht="14.25" thickBot="1">
      <c r="A46" s="4" t="s">
        <v>37</v>
      </c>
      <c r="B46" s="24">
        <v>32705</v>
      </c>
      <c r="C46" s="25">
        <v>101775</v>
      </c>
      <c r="D46" s="24">
        <v>69172</v>
      </c>
      <c r="E46" s="25">
        <v>80274</v>
      </c>
      <c r="F46" s="24">
        <v>50309</v>
      </c>
      <c r="G46" s="25">
        <v>76667</v>
      </c>
      <c r="H46" s="24">
        <v>51474</v>
      </c>
      <c r="I46" s="24">
        <v>31489</v>
      </c>
      <c r="J46" s="24">
        <v>22988</v>
      </c>
      <c r="K46" s="25">
        <v>42393</v>
      </c>
      <c r="L46" s="24">
        <v>74734</v>
      </c>
      <c r="M46" s="24">
        <v>-39005</v>
      </c>
      <c r="N46" s="24">
        <v>33007</v>
      </c>
      <c r="O46" s="25">
        <v>-20088</v>
      </c>
      <c r="P46" s="24">
        <v>-54213</v>
      </c>
      <c r="Q46" s="24">
        <v>-19468</v>
      </c>
      <c r="R46" s="24">
        <v>-2356</v>
      </c>
      <c r="S46" s="25">
        <v>-48508</v>
      </c>
      <c r="T46" s="24">
        <v>23633</v>
      </c>
    </row>
    <row r="47" spans="1:20" ht="14.25" thickTop="1">
      <c r="A47" s="2" t="s">
        <v>38</v>
      </c>
      <c r="B47" s="22">
        <v>-189923</v>
      </c>
      <c r="C47" s="23">
        <v>-444509</v>
      </c>
      <c r="D47" s="22">
        <v>-203459</v>
      </c>
      <c r="E47" s="23">
        <v>-487259</v>
      </c>
      <c r="F47" s="22">
        <v>-322594</v>
      </c>
      <c r="G47" s="23">
        <v>-276322</v>
      </c>
      <c r="H47" s="22">
        <v>-216448</v>
      </c>
      <c r="I47" s="22">
        <v>-147345</v>
      </c>
      <c r="J47" s="22">
        <v>-97552</v>
      </c>
      <c r="K47" s="23">
        <v>-457851</v>
      </c>
      <c r="L47" s="22">
        <v>-386980</v>
      </c>
      <c r="M47" s="22">
        <v>-249295</v>
      </c>
      <c r="N47" s="22">
        <v>-166159</v>
      </c>
      <c r="O47" s="23">
        <v>-400622</v>
      </c>
      <c r="P47" s="22">
        <v>-299797</v>
      </c>
      <c r="Q47" s="22">
        <v>-228330</v>
      </c>
      <c r="R47" s="22">
        <v>-116628</v>
      </c>
      <c r="S47" s="23">
        <v>-302570</v>
      </c>
      <c r="T47" s="22">
        <v>-212474</v>
      </c>
    </row>
    <row r="48" spans="1:20" ht="13.5">
      <c r="A48" s="2" t="s">
        <v>39</v>
      </c>
      <c r="B48" s="22">
        <v>102528</v>
      </c>
      <c r="C48" s="23">
        <v>256334</v>
      </c>
      <c r="D48" s="22">
        <v>108419</v>
      </c>
      <c r="E48" s="23">
        <v>194760</v>
      </c>
      <c r="F48" s="22">
        <v>125308</v>
      </c>
      <c r="G48" s="23">
        <v>246709</v>
      </c>
      <c r="H48" s="22">
        <v>95295</v>
      </c>
      <c r="I48" s="22">
        <v>79603</v>
      </c>
      <c r="J48" s="22">
        <v>44019</v>
      </c>
      <c r="K48" s="23">
        <v>219278</v>
      </c>
      <c r="L48" s="22">
        <v>144358</v>
      </c>
      <c r="M48" s="22">
        <v>74582</v>
      </c>
      <c r="N48" s="22">
        <v>34580</v>
      </c>
      <c r="O48" s="23">
        <v>191487</v>
      </c>
      <c r="P48" s="22">
        <v>178074</v>
      </c>
      <c r="Q48" s="22">
        <v>90895</v>
      </c>
      <c r="R48" s="22">
        <v>27588</v>
      </c>
      <c r="S48" s="23">
        <v>240714</v>
      </c>
      <c r="T48" s="22">
        <v>186510</v>
      </c>
    </row>
    <row r="49" spans="1:20" ht="13.5">
      <c r="A49" s="2" t="s">
        <v>40</v>
      </c>
      <c r="B49" s="22">
        <v>53216</v>
      </c>
      <c r="C49" s="23">
        <v>136190</v>
      </c>
      <c r="D49" s="22">
        <v>61164</v>
      </c>
      <c r="E49" s="23">
        <v>77601</v>
      </c>
      <c r="F49" s="22">
        <v>32694</v>
      </c>
      <c r="G49" s="23">
        <v>79333</v>
      </c>
      <c r="H49" s="22">
        <v>64037</v>
      </c>
      <c r="I49" s="22">
        <v>41177</v>
      </c>
      <c r="J49" s="22">
        <v>23019</v>
      </c>
      <c r="K49" s="23">
        <v>178063</v>
      </c>
      <c r="L49" s="22">
        <v>164903</v>
      </c>
      <c r="M49" s="22">
        <v>132476</v>
      </c>
      <c r="N49" s="22">
        <v>69196</v>
      </c>
      <c r="O49" s="23">
        <v>295447</v>
      </c>
      <c r="P49" s="22">
        <v>228295</v>
      </c>
      <c r="Q49" s="22">
        <v>162464</v>
      </c>
      <c r="R49" s="22">
        <v>80965</v>
      </c>
      <c r="S49" s="23">
        <v>117808</v>
      </c>
      <c r="T49" s="22">
        <v>44588</v>
      </c>
    </row>
    <row r="50" spans="1:20" ht="13.5">
      <c r="A50" s="2" t="s">
        <v>41</v>
      </c>
      <c r="B50" s="22">
        <v>-2154</v>
      </c>
      <c r="C50" s="23">
        <v>-3045</v>
      </c>
      <c r="D50" s="22">
        <v>-884</v>
      </c>
      <c r="E50" s="23">
        <v>-2846</v>
      </c>
      <c r="F50" s="22">
        <v>-1570</v>
      </c>
      <c r="G50" s="23">
        <v>-2118</v>
      </c>
      <c r="H50" s="22">
        <v>-829</v>
      </c>
      <c r="I50" s="22">
        <v>-605</v>
      </c>
      <c r="J50" s="22">
        <v>-225</v>
      </c>
      <c r="K50" s="23">
        <v>-3831</v>
      </c>
      <c r="L50" s="22">
        <v>-1335</v>
      </c>
      <c r="M50" s="22">
        <v>-822</v>
      </c>
      <c r="N50" s="22">
        <v>-359</v>
      </c>
      <c r="O50" s="23">
        <v>-2206</v>
      </c>
      <c r="P50" s="22">
        <v>-1795</v>
      </c>
      <c r="Q50" s="22">
        <v>-1242</v>
      </c>
      <c r="R50" s="22">
        <v>-582</v>
      </c>
      <c r="S50" s="23">
        <v>-2773</v>
      </c>
      <c r="T50" s="22">
        <v>-1581</v>
      </c>
    </row>
    <row r="51" spans="1:20" ht="13.5">
      <c r="A51" s="2" t="s">
        <v>42</v>
      </c>
      <c r="B51" s="22">
        <v>62</v>
      </c>
      <c r="C51" s="23">
        <v>3</v>
      </c>
      <c r="D51" s="22">
        <v>3</v>
      </c>
      <c r="E51" s="23">
        <v>85</v>
      </c>
      <c r="F51" s="22">
        <v>80</v>
      </c>
      <c r="G51" s="23">
        <v>419</v>
      </c>
      <c r="H51" s="22">
        <v>419</v>
      </c>
      <c r="I51" s="22">
        <v>215</v>
      </c>
      <c r="J51" s="22">
        <v>215</v>
      </c>
      <c r="K51" s="23">
        <v>1</v>
      </c>
      <c r="L51" s="22">
        <v>1</v>
      </c>
      <c r="M51" s="22">
        <v>0</v>
      </c>
      <c r="N51" s="22"/>
      <c r="O51" s="23">
        <v>17</v>
      </c>
      <c r="P51" s="22">
        <v>11</v>
      </c>
      <c r="Q51" s="22">
        <v>11</v>
      </c>
      <c r="R51" s="22">
        <v>11</v>
      </c>
      <c r="S51" s="23">
        <v>125</v>
      </c>
      <c r="T51" s="22">
        <v>34</v>
      </c>
    </row>
    <row r="52" spans="1:20" ht="13.5">
      <c r="A52" s="2" t="s">
        <v>43</v>
      </c>
      <c r="B52" s="22">
        <v>-437</v>
      </c>
      <c r="C52" s="23">
        <v>-2776</v>
      </c>
      <c r="D52" s="22">
        <v>-735</v>
      </c>
      <c r="E52" s="23">
        <v>-1471</v>
      </c>
      <c r="F52" s="22">
        <v>-897</v>
      </c>
      <c r="G52" s="23">
        <v>-1398</v>
      </c>
      <c r="H52" s="22">
        <v>-732</v>
      </c>
      <c r="I52" s="22">
        <v>-492</v>
      </c>
      <c r="J52" s="22">
        <v>-148</v>
      </c>
      <c r="K52" s="23">
        <v>-2473</v>
      </c>
      <c r="L52" s="22">
        <v>-444</v>
      </c>
      <c r="M52" s="22">
        <v>-306</v>
      </c>
      <c r="N52" s="22">
        <v>-124</v>
      </c>
      <c r="O52" s="23">
        <v>-1337</v>
      </c>
      <c r="P52" s="22">
        <v>-780</v>
      </c>
      <c r="Q52" s="22">
        <v>-437</v>
      </c>
      <c r="R52" s="22">
        <v>-150</v>
      </c>
      <c r="S52" s="23">
        <v>-423</v>
      </c>
      <c r="T52" s="22">
        <v>-256</v>
      </c>
    </row>
    <row r="53" spans="1:20" ht="13.5">
      <c r="A53" s="2" t="s">
        <v>44</v>
      </c>
      <c r="B53" s="22"/>
      <c r="C53" s="23"/>
      <c r="D53" s="22"/>
      <c r="E53" s="23"/>
      <c r="F53" s="22"/>
      <c r="G53" s="23"/>
      <c r="H53" s="22"/>
      <c r="I53" s="22"/>
      <c r="J53" s="22"/>
      <c r="K53" s="23"/>
      <c r="L53" s="22"/>
      <c r="M53" s="22"/>
      <c r="N53" s="22"/>
      <c r="O53" s="23">
        <v>0</v>
      </c>
      <c r="P53" s="22">
        <v>0</v>
      </c>
      <c r="Q53" s="22">
        <v>0</v>
      </c>
      <c r="R53" s="22">
        <v>0</v>
      </c>
      <c r="S53" s="23">
        <v>108</v>
      </c>
      <c r="T53" s="22">
        <v>25</v>
      </c>
    </row>
    <row r="54" spans="1:20" ht="13.5">
      <c r="A54" s="2" t="s">
        <v>183</v>
      </c>
      <c r="B54" s="22"/>
      <c r="C54" s="23">
        <v>1</v>
      </c>
      <c r="D54" s="22"/>
      <c r="E54" s="23">
        <v>0</v>
      </c>
      <c r="F54" s="22"/>
      <c r="G54" s="23">
        <v>0</v>
      </c>
      <c r="H54" s="22">
        <v>0</v>
      </c>
      <c r="I54" s="22">
        <v>0</v>
      </c>
      <c r="J54" s="22"/>
      <c r="K54" s="23">
        <v>0</v>
      </c>
      <c r="L54" s="22">
        <v>0</v>
      </c>
      <c r="M54" s="22">
        <v>0</v>
      </c>
      <c r="N54" s="22"/>
      <c r="O54" s="23">
        <v>12</v>
      </c>
      <c r="P54" s="22">
        <v>11</v>
      </c>
      <c r="Q54" s="22">
        <v>11</v>
      </c>
      <c r="R54" s="22"/>
      <c r="S54" s="23">
        <v>123</v>
      </c>
      <c r="T54" s="22"/>
    </row>
    <row r="55" spans="1:20" ht="14.25" thickBot="1">
      <c r="A55" s="4" t="s">
        <v>45</v>
      </c>
      <c r="B55" s="24">
        <v>-36707</v>
      </c>
      <c r="C55" s="25">
        <v>-57802</v>
      </c>
      <c r="D55" s="24">
        <v>-35492</v>
      </c>
      <c r="E55" s="25">
        <v>-219130</v>
      </c>
      <c r="F55" s="24">
        <v>-166978</v>
      </c>
      <c r="G55" s="25">
        <v>46620</v>
      </c>
      <c r="H55" s="24">
        <v>-58259</v>
      </c>
      <c r="I55" s="24">
        <v>-27446</v>
      </c>
      <c r="J55" s="24">
        <v>-30671</v>
      </c>
      <c r="K55" s="25">
        <v>-66812</v>
      </c>
      <c r="L55" s="24">
        <v>-79497</v>
      </c>
      <c r="M55" s="24">
        <v>-43364</v>
      </c>
      <c r="N55" s="24">
        <v>-62867</v>
      </c>
      <c r="O55" s="25">
        <v>82798</v>
      </c>
      <c r="P55" s="24">
        <v>104018</v>
      </c>
      <c r="Q55" s="24">
        <v>23372</v>
      </c>
      <c r="R55" s="24">
        <v>-8796</v>
      </c>
      <c r="S55" s="25">
        <v>53111</v>
      </c>
      <c r="T55" s="24">
        <v>16846</v>
      </c>
    </row>
    <row r="56" spans="1:20" ht="14.25" thickTop="1">
      <c r="A56" s="2" t="s">
        <v>46</v>
      </c>
      <c r="B56" s="22"/>
      <c r="C56" s="23">
        <v>6500</v>
      </c>
      <c r="D56" s="22">
        <v>2000</v>
      </c>
      <c r="E56" s="23">
        <v>10000</v>
      </c>
      <c r="F56" s="22">
        <v>5000</v>
      </c>
      <c r="G56" s="23">
        <v>11000</v>
      </c>
      <c r="H56" s="22">
        <v>5000</v>
      </c>
      <c r="I56" s="22">
        <v>5000</v>
      </c>
      <c r="J56" s="22"/>
      <c r="K56" s="23">
        <v>4000</v>
      </c>
      <c r="L56" s="22">
        <v>4000</v>
      </c>
      <c r="M56" s="22">
        <v>4000</v>
      </c>
      <c r="N56" s="22"/>
      <c r="O56" s="23">
        <v>8000</v>
      </c>
      <c r="P56" s="22"/>
      <c r="Q56" s="22"/>
      <c r="R56" s="22"/>
      <c r="S56" s="23">
        <v>4000</v>
      </c>
      <c r="T56" s="22">
        <v>2000</v>
      </c>
    </row>
    <row r="57" spans="1:20" ht="13.5">
      <c r="A57" s="2" t="s">
        <v>47</v>
      </c>
      <c r="B57" s="22"/>
      <c r="C57" s="23">
        <v>-4000</v>
      </c>
      <c r="D57" s="22">
        <v>-2000</v>
      </c>
      <c r="E57" s="23">
        <v>-7000</v>
      </c>
      <c r="F57" s="22">
        <v>-2000</v>
      </c>
      <c r="G57" s="23">
        <v>-8000</v>
      </c>
      <c r="H57" s="22">
        <v>-5000</v>
      </c>
      <c r="I57" s="22">
        <v>-5000</v>
      </c>
      <c r="J57" s="22"/>
      <c r="K57" s="23"/>
      <c r="L57" s="22"/>
      <c r="M57" s="22"/>
      <c r="N57" s="22"/>
      <c r="O57" s="23">
        <v>-8000</v>
      </c>
      <c r="P57" s="22"/>
      <c r="Q57" s="22"/>
      <c r="R57" s="22"/>
      <c r="S57" s="23">
        <v>-4000</v>
      </c>
      <c r="T57" s="22">
        <v>-2000</v>
      </c>
    </row>
    <row r="58" spans="1:20" ht="13.5">
      <c r="A58" s="2" t="s">
        <v>48</v>
      </c>
      <c r="B58" s="22"/>
      <c r="C58" s="23"/>
      <c r="D58" s="22"/>
      <c r="E58" s="23"/>
      <c r="F58" s="22"/>
      <c r="G58" s="23"/>
      <c r="H58" s="22"/>
      <c r="I58" s="22"/>
      <c r="J58" s="22"/>
      <c r="K58" s="23">
        <v>16293</v>
      </c>
      <c r="L58" s="22">
        <v>16293</v>
      </c>
      <c r="M58" s="22">
        <v>16331</v>
      </c>
      <c r="N58" s="22"/>
      <c r="O58" s="23"/>
      <c r="P58" s="22"/>
      <c r="Q58" s="22"/>
      <c r="R58" s="22"/>
      <c r="S58" s="23"/>
      <c r="T58" s="22"/>
    </row>
    <row r="59" spans="1:20" ht="13.5">
      <c r="A59" s="2" t="s">
        <v>49</v>
      </c>
      <c r="B59" s="22">
        <v>14918</v>
      </c>
      <c r="C59" s="23"/>
      <c r="D59" s="22"/>
      <c r="E59" s="23">
        <v>19885</v>
      </c>
      <c r="F59" s="22">
        <v>19885</v>
      </c>
      <c r="G59" s="23"/>
      <c r="H59" s="22"/>
      <c r="I59" s="22"/>
      <c r="J59" s="22"/>
      <c r="K59" s="23"/>
      <c r="L59" s="22"/>
      <c r="M59" s="22"/>
      <c r="N59" s="22"/>
      <c r="O59" s="23"/>
      <c r="P59" s="22"/>
      <c r="Q59" s="22"/>
      <c r="R59" s="22"/>
      <c r="S59" s="23"/>
      <c r="T59" s="22"/>
    </row>
    <row r="60" spans="1:20" ht="13.5">
      <c r="A60" s="2" t="s">
        <v>50</v>
      </c>
      <c r="B60" s="22">
        <v>-1234</v>
      </c>
      <c r="C60" s="23">
        <v>-2468</v>
      </c>
      <c r="D60" s="22">
        <v>-1234</v>
      </c>
      <c r="E60" s="23">
        <v>-2468</v>
      </c>
      <c r="F60" s="22">
        <v>-1233</v>
      </c>
      <c r="G60" s="23">
        <v>-2468</v>
      </c>
      <c r="H60" s="22">
        <v>-2468</v>
      </c>
      <c r="I60" s="22">
        <v>-1234</v>
      </c>
      <c r="J60" s="22">
        <v>-1234</v>
      </c>
      <c r="K60" s="23">
        <v>-2294</v>
      </c>
      <c r="L60" s="22">
        <v>-2294</v>
      </c>
      <c r="M60" s="22">
        <v>-1060</v>
      </c>
      <c r="N60" s="22">
        <v>-1060</v>
      </c>
      <c r="O60" s="23">
        <v>-2121</v>
      </c>
      <c r="P60" s="22">
        <v>-2121</v>
      </c>
      <c r="Q60" s="22">
        <v>-1060</v>
      </c>
      <c r="R60" s="22">
        <v>-1060</v>
      </c>
      <c r="S60" s="23">
        <v>-2122</v>
      </c>
      <c r="T60" s="22">
        <v>-1061</v>
      </c>
    </row>
    <row r="61" spans="1:20" ht="13.5">
      <c r="A61" s="2" t="s">
        <v>51</v>
      </c>
      <c r="B61" s="22">
        <v>-7</v>
      </c>
      <c r="C61" s="23">
        <v>-6</v>
      </c>
      <c r="D61" s="22">
        <v>-6</v>
      </c>
      <c r="E61" s="23">
        <v>-6</v>
      </c>
      <c r="F61" s="22">
        <v>-6</v>
      </c>
      <c r="G61" s="23">
        <v>-6</v>
      </c>
      <c r="H61" s="22">
        <v>-6</v>
      </c>
      <c r="I61" s="22">
        <v>-6</v>
      </c>
      <c r="J61" s="22">
        <v>-6</v>
      </c>
      <c r="K61" s="23">
        <v>-5</v>
      </c>
      <c r="L61" s="22">
        <v>-5</v>
      </c>
      <c r="M61" s="22">
        <v>-5</v>
      </c>
      <c r="N61" s="22">
        <v>-5</v>
      </c>
      <c r="O61" s="23">
        <v>-6</v>
      </c>
      <c r="P61" s="22">
        <v>-6</v>
      </c>
      <c r="Q61" s="22">
        <v>-6</v>
      </c>
      <c r="R61" s="22">
        <v>-6</v>
      </c>
      <c r="S61" s="23">
        <v>-5</v>
      </c>
      <c r="T61" s="22">
        <v>-5</v>
      </c>
    </row>
    <row r="62" spans="1:20" ht="13.5">
      <c r="A62" s="2" t="s">
        <v>52</v>
      </c>
      <c r="B62" s="22">
        <v>-3</v>
      </c>
      <c r="C62" s="23">
        <v>-4</v>
      </c>
      <c r="D62" s="22">
        <v>-2</v>
      </c>
      <c r="E62" s="23">
        <v>-2</v>
      </c>
      <c r="F62" s="22">
        <v>-1</v>
      </c>
      <c r="G62" s="23">
        <v>-4</v>
      </c>
      <c r="H62" s="22">
        <v>-3</v>
      </c>
      <c r="I62" s="22">
        <v>-2</v>
      </c>
      <c r="J62" s="22">
        <v>0</v>
      </c>
      <c r="K62" s="23">
        <v>-7</v>
      </c>
      <c r="L62" s="22">
        <v>-6</v>
      </c>
      <c r="M62" s="22">
        <v>-5</v>
      </c>
      <c r="N62" s="22">
        <v>-3</v>
      </c>
      <c r="O62" s="23">
        <v>-72</v>
      </c>
      <c r="P62" s="22">
        <v>-65</v>
      </c>
      <c r="Q62" s="22">
        <v>-50</v>
      </c>
      <c r="R62" s="22">
        <v>-7</v>
      </c>
      <c r="S62" s="23">
        <v>-71</v>
      </c>
      <c r="T62" s="22">
        <v>-33</v>
      </c>
    </row>
    <row r="63" spans="1:20" ht="13.5">
      <c r="A63" s="2" t="s">
        <v>53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2</v>
      </c>
      <c r="H63" s="22">
        <v>1</v>
      </c>
      <c r="I63" s="22">
        <v>1</v>
      </c>
      <c r="J63" s="22">
        <v>0</v>
      </c>
      <c r="K63" s="23">
        <v>4</v>
      </c>
      <c r="L63" s="22">
        <v>4</v>
      </c>
      <c r="M63" s="22">
        <v>3</v>
      </c>
      <c r="N63" s="22">
        <v>1</v>
      </c>
      <c r="O63" s="23">
        <v>38</v>
      </c>
      <c r="P63" s="22">
        <v>36</v>
      </c>
      <c r="Q63" s="22">
        <v>21</v>
      </c>
      <c r="R63" s="22">
        <v>2</v>
      </c>
      <c r="S63" s="23">
        <v>5</v>
      </c>
      <c r="T63" s="22">
        <v>2</v>
      </c>
    </row>
    <row r="64" spans="1:20" ht="14.25" thickBot="1">
      <c r="A64" s="4" t="s">
        <v>54</v>
      </c>
      <c r="B64" s="24">
        <v>13674</v>
      </c>
      <c r="C64" s="25">
        <v>22</v>
      </c>
      <c r="D64" s="24">
        <v>-1241</v>
      </c>
      <c r="E64" s="25">
        <v>408</v>
      </c>
      <c r="F64" s="24">
        <v>21644</v>
      </c>
      <c r="G64" s="25">
        <v>524</v>
      </c>
      <c r="H64" s="24">
        <v>-2475</v>
      </c>
      <c r="I64" s="24">
        <v>-1241</v>
      </c>
      <c r="J64" s="24">
        <v>-1240</v>
      </c>
      <c r="K64" s="25">
        <v>17990</v>
      </c>
      <c r="L64" s="24">
        <v>17991</v>
      </c>
      <c r="M64" s="24">
        <v>19263</v>
      </c>
      <c r="N64" s="24">
        <v>-1068</v>
      </c>
      <c r="O64" s="25">
        <v>-2162</v>
      </c>
      <c r="P64" s="24">
        <v>-2157</v>
      </c>
      <c r="Q64" s="24">
        <v>-1096</v>
      </c>
      <c r="R64" s="24">
        <v>-1072</v>
      </c>
      <c r="S64" s="25">
        <v>-2193</v>
      </c>
      <c r="T64" s="24">
        <v>-1098</v>
      </c>
    </row>
    <row r="65" spans="1:20" ht="14.25" thickTop="1">
      <c r="A65" s="6" t="s">
        <v>55</v>
      </c>
      <c r="B65" s="22">
        <v>12</v>
      </c>
      <c r="C65" s="23">
        <v>27</v>
      </c>
      <c r="D65" s="22">
        <v>-12</v>
      </c>
      <c r="E65" s="23">
        <v>-4</v>
      </c>
      <c r="F65" s="22">
        <v>-21</v>
      </c>
      <c r="G65" s="23">
        <v>-19</v>
      </c>
      <c r="H65" s="22">
        <v>-25</v>
      </c>
      <c r="I65" s="22">
        <v>-20</v>
      </c>
      <c r="J65" s="22">
        <v>-13</v>
      </c>
      <c r="K65" s="23">
        <v>-7</v>
      </c>
      <c r="L65" s="22">
        <v>-7</v>
      </c>
      <c r="M65" s="22">
        <v>-12</v>
      </c>
      <c r="N65" s="22">
        <v>0</v>
      </c>
      <c r="O65" s="23">
        <v>-18</v>
      </c>
      <c r="P65" s="22">
        <v>-35</v>
      </c>
      <c r="Q65" s="22">
        <v>3</v>
      </c>
      <c r="R65" s="22">
        <v>-18</v>
      </c>
      <c r="S65" s="23">
        <v>31</v>
      </c>
      <c r="T65" s="22">
        <v>1</v>
      </c>
    </row>
    <row r="66" spans="1:20" ht="13.5">
      <c r="A66" s="6" t="s">
        <v>56</v>
      </c>
      <c r="B66" s="22">
        <v>9683</v>
      </c>
      <c r="C66" s="23">
        <v>44023</v>
      </c>
      <c r="D66" s="22">
        <v>32426</v>
      </c>
      <c r="E66" s="23">
        <v>-138451</v>
      </c>
      <c r="F66" s="22">
        <v>-95046</v>
      </c>
      <c r="G66" s="23">
        <v>123792</v>
      </c>
      <c r="H66" s="22">
        <v>-9286</v>
      </c>
      <c r="I66" s="22">
        <v>2781</v>
      </c>
      <c r="J66" s="22">
        <v>-8936</v>
      </c>
      <c r="K66" s="23">
        <v>-6436</v>
      </c>
      <c r="L66" s="22">
        <v>13221</v>
      </c>
      <c r="M66" s="22">
        <v>-63118</v>
      </c>
      <c r="N66" s="22">
        <v>-30928</v>
      </c>
      <c r="O66" s="23">
        <v>60528</v>
      </c>
      <c r="P66" s="22">
        <v>47612</v>
      </c>
      <c r="Q66" s="22">
        <v>2810</v>
      </c>
      <c r="R66" s="22">
        <v>-12243</v>
      </c>
      <c r="S66" s="23">
        <v>2440</v>
      </c>
      <c r="T66" s="22">
        <v>39383</v>
      </c>
    </row>
    <row r="67" spans="1:20" ht="13.5">
      <c r="A67" s="6" t="s">
        <v>57</v>
      </c>
      <c r="B67" s="22">
        <v>159943</v>
      </c>
      <c r="C67" s="23">
        <v>115920</v>
      </c>
      <c r="D67" s="22">
        <v>115920</v>
      </c>
      <c r="E67" s="23">
        <v>254371</v>
      </c>
      <c r="F67" s="22">
        <v>254371</v>
      </c>
      <c r="G67" s="23">
        <v>130578</v>
      </c>
      <c r="H67" s="22">
        <v>130578</v>
      </c>
      <c r="I67" s="22">
        <v>130578</v>
      </c>
      <c r="J67" s="22">
        <v>130578</v>
      </c>
      <c r="K67" s="23">
        <v>137014</v>
      </c>
      <c r="L67" s="22">
        <v>137014</v>
      </c>
      <c r="M67" s="22">
        <v>137014</v>
      </c>
      <c r="N67" s="22">
        <v>137014</v>
      </c>
      <c r="O67" s="23">
        <v>76486</v>
      </c>
      <c r="P67" s="22">
        <v>76486</v>
      </c>
      <c r="Q67" s="22">
        <v>76486</v>
      </c>
      <c r="R67" s="22">
        <v>76486</v>
      </c>
      <c r="S67" s="23">
        <v>74045</v>
      </c>
      <c r="T67" s="22">
        <v>74045</v>
      </c>
    </row>
    <row r="68" spans="1:20" ht="14.25" thickBot="1">
      <c r="A68" s="6" t="s">
        <v>57</v>
      </c>
      <c r="B68" s="22">
        <v>169626</v>
      </c>
      <c r="C68" s="23">
        <v>159943</v>
      </c>
      <c r="D68" s="22">
        <v>148346</v>
      </c>
      <c r="E68" s="23">
        <v>115920</v>
      </c>
      <c r="F68" s="22">
        <v>159324</v>
      </c>
      <c r="G68" s="23">
        <v>254371</v>
      </c>
      <c r="H68" s="22">
        <v>121291</v>
      </c>
      <c r="I68" s="22">
        <v>133360</v>
      </c>
      <c r="J68" s="22">
        <v>121641</v>
      </c>
      <c r="K68" s="23">
        <v>130578</v>
      </c>
      <c r="L68" s="22">
        <v>150236</v>
      </c>
      <c r="M68" s="22">
        <v>73896</v>
      </c>
      <c r="N68" s="22">
        <v>106086</v>
      </c>
      <c r="O68" s="23">
        <v>137014</v>
      </c>
      <c r="P68" s="22">
        <v>124098</v>
      </c>
      <c r="Q68" s="22">
        <v>79296</v>
      </c>
      <c r="R68" s="22">
        <v>64242</v>
      </c>
      <c r="S68" s="23">
        <v>76486</v>
      </c>
      <c r="T68" s="22">
        <v>113429</v>
      </c>
    </row>
    <row r="69" spans="1:20" ht="14.25" thickTop="1">
      <c r="A69" s="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1" ht="13.5">
      <c r="A71" s="19" t="s">
        <v>156</v>
      </c>
    </row>
    <row r="72" ht="13.5">
      <c r="A72" s="19" t="s">
        <v>157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Z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152</v>
      </c>
      <c r="B2" s="13">
        <v>8361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64</v>
      </c>
      <c r="B4" s="14" t="str">
        <f>HYPERLINK("http://www.kabupro.jp/mark/20140207/S10012HH.htm","四半期報告書")</f>
        <v>四半期報告書</v>
      </c>
      <c r="C4" s="14" t="str">
        <f>HYPERLINK("http://www.kabupro.jp/mark/20131108/S1000CJL.htm","四半期報告書")</f>
        <v>四半期報告書</v>
      </c>
      <c r="D4" s="14" t="str">
        <f>HYPERLINK("http://www.kabupro.jp/mark/20130802/S000E45A.htm","四半期報告書")</f>
        <v>四半期報告書</v>
      </c>
      <c r="E4" s="14" t="str">
        <f>HYPERLINK("http://www.kabupro.jp/mark/20140207/S10012HH.htm","四半期報告書")</f>
        <v>四半期報告書</v>
      </c>
      <c r="F4" s="14" t="str">
        <f>HYPERLINK("http://www.kabupro.jp/mark/20130208/S000CRTQ.htm","四半期報告書")</f>
        <v>四半期報告書</v>
      </c>
      <c r="G4" s="14" t="str">
        <f>HYPERLINK("http://www.kabupro.jp/mark/20121113/S000C8WF.htm","四半期報告書")</f>
        <v>四半期報告書</v>
      </c>
      <c r="H4" s="14" t="str">
        <f>HYPERLINK("http://www.kabupro.jp/mark/20120803/S000BKLY.htm","四半期報告書")</f>
        <v>四半期報告書</v>
      </c>
      <c r="I4" s="14" t="str">
        <f>HYPERLINK("http://www.kabupro.jp/mark/20130618/S000DLAG.htm","有価証券報告書")</f>
        <v>有価証券報告書</v>
      </c>
      <c r="J4" s="14" t="str">
        <f>HYPERLINK("http://www.kabupro.jp/mark/20120206/S000A6YT.htm","四半期報告書")</f>
        <v>四半期報告書</v>
      </c>
      <c r="K4" s="14" t="str">
        <f>HYPERLINK("http://www.kabupro.jp/mark/20111116/S0009S7V.htm","四半期報告書")</f>
        <v>四半期報告書</v>
      </c>
      <c r="L4" s="14" t="str">
        <f>HYPERLINK("http://www.kabupro.jp/mark/20110805/S00091F5.htm","四半期報告書")</f>
        <v>四半期報告書</v>
      </c>
      <c r="M4" s="14" t="str">
        <f>HYPERLINK("http://www.kabupro.jp/mark/20120620/S000B2FG.htm","有価証券報告書")</f>
        <v>有価証券報告書</v>
      </c>
      <c r="N4" s="14" t="str">
        <f>HYPERLINK("http://www.kabupro.jp/mark/20110209/S0007ORF.htm","四半期報告書")</f>
        <v>四半期報告書</v>
      </c>
      <c r="O4" s="14" t="str">
        <f>HYPERLINK("http://www.kabupro.jp/mark/20101117/S00078M5.htm","四半期報告書")</f>
        <v>四半期報告書</v>
      </c>
      <c r="P4" s="14" t="str">
        <f>HYPERLINK("http://www.kabupro.jp/mark/20100806/S0006GY0.htm","四半期報告書")</f>
        <v>四半期報告書</v>
      </c>
      <c r="Q4" s="14" t="str">
        <f>HYPERLINK("http://www.kabupro.jp/mark/20110622/S0008JPL.htm","有価証券報告書")</f>
        <v>有価証券報告書</v>
      </c>
      <c r="R4" s="14" t="str">
        <f>HYPERLINK("http://www.kabupro.jp/mark/20100205/S00051QR.htm","四半期報告書")</f>
        <v>四半期報告書</v>
      </c>
      <c r="S4" s="14" t="str">
        <f>HYPERLINK("http://www.kabupro.jp/mark/20101117/S00078M5.htm","四半期報告書")</f>
        <v>四半期報告書</v>
      </c>
      <c r="T4" s="14" t="str">
        <f>HYPERLINK("http://www.kabupro.jp/mark/20090811/S0003UY2.htm","四半期報告書")</f>
        <v>四半期報告書</v>
      </c>
      <c r="U4" s="14" t="str">
        <f>HYPERLINK("http://www.kabupro.jp/mark/20100624/S0005ZBM.htm","有価証券報告書")</f>
        <v>有価証券報告書</v>
      </c>
      <c r="V4" s="14" t="str">
        <f>HYPERLINK("http://www.kabupro.jp/mark/20090212/S0002E8X.htm","四半期報告書")</f>
        <v>四半期報告書</v>
      </c>
      <c r="W4" s="14" t="str">
        <f>HYPERLINK("http://www.kabupro.jp/mark/20091117/S0004NMC.htm","四半期報告書")</f>
        <v>四半期報告書</v>
      </c>
      <c r="X4" s="14" t="str">
        <f>HYPERLINK("http://www.kabupro.jp/mark/20080814/S00015Q3.htm","四半期報告書")</f>
        <v>四半期報告書</v>
      </c>
      <c r="Y4" s="14" t="str">
        <f>HYPERLINK("http://www.kabupro.jp/mark/20090624/S0003EFS.htm","有価証券報告書")</f>
        <v>有価証券報告書</v>
      </c>
      <c r="Z4" s="14" t="str">
        <f>HYPERLINK("http://www.kabupro.jp/mark/20081128/S0001YWB.htm","四半期報告書")</f>
        <v>四半期報告書</v>
      </c>
    </row>
    <row r="5" spans="1:26" ht="14.25" thickBot="1">
      <c r="A5" s="10" t="s">
        <v>65</v>
      </c>
      <c r="B5" s="1" t="s">
        <v>193</v>
      </c>
      <c r="C5" s="1" t="s">
        <v>71</v>
      </c>
      <c r="D5" s="1" t="s">
        <v>196</v>
      </c>
      <c r="E5" s="1" t="s">
        <v>193</v>
      </c>
      <c r="F5" s="1" t="s">
        <v>198</v>
      </c>
      <c r="G5" s="1" t="s">
        <v>76</v>
      </c>
      <c r="H5" s="1" t="s">
        <v>200</v>
      </c>
      <c r="I5" s="1" t="s">
        <v>78</v>
      </c>
      <c r="J5" s="1" t="s">
        <v>202</v>
      </c>
      <c r="K5" s="1" t="s">
        <v>80</v>
      </c>
      <c r="L5" s="1" t="s">
        <v>204</v>
      </c>
      <c r="M5" s="1" t="s">
        <v>82</v>
      </c>
      <c r="N5" s="1" t="s">
        <v>206</v>
      </c>
      <c r="O5" s="1" t="s">
        <v>84</v>
      </c>
      <c r="P5" s="1" t="s">
        <v>208</v>
      </c>
      <c r="Q5" s="1" t="s">
        <v>86</v>
      </c>
      <c r="R5" s="1" t="s">
        <v>210</v>
      </c>
      <c r="S5" s="1" t="s">
        <v>84</v>
      </c>
      <c r="T5" s="1" t="s">
        <v>212</v>
      </c>
      <c r="U5" s="1" t="s">
        <v>89</v>
      </c>
      <c r="V5" s="1" t="s">
        <v>214</v>
      </c>
      <c r="W5" s="1" t="s">
        <v>91</v>
      </c>
      <c r="X5" s="1" t="s">
        <v>216</v>
      </c>
      <c r="Y5" s="1" t="s">
        <v>93</v>
      </c>
      <c r="Z5" s="1" t="s">
        <v>95</v>
      </c>
    </row>
    <row r="6" spans="1:26" ht="15" thickBot="1" thickTop="1">
      <c r="A6" s="9" t="s">
        <v>66</v>
      </c>
      <c r="B6" s="17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67</v>
      </c>
      <c r="B7" s="13" t="s">
        <v>194</v>
      </c>
      <c r="C7" s="13" t="s">
        <v>72</v>
      </c>
      <c r="D7" s="13" t="s">
        <v>194</v>
      </c>
      <c r="E7" s="15" t="s">
        <v>74</v>
      </c>
      <c r="F7" s="13" t="s">
        <v>194</v>
      </c>
      <c r="G7" s="13" t="s">
        <v>72</v>
      </c>
      <c r="H7" s="13" t="s">
        <v>194</v>
      </c>
      <c r="I7" s="15" t="s">
        <v>74</v>
      </c>
      <c r="J7" s="13" t="s">
        <v>194</v>
      </c>
      <c r="K7" s="13" t="s">
        <v>72</v>
      </c>
      <c r="L7" s="13" t="s">
        <v>194</v>
      </c>
      <c r="M7" s="15" t="s">
        <v>74</v>
      </c>
      <c r="N7" s="13" t="s">
        <v>194</v>
      </c>
      <c r="O7" s="13" t="s">
        <v>72</v>
      </c>
      <c r="P7" s="13" t="s">
        <v>194</v>
      </c>
      <c r="Q7" s="15" t="s">
        <v>74</v>
      </c>
      <c r="R7" s="13" t="s">
        <v>194</v>
      </c>
      <c r="S7" s="13" t="s">
        <v>72</v>
      </c>
      <c r="T7" s="13" t="s">
        <v>194</v>
      </c>
      <c r="U7" s="15" t="s">
        <v>74</v>
      </c>
      <c r="V7" s="13" t="s">
        <v>194</v>
      </c>
      <c r="W7" s="13" t="s">
        <v>72</v>
      </c>
      <c r="X7" s="13" t="s">
        <v>194</v>
      </c>
      <c r="Y7" s="15" t="s">
        <v>74</v>
      </c>
      <c r="Z7" s="13" t="s">
        <v>72</v>
      </c>
    </row>
    <row r="8" spans="1:26" ht="13.5">
      <c r="A8" s="12" t="s">
        <v>68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  <c r="Z8" s="1"/>
    </row>
    <row r="9" spans="1:26" ht="13.5">
      <c r="A9" s="12" t="s">
        <v>69</v>
      </c>
      <c r="B9" s="1" t="s">
        <v>195</v>
      </c>
      <c r="C9" s="1" t="s">
        <v>73</v>
      </c>
      <c r="D9" s="1" t="s">
        <v>197</v>
      </c>
      <c r="E9" s="16" t="s">
        <v>75</v>
      </c>
      <c r="F9" s="1" t="s">
        <v>199</v>
      </c>
      <c r="G9" s="1" t="s">
        <v>77</v>
      </c>
      <c r="H9" s="1" t="s">
        <v>201</v>
      </c>
      <c r="I9" s="16" t="s">
        <v>79</v>
      </c>
      <c r="J9" s="1" t="s">
        <v>203</v>
      </c>
      <c r="K9" s="1" t="s">
        <v>81</v>
      </c>
      <c r="L9" s="1" t="s">
        <v>205</v>
      </c>
      <c r="M9" s="16" t="s">
        <v>83</v>
      </c>
      <c r="N9" s="1" t="s">
        <v>207</v>
      </c>
      <c r="O9" s="1" t="s">
        <v>85</v>
      </c>
      <c r="P9" s="1" t="s">
        <v>209</v>
      </c>
      <c r="Q9" s="16" t="s">
        <v>87</v>
      </c>
      <c r="R9" s="1" t="s">
        <v>211</v>
      </c>
      <c r="S9" s="1" t="s">
        <v>88</v>
      </c>
      <c r="T9" s="1" t="s">
        <v>213</v>
      </c>
      <c r="U9" s="16" t="s">
        <v>90</v>
      </c>
      <c r="V9" s="1" t="s">
        <v>215</v>
      </c>
      <c r="W9" s="1" t="s">
        <v>92</v>
      </c>
      <c r="X9" s="1" t="s">
        <v>217</v>
      </c>
      <c r="Y9" s="16" t="s">
        <v>94</v>
      </c>
      <c r="Z9" s="1" t="s">
        <v>96</v>
      </c>
    </row>
    <row r="10" spans="1:26" ht="14.25" thickBot="1">
      <c r="A10" s="12" t="s">
        <v>70</v>
      </c>
      <c r="B10" s="1" t="s">
        <v>98</v>
      </c>
      <c r="C10" s="1" t="s">
        <v>98</v>
      </c>
      <c r="D10" s="1" t="s">
        <v>98</v>
      </c>
      <c r="E10" s="16" t="s">
        <v>98</v>
      </c>
      <c r="F10" s="1" t="s">
        <v>98</v>
      </c>
      <c r="G10" s="1" t="s">
        <v>98</v>
      </c>
      <c r="H10" s="1" t="s">
        <v>98</v>
      </c>
      <c r="I10" s="16" t="s">
        <v>98</v>
      </c>
      <c r="J10" s="1" t="s">
        <v>98</v>
      </c>
      <c r="K10" s="1" t="s">
        <v>98</v>
      </c>
      <c r="L10" s="1" t="s">
        <v>98</v>
      </c>
      <c r="M10" s="16" t="s">
        <v>98</v>
      </c>
      <c r="N10" s="1" t="s">
        <v>98</v>
      </c>
      <c r="O10" s="1" t="s">
        <v>98</v>
      </c>
      <c r="P10" s="1" t="s">
        <v>98</v>
      </c>
      <c r="Q10" s="16" t="s">
        <v>98</v>
      </c>
      <c r="R10" s="1" t="s">
        <v>98</v>
      </c>
      <c r="S10" s="1" t="s">
        <v>98</v>
      </c>
      <c r="T10" s="1" t="s">
        <v>98</v>
      </c>
      <c r="U10" s="16" t="s">
        <v>98</v>
      </c>
      <c r="V10" s="1" t="s">
        <v>98</v>
      </c>
      <c r="W10" s="1" t="s">
        <v>98</v>
      </c>
      <c r="X10" s="1" t="s">
        <v>98</v>
      </c>
      <c r="Y10" s="16" t="s">
        <v>98</v>
      </c>
      <c r="Z10" s="1" t="s">
        <v>98</v>
      </c>
    </row>
    <row r="11" spans="1:26" ht="14.25" thickTop="1">
      <c r="A11" s="8" t="s">
        <v>97</v>
      </c>
      <c r="B11" s="20">
        <v>144636</v>
      </c>
      <c r="C11" s="20">
        <v>184751</v>
      </c>
      <c r="D11" s="20">
        <v>205898</v>
      </c>
      <c r="E11" s="21">
        <v>162212</v>
      </c>
      <c r="F11" s="20">
        <v>134171</v>
      </c>
      <c r="G11" s="20">
        <v>153562</v>
      </c>
      <c r="H11" s="20">
        <v>184616</v>
      </c>
      <c r="I11" s="21">
        <v>117511</v>
      </c>
      <c r="J11" s="20">
        <v>143346</v>
      </c>
      <c r="K11" s="20">
        <v>218312</v>
      </c>
      <c r="L11" s="20">
        <v>240188</v>
      </c>
      <c r="M11" s="21">
        <v>295916</v>
      </c>
      <c r="N11" s="20">
        <v>187840</v>
      </c>
      <c r="O11" s="20">
        <v>195172</v>
      </c>
      <c r="P11" s="20">
        <v>234376</v>
      </c>
      <c r="Q11" s="21">
        <v>203693</v>
      </c>
      <c r="R11" s="20">
        <v>195253</v>
      </c>
      <c r="S11" s="20">
        <v>136830</v>
      </c>
      <c r="T11" s="20">
        <v>162343</v>
      </c>
      <c r="U11" s="21">
        <v>156451</v>
      </c>
      <c r="V11" s="20">
        <v>167488</v>
      </c>
      <c r="W11" s="20">
        <v>116537</v>
      </c>
      <c r="X11" s="20">
        <v>135802</v>
      </c>
      <c r="Y11" s="21">
        <v>103397</v>
      </c>
      <c r="Z11" s="20">
        <v>156327</v>
      </c>
    </row>
    <row r="12" spans="1:26" ht="13.5">
      <c r="A12" s="2" t="s">
        <v>218</v>
      </c>
      <c r="B12" s="22">
        <v>4524</v>
      </c>
      <c r="C12" s="22">
        <v>11782</v>
      </c>
      <c r="D12" s="22">
        <v>40061</v>
      </c>
      <c r="E12" s="23">
        <v>7023</v>
      </c>
      <c r="F12" s="22">
        <v>7514</v>
      </c>
      <c r="G12" s="22">
        <v>6261</v>
      </c>
      <c r="H12" s="22">
        <v>9680</v>
      </c>
      <c r="I12" s="23">
        <v>9650</v>
      </c>
      <c r="J12" s="22">
        <v>7481</v>
      </c>
      <c r="K12" s="22">
        <v>5418</v>
      </c>
      <c r="L12" s="22">
        <v>23481</v>
      </c>
      <c r="M12" s="23">
        <v>25914</v>
      </c>
      <c r="N12" s="22">
        <v>17013</v>
      </c>
      <c r="O12" s="22">
        <v>22214</v>
      </c>
      <c r="P12" s="22">
        <v>39148</v>
      </c>
      <c r="Q12" s="23">
        <v>29868</v>
      </c>
      <c r="R12" s="22">
        <v>12796</v>
      </c>
      <c r="S12" s="22">
        <v>36335</v>
      </c>
      <c r="T12" s="22">
        <v>49401</v>
      </c>
      <c r="U12" s="23">
        <v>60448</v>
      </c>
      <c r="V12" s="22">
        <v>80904</v>
      </c>
      <c r="W12" s="22">
        <v>98620</v>
      </c>
      <c r="X12" s="22">
        <v>118632</v>
      </c>
      <c r="Y12" s="23">
        <v>60222</v>
      </c>
      <c r="Z12" s="22">
        <v>37081</v>
      </c>
    </row>
    <row r="13" spans="1:26" ht="13.5">
      <c r="A13" s="2" t="s">
        <v>219</v>
      </c>
      <c r="B13" s="22">
        <v>5319</v>
      </c>
      <c r="C13" s="22">
        <v>4068</v>
      </c>
      <c r="D13" s="22">
        <v>4896</v>
      </c>
      <c r="E13" s="23">
        <v>4215</v>
      </c>
      <c r="F13" s="22">
        <v>4567</v>
      </c>
      <c r="G13" s="22">
        <v>3741</v>
      </c>
      <c r="H13" s="22">
        <v>4408</v>
      </c>
      <c r="I13" s="23">
        <v>4243</v>
      </c>
      <c r="J13" s="22">
        <v>4560</v>
      </c>
      <c r="K13" s="22">
        <v>3385</v>
      </c>
      <c r="L13" s="22">
        <v>4010</v>
      </c>
      <c r="M13" s="23">
        <v>4397</v>
      </c>
      <c r="N13" s="22">
        <v>4858</v>
      </c>
      <c r="O13" s="22">
        <v>3543</v>
      </c>
      <c r="P13" s="22">
        <v>4667</v>
      </c>
      <c r="Q13" s="23">
        <v>4262</v>
      </c>
      <c r="R13" s="22">
        <v>4931</v>
      </c>
      <c r="S13" s="22">
        <v>3571</v>
      </c>
      <c r="T13" s="22">
        <v>4513</v>
      </c>
      <c r="U13" s="23">
        <v>4028</v>
      </c>
      <c r="V13" s="22">
        <v>4988</v>
      </c>
      <c r="W13" s="22">
        <v>4061</v>
      </c>
      <c r="X13" s="22">
        <v>4887</v>
      </c>
      <c r="Y13" s="23">
        <v>4535</v>
      </c>
      <c r="Z13" s="22">
        <v>4585</v>
      </c>
    </row>
    <row r="14" spans="1:26" ht="13.5">
      <c r="A14" s="2" t="s">
        <v>101</v>
      </c>
      <c r="B14" s="22">
        <v>2442</v>
      </c>
      <c r="C14" s="22">
        <v>2170</v>
      </c>
      <c r="D14" s="22">
        <v>1983</v>
      </c>
      <c r="E14" s="23">
        <v>2722</v>
      </c>
      <c r="F14" s="22">
        <v>3179</v>
      </c>
      <c r="G14" s="22">
        <v>3074</v>
      </c>
      <c r="H14" s="22">
        <v>3015</v>
      </c>
      <c r="I14" s="23">
        <v>2535</v>
      </c>
      <c r="J14" s="22">
        <v>2428</v>
      </c>
      <c r="K14" s="22">
        <v>2061</v>
      </c>
      <c r="L14" s="22">
        <v>2113</v>
      </c>
      <c r="M14" s="23">
        <v>1957</v>
      </c>
      <c r="N14" s="22">
        <v>2606</v>
      </c>
      <c r="O14" s="22">
        <v>1851</v>
      </c>
      <c r="P14" s="22">
        <v>1892</v>
      </c>
      <c r="Q14" s="23">
        <v>2223</v>
      </c>
      <c r="R14" s="22">
        <v>2872</v>
      </c>
      <c r="S14" s="22">
        <v>3502</v>
      </c>
      <c r="T14" s="22">
        <v>4941</v>
      </c>
      <c r="U14" s="23">
        <v>3464</v>
      </c>
      <c r="V14" s="22">
        <v>3378</v>
      </c>
      <c r="W14" s="22">
        <v>2957</v>
      </c>
      <c r="X14" s="22">
        <v>3695</v>
      </c>
      <c r="Y14" s="23">
        <v>2883</v>
      </c>
      <c r="Z14" s="22">
        <v>2556</v>
      </c>
    </row>
    <row r="15" spans="1:26" ht="13.5">
      <c r="A15" s="2" t="s">
        <v>102</v>
      </c>
      <c r="B15" s="22">
        <v>1227532</v>
      </c>
      <c r="C15" s="22">
        <v>1118343</v>
      </c>
      <c r="D15" s="22">
        <v>1124207</v>
      </c>
      <c r="E15" s="23">
        <v>1073297</v>
      </c>
      <c r="F15" s="22">
        <v>1069429</v>
      </c>
      <c r="G15" s="22">
        <v>1005841</v>
      </c>
      <c r="H15" s="22">
        <v>1009433</v>
      </c>
      <c r="I15" s="23">
        <v>983511</v>
      </c>
      <c r="J15" s="22">
        <v>984492</v>
      </c>
      <c r="K15" s="22">
        <v>930146</v>
      </c>
      <c r="L15" s="22">
        <v>966232</v>
      </c>
      <c r="M15" s="23">
        <v>807032</v>
      </c>
      <c r="N15" s="22">
        <v>865357</v>
      </c>
      <c r="O15" s="22">
        <v>836190</v>
      </c>
      <c r="P15" s="22">
        <v>846575</v>
      </c>
      <c r="Q15" s="23">
        <v>824310</v>
      </c>
      <c r="R15" s="22">
        <v>839355</v>
      </c>
      <c r="S15" s="22">
        <v>786429</v>
      </c>
      <c r="T15" s="22">
        <v>811094</v>
      </c>
      <c r="U15" s="23">
        <v>736818</v>
      </c>
      <c r="V15" s="22">
        <v>719209</v>
      </c>
      <c r="W15" s="22">
        <v>822759</v>
      </c>
      <c r="X15" s="22">
        <v>874901</v>
      </c>
      <c r="Y15" s="23">
        <v>870585</v>
      </c>
      <c r="Z15" s="22">
        <v>974252</v>
      </c>
    </row>
    <row r="16" spans="1:26" ht="13.5">
      <c r="A16" s="2" t="s">
        <v>103</v>
      </c>
      <c r="B16" s="22">
        <v>3328450</v>
      </c>
      <c r="C16" s="22">
        <v>3265644</v>
      </c>
      <c r="D16" s="22">
        <v>3190390</v>
      </c>
      <c r="E16" s="23">
        <v>3195454</v>
      </c>
      <c r="F16" s="22">
        <v>3192954</v>
      </c>
      <c r="G16" s="22">
        <v>3140172</v>
      </c>
      <c r="H16" s="22">
        <v>3114758</v>
      </c>
      <c r="I16" s="23">
        <v>3067324</v>
      </c>
      <c r="J16" s="22">
        <v>3049859</v>
      </c>
      <c r="K16" s="22">
        <v>2960072</v>
      </c>
      <c r="L16" s="22">
        <v>2910090</v>
      </c>
      <c r="M16" s="23">
        <v>2895305</v>
      </c>
      <c r="N16" s="22">
        <v>2913933</v>
      </c>
      <c r="O16" s="22">
        <v>2837383</v>
      </c>
      <c r="P16" s="22">
        <v>2809554</v>
      </c>
      <c r="Q16" s="23">
        <v>2809910</v>
      </c>
      <c r="R16" s="22">
        <v>2812687</v>
      </c>
      <c r="S16" s="22">
        <v>2775733</v>
      </c>
      <c r="T16" s="22">
        <v>2736161</v>
      </c>
      <c r="U16" s="23">
        <v>2721152</v>
      </c>
      <c r="V16" s="22">
        <v>2717092</v>
      </c>
      <c r="W16" s="22">
        <v>2602093</v>
      </c>
      <c r="X16" s="22">
        <v>2571842</v>
      </c>
      <c r="Y16" s="23">
        <v>2543788</v>
      </c>
      <c r="Z16" s="22">
        <v>2453837</v>
      </c>
    </row>
    <row r="17" spans="1:26" ht="13.5">
      <c r="A17" s="2" t="s">
        <v>104</v>
      </c>
      <c r="B17" s="22">
        <v>7694</v>
      </c>
      <c r="C17" s="22">
        <v>5388</v>
      </c>
      <c r="D17" s="22">
        <v>5548</v>
      </c>
      <c r="E17" s="23">
        <v>3469</v>
      </c>
      <c r="F17" s="22">
        <v>4624</v>
      </c>
      <c r="G17" s="22">
        <v>4549</v>
      </c>
      <c r="H17" s="22">
        <v>4890</v>
      </c>
      <c r="I17" s="23">
        <v>3357</v>
      </c>
      <c r="J17" s="22">
        <v>4637</v>
      </c>
      <c r="K17" s="22">
        <v>4881</v>
      </c>
      <c r="L17" s="22">
        <v>4488</v>
      </c>
      <c r="M17" s="23">
        <v>11391</v>
      </c>
      <c r="N17" s="22">
        <v>4114</v>
      </c>
      <c r="O17" s="22">
        <v>4780</v>
      </c>
      <c r="P17" s="22">
        <v>4008</v>
      </c>
      <c r="Q17" s="23">
        <v>4064</v>
      </c>
      <c r="R17" s="22">
        <v>3393</v>
      </c>
      <c r="S17" s="22">
        <v>3876</v>
      </c>
      <c r="T17" s="22">
        <v>3473</v>
      </c>
      <c r="U17" s="23">
        <v>4590</v>
      </c>
      <c r="V17" s="22">
        <v>3616</v>
      </c>
      <c r="W17" s="22">
        <v>4012</v>
      </c>
      <c r="X17" s="22">
        <v>3940</v>
      </c>
      <c r="Y17" s="23">
        <v>3476</v>
      </c>
      <c r="Z17" s="22">
        <v>4415</v>
      </c>
    </row>
    <row r="18" spans="1:26" ht="13.5">
      <c r="A18" s="2" t="s">
        <v>220</v>
      </c>
      <c r="B18" s="22">
        <v>52800</v>
      </c>
      <c r="C18" s="22">
        <v>52732</v>
      </c>
      <c r="D18" s="22">
        <v>51460</v>
      </c>
      <c r="E18" s="23">
        <v>52408</v>
      </c>
      <c r="F18" s="22">
        <v>52407</v>
      </c>
      <c r="G18" s="22">
        <v>52525</v>
      </c>
      <c r="H18" s="22">
        <v>52007</v>
      </c>
      <c r="I18" s="23">
        <v>52298</v>
      </c>
      <c r="J18" s="22">
        <v>51331</v>
      </c>
      <c r="K18" s="22">
        <v>52087</v>
      </c>
      <c r="L18" s="22">
        <v>51630</v>
      </c>
      <c r="M18" s="23">
        <v>51639</v>
      </c>
      <c r="N18" s="22">
        <v>51663</v>
      </c>
      <c r="O18" s="22">
        <v>52295</v>
      </c>
      <c r="P18" s="22">
        <v>51198</v>
      </c>
      <c r="Q18" s="23">
        <v>52085</v>
      </c>
      <c r="R18" s="22">
        <v>51047</v>
      </c>
      <c r="S18" s="22">
        <v>51107</v>
      </c>
      <c r="T18" s="22">
        <v>50337</v>
      </c>
      <c r="U18" s="23">
        <v>50804</v>
      </c>
      <c r="V18" s="22"/>
      <c r="W18" s="22">
        <v>50037</v>
      </c>
      <c r="X18" s="22"/>
      <c r="Y18" s="23"/>
      <c r="Z18" s="22"/>
    </row>
    <row r="19" spans="1:26" ht="13.5">
      <c r="A19" s="2" t="s">
        <v>105</v>
      </c>
      <c r="B19" s="22">
        <v>56534</v>
      </c>
      <c r="C19" s="22">
        <v>50851</v>
      </c>
      <c r="D19" s="22">
        <v>57467</v>
      </c>
      <c r="E19" s="23">
        <v>58900</v>
      </c>
      <c r="F19" s="22">
        <v>68083</v>
      </c>
      <c r="G19" s="22">
        <v>67393</v>
      </c>
      <c r="H19" s="22">
        <v>68230</v>
      </c>
      <c r="I19" s="23">
        <v>62264</v>
      </c>
      <c r="J19" s="22">
        <v>72032</v>
      </c>
      <c r="K19" s="22">
        <v>69043</v>
      </c>
      <c r="L19" s="22">
        <v>68911</v>
      </c>
      <c r="M19" s="23">
        <v>63313</v>
      </c>
      <c r="N19" s="22">
        <v>71359</v>
      </c>
      <c r="O19" s="22">
        <v>64472</v>
      </c>
      <c r="P19" s="22">
        <v>65049</v>
      </c>
      <c r="Q19" s="23">
        <v>55195</v>
      </c>
      <c r="R19" s="22">
        <v>64719</v>
      </c>
      <c r="S19" s="22">
        <v>82780</v>
      </c>
      <c r="T19" s="22">
        <v>65176</v>
      </c>
      <c r="U19" s="23">
        <v>56276</v>
      </c>
      <c r="V19" s="22">
        <v>69817</v>
      </c>
      <c r="W19" s="22">
        <v>82405</v>
      </c>
      <c r="X19" s="22">
        <v>58470</v>
      </c>
      <c r="Y19" s="23">
        <v>59572</v>
      </c>
      <c r="Z19" s="22">
        <v>53837</v>
      </c>
    </row>
    <row r="20" spans="1:26" ht="13.5">
      <c r="A20" s="2" t="s">
        <v>107</v>
      </c>
      <c r="B20" s="22">
        <v>37981</v>
      </c>
      <c r="C20" s="22">
        <v>37765</v>
      </c>
      <c r="D20" s="22">
        <v>37686</v>
      </c>
      <c r="E20" s="23">
        <v>36976</v>
      </c>
      <c r="F20" s="22">
        <v>37249</v>
      </c>
      <c r="G20" s="22">
        <v>36881</v>
      </c>
      <c r="H20" s="22">
        <v>37008</v>
      </c>
      <c r="I20" s="23">
        <v>37638</v>
      </c>
      <c r="J20" s="22">
        <v>37641</v>
      </c>
      <c r="K20" s="22">
        <v>38000</v>
      </c>
      <c r="L20" s="22">
        <v>37986</v>
      </c>
      <c r="M20" s="23">
        <v>37963</v>
      </c>
      <c r="N20" s="22">
        <v>37936</v>
      </c>
      <c r="O20" s="22">
        <v>38643</v>
      </c>
      <c r="P20" s="22">
        <v>38712</v>
      </c>
      <c r="Q20" s="23">
        <v>39580</v>
      </c>
      <c r="R20" s="22">
        <v>38164</v>
      </c>
      <c r="S20" s="22">
        <v>38236</v>
      </c>
      <c r="T20" s="22">
        <v>38283</v>
      </c>
      <c r="U20" s="23">
        <v>38317</v>
      </c>
      <c r="V20" s="22">
        <v>38205</v>
      </c>
      <c r="W20" s="22">
        <v>37981</v>
      </c>
      <c r="X20" s="22">
        <v>37791</v>
      </c>
      <c r="Y20" s="23">
        <v>96637</v>
      </c>
      <c r="Z20" s="22">
        <v>97033</v>
      </c>
    </row>
    <row r="21" spans="1:26" ht="13.5">
      <c r="A21" s="2" t="s">
        <v>108</v>
      </c>
      <c r="B21" s="22">
        <v>5334</v>
      </c>
      <c r="C21" s="22">
        <v>5642</v>
      </c>
      <c r="D21" s="22">
        <v>6014</v>
      </c>
      <c r="E21" s="23">
        <v>6248</v>
      </c>
      <c r="F21" s="22">
        <v>5912</v>
      </c>
      <c r="G21" s="22">
        <v>5236</v>
      </c>
      <c r="H21" s="22">
        <v>5194</v>
      </c>
      <c r="I21" s="23">
        <v>5242</v>
      </c>
      <c r="J21" s="22">
        <v>5459</v>
      </c>
      <c r="K21" s="22">
        <v>5687</v>
      </c>
      <c r="L21" s="22">
        <v>5257</v>
      </c>
      <c r="M21" s="23">
        <v>5198</v>
      </c>
      <c r="N21" s="22">
        <v>4814</v>
      </c>
      <c r="O21" s="22">
        <v>4885</v>
      </c>
      <c r="P21" s="22">
        <v>4896</v>
      </c>
      <c r="Q21" s="23">
        <v>5069</v>
      </c>
      <c r="R21" s="22">
        <v>3397</v>
      </c>
      <c r="S21" s="22">
        <v>3457</v>
      </c>
      <c r="T21" s="22">
        <v>3462</v>
      </c>
      <c r="U21" s="23">
        <v>3538</v>
      </c>
      <c r="V21" s="22">
        <v>3216</v>
      </c>
      <c r="W21" s="22">
        <v>3010</v>
      </c>
      <c r="X21" s="22">
        <v>2733</v>
      </c>
      <c r="Y21" s="23">
        <v>2644</v>
      </c>
      <c r="Z21" s="22">
        <v>2713</v>
      </c>
    </row>
    <row r="22" spans="1:26" ht="13.5">
      <c r="A22" s="2" t="s">
        <v>109</v>
      </c>
      <c r="B22" s="22">
        <v>2023</v>
      </c>
      <c r="C22" s="22">
        <v>2170</v>
      </c>
      <c r="D22" s="22">
        <v>2214</v>
      </c>
      <c r="E22" s="23">
        <v>2329</v>
      </c>
      <c r="F22" s="22">
        <v>4165</v>
      </c>
      <c r="G22" s="22">
        <v>5666</v>
      </c>
      <c r="H22" s="22">
        <v>4517</v>
      </c>
      <c r="I22" s="23">
        <v>3874</v>
      </c>
      <c r="J22" s="22">
        <v>8959</v>
      </c>
      <c r="K22" s="22">
        <v>9248</v>
      </c>
      <c r="L22" s="22">
        <v>7528</v>
      </c>
      <c r="M22" s="23">
        <v>9367</v>
      </c>
      <c r="N22" s="22">
        <v>8613</v>
      </c>
      <c r="O22" s="22">
        <v>9008</v>
      </c>
      <c r="P22" s="22">
        <v>9849</v>
      </c>
      <c r="Q22" s="23">
        <v>7577</v>
      </c>
      <c r="R22" s="22">
        <v>8285</v>
      </c>
      <c r="S22" s="22">
        <v>11049</v>
      </c>
      <c r="T22" s="22">
        <v>14309</v>
      </c>
      <c r="U22" s="23">
        <v>20606</v>
      </c>
      <c r="V22" s="22">
        <v>18648</v>
      </c>
      <c r="W22" s="22">
        <v>13352</v>
      </c>
      <c r="X22" s="22">
        <v>4399</v>
      </c>
      <c r="Y22" s="23">
        <v>6196</v>
      </c>
      <c r="Z22" s="22">
        <v>2366</v>
      </c>
    </row>
    <row r="23" spans="1:26" ht="13.5">
      <c r="A23" s="2" t="s">
        <v>110</v>
      </c>
      <c r="B23" s="22">
        <v>24568</v>
      </c>
      <c r="C23" s="22">
        <v>25345</v>
      </c>
      <c r="D23" s="22">
        <v>25679</v>
      </c>
      <c r="E23" s="23">
        <v>23949</v>
      </c>
      <c r="F23" s="22">
        <v>23611</v>
      </c>
      <c r="G23" s="22">
        <v>23782</v>
      </c>
      <c r="H23" s="22">
        <v>25429</v>
      </c>
      <c r="I23" s="23">
        <v>25106</v>
      </c>
      <c r="J23" s="22">
        <v>26271</v>
      </c>
      <c r="K23" s="22">
        <v>25842</v>
      </c>
      <c r="L23" s="22">
        <v>26157</v>
      </c>
      <c r="M23" s="23">
        <v>26198</v>
      </c>
      <c r="N23" s="22">
        <v>27299</v>
      </c>
      <c r="O23" s="22">
        <v>26680</v>
      </c>
      <c r="P23" s="22">
        <v>27397</v>
      </c>
      <c r="Q23" s="23">
        <v>28935</v>
      </c>
      <c r="R23" s="22">
        <v>30085</v>
      </c>
      <c r="S23" s="22">
        <v>29895</v>
      </c>
      <c r="T23" s="22">
        <v>31595</v>
      </c>
      <c r="U23" s="23">
        <v>33513</v>
      </c>
      <c r="V23" s="22">
        <v>35153</v>
      </c>
      <c r="W23" s="22">
        <v>34935</v>
      </c>
      <c r="X23" s="22">
        <v>35740</v>
      </c>
      <c r="Y23" s="23">
        <v>36956</v>
      </c>
      <c r="Z23" s="22">
        <v>38428</v>
      </c>
    </row>
    <row r="24" spans="1:26" ht="13.5">
      <c r="A24" s="2" t="s">
        <v>111</v>
      </c>
      <c r="B24" s="22">
        <v>-33619</v>
      </c>
      <c r="C24" s="22">
        <v>-33311</v>
      </c>
      <c r="D24" s="22">
        <v>-32709</v>
      </c>
      <c r="E24" s="23">
        <v>-34012</v>
      </c>
      <c r="F24" s="22">
        <v>-37874</v>
      </c>
      <c r="G24" s="22">
        <v>-36767</v>
      </c>
      <c r="H24" s="22">
        <v>-36551</v>
      </c>
      <c r="I24" s="23">
        <v>-36935</v>
      </c>
      <c r="J24" s="22">
        <v>-43452</v>
      </c>
      <c r="K24" s="22">
        <v>-43853</v>
      </c>
      <c r="L24" s="22">
        <v>-44904</v>
      </c>
      <c r="M24" s="23">
        <v>-42412</v>
      </c>
      <c r="N24" s="22">
        <v>-49176</v>
      </c>
      <c r="O24" s="22">
        <v>-48679</v>
      </c>
      <c r="P24" s="22">
        <v>-51200</v>
      </c>
      <c r="Q24" s="23">
        <v>-48942</v>
      </c>
      <c r="R24" s="22">
        <v>-52205</v>
      </c>
      <c r="S24" s="22">
        <v>-52372</v>
      </c>
      <c r="T24" s="22">
        <v>-50411</v>
      </c>
      <c r="U24" s="23">
        <v>-48473</v>
      </c>
      <c r="V24" s="22">
        <v>-46343</v>
      </c>
      <c r="W24" s="22">
        <v>-41308</v>
      </c>
      <c r="X24" s="22">
        <v>-41905</v>
      </c>
      <c r="Y24" s="23">
        <v>-42240</v>
      </c>
      <c r="Z24" s="22">
        <v>-43246</v>
      </c>
    </row>
    <row r="25" spans="1:26" ht="13.5">
      <c r="A25" s="2" t="s">
        <v>112</v>
      </c>
      <c r="B25" s="22">
        <v>-26</v>
      </c>
      <c r="C25" s="22">
        <v>-26</v>
      </c>
      <c r="D25" s="22">
        <v>-26</v>
      </c>
      <c r="E25" s="23">
        <v>-26</v>
      </c>
      <c r="F25" s="22">
        <v>-26</v>
      </c>
      <c r="G25" s="22">
        <v>-26</v>
      </c>
      <c r="H25" s="22">
        <v>-26</v>
      </c>
      <c r="I25" s="23">
        <v>-26</v>
      </c>
      <c r="J25" s="22">
        <v>-26</v>
      </c>
      <c r="K25" s="22">
        <v>-36</v>
      </c>
      <c r="L25" s="22">
        <v>-36</v>
      </c>
      <c r="M25" s="23">
        <v>-39</v>
      </c>
      <c r="N25" s="22">
        <v>-39</v>
      </c>
      <c r="O25" s="22">
        <v>-39</v>
      </c>
      <c r="P25" s="22">
        <v>-53</v>
      </c>
      <c r="Q25" s="23">
        <v>-46</v>
      </c>
      <c r="R25" s="22">
        <v>-26</v>
      </c>
      <c r="S25" s="22">
        <v>-53</v>
      </c>
      <c r="T25" s="22">
        <v>-45</v>
      </c>
      <c r="U25" s="23">
        <v>-45</v>
      </c>
      <c r="V25" s="22">
        <v>-45</v>
      </c>
      <c r="W25" s="22">
        <v>-30</v>
      </c>
      <c r="X25" s="22">
        <v>-8</v>
      </c>
      <c r="Y25" s="23">
        <v>-29</v>
      </c>
      <c r="Z25" s="22">
        <v>0</v>
      </c>
    </row>
    <row r="26" spans="1:26" ht="14.25" thickBot="1">
      <c r="A26" s="4" t="s">
        <v>113</v>
      </c>
      <c r="B26" s="24">
        <v>4866199</v>
      </c>
      <c r="C26" s="24">
        <v>4733319</v>
      </c>
      <c r="D26" s="24">
        <v>4720774</v>
      </c>
      <c r="E26" s="25">
        <v>4595170</v>
      </c>
      <c r="F26" s="24">
        <v>4569971</v>
      </c>
      <c r="G26" s="24">
        <v>4471897</v>
      </c>
      <c r="H26" s="24">
        <v>4486613</v>
      </c>
      <c r="I26" s="25">
        <v>4337597</v>
      </c>
      <c r="J26" s="24">
        <v>4355024</v>
      </c>
      <c r="K26" s="24">
        <v>4280298</v>
      </c>
      <c r="L26" s="24">
        <v>4303138</v>
      </c>
      <c r="M26" s="25">
        <v>4193145</v>
      </c>
      <c r="N26" s="24">
        <v>4148194</v>
      </c>
      <c r="O26" s="24">
        <v>4048401</v>
      </c>
      <c r="P26" s="24">
        <v>4086071</v>
      </c>
      <c r="Q26" s="25">
        <v>4017787</v>
      </c>
      <c r="R26" s="24">
        <v>4014758</v>
      </c>
      <c r="S26" s="24">
        <v>3910378</v>
      </c>
      <c r="T26" s="24">
        <v>3924639</v>
      </c>
      <c r="U26" s="25">
        <v>3841493</v>
      </c>
      <c r="V26" s="24">
        <v>3864731</v>
      </c>
      <c r="W26" s="24">
        <v>3831426</v>
      </c>
      <c r="X26" s="24">
        <v>3859800</v>
      </c>
      <c r="Y26" s="25">
        <v>3748627</v>
      </c>
      <c r="Z26" s="24">
        <v>3784188</v>
      </c>
    </row>
    <row r="27" spans="1:26" ht="14.25" thickTop="1">
      <c r="A27" s="2" t="s">
        <v>114</v>
      </c>
      <c r="B27" s="22">
        <v>4202262</v>
      </c>
      <c r="C27" s="22">
        <v>4091738</v>
      </c>
      <c r="D27" s="22">
        <v>4091471</v>
      </c>
      <c r="E27" s="23">
        <v>3974822</v>
      </c>
      <c r="F27" s="22">
        <v>3981543</v>
      </c>
      <c r="G27" s="22">
        <v>3904126</v>
      </c>
      <c r="H27" s="22">
        <v>3924845</v>
      </c>
      <c r="I27" s="23">
        <v>3803903</v>
      </c>
      <c r="J27" s="22">
        <v>3817716</v>
      </c>
      <c r="K27" s="22">
        <v>3740530</v>
      </c>
      <c r="L27" s="22">
        <v>3794669</v>
      </c>
      <c r="M27" s="23">
        <v>3654104</v>
      </c>
      <c r="N27" s="22">
        <v>3661519</v>
      </c>
      <c r="O27" s="22">
        <v>3575226</v>
      </c>
      <c r="P27" s="22">
        <v>3602566</v>
      </c>
      <c r="Q27" s="23">
        <v>3541238</v>
      </c>
      <c r="R27" s="22">
        <v>3541036</v>
      </c>
      <c r="S27" s="22">
        <v>3440369</v>
      </c>
      <c r="T27" s="22">
        <v>3490275</v>
      </c>
      <c r="U27" s="23">
        <v>3428954</v>
      </c>
      <c r="V27" s="22">
        <v>3426552</v>
      </c>
      <c r="W27" s="22">
        <v>3357801</v>
      </c>
      <c r="X27" s="22">
        <v>3392081</v>
      </c>
      <c r="Y27" s="23">
        <v>3293264</v>
      </c>
      <c r="Z27" s="22">
        <v>3256690</v>
      </c>
    </row>
    <row r="28" spans="1:26" ht="13.5">
      <c r="A28" s="2" t="s">
        <v>115</v>
      </c>
      <c r="B28" s="22">
        <v>59231</v>
      </c>
      <c r="C28" s="22">
        <v>71376</v>
      </c>
      <c r="D28" s="22">
        <v>101524</v>
      </c>
      <c r="E28" s="23">
        <v>86298</v>
      </c>
      <c r="F28" s="22">
        <v>82522</v>
      </c>
      <c r="G28" s="22">
        <v>90162</v>
      </c>
      <c r="H28" s="22">
        <v>93758</v>
      </c>
      <c r="I28" s="23">
        <v>55162</v>
      </c>
      <c r="J28" s="22">
        <v>82420</v>
      </c>
      <c r="K28" s="22">
        <v>44040</v>
      </c>
      <c r="L28" s="22">
        <v>49430</v>
      </c>
      <c r="M28" s="23">
        <v>47158</v>
      </c>
      <c r="N28" s="22">
        <v>56625</v>
      </c>
      <c r="O28" s="22">
        <v>55905</v>
      </c>
      <c r="P28" s="22">
        <v>67265</v>
      </c>
      <c r="Q28" s="23">
        <v>43064</v>
      </c>
      <c r="R28" s="22">
        <v>48461</v>
      </c>
      <c r="S28" s="22">
        <v>44871</v>
      </c>
      <c r="T28" s="22">
        <v>45433</v>
      </c>
      <c r="U28" s="23">
        <v>36382</v>
      </c>
      <c r="V28" s="22">
        <v>36536</v>
      </c>
      <c r="W28" s="22">
        <v>38425</v>
      </c>
      <c r="X28" s="22">
        <v>47025</v>
      </c>
      <c r="Y28" s="23">
        <v>31562</v>
      </c>
      <c r="Z28" s="22">
        <v>42088</v>
      </c>
    </row>
    <row r="29" spans="1:26" ht="13.5">
      <c r="A29" s="2" t="s">
        <v>221</v>
      </c>
      <c r="B29" s="22">
        <v>37484</v>
      </c>
      <c r="C29" s="22">
        <v>31638</v>
      </c>
      <c r="D29" s="22">
        <v>31611</v>
      </c>
      <c r="E29" s="23">
        <v>27334</v>
      </c>
      <c r="F29" s="22">
        <v>27243</v>
      </c>
      <c r="G29" s="22">
        <v>24105</v>
      </c>
      <c r="H29" s="22">
        <v>5601</v>
      </c>
      <c r="I29" s="23">
        <v>13424</v>
      </c>
      <c r="J29" s="22">
        <v>827</v>
      </c>
      <c r="K29" s="22">
        <v>11931</v>
      </c>
      <c r="L29" s="22">
        <v>8131</v>
      </c>
      <c r="M29" s="23">
        <v>10032</v>
      </c>
      <c r="N29" s="22">
        <v>8200</v>
      </c>
      <c r="O29" s="22">
        <v>8014</v>
      </c>
      <c r="P29" s="22">
        <v>3588</v>
      </c>
      <c r="Q29" s="23">
        <v>27830</v>
      </c>
      <c r="R29" s="22">
        <v>25064</v>
      </c>
      <c r="S29" s="22">
        <v>17271</v>
      </c>
      <c r="T29" s="22">
        <v>15050</v>
      </c>
      <c r="U29" s="23">
        <v>14370</v>
      </c>
      <c r="V29" s="22">
        <v>15013</v>
      </c>
      <c r="W29" s="22">
        <v>3047</v>
      </c>
      <c r="X29" s="22">
        <v>3255</v>
      </c>
      <c r="Y29" s="23">
        <v>3967</v>
      </c>
      <c r="Z29" s="22">
        <v>21990</v>
      </c>
    </row>
    <row r="30" spans="1:26" ht="13.5">
      <c r="A30" s="2" t="s">
        <v>117</v>
      </c>
      <c r="B30" s="22">
        <v>67521</v>
      </c>
      <c r="C30" s="22">
        <v>59202</v>
      </c>
      <c r="D30" s="22">
        <v>47564</v>
      </c>
      <c r="E30" s="23">
        <v>57752</v>
      </c>
      <c r="F30" s="22">
        <v>51775</v>
      </c>
      <c r="G30" s="22">
        <v>48200</v>
      </c>
      <c r="H30" s="22">
        <v>53105</v>
      </c>
      <c r="I30" s="23">
        <v>48893</v>
      </c>
      <c r="J30" s="22">
        <v>41520</v>
      </c>
      <c r="K30" s="22">
        <v>33024</v>
      </c>
      <c r="L30" s="22">
        <v>36597</v>
      </c>
      <c r="M30" s="23">
        <v>29676</v>
      </c>
      <c r="N30" s="22">
        <v>28899</v>
      </c>
      <c r="O30" s="22">
        <v>17863</v>
      </c>
      <c r="P30" s="22">
        <v>24327</v>
      </c>
      <c r="Q30" s="23">
        <v>15554</v>
      </c>
      <c r="R30" s="22">
        <v>13754</v>
      </c>
      <c r="S30" s="22">
        <v>14072</v>
      </c>
      <c r="T30" s="22">
        <v>14849</v>
      </c>
      <c r="U30" s="23">
        <v>14652</v>
      </c>
      <c r="V30" s="22">
        <v>29586</v>
      </c>
      <c r="W30" s="22">
        <v>39500</v>
      </c>
      <c r="X30" s="22">
        <v>45548</v>
      </c>
      <c r="Y30" s="23">
        <v>29401</v>
      </c>
      <c r="Z30" s="22">
        <v>32441</v>
      </c>
    </row>
    <row r="31" spans="1:26" ht="13.5">
      <c r="A31" s="2" t="s">
        <v>118</v>
      </c>
      <c r="B31" s="22">
        <v>122396</v>
      </c>
      <c r="C31" s="22">
        <v>114646</v>
      </c>
      <c r="D31" s="22">
        <v>109904</v>
      </c>
      <c r="E31" s="23">
        <v>106415</v>
      </c>
      <c r="F31" s="22">
        <v>102581</v>
      </c>
      <c r="G31" s="22">
        <v>90841</v>
      </c>
      <c r="H31" s="22">
        <v>92365</v>
      </c>
      <c r="I31" s="23">
        <v>99897</v>
      </c>
      <c r="J31" s="22">
        <v>104072</v>
      </c>
      <c r="K31" s="22">
        <v>105912</v>
      </c>
      <c r="L31" s="22">
        <v>102034</v>
      </c>
      <c r="M31" s="23">
        <v>94525</v>
      </c>
      <c r="N31" s="22">
        <v>82492</v>
      </c>
      <c r="O31" s="22">
        <v>83389</v>
      </c>
      <c r="P31" s="22">
        <v>82916</v>
      </c>
      <c r="Q31" s="23">
        <v>81609</v>
      </c>
      <c r="R31" s="22">
        <v>80377</v>
      </c>
      <c r="S31" s="22">
        <v>82973</v>
      </c>
      <c r="T31" s="22">
        <v>78461</v>
      </c>
      <c r="U31" s="23">
        <v>78902</v>
      </c>
      <c r="V31" s="22">
        <v>79204</v>
      </c>
      <c r="W31" s="22">
        <v>80553</v>
      </c>
      <c r="X31" s="22">
        <v>78707</v>
      </c>
      <c r="Y31" s="23">
        <v>87804</v>
      </c>
      <c r="Z31" s="22">
        <v>86853</v>
      </c>
    </row>
    <row r="32" spans="1:26" ht="13.5">
      <c r="A32" s="2" t="s">
        <v>104</v>
      </c>
      <c r="B32" s="22">
        <v>453</v>
      </c>
      <c r="C32" s="22">
        <v>566</v>
      </c>
      <c r="D32" s="22">
        <v>596</v>
      </c>
      <c r="E32" s="23">
        <v>484</v>
      </c>
      <c r="F32" s="22">
        <v>616</v>
      </c>
      <c r="G32" s="22">
        <v>447</v>
      </c>
      <c r="H32" s="22">
        <v>431</v>
      </c>
      <c r="I32" s="23">
        <v>542</v>
      </c>
      <c r="J32" s="22">
        <v>531</v>
      </c>
      <c r="K32" s="22">
        <v>396</v>
      </c>
      <c r="L32" s="22">
        <v>344</v>
      </c>
      <c r="M32" s="23">
        <v>669</v>
      </c>
      <c r="N32" s="22">
        <v>243</v>
      </c>
      <c r="O32" s="22">
        <v>345</v>
      </c>
      <c r="P32" s="22">
        <v>314</v>
      </c>
      <c r="Q32" s="23">
        <v>280</v>
      </c>
      <c r="R32" s="22">
        <v>276</v>
      </c>
      <c r="S32" s="22">
        <v>278</v>
      </c>
      <c r="T32" s="22">
        <v>318</v>
      </c>
      <c r="U32" s="23">
        <v>227</v>
      </c>
      <c r="V32" s="22">
        <v>330</v>
      </c>
      <c r="W32" s="22">
        <v>547</v>
      </c>
      <c r="X32" s="22">
        <v>592</v>
      </c>
      <c r="Y32" s="23">
        <v>593</v>
      </c>
      <c r="Z32" s="22">
        <v>568</v>
      </c>
    </row>
    <row r="33" spans="1:26" ht="13.5">
      <c r="A33" s="2" t="s">
        <v>119</v>
      </c>
      <c r="B33" s="22">
        <v>35000</v>
      </c>
      <c r="C33" s="22">
        <v>35000</v>
      </c>
      <c r="D33" s="22">
        <v>20000</v>
      </c>
      <c r="E33" s="23">
        <v>20000</v>
      </c>
      <c r="F33" s="22">
        <v>20000</v>
      </c>
      <c r="G33" s="22">
        <v>20000</v>
      </c>
      <c r="H33" s="22">
        <v>20000</v>
      </c>
      <c r="I33" s="23">
        <v>20000</v>
      </c>
      <c r="J33" s="22">
        <v>20000</v>
      </c>
      <c r="K33" s="22">
        <v>40000</v>
      </c>
      <c r="L33" s="22">
        <v>20000</v>
      </c>
      <c r="M33" s="23">
        <v>20000</v>
      </c>
      <c r="N33" s="22">
        <v>20000</v>
      </c>
      <c r="O33" s="22">
        <v>20000</v>
      </c>
      <c r="P33" s="22">
        <v>20000</v>
      </c>
      <c r="Q33" s="23">
        <v>20000</v>
      </c>
      <c r="R33" s="22">
        <v>20000</v>
      </c>
      <c r="S33" s="22">
        <v>20000</v>
      </c>
      <c r="T33" s="22">
        <v>20000</v>
      </c>
      <c r="U33" s="23">
        <v>20000</v>
      </c>
      <c r="V33" s="22">
        <v>20000</v>
      </c>
      <c r="W33" s="22">
        <v>20000</v>
      </c>
      <c r="X33" s="22">
        <v>20000</v>
      </c>
      <c r="Y33" s="23">
        <v>20000</v>
      </c>
      <c r="Z33" s="22">
        <v>20000</v>
      </c>
    </row>
    <row r="34" spans="1:26" ht="13.5">
      <c r="A34" s="2" t="s">
        <v>222</v>
      </c>
      <c r="B34" s="22">
        <v>57089</v>
      </c>
      <c r="C34" s="22">
        <v>47142</v>
      </c>
      <c r="D34" s="22">
        <v>52429</v>
      </c>
      <c r="E34" s="23">
        <v>47793</v>
      </c>
      <c r="F34" s="22">
        <v>58424</v>
      </c>
      <c r="G34" s="22">
        <v>51938</v>
      </c>
      <c r="H34" s="22">
        <v>55579</v>
      </c>
      <c r="I34" s="23">
        <v>53347</v>
      </c>
      <c r="J34" s="22">
        <v>56993</v>
      </c>
      <c r="K34" s="22">
        <v>72068</v>
      </c>
      <c r="L34" s="22">
        <v>62237</v>
      </c>
      <c r="M34" s="23">
        <v>109435</v>
      </c>
      <c r="N34" s="22">
        <v>62279</v>
      </c>
      <c r="O34" s="22">
        <v>59715</v>
      </c>
      <c r="P34" s="22">
        <v>61742</v>
      </c>
      <c r="Q34" s="23">
        <v>58494</v>
      </c>
      <c r="R34" s="22">
        <v>59778</v>
      </c>
      <c r="S34" s="22">
        <v>64956</v>
      </c>
      <c r="T34" s="22">
        <v>54530</v>
      </c>
      <c r="U34" s="23">
        <v>52150</v>
      </c>
      <c r="V34" s="22">
        <v>60258</v>
      </c>
      <c r="W34" s="22">
        <v>80227</v>
      </c>
      <c r="X34" s="22">
        <v>48979</v>
      </c>
      <c r="Y34" s="23">
        <v>59001</v>
      </c>
      <c r="Z34" s="22">
        <v>50667</v>
      </c>
    </row>
    <row r="35" spans="1:26" ht="13.5">
      <c r="A35" s="2" t="s">
        <v>123</v>
      </c>
      <c r="B35" s="22">
        <v>35</v>
      </c>
      <c r="C35" s="22">
        <v>1798</v>
      </c>
      <c r="D35" s="22">
        <v>35</v>
      </c>
      <c r="E35" s="23">
        <v>1852</v>
      </c>
      <c r="F35" s="22">
        <v>33</v>
      </c>
      <c r="G35" s="22">
        <v>1821</v>
      </c>
      <c r="H35" s="22">
        <v>32</v>
      </c>
      <c r="I35" s="23">
        <v>1831</v>
      </c>
      <c r="J35" s="22">
        <v>32</v>
      </c>
      <c r="K35" s="22">
        <v>1786</v>
      </c>
      <c r="L35" s="22">
        <v>32</v>
      </c>
      <c r="M35" s="23">
        <v>1815</v>
      </c>
      <c r="N35" s="22">
        <v>33</v>
      </c>
      <c r="O35" s="22">
        <v>1746</v>
      </c>
      <c r="P35" s="22">
        <v>31</v>
      </c>
      <c r="Q35" s="23">
        <v>1691</v>
      </c>
      <c r="R35" s="22">
        <v>30</v>
      </c>
      <c r="S35" s="22">
        <v>1682</v>
      </c>
      <c r="T35" s="22">
        <v>33</v>
      </c>
      <c r="U35" s="23">
        <v>1679</v>
      </c>
      <c r="V35" s="22">
        <v>29</v>
      </c>
      <c r="W35" s="22">
        <v>1666</v>
      </c>
      <c r="X35" s="22">
        <v>32</v>
      </c>
      <c r="Y35" s="23">
        <v>1710</v>
      </c>
      <c r="Z35" s="22">
        <v>1659</v>
      </c>
    </row>
    <row r="36" spans="1:26" ht="13.5">
      <c r="A36" s="2" t="s">
        <v>124</v>
      </c>
      <c r="B36" s="22"/>
      <c r="C36" s="22"/>
      <c r="D36" s="22"/>
      <c r="E36" s="23"/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>
        <v>34</v>
      </c>
      <c r="R36" s="22"/>
      <c r="S36" s="22"/>
      <c r="T36" s="22"/>
      <c r="U36" s="23"/>
      <c r="V36" s="22"/>
      <c r="W36" s="22"/>
      <c r="X36" s="22"/>
      <c r="Y36" s="23">
        <v>38</v>
      </c>
      <c r="Z36" s="22"/>
    </row>
    <row r="37" spans="1:26" ht="13.5">
      <c r="A37" s="2" t="s">
        <v>125</v>
      </c>
      <c r="B37" s="22">
        <v>5721</v>
      </c>
      <c r="C37" s="22">
        <v>5624</v>
      </c>
      <c r="D37" s="22">
        <v>5545</v>
      </c>
      <c r="E37" s="23">
        <v>5508</v>
      </c>
      <c r="F37" s="22">
        <v>5488</v>
      </c>
      <c r="G37" s="22">
        <v>5452</v>
      </c>
      <c r="H37" s="22">
        <v>5348</v>
      </c>
      <c r="I37" s="23">
        <v>5390</v>
      </c>
      <c r="J37" s="22">
        <v>5356</v>
      </c>
      <c r="K37" s="22">
        <v>5299</v>
      </c>
      <c r="L37" s="22">
        <v>5294</v>
      </c>
      <c r="M37" s="23">
        <v>5377</v>
      </c>
      <c r="N37" s="22">
        <v>5322</v>
      </c>
      <c r="O37" s="22">
        <v>5259</v>
      </c>
      <c r="P37" s="22">
        <v>5289</v>
      </c>
      <c r="Q37" s="23">
        <v>5296</v>
      </c>
      <c r="R37" s="22">
        <v>5260</v>
      </c>
      <c r="S37" s="22">
        <v>5181</v>
      </c>
      <c r="T37" s="22">
        <v>5102</v>
      </c>
      <c r="U37" s="23">
        <v>5108</v>
      </c>
      <c r="V37" s="22">
        <v>5117</v>
      </c>
      <c r="W37" s="22">
        <v>5070</v>
      </c>
      <c r="X37" s="22">
        <v>4972</v>
      </c>
      <c r="Y37" s="23">
        <v>4961</v>
      </c>
      <c r="Z37" s="22">
        <v>4924</v>
      </c>
    </row>
    <row r="38" spans="1:26" ht="13.5">
      <c r="A38" s="2" t="s">
        <v>126</v>
      </c>
      <c r="B38" s="22">
        <v>47</v>
      </c>
      <c r="C38" s="22">
        <v>43</v>
      </c>
      <c r="D38" s="22">
        <v>39</v>
      </c>
      <c r="E38" s="23">
        <v>36</v>
      </c>
      <c r="F38" s="22">
        <v>32</v>
      </c>
      <c r="G38" s="22">
        <v>29</v>
      </c>
      <c r="H38" s="22">
        <v>25</v>
      </c>
      <c r="I38" s="23">
        <v>51</v>
      </c>
      <c r="J38" s="22">
        <v>47</v>
      </c>
      <c r="K38" s="22">
        <v>43</v>
      </c>
      <c r="L38" s="22">
        <v>39</v>
      </c>
      <c r="M38" s="23">
        <v>57</v>
      </c>
      <c r="N38" s="22">
        <v>53</v>
      </c>
      <c r="O38" s="22">
        <v>49</v>
      </c>
      <c r="P38" s="22">
        <v>45</v>
      </c>
      <c r="Q38" s="23">
        <v>624</v>
      </c>
      <c r="R38" s="22">
        <v>604</v>
      </c>
      <c r="S38" s="22">
        <v>583</v>
      </c>
      <c r="T38" s="22">
        <v>563</v>
      </c>
      <c r="U38" s="23">
        <v>570</v>
      </c>
      <c r="V38" s="22">
        <v>552</v>
      </c>
      <c r="W38" s="22">
        <v>534</v>
      </c>
      <c r="X38" s="22">
        <v>515</v>
      </c>
      <c r="Y38" s="23">
        <v>588</v>
      </c>
      <c r="Z38" s="22">
        <v>550</v>
      </c>
    </row>
    <row r="39" spans="1:26" ht="13.5">
      <c r="A39" s="2" t="s">
        <v>127</v>
      </c>
      <c r="B39" s="22">
        <v>110</v>
      </c>
      <c r="C39" s="22">
        <v>109</v>
      </c>
      <c r="D39" s="22">
        <v>93</v>
      </c>
      <c r="E39" s="23">
        <v>115</v>
      </c>
      <c r="F39" s="22">
        <v>127</v>
      </c>
      <c r="G39" s="22">
        <v>126</v>
      </c>
      <c r="H39" s="22">
        <v>110</v>
      </c>
      <c r="I39" s="23">
        <v>135</v>
      </c>
      <c r="J39" s="22">
        <v>232</v>
      </c>
      <c r="K39" s="22">
        <v>231</v>
      </c>
      <c r="L39" s="22">
        <v>206</v>
      </c>
      <c r="M39" s="23">
        <v>204</v>
      </c>
      <c r="N39" s="22">
        <v>249</v>
      </c>
      <c r="O39" s="22">
        <v>247</v>
      </c>
      <c r="P39" s="22">
        <v>218</v>
      </c>
      <c r="Q39" s="23">
        <v>217</v>
      </c>
      <c r="R39" s="22">
        <v>283</v>
      </c>
      <c r="S39" s="22">
        <v>275</v>
      </c>
      <c r="T39" s="22">
        <v>255</v>
      </c>
      <c r="U39" s="23">
        <v>253</v>
      </c>
      <c r="V39" s="22"/>
      <c r="W39" s="22">
        <v>219</v>
      </c>
      <c r="X39" s="22"/>
      <c r="Y39" s="23">
        <v>239</v>
      </c>
      <c r="Z39" s="22"/>
    </row>
    <row r="40" spans="1:26" ht="13.5">
      <c r="A40" s="2" t="s">
        <v>128</v>
      </c>
      <c r="B40" s="22">
        <v>801</v>
      </c>
      <c r="C40" s="22"/>
      <c r="D40" s="22">
        <v>775</v>
      </c>
      <c r="E40" s="23">
        <v>704</v>
      </c>
      <c r="F40" s="22">
        <v>740</v>
      </c>
      <c r="G40" s="22"/>
      <c r="H40" s="22">
        <v>727</v>
      </c>
      <c r="I40" s="23"/>
      <c r="J40" s="22">
        <v>692</v>
      </c>
      <c r="K40" s="22"/>
      <c r="L40" s="22">
        <v>705</v>
      </c>
      <c r="M40" s="23"/>
      <c r="N40" s="22"/>
      <c r="O40" s="22"/>
      <c r="P40" s="22">
        <v>665</v>
      </c>
      <c r="Q40" s="23"/>
      <c r="R40" s="22"/>
      <c r="S40" s="22"/>
      <c r="T40" s="22">
        <v>609</v>
      </c>
      <c r="U40" s="23"/>
      <c r="V40" s="22"/>
      <c r="W40" s="22"/>
      <c r="X40" s="22"/>
      <c r="Y40" s="23"/>
      <c r="Z40" s="22"/>
    </row>
    <row r="41" spans="1:26" ht="13.5">
      <c r="A41" s="2" t="s">
        <v>0</v>
      </c>
      <c r="B41" s="22">
        <v>10105</v>
      </c>
      <c r="C41" s="22">
        <v>8207</v>
      </c>
      <c r="D41" s="22">
        <v>4261</v>
      </c>
      <c r="E41" s="23">
        <v>7258</v>
      </c>
      <c r="F41" s="22"/>
      <c r="G41" s="22"/>
      <c r="H41" s="22"/>
      <c r="I41" s="23"/>
      <c r="J41" s="22"/>
      <c r="K41" s="22"/>
      <c r="L41" s="22"/>
      <c r="M41" s="23">
        <v>3</v>
      </c>
      <c r="N41" s="22">
        <v>14</v>
      </c>
      <c r="O41" s="22">
        <v>20</v>
      </c>
      <c r="P41" s="22">
        <v>21</v>
      </c>
      <c r="Q41" s="23">
        <v>25</v>
      </c>
      <c r="R41" s="22">
        <v>23</v>
      </c>
      <c r="S41" s="22">
        <v>27</v>
      </c>
      <c r="T41" s="22">
        <v>30</v>
      </c>
      <c r="U41" s="23">
        <v>16</v>
      </c>
      <c r="V41" s="22">
        <v>19</v>
      </c>
      <c r="W41" s="22"/>
      <c r="X41" s="22"/>
      <c r="Y41" s="23"/>
      <c r="Z41" s="22">
        <v>16867</v>
      </c>
    </row>
    <row r="42" spans="1:26" ht="13.5">
      <c r="A42" s="2" t="s">
        <v>130</v>
      </c>
      <c r="B42" s="22">
        <v>2929</v>
      </c>
      <c r="C42" s="22">
        <v>2936</v>
      </c>
      <c r="D42" s="22">
        <v>2936</v>
      </c>
      <c r="E42" s="23">
        <v>2944</v>
      </c>
      <c r="F42" s="22">
        <v>3182</v>
      </c>
      <c r="G42" s="22">
        <v>3215</v>
      </c>
      <c r="H42" s="22">
        <v>3215</v>
      </c>
      <c r="I42" s="23">
        <v>3260</v>
      </c>
      <c r="J42" s="22">
        <v>3264</v>
      </c>
      <c r="K42" s="22">
        <v>3724</v>
      </c>
      <c r="L42" s="22">
        <v>3724</v>
      </c>
      <c r="M42" s="23">
        <v>3749</v>
      </c>
      <c r="N42" s="22">
        <v>3777</v>
      </c>
      <c r="O42" s="22">
        <v>3777</v>
      </c>
      <c r="P42" s="22">
        <v>3777</v>
      </c>
      <c r="Q42" s="23">
        <v>3777</v>
      </c>
      <c r="R42" s="22">
        <v>3777</v>
      </c>
      <c r="S42" s="22">
        <v>3777</v>
      </c>
      <c r="T42" s="22">
        <v>3777</v>
      </c>
      <c r="U42" s="23">
        <v>3777</v>
      </c>
      <c r="V42" s="22">
        <v>3778</v>
      </c>
      <c r="W42" s="22">
        <v>3778</v>
      </c>
      <c r="X42" s="22">
        <v>3778</v>
      </c>
      <c r="Y42" s="23">
        <v>3766</v>
      </c>
      <c r="Z42" s="22">
        <v>3758</v>
      </c>
    </row>
    <row r="43" spans="1:26" ht="13.5">
      <c r="A43" s="2" t="s">
        <v>131</v>
      </c>
      <c r="B43" s="22">
        <v>24568</v>
      </c>
      <c r="C43" s="22">
        <v>25345</v>
      </c>
      <c r="D43" s="22">
        <v>25679</v>
      </c>
      <c r="E43" s="23">
        <v>23949</v>
      </c>
      <c r="F43" s="22">
        <v>23611</v>
      </c>
      <c r="G43" s="22">
        <v>23782</v>
      </c>
      <c r="H43" s="22">
        <v>25429</v>
      </c>
      <c r="I43" s="23">
        <v>25106</v>
      </c>
      <c r="J43" s="22">
        <v>26271</v>
      </c>
      <c r="K43" s="22">
        <v>25842</v>
      </c>
      <c r="L43" s="22">
        <v>26157</v>
      </c>
      <c r="M43" s="23">
        <v>26198</v>
      </c>
      <c r="N43" s="22">
        <v>27299</v>
      </c>
      <c r="O43" s="22">
        <v>26680</v>
      </c>
      <c r="P43" s="22">
        <v>27397</v>
      </c>
      <c r="Q43" s="23">
        <v>28935</v>
      </c>
      <c r="R43" s="22">
        <v>30085</v>
      </c>
      <c r="S43" s="22">
        <v>29895</v>
      </c>
      <c r="T43" s="22">
        <v>31595</v>
      </c>
      <c r="U43" s="23">
        <v>33513</v>
      </c>
      <c r="V43" s="22">
        <v>35153</v>
      </c>
      <c r="W43" s="22">
        <v>34935</v>
      </c>
      <c r="X43" s="22">
        <v>35740</v>
      </c>
      <c r="Y43" s="23">
        <v>36956</v>
      </c>
      <c r="Z43" s="22">
        <v>38428</v>
      </c>
    </row>
    <row r="44" spans="1:26" ht="14.25" thickBot="1">
      <c r="A44" s="4" t="s">
        <v>132</v>
      </c>
      <c r="B44" s="24">
        <v>4625761</v>
      </c>
      <c r="C44" s="24">
        <v>4496202</v>
      </c>
      <c r="D44" s="24">
        <v>4494470</v>
      </c>
      <c r="E44" s="25">
        <v>4363269</v>
      </c>
      <c r="F44" s="24">
        <v>4357924</v>
      </c>
      <c r="G44" s="24">
        <v>4265017</v>
      </c>
      <c r="H44" s="24">
        <v>4280575</v>
      </c>
      <c r="I44" s="25">
        <v>4131614</v>
      </c>
      <c r="J44" s="24">
        <v>4159980</v>
      </c>
      <c r="K44" s="24">
        <v>4085583</v>
      </c>
      <c r="L44" s="24">
        <v>4109605</v>
      </c>
      <c r="M44" s="25">
        <v>4003646</v>
      </c>
      <c r="N44" s="24">
        <v>3957650</v>
      </c>
      <c r="O44" s="24">
        <v>3858951</v>
      </c>
      <c r="P44" s="24">
        <v>3900168</v>
      </c>
      <c r="Q44" s="25">
        <v>3829271</v>
      </c>
      <c r="R44" s="24">
        <v>3829409</v>
      </c>
      <c r="S44" s="24">
        <v>3726878</v>
      </c>
      <c r="T44" s="24">
        <v>3760886</v>
      </c>
      <c r="U44" s="25">
        <v>3691119</v>
      </c>
      <c r="V44" s="24">
        <v>3712413</v>
      </c>
      <c r="W44" s="24">
        <v>3666307</v>
      </c>
      <c r="X44" s="24">
        <v>3681445</v>
      </c>
      <c r="Y44" s="25">
        <v>3573856</v>
      </c>
      <c r="Z44" s="24">
        <v>3577711</v>
      </c>
    </row>
    <row r="45" spans="1:26" ht="14.25" thickTop="1">
      <c r="A45" s="2" t="s">
        <v>133</v>
      </c>
      <c r="B45" s="22">
        <v>36166</v>
      </c>
      <c r="C45" s="22">
        <v>36166</v>
      </c>
      <c r="D45" s="22">
        <v>36166</v>
      </c>
      <c r="E45" s="23">
        <v>36166</v>
      </c>
      <c r="F45" s="22">
        <v>36166</v>
      </c>
      <c r="G45" s="22">
        <v>36166</v>
      </c>
      <c r="H45" s="22">
        <v>36166</v>
      </c>
      <c r="I45" s="23">
        <v>36166</v>
      </c>
      <c r="J45" s="22">
        <v>36166</v>
      </c>
      <c r="K45" s="22">
        <v>36166</v>
      </c>
      <c r="L45" s="22">
        <v>36166</v>
      </c>
      <c r="M45" s="23">
        <v>36166</v>
      </c>
      <c r="N45" s="22">
        <v>36166</v>
      </c>
      <c r="O45" s="22">
        <v>36166</v>
      </c>
      <c r="P45" s="22">
        <v>36166</v>
      </c>
      <c r="Q45" s="23">
        <v>36166</v>
      </c>
      <c r="R45" s="22">
        <v>36166</v>
      </c>
      <c r="S45" s="22">
        <v>36166</v>
      </c>
      <c r="T45" s="22">
        <v>27971</v>
      </c>
      <c r="U45" s="23">
        <v>27971</v>
      </c>
      <c r="V45" s="22">
        <v>27971</v>
      </c>
      <c r="W45" s="22">
        <v>27971</v>
      </c>
      <c r="X45" s="22">
        <v>27971</v>
      </c>
      <c r="Y45" s="23">
        <v>27971</v>
      </c>
      <c r="Z45" s="22">
        <v>27971</v>
      </c>
    </row>
    <row r="46" spans="1:26" ht="13.5">
      <c r="A46" s="2" t="s">
        <v>1</v>
      </c>
      <c r="B46" s="22">
        <v>25426</v>
      </c>
      <c r="C46" s="22">
        <v>25426</v>
      </c>
      <c r="D46" s="22">
        <v>25426</v>
      </c>
      <c r="E46" s="23">
        <v>25426</v>
      </c>
      <c r="F46" s="22">
        <v>25426</v>
      </c>
      <c r="G46" s="22">
        <v>25426</v>
      </c>
      <c r="H46" s="22">
        <v>25426</v>
      </c>
      <c r="I46" s="23">
        <v>25426</v>
      </c>
      <c r="J46" s="22">
        <v>25426</v>
      </c>
      <c r="K46" s="22">
        <v>25426</v>
      </c>
      <c r="L46" s="22">
        <v>25426</v>
      </c>
      <c r="M46" s="23">
        <v>25426</v>
      </c>
      <c r="N46" s="22">
        <v>25426</v>
      </c>
      <c r="O46" s="22">
        <v>25426</v>
      </c>
      <c r="P46" s="22">
        <v>25426</v>
      </c>
      <c r="Q46" s="23">
        <v>25426</v>
      </c>
      <c r="R46" s="22">
        <v>25426</v>
      </c>
      <c r="S46" s="22">
        <v>25426</v>
      </c>
      <c r="T46" s="22">
        <v>17232</v>
      </c>
      <c r="U46" s="23">
        <v>17232</v>
      </c>
      <c r="V46" s="22">
        <v>17233</v>
      </c>
      <c r="W46" s="22">
        <v>17233</v>
      </c>
      <c r="X46" s="22">
        <v>17233</v>
      </c>
      <c r="Y46" s="23">
        <v>17233</v>
      </c>
      <c r="Z46" s="22">
        <v>17233</v>
      </c>
    </row>
    <row r="47" spans="1:26" ht="13.5">
      <c r="A47" s="2" t="s">
        <v>137</v>
      </c>
      <c r="B47" s="22">
        <v>117376</v>
      </c>
      <c r="C47" s="22">
        <v>116351</v>
      </c>
      <c r="D47" s="22">
        <v>115427</v>
      </c>
      <c r="E47" s="23">
        <v>112135</v>
      </c>
      <c r="F47" s="22">
        <v>108305</v>
      </c>
      <c r="G47" s="22">
        <v>105850</v>
      </c>
      <c r="H47" s="22">
        <v>105075</v>
      </c>
      <c r="I47" s="23">
        <v>104011</v>
      </c>
      <c r="J47" s="22">
        <v>100811</v>
      </c>
      <c r="K47" s="22">
        <v>100690</v>
      </c>
      <c r="L47" s="22">
        <v>98481</v>
      </c>
      <c r="M47" s="23">
        <v>98406</v>
      </c>
      <c r="N47" s="22">
        <v>96941</v>
      </c>
      <c r="O47" s="22">
        <v>95844</v>
      </c>
      <c r="P47" s="22">
        <v>92563</v>
      </c>
      <c r="Q47" s="23">
        <v>92513</v>
      </c>
      <c r="R47" s="22">
        <v>89255</v>
      </c>
      <c r="S47" s="22">
        <v>88112</v>
      </c>
      <c r="T47" s="22">
        <v>88022</v>
      </c>
      <c r="U47" s="23">
        <v>85713</v>
      </c>
      <c r="V47" s="22">
        <v>89945</v>
      </c>
      <c r="W47" s="22">
        <v>97297</v>
      </c>
      <c r="X47" s="22">
        <v>97495</v>
      </c>
      <c r="Y47" s="23">
        <v>95104</v>
      </c>
      <c r="Z47" s="22">
        <v>94722</v>
      </c>
    </row>
    <row r="48" spans="1:26" ht="13.5">
      <c r="A48" s="2" t="s">
        <v>143</v>
      </c>
      <c r="B48" s="22">
        <v>-387</v>
      </c>
      <c r="C48" s="22">
        <v>-386</v>
      </c>
      <c r="D48" s="22">
        <v>-384</v>
      </c>
      <c r="E48" s="23">
        <v>-402</v>
      </c>
      <c r="F48" s="22">
        <v>-400</v>
      </c>
      <c r="G48" s="22">
        <v>-400</v>
      </c>
      <c r="H48" s="22">
        <v>-400</v>
      </c>
      <c r="I48" s="23">
        <v>-404</v>
      </c>
      <c r="J48" s="22">
        <v>-403</v>
      </c>
      <c r="K48" s="22">
        <v>-403</v>
      </c>
      <c r="L48" s="22">
        <v>-403</v>
      </c>
      <c r="M48" s="23">
        <v>-419</v>
      </c>
      <c r="N48" s="22">
        <v>-420</v>
      </c>
      <c r="O48" s="22">
        <v>-420</v>
      </c>
      <c r="P48" s="22">
        <v>-420</v>
      </c>
      <c r="Q48" s="23">
        <v>-420</v>
      </c>
      <c r="R48" s="22">
        <v>-420</v>
      </c>
      <c r="S48" s="22">
        <v>-420</v>
      </c>
      <c r="T48" s="22">
        <v>-422</v>
      </c>
      <c r="U48" s="23">
        <v>-420</v>
      </c>
      <c r="V48" s="22">
        <v>-415</v>
      </c>
      <c r="W48" s="22">
        <v>-419</v>
      </c>
      <c r="X48" s="22">
        <v>-395</v>
      </c>
      <c r="Y48" s="23">
        <v>-391</v>
      </c>
      <c r="Z48" s="22">
        <v>-356</v>
      </c>
    </row>
    <row r="49" spans="1:26" ht="13.5">
      <c r="A49" s="2" t="s">
        <v>2</v>
      </c>
      <c r="B49" s="22">
        <v>178581</v>
      </c>
      <c r="C49" s="22">
        <v>177558</v>
      </c>
      <c r="D49" s="22">
        <v>176635</v>
      </c>
      <c r="E49" s="23">
        <v>173325</v>
      </c>
      <c r="F49" s="22">
        <v>169497</v>
      </c>
      <c r="G49" s="22">
        <v>167043</v>
      </c>
      <c r="H49" s="22">
        <v>166268</v>
      </c>
      <c r="I49" s="23">
        <v>165199</v>
      </c>
      <c r="J49" s="22">
        <v>162000</v>
      </c>
      <c r="K49" s="22">
        <v>161879</v>
      </c>
      <c r="L49" s="22">
        <v>159671</v>
      </c>
      <c r="M49" s="23">
        <v>159579</v>
      </c>
      <c r="N49" s="22">
        <v>158113</v>
      </c>
      <c r="O49" s="22">
        <v>157017</v>
      </c>
      <c r="P49" s="22">
        <v>153735</v>
      </c>
      <c r="Q49" s="23">
        <v>153685</v>
      </c>
      <c r="R49" s="22">
        <v>150428</v>
      </c>
      <c r="S49" s="22">
        <v>149284</v>
      </c>
      <c r="T49" s="22">
        <v>132804</v>
      </c>
      <c r="U49" s="23">
        <v>130497</v>
      </c>
      <c r="V49" s="22">
        <v>134734</v>
      </c>
      <c r="W49" s="22">
        <v>142082</v>
      </c>
      <c r="X49" s="22">
        <v>142304</v>
      </c>
      <c r="Y49" s="23">
        <v>139918</v>
      </c>
      <c r="Z49" s="22">
        <v>139570</v>
      </c>
    </row>
    <row r="50" spans="1:26" ht="13.5">
      <c r="A50" s="2" t="s">
        <v>145</v>
      </c>
      <c r="B50" s="22">
        <v>42754</v>
      </c>
      <c r="C50" s="22">
        <v>40225</v>
      </c>
      <c r="D50" s="22">
        <v>33351</v>
      </c>
      <c r="E50" s="23">
        <v>36741</v>
      </c>
      <c r="F50" s="22">
        <v>21329</v>
      </c>
      <c r="G50" s="22">
        <v>18398</v>
      </c>
      <c r="H50" s="22">
        <v>19266</v>
      </c>
      <c r="I50" s="23">
        <v>22553</v>
      </c>
      <c r="J50" s="22">
        <v>15103</v>
      </c>
      <c r="K50" s="22">
        <v>16263</v>
      </c>
      <c r="L50" s="22">
        <v>18855</v>
      </c>
      <c r="M50" s="23">
        <v>16767</v>
      </c>
      <c r="N50" s="22">
        <v>18933</v>
      </c>
      <c r="O50" s="22">
        <v>18592</v>
      </c>
      <c r="P50" s="22">
        <v>19256</v>
      </c>
      <c r="Q50" s="23">
        <v>22222</v>
      </c>
      <c r="R50" s="22">
        <v>22517</v>
      </c>
      <c r="S50" s="22">
        <v>21840</v>
      </c>
      <c r="T50" s="22">
        <v>18728</v>
      </c>
      <c r="U50" s="23">
        <v>7923</v>
      </c>
      <c r="V50" s="22">
        <v>6099</v>
      </c>
      <c r="W50" s="22">
        <v>10162</v>
      </c>
      <c r="X50" s="22">
        <v>23425</v>
      </c>
      <c r="Y50" s="23">
        <v>23384</v>
      </c>
      <c r="Z50" s="22">
        <v>55386</v>
      </c>
    </row>
    <row r="51" spans="1:26" ht="13.5">
      <c r="A51" s="2" t="s">
        <v>146</v>
      </c>
      <c r="B51" s="22">
        <v>2324</v>
      </c>
      <c r="C51" s="22">
        <v>2911</v>
      </c>
      <c r="D51" s="22">
        <v>361</v>
      </c>
      <c r="E51" s="23">
        <v>4557</v>
      </c>
      <c r="F51" s="22">
        <v>2911</v>
      </c>
      <c r="G51" s="22">
        <v>3502</v>
      </c>
      <c r="H51" s="22">
        <v>3050</v>
      </c>
      <c r="I51" s="23">
        <v>1237</v>
      </c>
      <c r="J51" s="22">
        <v>1453</v>
      </c>
      <c r="K51" s="22">
        <v>710</v>
      </c>
      <c r="L51" s="22">
        <v>-477</v>
      </c>
      <c r="M51" s="23">
        <v>-1839</v>
      </c>
      <c r="N51" s="22">
        <v>-1070</v>
      </c>
      <c r="O51" s="22">
        <v>-376</v>
      </c>
      <c r="P51" s="22">
        <v>-1079</v>
      </c>
      <c r="Q51" s="23">
        <v>-1228</v>
      </c>
      <c r="R51" s="22">
        <v>-1320</v>
      </c>
      <c r="S51" s="22">
        <v>-1115</v>
      </c>
      <c r="T51" s="22">
        <v>-1145</v>
      </c>
      <c r="U51" s="23">
        <v>-1126</v>
      </c>
      <c r="V51" s="22">
        <v>-1349</v>
      </c>
      <c r="W51" s="22">
        <v>-287</v>
      </c>
      <c r="X51" s="22">
        <v>-256</v>
      </c>
      <c r="Y51" s="23">
        <v>-905</v>
      </c>
      <c r="Z51" s="22">
        <v>-326</v>
      </c>
    </row>
    <row r="52" spans="1:26" ht="13.5">
      <c r="A52" s="2" t="s">
        <v>147</v>
      </c>
      <c r="B52" s="22">
        <v>2723</v>
      </c>
      <c r="C52" s="22">
        <v>2735</v>
      </c>
      <c r="D52" s="22">
        <v>2735</v>
      </c>
      <c r="E52" s="23">
        <v>2750</v>
      </c>
      <c r="F52" s="22">
        <v>3196</v>
      </c>
      <c r="G52" s="22">
        <v>3258</v>
      </c>
      <c r="H52" s="22">
        <v>3258</v>
      </c>
      <c r="I52" s="23">
        <v>3343</v>
      </c>
      <c r="J52" s="22">
        <v>3350</v>
      </c>
      <c r="K52" s="22">
        <v>2891</v>
      </c>
      <c r="L52" s="22">
        <v>2891</v>
      </c>
      <c r="M52" s="23">
        <v>2930</v>
      </c>
      <c r="N52" s="22">
        <v>2971</v>
      </c>
      <c r="O52" s="22">
        <v>2971</v>
      </c>
      <c r="P52" s="22">
        <v>2971</v>
      </c>
      <c r="Q52" s="23">
        <v>2971</v>
      </c>
      <c r="R52" s="22">
        <v>2972</v>
      </c>
      <c r="S52" s="22">
        <v>2972</v>
      </c>
      <c r="T52" s="22">
        <v>2972</v>
      </c>
      <c r="U52" s="23">
        <v>2972</v>
      </c>
      <c r="V52" s="22">
        <v>2973</v>
      </c>
      <c r="W52" s="22">
        <v>2973</v>
      </c>
      <c r="X52" s="22">
        <v>2973</v>
      </c>
      <c r="Y52" s="23">
        <v>2954</v>
      </c>
      <c r="Z52" s="22">
        <v>2943</v>
      </c>
    </row>
    <row r="53" spans="1:26" ht="13.5">
      <c r="A53" s="2" t="s">
        <v>3</v>
      </c>
      <c r="B53" s="22">
        <v>47802</v>
      </c>
      <c r="C53" s="22">
        <v>45872</v>
      </c>
      <c r="D53" s="22">
        <v>36447</v>
      </c>
      <c r="E53" s="23">
        <v>44049</v>
      </c>
      <c r="F53" s="22">
        <v>27438</v>
      </c>
      <c r="G53" s="22">
        <v>25158</v>
      </c>
      <c r="H53" s="22">
        <v>25575</v>
      </c>
      <c r="I53" s="23">
        <v>27134</v>
      </c>
      <c r="J53" s="22">
        <v>19908</v>
      </c>
      <c r="K53" s="22">
        <v>19865</v>
      </c>
      <c r="L53" s="22">
        <v>21269</v>
      </c>
      <c r="M53" s="23">
        <v>17858</v>
      </c>
      <c r="N53" s="22">
        <v>20833</v>
      </c>
      <c r="O53" s="22">
        <v>21186</v>
      </c>
      <c r="P53" s="22">
        <v>21148</v>
      </c>
      <c r="Q53" s="23">
        <v>23965</v>
      </c>
      <c r="R53" s="22">
        <v>24170</v>
      </c>
      <c r="S53" s="22">
        <v>23697</v>
      </c>
      <c r="T53" s="22">
        <v>20555</v>
      </c>
      <c r="U53" s="23">
        <v>9769</v>
      </c>
      <c r="V53" s="22">
        <v>7722</v>
      </c>
      <c r="W53" s="22">
        <v>12847</v>
      </c>
      <c r="X53" s="22">
        <v>26143</v>
      </c>
      <c r="Y53" s="23">
        <v>25434</v>
      </c>
      <c r="Z53" s="22">
        <v>58002</v>
      </c>
    </row>
    <row r="54" spans="1:26" ht="13.5">
      <c r="A54" s="2" t="s">
        <v>149</v>
      </c>
      <c r="B54" s="22">
        <v>82</v>
      </c>
      <c r="C54" s="22">
        <v>75</v>
      </c>
      <c r="D54" s="22">
        <v>67</v>
      </c>
      <c r="E54" s="23">
        <v>68</v>
      </c>
      <c r="F54" s="22">
        <v>60</v>
      </c>
      <c r="G54" s="22">
        <v>53</v>
      </c>
      <c r="H54" s="22">
        <v>45</v>
      </c>
      <c r="I54" s="23">
        <v>39</v>
      </c>
      <c r="J54" s="22">
        <v>32</v>
      </c>
      <c r="K54" s="22">
        <v>24</v>
      </c>
      <c r="L54" s="22">
        <v>16</v>
      </c>
      <c r="M54" s="23">
        <v>18</v>
      </c>
      <c r="N54" s="22">
        <v>12</v>
      </c>
      <c r="O54" s="22">
        <v>6</v>
      </c>
      <c r="P54" s="22"/>
      <c r="Q54" s="23"/>
      <c r="R54" s="22"/>
      <c r="S54" s="22"/>
      <c r="T54" s="22"/>
      <c r="U54" s="23"/>
      <c r="V54" s="22"/>
      <c r="W54" s="22"/>
      <c r="X54" s="22"/>
      <c r="Y54" s="23"/>
      <c r="Z54" s="22"/>
    </row>
    <row r="55" spans="1:26" ht="13.5">
      <c r="A55" s="2" t="s">
        <v>4</v>
      </c>
      <c r="B55" s="22">
        <v>13970</v>
      </c>
      <c r="C55" s="22">
        <v>13611</v>
      </c>
      <c r="D55" s="22">
        <v>13153</v>
      </c>
      <c r="E55" s="23">
        <v>14456</v>
      </c>
      <c r="F55" s="22">
        <v>15050</v>
      </c>
      <c r="G55" s="22">
        <v>14625</v>
      </c>
      <c r="H55" s="22">
        <v>14148</v>
      </c>
      <c r="I55" s="23">
        <v>13608</v>
      </c>
      <c r="J55" s="22">
        <v>13103</v>
      </c>
      <c r="K55" s="22">
        <v>12946</v>
      </c>
      <c r="L55" s="22">
        <v>12576</v>
      </c>
      <c r="M55" s="23">
        <v>12042</v>
      </c>
      <c r="N55" s="22">
        <v>11584</v>
      </c>
      <c r="O55" s="22">
        <v>11239</v>
      </c>
      <c r="P55" s="22">
        <v>11018</v>
      </c>
      <c r="Q55" s="23">
        <v>10864</v>
      </c>
      <c r="R55" s="22">
        <v>10750</v>
      </c>
      <c r="S55" s="22">
        <v>10518</v>
      </c>
      <c r="T55" s="22">
        <v>10392</v>
      </c>
      <c r="U55" s="23">
        <v>10106</v>
      </c>
      <c r="V55" s="22">
        <v>9860</v>
      </c>
      <c r="W55" s="22">
        <v>10188</v>
      </c>
      <c r="X55" s="22">
        <v>9906</v>
      </c>
      <c r="Y55" s="23">
        <v>9419</v>
      </c>
      <c r="Z55" s="22">
        <v>8903</v>
      </c>
    </row>
    <row r="56" spans="1:26" ht="13.5">
      <c r="A56" s="2" t="s">
        <v>150</v>
      </c>
      <c r="B56" s="22">
        <v>240438</v>
      </c>
      <c r="C56" s="22">
        <v>237117</v>
      </c>
      <c r="D56" s="22">
        <v>226304</v>
      </c>
      <c r="E56" s="23">
        <v>231900</v>
      </c>
      <c r="F56" s="22">
        <v>212047</v>
      </c>
      <c r="G56" s="22">
        <v>206880</v>
      </c>
      <c r="H56" s="22">
        <v>206038</v>
      </c>
      <c r="I56" s="23">
        <v>205982</v>
      </c>
      <c r="J56" s="22">
        <v>195044</v>
      </c>
      <c r="K56" s="22">
        <v>194715</v>
      </c>
      <c r="L56" s="22">
        <v>193533</v>
      </c>
      <c r="M56" s="23">
        <v>189498</v>
      </c>
      <c r="N56" s="22">
        <v>190544</v>
      </c>
      <c r="O56" s="22">
        <v>189449</v>
      </c>
      <c r="P56" s="22">
        <v>185903</v>
      </c>
      <c r="Q56" s="23">
        <v>188516</v>
      </c>
      <c r="R56" s="22">
        <v>185348</v>
      </c>
      <c r="S56" s="22">
        <v>183500</v>
      </c>
      <c r="T56" s="22">
        <v>163752</v>
      </c>
      <c r="U56" s="23">
        <v>150373</v>
      </c>
      <c r="V56" s="22">
        <v>152318</v>
      </c>
      <c r="W56" s="22">
        <v>165119</v>
      </c>
      <c r="X56" s="22">
        <v>178354</v>
      </c>
      <c r="Y56" s="23">
        <v>174771</v>
      </c>
      <c r="Z56" s="22">
        <v>206477</v>
      </c>
    </row>
    <row r="57" spans="1:26" ht="14.25" thickBot="1">
      <c r="A57" s="6" t="s">
        <v>151</v>
      </c>
      <c r="B57" s="22">
        <v>4866199</v>
      </c>
      <c r="C57" s="22">
        <v>4733319</v>
      </c>
      <c r="D57" s="22">
        <v>4720774</v>
      </c>
      <c r="E57" s="23">
        <v>4595170</v>
      </c>
      <c r="F57" s="22">
        <v>4569971</v>
      </c>
      <c r="G57" s="22">
        <v>4471897</v>
      </c>
      <c r="H57" s="22">
        <v>4486613</v>
      </c>
      <c r="I57" s="23">
        <v>4337597</v>
      </c>
      <c r="J57" s="22">
        <v>4355024</v>
      </c>
      <c r="K57" s="22">
        <v>4280298</v>
      </c>
      <c r="L57" s="22">
        <v>4303138</v>
      </c>
      <c r="M57" s="23">
        <v>4193145</v>
      </c>
      <c r="N57" s="22">
        <v>4148194</v>
      </c>
      <c r="O57" s="22">
        <v>4048401</v>
      </c>
      <c r="P57" s="22">
        <v>4086071</v>
      </c>
      <c r="Q57" s="23">
        <v>4017787</v>
      </c>
      <c r="R57" s="22">
        <v>4014758</v>
      </c>
      <c r="S57" s="22">
        <v>3910378</v>
      </c>
      <c r="T57" s="22">
        <v>3924639</v>
      </c>
      <c r="U57" s="23">
        <v>3841493</v>
      </c>
      <c r="V57" s="22">
        <v>3864731</v>
      </c>
      <c r="W57" s="22">
        <v>3831426</v>
      </c>
      <c r="X57" s="22">
        <v>3859800</v>
      </c>
      <c r="Y57" s="23">
        <v>3748627</v>
      </c>
      <c r="Z57" s="22">
        <v>3784188</v>
      </c>
    </row>
    <row r="58" spans="1:26" ht="14.25" thickTop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60" ht="13.5">
      <c r="A60" s="19" t="s">
        <v>156</v>
      </c>
    </row>
    <row r="61" ht="13.5">
      <c r="A61" s="19" t="s">
        <v>157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4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152</v>
      </c>
      <c r="B2" s="13">
        <v>8361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64</v>
      </c>
      <c r="B4" s="14" t="str">
        <f>HYPERLINK("http://www.kabupro.jp/mark/20131108/S1000CJL.htm","四半期報告書")</f>
        <v>四半期報告書</v>
      </c>
      <c r="C4" s="14" t="str">
        <f>HYPERLINK("http://www.kabupro.jp/mark/20130618/S000DLAG.htm","有価証券報告書")</f>
        <v>有価証券報告書</v>
      </c>
      <c r="D4" s="14" t="str">
        <f>HYPERLINK("http://www.kabupro.jp/mark/20131108/S1000CJL.htm","四半期報告書")</f>
        <v>四半期報告書</v>
      </c>
      <c r="E4" s="14" t="str">
        <f>HYPERLINK("http://www.kabupro.jp/mark/20130618/S000DLAG.htm","有価証券報告書")</f>
        <v>有価証券報告書</v>
      </c>
      <c r="F4" s="14" t="str">
        <f>HYPERLINK("http://www.kabupro.jp/mark/20121113/S000C8WF.htm","四半期報告書")</f>
        <v>四半期報告書</v>
      </c>
      <c r="G4" s="14" t="str">
        <f>HYPERLINK("http://www.kabupro.jp/mark/20120620/S000B2FG.htm","有価証券報告書")</f>
        <v>有価証券報告書</v>
      </c>
      <c r="H4" s="14" t="str">
        <f>HYPERLINK("http://www.kabupro.jp/mark/20111116/S0009S7V.htm","四半期報告書")</f>
        <v>四半期報告書</v>
      </c>
      <c r="I4" s="14" t="str">
        <f>HYPERLINK("http://www.kabupro.jp/mark/20110622/S0008JPL.htm","有価証券報告書")</f>
        <v>有価証券報告書</v>
      </c>
      <c r="J4" s="14" t="str">
        <f>HYPERLINK("http://www.kabupro.jp/mark/20101117/S00078M5.htm","四半期報告書")</f>
        <v>四半期報告書</v>
      </c>
      <c r="K4" s="14" t="str">
        <f>HYPERLINK("http://www.kabupro.jp/mark/20100624/S0005ZBM.htm","有価証券報告書")</f>
        <v>有価証券報告書</v>
      </c>
      <c r="L4" s="14" t="str">
        <f>HYPERLINK("http://www.kabupro.jp/mark/20091117/S0004NMC.htm","四半期報告書")</f>
        <v>四半期報告書</v>
      </c>
      <c r="M4" s="14" t="str">
        <f>HYPERLINK("http://www.kabupro.jp/mark/20090624/S0003EFS.htm","有価証券報告書")</f>
        <v>有価証券報告書</v>
      </c>
      <c r="N4" s="14" t="str">
        <f>HYPERLINK("http://www.kabupro.jp/mark/20081128/S0001YWB.htm","四半期報告書")</f>
        <v>四半期報告書</v>
      </c>
    </row>
    <row r="5" spans="1:14" ht="14.25" thickBot="1">
      <c r="A5" s="10" t="s">
        <v>65</v>
      </c>
      <c r="B5" s="1" t="s">
        <v>71</v>
      </c>
      <c r="C5" s="1" t="s">
        <v>78</v>
      </c>
      <c r="D5" s="1" t="s">
        <v>71</v>
      </c>
      <c r="E5" s="1" t="s">
        <v>78</v>
      </c>
      <c r="F5" s="1" t="s">
        <v>76</v>
      </c>
      <c r="G5" s="1" t="s">
        <v>82</v>
      </c>
      <c r="H5" s="1" t="s">
        <v>80</v>
      </c>
      <c r="I5" s="1" t="s">
        <v>86</v>
      </c>
      <c r="J5" s="1" t="s">
        <v>84</v>
      </c>
      <c r="K5" s="1" t="s">
        <v>89</v>
      </c>
      <c r="L5" s="1" t="s">
        <v>91</v>
      </c>
      <c r="M5" s="1" t="s">
        <v>93</v>
      </c>
      <c r="N5" s="1" t="s">
        <v>95</v>
      </c>
    </row>
    <row r="6" spans="1:14" ht="15" thickBot="1" thickTop="1">
      <c r="A6" s="9" t="s">
        <v>66</v>
      </c>
      <c r="B6" s="17" t="s">
        <v>192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67</v>
      </c>
      <c r="B7" s="13" t="s">
        <v>72</v>
      </c>
      <c r="C7" s="15" t="s">
        <v>74</v>
      </c>
      <c r="D7" s="13" t="s">
        <v>72</v>
      </c>
      <c r="E7" s="15" t="s">
        <v>74</v>
      </c>
      <c r="F7" s="13" t="s">
        <v>72</v>
      </c>
      <c r="G7" s="15" t="s">
        <v>74</v>
      </c>
      <c r="H7" s="13" t="s">
        <v>72</v>
      </c>
      <c r="I7" s="15" t="s">
        <v>74</v>
      </c>
      <c r="J7" s="13" t="s">
        <v>72</v>
      </c>
      <c r="K7" s="15" t="s">
        <v>74</v>
      </c>
      <c r="L7" s="13" t="s">
        <v>72</v>
      </c>
      <c r="M7" s="15" t="s">
        <v>74</v>
      </c>
      <c r="N7" s="13" t="s">
        <v>72</v>
      </c>
    </row>
    <row r="8" spans="1:14" ht="13.5">
      <c r="A8" s="12" t="s">
        <v>68</v>
      </c>
      <c r="B8" s="1" t="s">
        <v>158</v>
      </c>
      <c r="C8" s="16" t="s">
        <v>159</v>
      </c>
      <c r="D8" s="1" t="s">
        <v>159</v>
      </c>
      <c r="E8" s="16" t="s">
        <v>160</v>
      </c>
      <c r="F8" s="1" t="s">
        <v>160</v>
      </c>
      <c r="G8" s="16" t="s">
        <v>161</v>
      </c>
      <c r="H8" s="1" t="s">
        <v>161</v>
      </c>
      <c r="I8" s="16" t="s">
        <v>162</v>
      </c>
      <c r="J8" s="1" t="s">
        <v>162</v>
      </c>
      <c r="K8" s="16" t="s">
        <v>163</v>
      </c>
      <c r="L8" s="1" t="s">
        <v>163</v>
      </c>
      <c r="M8" s="16" t="s">
        <v>164</v>
      </c>
      <c r="N8" s="1" t="s">
        <v>164</v>
      </c>
    </row>
    <row r="9" spans="1:14" ht="13.5">
      <c r="A9" s="12" t="s">
        <v>69</v>
      </c>
      <c r="B9" s="1" t="s">
        <v>73</v>
      </c>
      <c r="C9" s="16" t="s">
        <v>75</v>
      </c>
      <c r="D9" s="1" t="s">
        <v>77</v>
      </c>
      <c r="E9" s="16" t="s">
        <v>79</v>
      </c>
      <c r="F9" s="1" t="s">
        <v>81</v>
      </c>
      <c r="G9" s="16" t="s">
        <v>83</v>
      </c>
      <c r="H9" s="1" t="s">
        <v>85</v>
      </c>
      <c r="I9" s="16" t="s">
        <v>87</v>
      </c>
      <c r="J9" s="1" t="s">
        <v>88</v>
      </c>
      <c r="K9" s="16" t="s">
        <v>90</v>
      </c>
      <c r="L9" s="1" t="s">
        <v>92</v>
      </c>
      <c r="M9" s="16" t="s">
        <v>94</v>
      </c>
      <c r="N9" s="1" t="s">
        <v>96</v>
      </c>
    </row>
    <row r="10" spans="1:14" ht="14.25" thickBot="1">
      <c r="A10" s="12" t="s">
        <v>70</v>
      </c>
      <c r="B10" s="1" t="s">
        <v>98</v>
      </c>
      <c r="C10" s="16" t="s">
        <v>98</v>
      </c>
      <c r="D10" s="1" t="s">
        <v>98</v>
      </c>
      <c r="E10" s="16" t="s">
        <v>98</v>
      </c>
      <c r="F10" s="1" t="s">
        <v>98</v>
      </c>
      <c r="G10" s="16" t="s">
        <v>98</v>
      </c>
      <c r="H10" s="1" t="s">
        <v>98</v>
      </c>
      <c r="I10" s="16" t="s">
        <v>98</v>
      </c>
      <c r="J10" s="1" t="s">
        <v>98</v>
      </c>
      <c r="K10" s="16" t="s">
        <v>98</v>
      </c>
      <c r="L10" s="1" t="s">
        <v>98</v>
      </c>
      <c r="M10" s="16" t="s">
        <v>98</v>
      </c>
      <c r="N10" s="1" t="s">
        <v>98</v>
      </c>
    </row>
    <row r="11" spans="1:14" ht="14.25" thickTop="1">
      <c r="A11" s="28" t="s">
        <v>165</v>
      </c>
      <c r="B11" s="20">
        <v>38140</v>
      </c>
      <c r="C11" s="21">
        <v>78305</v>
      </c>
      <c r="D11" s="20">
        <v>40251</v>
      </c>
      <c r="E11" s="21">
        <v>81130</v>
      </c>
      <c r="F11" s="20">
        <v>42015</v>
      </c>
      <c r="G11" s="21">
        <v>81256</v>
      </c>
      <c r="H11" s="20">
        <v>41818</v>
      </c>
      <c r="I11" s="21">
        <v>83847</v>
      </c>
      <c r="J11" s="20">
        <v>42843</v>
      </c>
      <c r="K11" s="21">
        <v>87262</v>
      </c>
      <c r="L11" s="20">
        <v>46345</v>
      </c>
      <c r="M11" s="21">
        <v>91569</v>
      </c>
      <c r="N11" s="20">
        <v>47170</v>
      </c>
    </row>
    <row r="12" spans="1:14" ht="13.5">
      <c r="A12" s="2" t="s">
        <v>166</v>
      </c>
      <c r="B12" s="22">
        <v>29054</v>
      </c>
      <c r="C12" s="23">
        <v>58472</v>
      </c>
      <c r="D12" s="22">
        <v>29542</v>
      </c>
      <c r="E12" s="23">
        <v>60542</v>
      </c>
      <c r="F12" s="22">
        <v>30497</v>
      </c>
      <c r="G12" s="23">
        <v>61306</v>
      </c>
      <c r="H12" s="22">
        <v>30879</v>
      </c>
      <c r="I12" s="23">
        <v>62525</v>
      </c>
      <c r="J12" s="22">
        <v>31754</v>
      </c>
      <c r="K12" s="23">
        <v>67195</v>
      </c>
      <c r="L12" s="22">
        <v>34638</v>
      </c>
      <c r="M12" s="23">
        <v>66848</v>
      </c>
      <c r="N12" s="22">
        <v>33191</v>
      </c>
    </row>
    <row r="13" spans="1:14" ht="13.5">
      <c r="A13" s="3" t="s">
        <v>167</v>
      </c>
      <c r="B13" s="22">
        <v>22272</v>
      </c>
      <c r="C13" s="23">
        <v>46059</v>
      </c>
      <c r="D13" s="22">
        <v>23156</v>
      </c>
      <c r="E13" s="23">
        <v>47267</v>
      </c>
      <c r="F13" s="22">
        <v>23678</v>
      </c>
      <c r="G13" s="23">
        <v>48631</v>
      </c>
      <c r="H13" s="22">
        <v>24469</v>
      </c>
      <c r="I13" s="23">
        <v>50178</v>
      </c>
      <c r="J13" s="22">
        <v>25250</v>
      </c>
      <c r="K13" s="23">
        <v>51184</v>
      </c>
      <c r="L13" s="22">
        <v>25292</v>
      </c>
      <c r="M13" s="23">
        <v>47928</v>
      </c>
      <c r="N13" s="22">
        <v>23163</v>
      </c>
    </row>
    <row r="14" spans="1:14" ht="13.5">
      <c r="A14" s="3" t="s">
        <v>168</v>
      </c>
      <c r="B14" s="22">
        <v>5383</v>
      </c>
      <c r="C14" s="23">
        <v>10223</v>
      </c>
      <c r="D14" s="22">
        <v>5340</v>
      </c>
      <c r="E14" s="23">
        <v>11267</v>
      </c>
      <c r="F14" s="22">
        <v>5790</v>
      </c>
      <c r="G14" s="23">
        <v>11174</v>
      </c>
      <c r="H14" s="22">
        <v>5782</v>
      </c>
      <c r="I14" s="23">
        <v>11596</v>
      </c>
      <c r="J14" s="22">
        <v>6040</v>
      </c>
      <c r="K14" s="23">
        <v>13279</v>
      </c>
      <c r="L14" s="22">
        <v>7571</v>
      </c>
      <c r="M14" s="23">
        <v>15559</v>
      </c>
      <c r="N14" s="22">
        <v>8332</v>
      </c>
    </row>
    <row r="15" spans="1:14" ht="13.5">
      <c r="A15" s="2" t="s">
        <v>169</v>
      </c>
      <c r="B15" s="22">
        <v>6514</v>
      </c>
      <c r="C15" s="23">
        <v>12726</v>
      </c>
      <c r="D15" s="22">
        <v>6369</v>
      </c>
      <c r="E15" s="23">
        <v>12947</v>
      </c>
      <c r="F15" s="22">
        <v>6636</v>
      </c>
      <c r="G15" s="23">
        <v>13254</v>
      </c>
      <c r="H15" s="22">
        <v>6751</v>
      </c>
      <c r="I15" s="23">
        <v>13340</v>
      </c>
      <c r="J15" s="22">
        <v>6731</v>
      </c>
      <c r="K15" s="23">
        <v>14079</v>
      </c>
      <c r="L15" s="22">
        <v>7527</v>
      </c>
      <c r="M15" s="23">
        <v>15955</v>
      </c>
      <c r="N15" s="22">
        <v>8399</v>
      </c>
    </row>
    <row r="16" spans="1:14" ht="13.5">
      <c r="A16" s="2" t="s">
        <v>170</v>
      </c>
      <c r="B16" s="22">
        <v>2011</v>
      </c>
      <c r="C16" s="23">
        <v>5891</v>
      </c>
      <c r="D16" s="22">
        <v>3834</v>
      </c>
      <c r="E16" s="23">
        <v>6554</v>
      </c>
      <c r="F16" s="22">
        <v>4436</v>
      </c>
      <c r="G16" s="23">
        <v>5226</v>
      </c>
      <c r="H16" s="22">
        <v>3490</v>
      </c>
      <c r="I16" s="23">
        <v>5120</v>
      </c>
      <c r="J16" s="22">
        <v>2821</v>
      </c>
      <c r="K16" s="23">
        <v>4097</v>
      </c>
      <c r="L16" s="22">
        <v>2738</v>
      </c>
      <c r="M16" s="23">
        <v>3785</v>
      </c>
      <c r="N16" s="22">
        <v>1293</v>
      </c>
    </row>
    <row r="17" spans="1:14" ht="13.5">
      <c r="A17" s="2" t="s">
        <v>171</v>
      </c>
      <c r="B17" s="22">
        <v>560</v>
      </c>
      <c r="C17" s="23">
        <v>1215</v>
      </c>
      <c r="D17" s="22">
        <v>504</v>
      </c>
      <c r="E17" s="23">
        <v>1087</v>
      </c>
      <c r="F17" s="22">
        <v>444</v>
      </c>
      <c r="G17" s="23">
        <v>1468</v>
      </c>
      <c r="H17" s="22">
        <v>696</v>
      </c>
      <c r="I17" s="23">
        <v>2860</v>
      </c>
      <c r="J17" s="22">
        <v>1535</v>
      </c>
      <c r="K17" s="23">
        <v>1889</v>
      </c>
      <c r="L17" s="22">
        <v>1441</v>
      </c>
      <c r="M17" s="23">
        <v>4981</v>
      </c>
      <c r="N17" s="22">
        <v>4285</v>
      </c>
    </row>
    <row r="18" spans="1:14" ht="13.5">
      <c r="A18" s="6" t="s">
        <v>172</v>
      </c>
      <c r="B18" s="22">
        <v>32558</v>
      </c>
      <c r="C18" s="23">
        <v>63636</v>
      </c>
      <c r="D18" s="22">
        <v>35358</v>
      </c>
      <c r="E18" s="23">
        <v>66026</v>
      </c>
      <c r="F18" s="22">
        <v>36564</v>
      </c>
      <c r="G18" s="23">
        <v>68792</v>
      </c>
      <c r="H18" s="22">
        <v>34533</v>
      </c>
      <c r="I18" s="23">
        <v>68949</v>
      </c>
      <c r="J18" s="22">
        <v>38145</v>
      </c>
      <c r="K18" s="23">
        <v>99587</v>
      </c>
      <c r="L18" s="22">
        <v>40849</v>
      </c>
      <c r="M18" s="23">
        <v>78485</v>
      </c>
      <c r="N18" s="22">
        <v>36969</v>
      </c>
    </row>
    <row r="19" spans="1:14" ht="13.5">
      <c r="A19" s="2" t="s">
        <v>173</v>
      </c>
      <c r="B19" s="22">
        <v>3353</v>
      </c>
      <c r="C19" s="23">
        <v>6924</v>
      </c>
      <c r="D19" s="22">
        <v>3573</v>
      </c>
      <c r="E19" s="23">
        <v>7653</v>
      </c>
      <c r="F19" s="22">
        <v>3972</v>
      </c>
      <c r="G19" s="23">
        <v>8638</v>
      </c>
      <c r="H19" s="22">
        <v>4576</v>
      </c>
      <c r="I19" s="23">
        <v>10228</v>
      </c>
      <c r="J19" s="22">
        <v>5350</v>
      </c>
      <c r="K19" s="23">
        <v>14256</v>
      </c>
      <c r="L19" s="22">
        <v>7902</v>
      </c>
      <c r="M19" s="23">
        <v>16044</v>
      </c>
      <c r="N19" s="22">
        <v>8058</v>
      </c>
    </row>
    <row r="20" spans="1:14" ht="13.5">
      <c r="A20" s="3" t="s">
        <v>174</v>
      </c>
      <c r="B20" s="22">
        <v>1992</v>
      </c>
      <c r="C20" s="23">
        <v>4183</v>
      </c>
      <c r="D20" s="22">
        <v>2211</v>
      </c>
      <c r="E20" s="23">
        <v>4747</v>
      </c>
      <c r="F20" s="22">
        <v>2513</v>
      </c>
      <c r="G20" s="23">
        <v>5661</v>
      </c>
      <c r="H20" s="22">
        <v>3066</v>
      </c>
      <c r="I20" s="23">
        <v>7237</v>
      </c>
      <c r="J20" s="22">
        <v>3837</v>
      </c>
      <c r="K20" s="23">
        <v>9811</v>
      </c>
      <c r="L20" s="22">
        <v>5294</v>
      </c>
      <c r="M20" s="23">
        <v>9413</v>
      </c>
      <c r="N20" s="22">
        <v>4477</v>
      </c>
    </row>
    <row r="21" spans="1:14" ht="13.5">
      <c r="A21" s="2" t="s">
        <v>175</v>
      </c>
      <c r="B21" s="22">
        <v>3627</v>
      </c>
      <c r="C21" s="23">
        <v>7927</v>
      </c>
      <c r="D21" s="22">
        <v>3632</v>
      </c>
      <c r="E21" s="23">
        <v>7791</v>
      </c>
      <c r="F21" s="22">
        <v>3449</v>
      </c>
      <c r="G21" s="23">
        <v>7864</v>
      </c>
      <c r="H21" s="22">
        <v>3630</v>
      </c>
      <c r="I21" s="23">
        <v>7658</v>
      </c>
      <c r="J21" s="22">
        <v>3614</v>
      </c>
      <c r="K21" s="23">
        <v>7246</v>
      </c>
      <c r="L21" s="22">
        <v>3300</v>
      </c>
      <c r="M21" s="23">
        <v>6877</v>
      </c>
      <c r="N21" s="22">
        <v>2942</v>
      </c>
    </row>
    <row r="22" spans="1:14" ht="13.5">
      <c r="A22" s="2" t="s">
        <v>176</v>
      </c>
      <c r="B22" s="22">
        <v>26</v>
      </c>
      <c r="C22" s="23">
        <v>30</v>
      </c>
      <c r="D22" s="22">
        <v>6</v>
      </c>
      <c r="E22" s="23">
        <v>75</v>
      </c>
      <c r="F22" s="22">
        <v>61</v>
      </c>
      <c r="G22" s="23">
        <v>135</v>
      </c>
      <c r="H22" s="22">
        <v>198</v>
      </c>
      <c r="I22" s="23">
        <v>227</v>
      </c>
      <c r="J22" s="22">
        <v>151</v>
      </c>
      <c r="K22" s="23">
        <v>6394</v>
      </c>
      <c r="L22" s="22">
        <v>3723</v>
      </c>
      <c r="M22" s="23">
        <v>4772</v>
      </c>
      <c r="N22" s="22">
        <v>1532</v>
      </c>
    </row>
    <row r="23" spans="1:14" ht="13.5">
      <c r="A23" s="2" t="s">
        <v>177</v>
      </c>
      <c r="B23" s="22">
        <v>23833</v>
      </c>
      <c r="C23" s="23">
        <v>46561</v>
      </c>
      <c r="D23" s="22">
        <v>23561</v>
      </c>
      <c r="E23" s="23">
        <v>46266</v>
      </c>
      <c r="F23" s="22">
        <v>23163</v>
      </c>
      <c r="G23" s="23">
        <v>45815</v>
      </c>
      <c r="H23" s="22">
        <v>23144</v>
      </c>
      <c r="I23" s="23">
        <v>43877</v>
      </c>
      <c r="J23" s="22">
        <v>21640</v>
      </c>
      <c r="K23" s="23">
        <v>41970</v>
      </c>
      <c r="L23" s="22">
        <v>21206</v>
      </c>
      <c r="M23" s="23">
        <v>41554</v>
      </c>
      <c r="N23" s="22">
        <v>20814</v>
      </c>
    </row>
    <row r="24" spans="1:14" ht="13.5">
      <c r="A24" s="2" t="s">
        <v>178</v>
      </c>
      <c r="B24" s="22">
        <v>1717</v>
      </c>
      <c r="C24" s="23">
        <v>2192</v>
      </c>
      <c r="D24" s="22">
        <v>4583</v>
      </c>
      <c r="E24" s="23">
        <v>4240</v>
      </c>
      <c r="F24" s="22">
        <v>5917</v>
      </c>
      <c r="G24" s="23">
        <v>6338</v>
      </c>
      <c r="H24" s="22">
        <v>2984</v>
      </c>
      <c r="I24" s="23">
        <v>6958</v>
      </c>
      <c r="J24" s="22">
        <v>7387</v>
      </c>
      <c r="K24" s="23">
        <v>29719</v>
      </c>
      <c r="L24" s="22">
        <v>4716</v>
      </c>
      <c r="M24" s="23">
        <v>9236</v>
      </c>
      <c r="N24" s="22">
        <v>3621</v>
      </c>
    </row>
    <row r="25" spans="1:14" ht="14.25" thickBot="1">
      <c r="A25" s="27" t="s">
        <v>179</v>
      </c>
      <c r="B25" s="24">
        <v>5582</v>
      </c>
      <c r="C25" s="25">
        <v>14669</v>
      </c>
      <c r="D25" s="24">
        <v>4892</v>
      </c>
      <c r="E25" s="25">
        <v>15104</v>
      </c>
      <c r="F25" s="24">
        <v>5451</v>
      </c>
      <c r="G25" s="25">
        <v>12463</v>
      </c>
      <c r="H25" s="24">
        <v>7284</v>
      </c>
      <c r="I25" s="25">
        <v>14897</v>
      </c>
      <c r="J25" s="24">
        <v>4698</v>
      </c>
      <c r="K25" s="25">
        <v>-12325</v>
      </c>
      <c r="L25" s="24">
        <v>5495</v>
      </c>
      <c r="M25" s="25">
        <v>13083</v>
      </c>
      <c r="N25" s="24">
        <v>10200</v>
      </c>
    </row>
    <row r="26" spans="1:14" ht="14.25" thickTop="1">
      <c r="A26" s="6" t="s">
        <v>180</v>
      </c>
      <c r="B26" s="22">
        <v>0</v>
      </c>
      <c r="C26" s="23">
        <v>0</v>
      </c>
      <c r="D26" s="22"/>
      <c r="E26" s="23">
        <v>0</v>
      </c>
      <c r="F26" s="22">
        <v>0</v>
      </c>
      <c r="G26" s="23">
        <v>30</v>
      </c>
      <c r="H26" s="22">
        <v>0</v>
      </c>
      <c r="I26" s="23">
        <v>16</v>
      </c>
      <c r="J26" s="22">
        <v>0</v>
      </c>
      <c r="K26" s="23">
        <v>14</v>
      </c>
      <c r="L26" s="22">
        <v>0</v>
      </c>
      <c r="M26" s="23">
        <v>178</v>
      </c>
      <c r="N26" s="22">
        <v>172</v>
      </c>
    </row>
    <row r="27" spans="1:14" ht="13.5">
      <c r="A27" s="2" t="s">
        <v>181</v>
      </c>
      <c r="B27" s="22">
        <v>0</v>
      </c>
      <c r="C27" s="23">
        <v>0</v>
      </c>
      <c r="D27" s="22"/>
      <c r="E27" s="23">
        <v>0</v>
      </c>
      <c r="F27" s="22">
        <v>0</v>
      </c>
      <c r="G27" s="23">
        <v>29</v>
      </c>
      <c r="H27" s="22"/>
      <c r="I27" s="23"/>
      <c r="J27" s="22"/>
      <c r="K27" s="23">
        <v>0</v>
      </c>
      <c r="L27" s="22">
        <v>0</v>
      </c>
      <c r="M27" s="23">
        <v>42</v>
      </c>
      <c r="N27" s="22">
        <v>42</v>
      </c>
    </row>
    <row r="28" spans="1:14" ht="13.5">
      <c r="A28" s="2" t="s">
        <v>182</v>
      </c>
      <c r="B28" s="22"/>
      <c r="C28" s="23"/>
      <c r="D28" s="22"/>
      <c r="E28" s="23"/>
      <c r="F28" s="22"/>
      <c r="G28" s="23"/>
      <c r="H28" s="22"/>
      <c r="I28" s="23">
        <v>13</v>
      </c>
      <c r="J28" s="22"/>
      <c r="K28" s="23">
        <v>14</v>
      </c>
      <c r="L28" s="22"/>
      <c r="M28" s="23">
        <v>132</v>
      </c>
      <c r="N28" s="22">
        <v>130</v>
      </c>
    </row>
    <row r="29" spans="1:14" ht="13.5">
      <c r="A29" s="2" t="s">
        <v>183</v>
      </c>
      <c r="B29" s="22"/>
      <c r="C29" s="23"/>
      <c r="D29" s="22"/>
      <c r="E29" s="23"/>
      <c r="F29" s="22"/>
      <c r="G29" s="23">
        <v>0</v>
      </c>
      <c r="H29" s="22"/>
      <c r="I29" s="23"/>
      <c r="J29" s="22">
        <v>0</v>
      </c>
      <c r="K29" s="23"/>
      <c r="L29" s="22">
        <v>0</v>
      </c>
      <c r="M29" s="23"/>
      <c r="N29" s="22">
        <v>0</v>
      </c>
    </row>
    <row r="30" spans="1:14" ht="13.5">
      <c r="A30" s="6" t="s">
        <v>184</v>
      </c>
      <c r="B30" s="22">
        <v>46</v>
      </c>
      <c r="C30" s="23">
        <v>1260</v>
      </c>
      <c r="D30" s="22">
        <v>270</v>
      </c>
      <c r="E30" s="23">
        <v>353</v>
      </c>
      <c r="F30" s="22">
        <v>48</v>
      </c>
      <c r="G30" s="23">
        <v>495</v>
      </c>
      <c r="H30" s="22">
        <v>327</v>
      </c>
      <c r="I30" s="23">
        <v>337</v>
      </c>
      <c r="J30" s="22">
        <v>33</v>
      </c>
      <c r="K30" s="23">
        <v>130</v>
      </c>
      <c r="L30" s="22">
        <v>88</v>
      </c>
      <c r="M30" s="23">
        <v>1114</v>
      </c>
      <c r="N30" s="22">
        <v>924</v>
      </c>
    </row>
    <row r="31" spans="1:14" ht="13.5">
      <c r="A31" s="2" t="s">
        <v>185</v>
      </c>
      <c r="B31" s="22">
        <v>46</v>
      </c>
      <c r="C31" s="23">
        <v>155</v>
      </c>
      <c r="D31" s="22">
        <v>49</v>
      </c>
      <c r="E31" s="23">
        <v>131</v>
      </c>
      <c r="F31" s="22">
        <v>47</v>
      </c>
      <c r="G31" s="23">
        <v>357</v>
      </c>
      <c r="H31" s="22">
        <v>217</v>
      </c>
      <c r="I31" s="23">
        <v>147</v>
      </c>
      <c r="J31" s="22">
        <v>33</v>
      </c>
      <c r="K31" s="23">
        <v>128</v>
      </c>
      <c r="L31" s="22">
        <v>88</v>
      </c>
      <c r="M31" s="23">
        <v>327</v>
      </c>
      <c r="N31" s="22">
        <v>239</v>
      </c>
    </row>
    <row r="32" spans="1:14" ht="13.5">
      <c r="A32" s="2" t="s">
        <v>186</v>
      </c>
      <c r="B32" s="22">
        <v>0</v>
      </c>
      <c r="C32" s="23">
        <v>1105</v>
      </c>
      <c r="D32" s="22">
        <v>221</v>
      </c>
      <c r="E32" s="23">
        <v>222</v>
      </c>
      <c r="F32" s="22">
        <v>0</v>
      </c>
      <c r="G32" s="23">
        <v>55</v>
      </c>
      <c r="H32" s="22">
        <v>27</v>
      </c>
      <c r="I32" s="23">
        <v>190</v>
      </c>
      <c r="J32" s="22">
        <v>0</v>
      </c>
      <c r="K32" s="23">
        <v>1</v>
      </c>
      <c r="L32" s="22">
        <v>0</v>
      </c>
      <c r="M32" s="23">
        <v>107</v>
      </c>
      <c r="N32" s="22">
        <v>5</v>
      </c>
    </row>
    <row r="33" spans="1:14" ht="13.5">
      <c r="A33" s="6" t="s">
        <v>187</v>
      </c>
      <c r="B33" s="22">
        <v>5535</v>
      </c>
      <c r="C33" s="23">
        <v>13408</v>
      </c>
      <c r="D33" s="22">
        <v>4622</v>
      </c>
      <c r="E33" s="23">
        <v>14750</v>
      </c>
      <c r="F33" s="22">
        <v>5403</v>
      </c>
      <c r="G33" s="23">
        <v>11999</v>
      </c>
      <c r="H33" s="22">
        <v>6958</v>
      </c>
      <c r="I33" s="23">
        <v>14576</v>
      </c>
      <c r="J33" s="22">
        <v>4665</v>
      </c>
      <c r="K33" s="23">
        <v>-12440</v>
      </c>
      <c r="L33" s="22">
        <v>5406</v>
      </c>
      <c r="M33" s="23">
        <v>12147</v>
      </c>
      <c r="N33" s="22">
        <v>9449</v>
      </c>
    </row>
    <row r="34" spans="1:14" ht="13.5">
      <c r="A34" s="6" t="s">
        <v>188</v>
      </c>
      <c r="B34" s="22">
        <v>2035</v>
      </c>
      <c r="C34" s="23">
        <v>4648</v>
      </c>
      <c r="D34" s="22">
        <v>2832</v>
      </c>
      <c r="E34" s="23">
        <v>4641</v>
      </c>
      <c r="F34" s="22">
        <v>3089</v>
      </c>
      <c r="G34" s="23">
        <v>2093</v>
      </c>
      <c r="H34" s="22">
        <v>2664</v>
      </c>
      <c r="I34" s="23">
        <v>964</v>
      </c>
      <c r="J34" s="22">
        <v>98</v>
      </c>
      <c r="K34" s="23">
        <v>100</v>
      </c>
      <c r="L34" s="22">
        <v>1177</v>
      </c>
      <c r="M34" s="23">
        <v>5410</v>
      </c>
      <c r="N34" s="22">
        <v>3259</v>
      </c>
    </row>
    <row r="35" spans="1:14" ht="13.5">
      <c r="A35" s="6" t="s">
        <v>189</v>
      </c>
      <c r="B35" s="22">
        <v>0</v>
      </c>
      <c r="C35" s="23">
        <v>-194</v>
      </c>
      <c r="D35" s="22">
        <v>-1032</v>
      </c>
      <c r="E35" s="23">
        <v>2261</v>
      </c>
      <c r="F35" s="22">
        <v>-1068</v>
      </c>
      <c r="G35" s="23">
        <v>1828</v>
      </c>
      <c r="H35" s="22">
        <v>-177</v>
      </c>
      <c r="I35" s="23">
        <v>4710</v>
      </c>
      <c r="J35" s="22">
        <v>1221</v>
      </c>
      <c r="K35" s="23">
        <v>-5090</v>
      </c>
      <c r="L35" s="22">
        <v>1134</v>
      </c>
      <c r="M35" s="23">
        <v>-217</v>
      </c>
      <c r="N35" s="22">
        <v>573</v>
      </c>
    </row>
    <row r="36" spans="1:14" ht="13.5">
      <c r="A36" s="6" t="s">
        <v>190</v>
      </c>
      <c r="B36" s="22">
        <v>2035</v>
      </c>
      <c r="C36" s="23">
        <v>4454</v>
      </c>
      <c r="D36" s="22">
        <v>1799</v>
      </c>
      <c r="E36" s="23">
        <v>6903</v>
      </c>
      <c r="F36" s="22">
        <v>2020</v>
      </c>
      <c r="G36" s="23">
        <v>3922</v>
      </c>
      <c r="H36" s="22">
        <v>2487</v>
      </c>
      <c r="I36" s="23">
        <v>5675</v>
      </c>
      <c r="J36" s="22">
        <v>1320</v>
      </c>
      <c r="K36" s="23">
        <v>-4990</v>
      </c>
      <c r="L36" s="22">
        <v>2311</v>
      </c>
      <c r="M36" s="23"/>
      <c r="N36" s="22"/>
    </row>
    <row r="37" spans="1:14" ht="14.25" thickBot="1">
      <c r="A37" s="6" t="s">
        <v>191</v>
      </c>
      <c r="B37" s="22">
        <v>3500</v>
      </c>
      <c r="C37" s="23">
        <v>8954</v>
      </c>
      <c r="D37" s="22">
        <v>2822</v>
      </c>
      <c r="E37" s="23">
        <v>7847</v>
      </c>
      <c r="F37" s="22">
        <v>3382</v>
      </c>
      <c r="G37" s="23">
        <v>8076</v>
      </c>
      <c r="H37" s="22">
        <v>4470</v>
      </c>
      <c r="I37" s="23">
        <v>8901</v>
      </c>
      <c r="J37" s="22">
        <v>3344</v>
      </c>
      <c r="K37" s="23">
        <v>-7450</v>
      </c>
      <c r="L37" s="22">
        <v>3095</v>
      </c>
      <c r="M37" s="23">
        <v>6954</v>
      </c>
      <c r="N37" s="22">
        <v>5615</v>
      </c>
    </row>
    <row r="38" spans="1:14" ht="14.25" thickTop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40" ht="13.5">
      <c r="A40" s="19" t="s">
        <v>156</v>
      </c>
    </row>
    <row r="41" ht="13.5">
      <c r="A41" s="19" t="s">
        <v>157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152</v>
      </c>
      <c r="B2" s="13">
        <v>8361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153</v>
      </c>
      <c r="B3" s="1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64</v>
      </c>
      <c r="B4" s="14" t="str">
        <f>HYPERLINK("http://www.kabupro.jp/mark/20131108/S1000CJL.htm","四半期報告書")</f>
        <v>四半期報告書</v>
      </c>
      <c r="C4" s="14" t="str">
        <f>HYPERLINK("http://www.kabupro.jp/mark/20131108/S1000CJL.htm","四半期報告書")</f>
        <v>四半期報告書</v>
      </c>
      <c r="D4" s="14" t="str">
        <f>HYPERLINK("http://www.kabupro.jp/mark/20121113/S000C8WF.htm","四半期報告書")</f>
        <v>四半期報告書</v>
      </c>
      <c r="E4" s="14" t="str">
        <f>HYPERLINK("http://www.kabupro.jp/mark/20130618/S000DLAG.htm","有価証券報告書")</f>
        <v>有価証券報告書</v>
      </c>
      <c r="F4" s="14" t="str">
        <f>HYPERLINK("http://www.kabupro.jp/mark/20111116/S0009S7V.htm","四半期報告書")</f>
        <v>四半期報告書</v>
      </c>
      <c r="G4" s="14" t="str">
        <f>HYPERLINK("http://www.kabupro.jp/mark/20120620/S000B2FG.htm","有価証券報告書")</f>
        <v>有価証券報告書</v>
      </c>
      <c r="H4" s="14" t="str">
        <f>HYPERLINK("http://www.kabupro.jp/mark/20101117/S00078M5.htm","四半期報告書")</f>
        <v>四半期報告書</v>
      </c>
      <c r="I4" s="14" t="str">
        <f>HYPERLINK("http://www.kabupro.jp/mark/20110622/S0008JPL.htm","有価証券報告書")</f>
        <v>有価証券報告書</v>
      </c>
      <c r="J4" s="14" t="str">
        <f>HYPERLINK("http://www.kabupro.jp/mark/20101117/S00078M5.htm","四半期報告書")</f>
        <v>四半期報告書</v>
      </c>
      <c r="K4" s="14" t="str">
        <f>HYPERLINK("http://www.kabupro.jp/mark/20100624/S0005ZBM.htm","有価証券報告書")</f>
        <v>有価証券報告書</v>
      </c>
      <c r="L4" s="14" t="str">
        <f>HYPERLINK("http://www.kabupro.jp/mark/20091117/S0004NMC.htm","四半期報告書")</f>
        <v>四半期報告書</v>
      </c>
      <c r="M4" s="14" t="str">
        <f>HYPERLINK("http://www.kabupro.jp/mark/20090624/S0003EFS.htm","有価証券報告書")</f>
        <v>有価証券報告書</v>
      </c>
      <c r="N4" s="14" t="str">
        <f>HYPERLINK("http://www.kabupro.jp/mark/20081128/S0001YWB.htm","四半期報告書")</f>
        <v>四半期報告書</v>
      </c>
    </row>
    <row r="5" spans="1:14" ht="14.25" thickBot="1">
      <c r="A5" s="10" t="s">
        <v>65</v>
      </c>
      <c r="B5" s="1" t="s">
        <v>71</v>
      </c>
      <c r="C5" s="1" t="s">
        <v>71</v>
      </c>
      <c r="D5" s="1" t="s">
        <v>76</v>
      </c>
      <c r="E5" s="1" t="s">
        <v>78</v>
      </c>
      <c r="F5" s="1" t="s">
        <v>80</v>
      </c>
      <c r="G5" s="1" t="s">
        <v>82</v>
      </c>
      <c r="H5" s="1" t="s">
        <v>84</v>
      </c>
      <c r="I5" s="1" t="s">
        <v>86</v>
      </c>
      <c r="J5" s="1" t="s">
        <v>84</v>
      </c>
      <c r="K5" s="1" t="s">
        <v>89</v>
      </c>
      <c r="L5" s="1" t="s">
        <v>91</v>
      </c>
      <c r="M5" s="1" t="s">
        <v>93</v>
      </c>
      <c r="N5" s="1" t="s">
        <v>95</v>
      </c>
    </row>
    <row r="6" spans="1:14" ht="15" thickBot="1" thickTop="1">
      <c r="A6" s="9" t="s">
        <v>66</v>
      </c>
      <c r="B6" s="17" t="s">
        <v>155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67</v>
      </c>
      <c r="B7" s="13" t="s">
        <v>72</v>
      </c>
      <c r="C7" s="15" t="s">
        <v>74</v>
      </c>
      <c r="D7" s="13" t="s">
        <v>72</v>
      </c>
      <c r="E7" s="15" t="s">
        <v>74</v>
      </c>
      <c r="F7" s="13" t="s">
        <v>72</v>
      </c>
      <c r="G7" s="15" t="s">
        <v>74</v>
      </c>
      <c r="H7" s="13" t="s">
        <v>72</v>
      </c>
      <c r="I7" s="15" t="s">
        <v>74</v>
      </c>
      <c r="J7" s="13" t="s">
        <v>72</v>
      </c>
      <c r="K7" s="15" t="s">
        <v>74</v>
      </c>
      <c r="L7" s="13" t="s">
        <v>72</v>
      </c>
      <c r="M7" s="15" t="s">
        <v>74</v>
      </c>
      <c r="N7" s="13" t="s">
        <v>72</v>
      </c>
    </row>
    <row r="8" spans="1:14" ht="13.5">
      <c r="A8" s="12" t="s">
        <v>68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69</v>
      </c>
      <c r="B9" s="1" t="s">
        <v>73</v>
      </c>
      <c r="C9" s="16" t="s">
        <v>75</v>
      </c>
      <c r="D9" s="1" t="s">
        <v>77</v>
      </c>
      <c r="E9" s="16" t="s">
        <v>79</v>
      </c>
      <c r="F9" s="1" t="s">
        <v>81</v>
      </c>
      <c r="G9" s="16" t="s">
        <v>83</v>
      </c>
      <c r="H9" s="1" t="s">
        <v>85</v>
      </c>
      <c r="I9" s="16" t="s">
        <v>87</v>
      </c>
      <c r="J9" s="1" t="s">
        <v>88</v>
      </c>
      <c r="K9" s="16" t="s">
        <v>90</v>
      </c>
      <c r="L9" s="1" t="s">
        <v>92</v>
      </c>
      <c r="M9" s="16" t="s">
        <v>94</v>
      </c>
      <c r="N9" s="1" t="s">
        <v>96</v>
      </c>
    </row>
    <row r="10" spans="1:14" ht="14.25" thickBot="1">
      <c r="A10" s="12" t="s">
        <v>70</v>
      </c>
      <c r="B10" s="1" t="s">
        <v>98</v>
      </c>
      <c r="C10" s="16" t="s">
        <v>98</v>
      </c>
      <c r="D10" s="1" t="s">
        <v>98</v>
      </c>
      <c r="E10" s="16" t="s">
        <v>98</v>
      </c>
      <c r="F10" s="1" t="s">
        <v>98</v>
      </c>
      <c r="G10" s="16" t="s">
        <v>98</v>
      </c>
      <c r="H10" s="1" t="s">
        <v>98</v>
      </c>
      <c r="I10" s="16" t="s">
        <v>98</v>
      </c>
      <c r="J10" s="1" t="s">
        <v>98</v>
      </c>
      <c r="K10" s="16" t="s">
        <v>98</v>
      </c>
      <c r="L10" s="1" t="s">
        <v>98</v>
      </c>
      <c r="M10" s="16" t="s">
        <v>98</v>
      </c>
      <c r="N10" s="1" t="s">
        <v>98</v>
      </c>
    </row>
    <row r="11" spans="1:14" ht="14.25" thickTop="1">
      <c r="A11" s="8" t="s">
        <v>97</v>
      </c>
      <c r="B11" s="20">
        <v>184421</v>
      </c>
      <c r="C11" s="21">
        <v>161565</v>
      </c>
      <c r="D11" s="20">
        <v>153257</v>
      </c>
      <c r="E11" s="21">
        <v>116864</v>
      </c>
      <c r="F11" s="20">
        <v>217859</v>
      </c>
      <c r="G11" s="21">
        <v>295797</v>
      </c>
      <c r="H11" s="20">
        <v>194479</v>
      </c>
      <c r="I11" s="21">
        <v>203247</v>
      </c>
      <c r="J11" s="20">
        <v>135957</v>
      </c>
      <c r="K11" s="21">
        <v>156057</v>
      </c>
      <c r="L11" s="20">
        <v>116131</v>
      </c>
      <c r="M11" s="21">
        <v>102520</v>
      </c>
      <c r="N11" s="20">
        <v>155999</v>
      </c>
    </row>
    <row r="12" spans="1:14" ht="13.5">
      <c r="A12" s="2" t="s">
        <v>99</v>
      </c>
      <c r="B12" s="22">
        <v>11782</v>
      </c>
      <c r="C12" s="23">
        <v>7023</v>
      </c>
      <c r="D12" s="22">
        <v>6261</v>
      </c>
      <c r="E12" s="23">
        <v>9650</v>
      </c>
      <c r="F12" s="22">
        <v>5418</v>
      </c>
      <c r="G12" s="23">
        <v>25914</v>
      </c>
      <c r="H12" s="22">
        <v>22214</v>
      </c>
      <c r="I12" s="23">
        <v>29868</v>
      </c>
      <c r="J12" s="22">
        <v>36335</v>
      </c>
      <c r="K12" s="23">
        <v>60448</v>
      </c>
      <c r="L12" s="22">
        <v>98620</v>
      </c>
      <c r="M12" s="23">
        <v>60222</v>
      </c>
      <c r="N12" s="22">
        <v>37081</v>
      </c>
    </row>
    <row r="13" spans="1:14" ht="13.5">
      <c r="A13" s="2" t="s">
        <v>100</v>
      </c>
      <c r="B13" s="22">
        <v>4068</v>
      </c>
      <c r="C13" s="23">
        <v>4215</v>
      </c>
      <c r="D13" s="22">
        <v>3741</v>
      </c>
      <c r="E13" s="23">
        <v>4243</v>
      </c>
      <c r="F13" s="22">
        <v>3385</v>
      </c>
      <c r="G13" s="23">
        <v>4397</v>
      </c>
      <c r="H13" s="22">
        <v>3543</v>
      </c>
      <c r="I13" s="23">
        <v>4262</v>
      </c>
      <c r="J13" s="22">
        <v>3571</v>
      </c>
      <c r="K13" s="23">
        <v>4028</v>
      </c>
      <c r="L13" s="22">
        <v>4061</v>
      </c>
      <c r="M13" s="23">
        <v>4535</v>
      </c>
      <c r="N13" s="22">
        <v>4585</v>
      </c>
    </row>
    <row r="14" spans="1:14" ht="13.5">
      <c r="A14" s="2" t="s">
        <v>101</v>
      </c>
      <c r="B14" s="22">
        <v>2170</v>
      </c>
      <c r="C14" s="23">
        <v>2722</v>
      </c>
      <c r="D14" s="22">
        <v>3074</v>
      </c>
      <c r="E14" s="23">
        <v>2535</v>
      </c>
      <c r="F14" s="22">
        <v>2061</v>
      </c>
      <c r="G14" s="23">
        <v>1957</v>
      </c>
      <c r="H14" s="22">
        <v>1851</v>
      </c>
      <c r="I14" s="23">
        <v>2223</v>
      </c>
      <c r="J14" s="22">
        <v>3502</v>
      </c>
      <c r="K14" s="23">
        <v>3464</v>
      </c>
      <c r="L14" s="22">
        <v>2957</v>
      </c>
      <c r="M14" s="23">
        <v>2883</v>
      </c>
      <c r="N14" s="22">
        <v>2556</v>
      </c>
    </row>
    <row r="15" spans="1:14" ht="13.5">
      <c r="A15" s="2" t="s">
        <v>102</v>
      </c>
      <c r="B15" s="22">
        <v>1109483</v>
      </c>
      <c r="C15" s="23">
        <v>1064478</v>
      </c>
      <c r="D15" s="22">
        <v>998324</v>
      </c>
      <c r="E15" s="23">
        <v>976908</v>
      </c>
      <c r="F15" s="22">
        <v>923570</v>
      </c>
      <c r="G15" s="23">
        <v>800513</v>
      </c>
      <c r="H15" s="22">
        <v>829752</v>
      </c>
      <c r="I15" s="23">
        <v>817768</v>
      </c>
      <c r="J15" s="22">
        <v>781329</v>
      </c>
      <c r="K15" s="23">
        <v>731908</v>
      </c>
      <c r="L15" s="22">
        <v>817700</v>
      </c>
      <c r="M15" s="23">
        <v>865347</v>
      </c>
      <c r="N15" s="22">
        <v>968864</v>
      </c>
    </row>
    <row r="16" spans="1:14" ht="13.5">
      <c r="A16" s="2" t="s">
        <v>103</v>
      </c>
      <c r="B16" s="22">
        <v>3276555</v>
      </c>
      <c r="C16" s="23">
        <v>3204614</v>
      </c>
      <c r="D16" s="22">
        <v>3149386</v>
      </c>
      <c r="E16" s="23">
        <v>3076321</v>
      </c>
      <c r="F16" s="22">
        <v>2969267</v>
      </c>
      <c r="G16" s="23">
        <v>2904163</v>
      </c>
      <c r="H16" s="22">
        <v>2846038</v>
      </c>
      <c r="I16" s="23">
        <v>2819430</v>
      </c>
      <c r="J16" s="22">
        <v>2783237</v>
      </c>
      <c r="K16" s="23">
        <v>2727771</v>
      </c>
      <c r="L16" s="22">
        <v>2608242</v>
      </c>
      <c r="M16" s="23">
        <v>2549955</v>
      </c>
      <c r="N16" s="22">
        <v>2459740</v>
      </c>
    </row>
    <row r="17" spans="1:14" ht="13.5">
      <c r="A17" s="2" t="s">
        <v>104</v>
      </c>
      <c r="B17" s="22">
        <v>5388</v>
      </c>
      <c r="C17" s="23">
        <v>3469</v>
      </c>
      <c r="D17" s="22">
        <v>4549</v>
      </c>
      <c r="E17" s="23">
        <v>3357</v>
      </c>
      <c r="F17" s="22">
        <v>4881</v>
      </c>
      <c r="G17" s="23">
        <v>11391</v>
      </c>
      <c r="H17" s="22">
        <v>4780</v>
      </c>
      <c r="I17" s="23">
        <v>4064</v>
      </c>
      <c r="J17" s="22">
        <v>3876</v>
      </c>
      <c r="K17" s="23">
        <v>4590</v>
      </c>
      <c r="L17" s="22">
        <v>4012</v>
      </c>
      <c r="M17" s="23">
        <v>3476</v>
      </c>
      <c r="N17" s="22">
        <v>4415</v>
      </c>
    </row>
    <row r="18" spans="1:14" ht="13.5">
      <c r="A18" s="2" t="s">
        <v>105</v>
      </c>
      <c r="B18" s="22">
        <v>31045</v>
      </c>
      <c r="C18" s="23">
        <v>39882</v>
      </c>
      <c r="D18" s="22">
        <v>48176</v>
      </c>
      <c r="E18" s="23">
        <v>43457</v>
      </c>
      <c r="F18" s="22">
        <v>51509</v>
      </c>
      <c r="G18" s="23">
        <v>46603</v>
      </c>
      <c r="H18" s="22">
        <v>48417</v>
      </c>
      <c r="I18" s="23">
        <v>39462</v>
      </c>
      <c r="J18" s="22">
        <v>67913</v>
      </c>
      <c r="K18" s="23">
        <v>41405</v>
      </c>
      <c r="L18" s="22">
        <v>67343</v>
      </c>
      <c r="M18" s="23">
        <v>42433</v>
      </c>
      <c r="N18" s="22">
        <v>35783</v>
      </c>
    </row>
    <row r="19" spans="1:14" ht="13.5">
      <c r="A19" s="3" t="s">
        <v>106</v>
      </c>
      <c r="B19" s="22">
        <v>31045</v>
      </c>
      <c r="C19" s="23">
        <v>39882</v>
      </c>
      <c r="D19" s="22">
        <v>48176</v>
      </c>
      <c r="E19" s="23">
        <v>15466</v>
      </c>
      <c r="F19" s="22"/>
      <c r="G19" s="23">
        <v>20674</v>
      </c>
      <c r="H19" s="22"/>
      <c r="I19" s="23">
        <v>15512</v>
      </c>
      <c r="J19" s="22"/>
      <c r="K19" s="23">
        <v>18130</v>
      </c>
      <c r="L19" s="22"/>
      <c r="M19" s="23">
        <v>11547</v>
      </c>
      <c r="N19" s="22"/>
    </row>
    <row r="20" spans="1:14" ht="13.5">
      <c r="A20" s="2" t="s">
        <v>107</v>
      </c>
      <c r="B20" s="22">
        <v>35021</v>
      </c>
      <c r="C20" s="23">
        <v>34348</v>
      </c>
      <c r="D20" s="22">
        <v>34369</v>
      </c>
      <c r="E20" s="23">
        <v>35020</v>
      </c>
      <c r="F20" s="22">
        <v>35309</v>
      </c>
      <c r="G20" s="23">
        <v>35030</v>
      </c>
      <c r="H20" s="22">
        <v>35393</v>
      </c>
      <c r="I20" s="23">
        <v>36406</v>
      </c>
      <c r="J20" s="22">
        <v>35060</v>
      </c>
      <c r="K20" s="23">
        <v>35161</v>
      </c>
      <c r="L20" s="22">
        <v>35410</v>
      </c>
      <c r="M20" s="23">
        <v>35311</v>
      </c>
      <c r="N20" s="22">
        <v>35565</v>
      </c>
    </row>
    <row r="21" spans="1:14" ht="13.5">
      <c r="A21" s="2" t="s">
        <v>108</v>
      </c>
      <c r="B21" s="22">
        <v>5801</v>
      </c>
      <c r="C21" s="23">
        <v>6342</v>
      </c>
      <c r="D21" s="22">
        <v>5239</v>
      </c>
      <c r="E21" s="23">
        <v>5254</v>
      </c>
      <c r="F21" s="22">
        <v>5752</v>
      </c>
      <c r="G21" s="23">
        <v>5233</v>
      </c>
      <c r="H21" s="22">
        <v>4865</v>
      </c>
      <c r="I21" s="23">
        <v>5063</v>
      </c>
      <c r="J21" s="22">
        <v>3471</v>
      </c>
      <c r="K21" s="23">
        <v>3395</v>
      </c>
      <c r="L21" s="22">
        <v>2759</v>
      </c>
      <c r="M21" s="23">
        <v>2640</v>
      </c>
      <c r="N21" s="22">
        <v>2713</v>
      </c>
    </row>
    <row r="22" spans="1:14" ht="13.5">
      <c r="A22" s="2" t="s">
        <v>109</v>
      </c>
      <c r="B22" s="22"/>
      <c r="C22" s="23"/>
      <c r="D22" s="22">
        <v>3250</v>
      </c>
      <c r="E22" s="23">
        <v>1339</v>
      </c>
      <c r="F22" s="22">
        <v>6221</v>
      </c>
      <c r="G22" s="23">
        <v>6415</v>
      </c>
      <c r="H22" s="22">
        <v>6021</v>
      </c>
      <c r="I22" s="23">
        <v>4900</v>
      </c>
      <c r="J22" s="22">
        <v>8456</v>
      </c>
      <c r="K22" s="23">
        <v>18304</v>
      </c>
      <c r="L22" s="22">
        <v>11273</v>
      </c>
      <c r="M22" s="23">
        <v>3840</v>
      </c>
      <c r="N22" s="22"/>
    </row>
    <row r="23" spans="1:14" ht="13.5">
      <c r="A23" s="2" t="s">
        <v>110</v>
      </c>
      <c r="B23" s="22">
        <v>25345</v>
      </c>
      <c r="C23" s="23">
        <v>23949</v>
      </c>
      <c r="D23" s="22">
        <v>23782</v>
      </c>
      <c r="E23" s="23">
        <v>25106</v>
      </c>
      <c r="F23" s="22">
        <v>25842</v>
      </c>
      <c r="G23" s="23">
        <v>26198</v>
      </c>
      <c r="H23" s="22">
        <v>26680</v>
      </c>
      <c r="I23" s="23">
        <v>28935</v>
      </c>
      <c r="J23" s="22">
        <v>29895</v>
      </c>
      <c r="K23" s="23">
        <v>33513</v>
      </c>
      <c r="L23" s="22">
        <v>34935</v>
      </c>
      <c r="M23" s="23">
        <v>36956</v>
      </c>
      <c r="N23" s="22">
        <v>38428</v>
      </c>
    </row>
    <row r="24" spans="1:14" ht="13.5">
      <c r="A24" s="2" t="s">
        <v>111</v>
      </c>
      <c r="B24" s="22">
        <v>-27369</v>
      </c>
      <c r="C24" s="23">
        <v>-27409</v>
      </c>
      <c r="D24" s="22">
        <v>-30449</v>
      </c>
      <c r="E24" s="23">
        <v>-29968</v>
      </c>
      <c r="F24" s="22">
        <v>-36254</v>
      </c>
      <c r="G24" s="23">
        <v>-34623</v>
      </c>
      <c r="H24" s="22">
        <v>-40309</v>
      </c>
      <c r="I24" s="23">
        <v>-41049</v>
      </c>
      <c r="J24" s="22">
        <v>-45113</v>
      </c>
      <c r="K24" s="23">
        <v>-41693</v>
      </c>
      <c r="L24" s="22">
        <v>-35465</v>
      </c>
      <c r="M24" s="23">
        <v>-35932</v>
      </c>
      <c r="N24" s="22">
        <v>-36351</v>
      </c>
    </row>
    <row r="25" spans="1:14" ht="13.5">
      <c r="A25" s="2" t="s">
        <v>112</v>
      </c>
      <c r="B25" s="22">
        <v>0</v>
      </c>
      <c r="C25" s="23">
        <v>0</v>
      </c>
      <c r="D25" s="22">
        <v>0</v>
      </c>
      <c r="E25" s="23">
        <v>0</v>
      </c>
      <c r="F25" s="22">
        <v>-10</v>
      </c>
      <c r="G25" s="23">
        <v>-13</v>
      </c>
      <c r="H25" s="22">
        <v>-13</v>
      </c>
      <c r="I25" s="23">
        <v>-20</v>
      </c>
      <c r="J25" s="22">
        <v>-16</v>
      </c>
      <c r="K25" s="23">
        <v>0</v>
      </c>
      <c r="L25" s="22">
        <v>0</v>
      </c>
      <c r="M25" s="23">
        <v>-8</v>
      </c>
      <c r="N25" s="22">
        <v>0</v>
      </c>
    </row>
    <row r="26" spans="1:14" ht="14.25" thickBot="1">
      <c r="A26" s="4" t="s">
        <v>113</v>
      </c>
      <c r="B26" s="24">
        <v>4663714</v>
      </c>
      <c r="C26" s="25">
        <v>4525204</v>
      </c>
      <c r="D26" s="24">
        <v>4402964</v>
      </c>
      <c r="E26" s="25">
        <v>4270091</v>
      </c>
      <c r="F26" s="24">
        <v>4214815</v>
      </c>
      <c r="G26" s="25">
        <v>4128981</v>
      </c>
      <c r="H26" s="24">
        <v>3983717</v>
      </c>
      <c r="I26" s="25">
        <v>3954565</v>
      </c>
      <c r="J26" s="24">
        <v>3847476</v>
      </c>
      <c r="K26" s="25">
        <v>3778355</v>
      </c>
      <c r="L26" s="24">
        <v>3767984</v>
      </c>
      <c r="M26" s="25">
        <v>3674183</v>
      </c>
      <c r="N26" s="24">
        <v>3709382</v>
      </c>
    </row>
    <row r="27" spans="1:14" ht="14.25" thickTop="1">
      <c r="A27" s="2" t="s">
        <v>114</v>
      </c>
      <c r="B27" s="22">
        <v>4102767</v>
      </c>
      <c r="C27" s="23">
        <v>3986544</v>
      </c>
      <c r="D27" s="22">
        <v>3913823</v>
      </c>
      <c r="E27" s="23">
        <v>3814693</v>
      </c>
      <c r="F27" s="22">
        <v>3751786</v>
      </c>
      <c r="G27" s="23">
        <v>3665824</v>
      </c>
      <c r="H27" s="22">
        <v>3584569</v>
      </c>
      <c r="I27" s="23">
        <v>3552799</v>
      </c>
      <c r="J27" s="22">
        <v>3455495</v>
      </c>
      <c r="K27" s="23">
        <v>3443845</v>
      </c>
      <c r="L27" s="22">
        <v>3373850</v>
      </c>
      <c r="M27" s="23">
        <v>3308925</v>
      </c>
      <c r="N27" s="22">
        <v>3269575</v>
      </c>
    </row>
    <row r="28" spans="1:14" ht="13.5">
      <c r="A28" s="2" t="s">
        <v>115</v>
      </c>
      <c r="B28" s="22">
        <v>77856</v>
      </c>
      <c r="C28" s="23">
        <v>92778</v>
      </c>
      <c r="D28" s="22">
        <v>96642</v>
      </c>
      <c r="E28" s="23">
        <v>61642</v>
      </c>
      <c r="F28" s="22">
        <v>50500</v>
      </c>
      <c r="G28" s="23">
        <v>53618</v>
      </c>
      <c r="H28" s="22">
        <v>62365</v>
      </c>
      <c r="I28" s="23">
        <v>47524</v>
      </c>
      <c r="J28" s="22">
        <v>45331</v>
      </c>
      <c r="K28" s="23">
        <v>36822</v>
      </c>
      <c r="L28" s="22">
        <v>38855</v>
      </c>
      <c r="M28" s="23">
        <v>31962</v>
      </c>
      <c r="N28" s="22">
        <v>42488</v>
      </c>
    </row>
    <row r="29" spans="1:14" ht="13.5">
      <c r="A29" s="2" t="s">
        <v>116</v>
      </c>
      <c r="B29" s="22">
        <v>31638</v>
      </c>
      <c r="C29" s="23">
        <v>27334</v>
      </c>
      <c r="D29" s="22">
        <v>24105</v>
      </c>
      <c r="E29" s="23">
        <v>13424</v>
      </c>
      <c r="F29" s="22">
        <v>11931</v>
      </c>
      <c r="G29" s="23">
        <v>10032</v>
      </c>
      <c r="H29" s="22">
        <v>8014</v>
      </c>
      <c r="I29" s="23">
        <v>27830</v>
      </c>
      <c r="J29" s="22">
        <v>17271</v>
      </c>
      <c r="K29" s="23">
        <v>14370</v>
      </c>
      <c r="L29" s="22">
        <v>3047</v>
      </c>
      <c r="M29" s="23">
        <v>3967</v>
      </c>
      <c r="N29" s="22">
        <v>21990</v>
      </c>
    </row>
    <row r="30" spans="1:14" ht="13.5">
      <c r="A30" s="2" t="s">
        <v>117</v>
      </c>
      <c r="B30" s="22">
        <v>59202</v>
      </c>
      <c r="C30" s="23">
        <v>57752</v>
      </c>
      <c r="D30" s="22">
        <v>48200</v>
      </c>
      <c r="E30" s="23">
        <v>48893</v>
      </c>
      <c r="F30" s="22">
        <v>33024</v>
      </c>
      <c r="G30" s="23">
        <v>29676</v>
      </c>
      <c r="H30" s="22">
        <v>17863</v>
      </c>
      <c r="I30" s="23">
        <v>15554</v>
      </c>
      <c r="J30" s="22">
        <v>14072</v>
      </c>
      <c r="K30" s="23">
        <v>14652</v>
      </c>
      <c r="L30" s="22">
        <v>39500</v>
      </c>
      <c r="M30" s="23">
        <v>29401</v>
      </c>
      <c r="N30" s="22">
        <v>32441</v>
      </c>
    </row>
    <row r="31" spans="1:14" ht="13.5">
      <c r="A31" s="2" t="s">
        <v>118</v>
      </c>
      <c r="B31" s="22">
        <v>65809</v>
      </c>
      <c r="C31" s="23">
        <v>56350</v>
      </c>
      <c r="D31" s="22">
        <v>42000</v>
      </c>
      <c r="E31" s="23">
        <v>50380</v>
      </c>
      <c r="F31" s="22">
        <v>57730</v>
      </c>
      <c r="G31" s="23">
        <v>46700</v>
      </c>
      <c r="H31" s="22">
        <v>36000</v>
      </c>
      <c r="I31" s="23">
        <v>36000</v>
      </c>
      <c r="J31" s="22">
        <v>36000</v>
      </c>
      <c r="K31" s="23">
        <v>32000</v>
      </c>
      <c r="L31" s="22">
        <v>32000</v>
      </c>
      <c r="M31" s="23">
        <v>32000</v>
      </c>
      <c r="N31" s="22">
        <v>32000</v>
      </c>
    </row>
    <row r="32" spans="1:14" ht="13.5">
      <c r="A32" s="2" t="s">
        <v>104</v>
      </c>
      <c r="B32" s="22">
        <v>566</v>
      </c>
      <c r="C32" s="23">
        <v>484</v>
      </c>
      <c r="D32" s="22">
        <v>447</v>
      </c>
      <c r="E32" s="23">
        <v>542</v>
      </c>
      <c r="F32" s="22">
        <v>396</v>
      </c>
      <c r="G32" s="23">
        <v>669</v>
      </c>
      <c r="H32" s="22">
        <v>345</v>
      </c>
      <c r="I32" s="23">
        <v>280</v>
      </c>
      <c r="J32" s="22">
        <v>278</v>
      </c>
      <c r="K32" s="23">
        <v>227</v>
      </c>
      <c r="L32" s="22">
        <v>547</v>
      </c>
      <c r="M32" s="23">
        <v>593</v>
      </c>
      <c r="N32" s="22">
        <v>568</v>
      </c>
    </row>
    <row r="33" spans="1:14" ht="13.5">
      <c r="A33" s="2" t="s">
        <v>119</v>
      </c>
      <c r="B33" s="22">
        <v>35000</v>
      </c>
      <c r="C33" s="23">
        <v>20000</v>
      </c>
      <c r="D33" s="22">
        <v>20000</v>
      </c>
      <c r="E33" s="23">
        <v>20000</v>
      </c>
      <c r="F33" s="22">
        <v>40000</v>
      </c>
      <c r="G33" s="23">
        <v>20000</v>
      </c>
      <c r="H33" s="22">
        <v>20000</v>
      </c>
      <c r="I33" s="23">
        <v>20000</v>
      </c>
      <c r="J33" s="22">
        <v>20000</v>
      </c>
      <c r="K33" s="23">
        <v>20000</v>
      </c>
      <c r="L33" s="22">
        <v>20000</v>
      </c>
      <c r="M33" s="23">
        <v>20000</v>
      </c>
      <c r="N33" s="22">
        <v>20000</v>
      </c>
    </row>
    <row r="34" spans="1:14" ht="13.5">
      <c r="A34" s="2" t="s">
        <v>120</v>
      </c>
      <c r="B34" s="22">
        <v>29309</v>
      </c>
      <c r="C34" s="23">
        <v>28899</v>
      </c>
      <c r="D34" s="22">
        <v>34199</v>
      </c>
      <c r="E34" s="23">
        <v>35432</v>
      </c>
      <c r="F34" s="22">
        <v>53632</v>
      </c>
      <c r="G34" s="23">
        <v>90479</v>
      </c>
      <c r="H34" s="22">
        <v>41232</v>
      </c>
      <c r="I34" s="23">
        <v>38996</v>
      </c>
      <c r="J34" s="22">
        <v>47154</v>
      </c>
      <c r="K34" s="23">
        <v>33692</v>
      </c>
      <c r="L34" s="22">
        <v>61946</v>
      </c>
      <c r="M34" s="23">
        <v>36445</v>
      </c>
      <c r="N34" s="22">
        <v>28909</v>
      </c>
    </row>
    <row r="35" spans="1:14" ht="13.5">
      <c r="A35" s="3" t="s">
        <v>121</v>
      </c>
      <c r="B35" s="22">
        <v>2084</v>
      </c>
      <c r="C35" s="23">
        <v>2451</v>
      </c>
      <c r="D35" s="22">
        <v>2908</v>
      </c>
      <c r="E35" s="23">
        <v>3707</v>
      </c>
      <c r="F35" s="22">
        <v>3154</v>
      </c>
      <c r="G35" s="23">
        <v>1723</v>
      </c>
      <c r="H35" s="22">
        <v>2713</v>
      </c>
      <c r="I35" s="23">
        <v>881</v>
      </c>
      <c r="J35" s="22">
        <v>173</v>
      </c>
      <c r="K35" s="23">
        <v>104</v>
      </c>
      <c r="L35" s="22">
        <v>1068</v>
      </c>
      <c r="M35" s="23">
        <v>4841</v>
      </c>
      <c r="N35" s="22"/>
    </row>
    <row r="36" spans="1:14" ht="13.5">
      <c r="A36" s="3"/>
      <c r="B36" s="22">
        <v>1005</v>
      </c>
      <c r="C36" s="23">
        <v>1044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</row>
    <row r="37" spans="1:14" ht="13.5">
      <c r="A37" s="3"/>
      <c r="B37" s="22">
        <v>129</v>
      </c>
      <c r="C37" s="23">
        <v>104</v>
      </c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</row>
    <row r="38" spans="1:14" ht="13.5">
      <c r="A38" s="3" t="s">
        <v>122</v>
      </c>
      <c r="B38" s="22">
        <v>26090</v>
      </c>
      <c r="C38" s="23">
        <v>25299</v>
      </c>
      <c r="D38" s="22">
        <v>30092</v>
      </c>
      <c r="E38" s="23">
        <v>2074</v>
      </c>
      <c r="F38" s="22">
        <v>49625</v>
      </c>
      <c r="G38" s="23">
        <v>51993</v>
      </c>
      <c r="H38" s="22">
        <v>38042</v>
      </c>
      <c r="I38" s="23">
        <v>5717</v>
      </c>
      <c r="J38" s="22">
        <v>46715</v>
      </c>
      <c r="K38" s="23">
        <v>3423</v>
      </c>
      <c r="L38" s="22">
        <v>60640</v>
      </c>
      <c r="M38" s="23">
        <v>3726</v>
      </c>
      <c r="N38" s="22"/>
    </row>
    <row r="39" spans="1:14" ht="13.5">
      <c r="A39" s="2" t="s">
        <v>123</v>
      </c>
      <c r="B39" s="22">
        <v>1586</v>
      </c>
      <c r="C39" s="23">
        <v>1650</v>
      </c>
      <c r="D39" s="22">
        <v>1624</v>
      </c>
      <c r="E39" s="23">
        <v>1632</v>
      </c>
      <c r="F39" s="22">
        <v>1586</v>
      </c>
      <c r="G39" s="23">
        <v>1605</v>
      </c>
      <c r="H39" s="22">
        <v>1538</v>
      </c>
      <c r="I39" s="23">
        <v>1485</v>
      </c>
      <c r="J39" s="22">
        <v>1485</v>
      </c>
      <c r="K39" s="23">
        <v>1480</v>
      </c>
      <c r="L39" s="22">
        <v>1469</v>
      </c>
      <c r="M39" s="23">
        <v>1519</v>
      </c>
      <c r="N39" s="22">
        <v>1465</v>
      </c>
    </row>
    <row r="40" spans="1:14" ht="13.5">
      <c r="A40" s="2" t="s">
        <v>124</v>
      </c>
      <c r="B40" s="22"/>
      <c r="C40" s="23"/>
      <c r="D40" s="22"/>
      <c r="E40" s="23"/>
      <c r="F40" s="22"/>
      <c r="G40" s="23"/>
      <c r="H40" s="22"/>
      <c r="I40" s="23">
        <v>34</v>
      </c>
      <c r="J40" s="22"/>
      <c r="K40" s="23"/>
      <c r="L40" s="22"/>
      <c r="M40" s="23">
        <v>38</v>
      </c>
      <c r="N40" s="22"/>
    </row>
    <row r="41" spans="1:14" ht="13.5">
      <c r="A41" s="2" t="s">
        <v>125</v>
      </c>
      <c r="B41" s="22">
        <v>5339</v>
      </c>
      <c r="C41" s="23">
        <v>5250</v>
      </c>
      <c r="D41" s="22">
        <v>5213</v>
      </c>
      <c r="E41" s="23">
        <v>5172</v>
      </c>
      <c r="F41" s="22">
        <v>5096</v>
      </c>
      <c r="G41" s="23">
        <v>5190</v>
      </c>
      <c r="H41" s="22">
        <v>5082</v>
      </c>
      <c r="I41" s="23">
        <v>5132</v>
      </c>
      <c r="J41" s="22">
        <v>5013</v>
      </c>
      <c r="K41" s="23">
        <v>4964</v>
      </c>
      <c r="L41" s="22">
        <v>4938</v>
      </c>
      <c r="M41" s="23">
        <v>4847</v>
      </c>
      <c r="N41" s="22">
        <v>4838</v>
      </c>
    </row>
    <row r="42" spans="1:14" ht="13.5">
      <c r="A42" s="2" t="s">
        <v>126</v>
      </c>
      <c r="B42" s="22"/>
      <c r="C42" s="23"/>
      <c r="D42" s="22"/>
      <c r="E42" s="23"/>
      <c r="F42" s="22"/>
      <c r="G42" s="23"/>
      <c r="H42" s="22"/>
      <c r="I42" s="23">
        <v>568</v>
      </c>
      <c r="J42" s="22">
        <v>534</v>
      </c>
      <c r="K42" s="23">
        <v>523</v>
      </c>
      <c r="L42" s="22">
        <v>493</v>
      </c>
      <c r="M42" s="23">
        <v>533</v>
      </c>
      <c r="N42" s="22">
        <v>502</v>
      </c>
    </row>
    <row r="43" spans="1:14" ht="13.5">
      <c r="A43" s="2" t="s">
        <v>127</v>
      </c>
      <c r="B43" s="22">
        <v>109</v>
      </c>
      <c r="C43" s="23">
        <v>115</v>
      </c>
      <c r="D43" s="22">
        <v>126</v>
      </c>
      <c r="E43" s="23">
        <v>135</v>
      </c>
      <c r="F43" s="22">
        <v>231</v>
      </c>
      <c r="G43" s="23">
        <v>204</v>
      </c>
      <c r="H43" s="22">
        <v>247</v>
      </c>
      <c r="I43" s="23">
        <v>217</v>
      </c>
      <c r="J43" s="22">
        <v>275</v>
      </c>
      <c r="K43" s="23">
        <v>253</v>
      </c>
      <c r="L43" s="22">
        <v>219</v>
      </c>
      <c r="M43" s="23">
        <v>239</v>
      </c>
      <c r="N43" s="22"/>
    </row>
    <row r="44" spans="1:14" ht="13.5">
      <c r="A44" s="2" t="s">
        <v>128</v>
      </c>
      <c r="B44" s="22">
        <v>738</v>
      </c>
      <c r="C44" s="23">
        <v>634</v>
      </c>
      <c r="D44" s="22">
        <v>688</v>
      </c>
      <c r="E44" s="23"/>
      <c r="F44" s="22">
        <v>670</v>
      </c>
      <c r="G44" s="23"/>
      <c r="H44" s="22">
        <v>625</v>
      </c>
      <c r="I44" s="23"/>
      <c r="J44" s="22">
        <v>573</v>
      </c>
      <c r="K44" s="23"/>
      <c r="L44" s="22"/>
      <c r="M44" s="23"/>
      <c r="N44" s="22"/>
    </row>
    <row r="45" spans="1:14" ht="13.5">
      <c r="A45" s="2" t="s">
        <v>129</v>
      </c>
      <c r="B45" s="22">
        <v>8322</v>
      </c>
      <c r="C45" s="23">
        <v>7380</v>
      </c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>
        <v>16881</v>
      </c>
    </row>
    <row r="46" spans="1:14" ht="13.5">
      <c r="A46" s="2" t="s">
        <v>130</v>
      </c>
      <c r="B46" s="22">
        <v>2936</v>
      </c>
      <c r="C46" s="23">
        <v>2944</v>
      </c>
      <c r="D46" s="22">
        <v>3215</v>
      </c>
      <c r="E46" s="23">
        <v>3260</v>
      </c>
      <c r="F46" s="22">
        <v>3724</v>
      </c>
      <c r="G46" s="23">
        <v>3749</v>
      </c>
      <c r="H46" s="22">
        <v>3777</v>
      </c>
      <c r="I46" s="23">
        <v>3777</v>
      </c>
      <c r="J46" s="22">
        <v>3777</v>
      </c>
      <c r="K46" s="23">
        <v>3777</v>
      </c>
      <c r="L46" s="22">
        <v>3778</v>
      </c>
      <c r="M46" s="23">
        <v>3766</v>
      </c>
      <c r="N46" s="22">
        <v>3758</v>
      </c>
    </row>
    <row r="47" spans="1:14" ht="13.5">
      <c r="A47" s="2" t="s">
        <v>131</v>
      </c>
      <c r="B47" s="22">
        <v>25345</v>
      </c>
      <c r="C47" s="23">
        <v>23949</v>
      </c>
      <c r="D47" s="22">
        <v>23782</v>
      </c>
      <c r="E47" s="23">
        <v>25106</v>
      </c>
      <c r="F47" s="22">
        <v>25842</v>
      </c>
      <c r="G47" s="23">
        <v>26198</v>
      </c>
      <c r="H47" s="22">
        <v>26680</v>
      </c>
      <c r="I47" s="23">
        <v>28935</v>
      </c>
      <c r="J47" s="22">
        <v>29895</v>
      </c>
      <c r="K47" s="23">
        <v>33513</v>
      </c>
      <c r="L47" s="22">
        <v>34935</v>
      </c>
      <c r="M47" s="23">
        <v>36956</v>
      </c>
      <c r="N47" s="22">
        <v>38428</v>
      </c>
    </row>
    <row r="48" spans="1:14" ht="14.25" thickBot="1">
      <c r="A48" s="4" t="s">
        <v>132</v>
      </c>
      <c r="B48" s="24">
        <v>4446527</v>
      </c>
      <c r="C48" s="25">
        <v>4312068</v>
      </c>
      <c r="D48" s="24">
        <v>4214068</v>
      </c>
      <c r="E48" s="25">
        <v>4080914</v>
      </c>
      <c r="F48" s="24">
        <v>4036153</v>
      </c>
      <c r="G48" s="25">
        <v>3954522</v>
      </c>
      <c r="H48" s="24">
        <v>3808342</v>
      </c>
      <c r="I48" s="25">
        <v>3779662</v>
      </c>
      <c r="J48" s="24">
        <v>3677160</v>
      </c>
      <c r="K48" s="25">
        <v>3640613</v>
      </c>
      <c r="L48" s="24">
        <v>3615581</v>
      </c>
      <c r="M48" s="25">
        <v>3511197</v>
      </c>
      <c r="N48" s="24">
        <v>3514070</v>
      </c>
    </row>
    <row r="49" spans="1:14" ht="14.25" thickTop="1">
      <c r="A49" s="2" t="s">
        <v>133</v>
      </c>
      <c r="B49" s="22">
        <v>36166</v>
      </c>
      <c r="C49" s="23">
        <v>36166</v>
      </c>
      <c r="D49" s="22">
        <v>36166</v>
      </c>
      <c r="E49" s="23">
        <v>36166</v>
      </c>
      <c r="F49" s="22">
        <v>36166</v>
      </c>
      <c r="G49" s="23">
        <v>36166</v>
      </c>
      <c r="H49" s="22">
        <v>36166</v>
      </c>
      <c r="I49" s="23">
        <v>36166</v>
      </c>
      <c r="J49" s="22">
        <v>36166</v>
      </c>
      <c r="K49" s="23">
        <v>27971</v>
      </c>
      <c r="L49" s="22">
        <v>27971</v>
      </c>
      <c r="M49" s="23">
        <v>27971</v>
      </c>
      <c r="N49" s="22">
        <v>27971</v>
      </c>
    </row>
    <row r="50" spans="1:14" ht="13.5">
      <c r="A50" s="2" t="s">
        <v>134</v>
      </c>
      <c r="B50" s="22">
        <v>25426</v>
      </c>
      <c r="C50" s="23">
        <v>25426</v>
      </c>
      <c r="D50" s="22">
        <v>25426</v>
      </c>
      <c r="E50" s="23">
        <v>25426</v>
      </c>
      <c r="F50" s="22">
        <v>25426</v>
      </c>
      <c r="G50" s="23">
        <v>25426</v>
      </c>
      <c r="H50" s="22">
        <v>25426</v>
      </c>
      <c r="I50" s="23">
        <v>25426</v>
      </c>
      <c r="J50" s="22">
        <v>25426</v>
      </c>
      <c r="K50" s="23">
        <v>17232</v>
      </c>
      <c r="L50" s="22">
        <v>17232</v>
      </c>
      <c r="M50" s="23">
        <v>17232</v>
      </c>
      <c r="N50" s="22">
        <v>17232</v>
      </c>
    </row>
    <row r="51" spans="1:14" ht="13.5">
      <c r="A51" s="3" t="s">
        <v>135</v>
      </c>
      <c r="B51" s="22">
        <v>25426</v>
      </c>
      <c r="C51" s="23">
        <v>25426</v>
      </c>
      <c r="D51" s="22">
        <v>25426</v>
      </c>
      <c r="E51" s="23">
        <v>25426</v>
      </c>
      <c r="F51" s="22">
        <v>25426</v>
      </c>
      <c r="G51" s="23">
        <v>25426</v>
      </c>
      <c r="H51" s="22">
        <v>25426</v>
      </c>
      <c r="I51" s="23">
        <v>25426</v>
      </c>
      <c r="J51" s="22">
        <v>25426</v>
      </c>
      <c r="K51" s="23">
        <v>17232</v>
      </c>
      <c r="L51" s="22">
        <v>17232</v>
      </c>
      <c r="M51" s="23">
        <v>17232</v>
      </c>
      <c r="N51" s="22">
        <v>17232</v>
      </c>
    </row>
    <row r="52" spans="1:14" ht="13.5">
      <c r="A52" s="3" t="s">
        <v>136</v>
      </c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>
        <v>0</v>
      </c>
      <c r="M52" s="23">
        <v>0</v>
      </c>
      <c r="N52" s="22">
        <v>0</v>
      </c>
    </row>
    <row r="53" spans="1:14" ht="13.5">
      <c r="A53" s="2" t="s">
        <v>137</v>
      </c>
      <c r="B53" s="22">
        <v>110220</v>
      </c>
      <c r="C53" s="23">
        <v>107949</v>
      </c>
      <c r="D53" s="22">
        <v>102544</v>
      </c>
      <c r="E53" s="23">
        <v>100874</v>
      </c>
      <c r="F53" s="22">
        <v>97636</v>
      </c>
      <c r="G53" s="23">
        <v>95457</v>
      </c>
      <c r="H53" s="22">
        <v>93046</v>
      </c>
      <c r="I53" s="23">
        <v>89810</v>
      </c>
      <c r="J53" s="22">
        <v>85488</v>
      </c>
      <c r="K53" s="23">
        <v>83205</v>
      </c>
      <c r="L53" s="22">
        <v>94816</v>
      </c>
      <c r="M53" s="23">
        <v>92799</v>
      </c>
      <c r="N53" s="22">
        <v>92533</v>
      </c>
    </row>
    <row r="54" spans="1:14" ht="13.5">
      <c r="A54" s="3" t="s">
        <v>138</v>
      </c>
      <c r="B54" s="22">
        <v>13536</v>
      </c>
      <c r="C54" s="23">
        <v>13536</v>
      </c>
      <c r="D54" s="22">
        <v>13536</v>
      </c>
      <c r="E54" s="23">
        <v>13536</v>
      </c>
      <c r="F54" s="22">
        <v>13536</v>
      </c>
      <c r="G54" s="23">
        <v>13536</v>
      </c>
      <c r="H54" s="22">
        <v>13536</v>
      </c>
      <c r="I54" s="23">
        <v>13536</v>
      </c>
      <c r="J54" s="22">
        <v>13536</v>
      </c>
      <c r="K54" s="23">
        <v>13536</v>
      </c>
      <c r="L54" s="22">
        <v>13536</v>
      </c>
      <c r="M54" s="23">
        <v>13536</v>
      </c>
      <c r="N54" s="22">
        <v>13536</v>
      </c>
    </row>
    <row r="55" spans="1:14" ht="13.5">
      <c r="A55" s="3" t="s">
        <v>139</v>
      </c>
      <c r="B55" s="22">
        <v>96684</v>
      </c>
      <c r="C55" s="23">
        <v>94413</v>
      </c>
      <c r="D55" s="22">
        <v>89008</v>
      </c>
      <c r="E55" s="23">
        <v>87338</v>
      </c>
      <c r="F55" s="22">
        <v>84099</v>
      </c>
      <c r="G55" s="23">
        <v>81921</v>
      </c>
      <c r="H55" s="22">
        <v>79509</v>
      </c>
      <c r="I55" s="23">
        <v>76274</v>
      </c>
      <c r="J55" s="22">
        <v>71951</v>
      </c>
      <c r="K55" s="23">
        <v>69668</v>
      </c>
      <c r="L55" s="22">
        <v>81279</v>
      </c>
      <c r="M55" s="23">
        <v>79263</v>
      </c>
      <c r="N55" s="22">
        <v>78996</v>
      </c>
    </row>
    <row r="56" spans="1:14" ht="13.5">
      <c r="A56" s="5" t="s">
        <v>140</v>
      </c>
      <c r="B56" s="22"/>
      <c r="C56" s="23"/>
      <c r="D56" s="22"/>
      <c r="E56" s="23"/>
      <c r="F56" s="22"/>
      <c r="G56" s="23"/>
      <c r="H56" s="22"/>
      <c r="I56" s="23"/>
      <c r="J56" s="22"/>
      <c r="K56" s="23"/>
      <c r="L56" s="22"/>
      <c r="M56" s="23"/>
      <c r="N56" s="22">
        <v>2</v>
      </c>
    </row>
    <row r="57" spans="1:14" ht="13.5">
      <c r="A57" s="5" t="s">
        <v>141</v>
      </c>
      <c r="B57" s="22">
        <v>85578</v>
      </c>
      <c r="C57" s="23">
        <v>80578</v>
      </c>
      <c r="D57" s="22">
        <v>80578</v>
      </c>
      <c r="E57" s="23">
        <v>75578</v>
      </c>
      <c r="F57" s="22">
        <v>75578</v>
      </c>
      <c r="G57" s="23">
        <v>70578</v>
      </c>
      <c r="H57" s="22">
        <v>70578</v>
      </c>
      <c r="I57" s="23">
        <v>65578</v>
      </c>
      <c r="J57" s="22">
        <v>65578</v>
      </c>
      <c r="K57" s="23">
        <v>75578</v>
      </c>
      <c r="L57" s="22">
        <v>75578</v>
      </c>
      <c r="M57" s="23">
        <v>70578</v>
      </c>
      <c r="N57" s="22">
        <v>70578</v>
      </c>
    </row>
    <row r="58" spans="1:14" ht="13.5">
      <c r="A58" s="5" t="s">
        <v>142</v>
      </c>
      <c r="B58" s="22">
        <v>11106</v>
      </c>
      <c r="C58" s="23">
        <v>13835</v>
      </c>
      <c r="D58" s="22">
        <v>8430</v>
      </c>
      <c r="E58" s="23">
        <v>11760</v>
      </c>
      <c r="F58" s="22">
        <v>8521</v>
      </c>
      <c r="G58" s="23">
        <v>11343</v>
      </c>
      <c r="H58" s="22">
        <v>8931</v>
      </c>
      <c r="I58" s="23">
        <v>10696</v>
      </c>
      <c r="J58" s="22">
        <v>6373</v>
      </c>
      <c r="K58" s="23">
        <v>-5909</v>
      </c>
      <c r="L58" s="22">
        <v>5701</v>
      </c>
      <c r="M58" s="23">
        <v>8685</v>
      </c>
      <c r="N58" s="22">
        <v>8416</v>
      </c>
    </row>
    <row r="59" spans="1:14" ht="13.5">
      <c r="A59" s="2" t="s">
        <v>143</v>
      </c>
      <c r="B59" s="22">
        <v>-386</v>
      </c>
      <c r="C59" s="23">
        <v>-402</v>
      </c>
      <c r="D59" s="22">
        <v>-400</v>
      </c>
      <c r="E59" s="23">
        <v>-404</v>
      </c>
      <c r="F59" s="22">
        <v>-403</v>
      </c>
      <c r="G59" s="23">
        <v>-419</v>
      </c>
      <c r="H59" s="22">
        <v>-420</v>
      </c>
      <c r="I59" s="23">
        <v>-420</v>
      </c>
      <c r="J59" s="22">
        <v>-420</v>
      </c>
      <c r="K59" s="23">
        <v>-420</v>
      </c>
      <c r="L59" s="22">
        <v>-419</v>
      </c>
      <c r="M59" s="23">
        <v>-391</v>
      </c>
      <c r="N59" s="22">
        <v>-356</v>
      </c>
    </row>
    <row r="60" spans="1:14" ht="13.5">
      <c r="A60" s="2" t="s">
        <v>144</v>
      </c>
      <c r="B60" s="22">
        <v>171427</v>
      </c>
      <c r="C60" s="23">
        <v>169140</v>
      </c>
      <c r="D60" s="22">
        <v>163736</v>
      </c>
      <c r="E60" s="23">
        <v>162062</v>
      </c>
      <c r="F60" s="22">
        <v>158825</v>
      </c>
      <c r="G60" s="23">
        <v>156630</v>
      </c>
      <c r="H60" s="22">
        <v>154218</v>
      </c>
      <c r="I60" s="23">
        <v>150982</v>
      </c>
      <c r="J60" s="22">
        <v>146660</v>
      </c>
      <c r="K60" s="23">
        <v>127988</v>
      </c>
      <c r="L60" s="22">
        <v>139600</v>
      </c>
      <c r="M60" s="23">
        <v>137612</v>
      </c>
      <c r="N60" s="22">
        <v>137380</v>
      </c>
    </row>
    <row r="61" spans="1:14" ht="13.5">
      <c r="A61" s="2" t="s">
        <v>145</v>
      </c>
      <c r="B61" s="22">
        <v>40037</v>
      </c>
      <c r="C61" s="23">
        <v>36619</v>
      </c>
      <c r="D61" s="22">
        <v>18346</v>
      </c>
      <c r="E61" s="23">
        <v>22493</v>
      </c>
      <c r="F61" s="22">
        <v>16209</v>
      </c>
      <c r="G61" s="23">
        <v>16719</v>
      </c>
      <c r="H61" s="22">
        <v>18555</v>
      </c>
      <c r="I61" s="23">
        <v>22175</v>
      </c>
      <c r="J61" s="22">
        <v>21799</v>
      </c>
      <c r="K61" s="23">
        <v>7907</v>
      </c>
      <c r="L61" s="22">
        <v>10116</v>
      </c>
      <c r="M61" s="23">
        <v>23324</v>
      </c>
      <c r="N61" s="22">
        <v>55315</v>
      </c>
    </row>
    <row r="62" spans="1:14" ht="13.5">
      <c r="A62" s="2" t="s">
        <v>146</v>
      </c>
      <c r="B62" s="22">
        <v>2911</v>
      </c>
      <c r="C62" s="23">
        <v>4557</v>
      </c>
      <c r="D62" s="22">
        <v>3502</v>
      </c>
      <c r="E62" s="23">
        <v>1237</v>
      </c>
      <c r="F62" s="22">
        <v>710</v>
      </c>
      <c r="G62" s="23">
        <v>-1839</v>
      </c>
      <c r="H62" s="22">
        <v>-376</v>
      </c>
      <c r="I62" s="23">
        <v>-1228</v>
      </c>
      <c r="J62" s="22">
        <v>-1115</v>
      </c>
      <c r="K62" s="23">
        <v>-1126</v>
      </c>
      <c r="L62" s="22">
        <v>-287</v>
      </c>
      <c r="M62" s="23">
        <v>-905</v>
      </c>
      <c r="N62" s="22">
        <v>-326</v>
      </c>
    </row>
    <row r="63" spans="1:14" ht="13.5">
      <c r="A63" s="2" t="s">
        <v>147</v>
      </c>
      <c r="B63" s="22">
        <v>2735</v>
      </c>
      <c r="C63" s="23">
        <v>2750</v>
      </c>
      <c r="D63" s="22">
        <v>3258</v>
      </c>
      <c r="E63" s="23">
        <v>3343</v>
      </c>
      <c r="F63" s="22">
        <v>2891</v>
      </c>
      <c r="G63" s="23">
        <v>2930</v>
      </c>
      <c r="H63" s="22">
        <v>2971</v>
      </c>
      <c r="I63" s="23">
        <v>2971</v>
      </c>
      <c r="J63" s="22">
        <v>2972</v>
      </c>
      <c r="K63" s="23">
        <v>2972</v>
      </c>
      <c r="L63" s="22">
        <v>2973</v>
      </c>
      <c r="M63" s="23">
        <v>2954</v>
      </c>
      <c r="N63" s="22">
        <v>2943</v>
      </c>
    </row>
    <row r="64" spans="1:14" ht="13.5">
      <c r="A64" s="2" t="s">
        <v>148</v>
      </c>
      <c r="B64" s="22">
        <v>45684</v>
      </c>
      <c r="C64" s="23">
        <v>43928</v>
      </c>
      <c r="D64" s="22">
        <v>25106</v>
      </c>
      <c r="E64" s="23">
        <v>27074</v>
      </c>
      <c r="F64" s="22">
        <v>19811</v>
      </c>
      <c r="G64" s="23">
        <v>17809</v>
      </c>
      <c r="H64" s="22">
        <v>21150</v>
      </c>
      <c r="I64" s="23">
        <v>23919</v>
      </c>
      <c r="J64" s="22">
        <v>23656</v>
      </c>
      <c r="K64" s="23">
        <v>9753</v>
      </c>
      <c r="L64" s="22">
        <v>12801</v>
      </c>
      <c r="M64" s="23">
        <v>25373</v>
      </c>
      <c r="N64" s="22">
        <v>57931</v>
      </c>
    </row>
    <row r="65" spans="1:14" ht="13.5">
      <c r="A65" s="2" t="s">
        <v>149</v>
      </c>
      <c r="B65" s="22">
        <v>75</v>
      </c>
      <c r="C65" s="23">
        <v>68</v>
      </c>
      <c r="D65" s="22">
        <v>53</v>
      </c>
      <c r="E65" s="23">
        <v>39</v>
      </c>
      <c r="F65" s="22">
        <v>24</v>
      </c>
      <c r="G65" s="23">
        <v>18</v>
      </c>
      <c r="H65" s="22">
        <v>6</v>
      </c>
      <c r="I65" s="23"/>
      <c r="J65" s="22"/>
      <c r="K65" s="23"/>
      <c r="L65" s="22"/>
      <c r="M65" s="23"/>
      <c r="N65" s="22"/>
    </row>
    <row r="66" spans="1:14" ht="13.5">
      <c r="A66" s="2" t="s">
        <v>150</v>
      </c>
      <c r="B66" s="22">
        <v>217186</v>
      </c>
      <c r="C66" s="23">
        <v>213136</v>
      </c>
      <c r="D66" s="22">
        <v>188896</v>
      </c>
      <c r="E66" s="23">
        <v>189177</v>
      </c>
      <c r="F66" s="22">
        <v>178661</v>
      </c>
      <c r="G66" s="23">
        <v>174458</v>
      </c>
      <c r="H66" s="22">
        <v>175374</v>
      </c>
      <c r="I66" s="23">
        <v>174902</v>
      </c>
      <c r="J66" s="22">
        <v>170316</v>
      </c>
      <c r="K66" s="23">
        <v>137742</v>
      </c>
      <c r="L66" s="22">
        <v>152402</v>
      </c>
      <c r="M66" s="23">
        <v>162986</v>
      </c>
      <c r="N66" s="22">
        <v>195312</v>
      </c>
    </row>
    <row r="67" spans="1:14" ht="14.25" thickBot="1">
      <c r="A67" s="6" t="s">
        <v>151</v>
      </c>
      <c r="B67" s="22">
        <v>4663714</v>
      </c>
      <c r="C67" s="23">
        <v>4525204</v>
      </c>
      <c r="D67" s="22">
        <v>4402964</v>
      </c>
      <c r="E67" s="23">
        <v>4270091</v>
      </c>
      <c r="F67" s="22">
        <v>4214815</v>
      </c>
      <c r="G67" s="23">
        <v>4128981</v>
      </c>
      <c r="H67" s="22">
        <v>3983717</v>
      </c>
      <c r="I67" s="23">
        <v>3954565</v>
      </c>
      <c r="J67" s="22">
        <v>3847476</v>
      </c>
      <c r="K67" s="23">
        <v>3778355</v>
      </c>
      <c r="L67" s="22">
        <v>3767984</v>
      </c>
      <c r="M67" s="23">
        <v>3674183</v>
      </c>
      <c r="N67" s="22">
        <v>3709382</v>
      </c>
    </row>
    <row r="68" spans="1:14" ht="14.25" thickTop="1">
      <c r="A68" s="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70" ht="13.5">
      <c r="A70" s="19" t="s">
        <v>156</v>
      </c>
    </row>
    <row r="71" ht="13.5">
      <c r="A71" s="19" t="s">
        <v>157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2014-02-11T05:05:16Z</dcterms:created>
  <dcterms:modified xsi:type="dcterms:W3CDTF">2014-02-11T05:05:24Z</dcterms:modified>
  <cp:category/>
  <cp:version/>
  <cp:contentType/>
  <cp:contentStatus/>
</cp:coreProperties>
</file>