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<sst xmlns="http://schemas.openxmlformats.org/spreadsheetml/2006/main" count="682" uniqueCount="197">
  <si>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</si>
  <si>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</si>
  <si>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</si>
  <si>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</si>
  <si>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</si>
  <si>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</si>
  <si>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有価証券関係損益（△）</t>
  </si>
  <si>
    <t>金銭の信託の運用損益（△は運用益）</t>
  </si>
  <si>
    <t>固定資産処分損益（△は益）</t>
  </si>
  <si>
    <t>新株予約権戻入益</t>
  </si>
  <si>
    <t>商品有価証券の純増（△）減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</si>
  <si>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</si>
  <si>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</si>
  <si>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</si>
  <si>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</si>
  <si>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</si>
  <si>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</si>
  <si>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</si>
  <si>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</si>
  <si>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リース債権及びリース投資資産の純増（△）減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</si>
  <si>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</si>
  <si>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</si>
  <si>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</si>
  <si>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</si>
  <si>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</si>
  <si>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</si>
  <si>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</si>
  <si>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</si>
  <si>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</si>
  <si>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</si>
  <si>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</si>
  <si>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</si>
  <si>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</si>
  <si>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</si>
  <si>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配当金の支払額</t>
  </si>
  <si>
    <t>自己株式の取得による支出</t>
  </si>
  <si>
    <t>自己株式の売却による収入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</si>
  <si>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</si>
  <si>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</si>
  <si>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</si>
  <si>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</si>
  <si>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</si>
  <si>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固定資産処分益</t>
  </si>
  <si>
    <t>固定資産処分損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</si>
  <si>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</si>
  <si>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</si>
  <si>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</si>
  <si>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</si>
  <si>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</si>
  <si>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</si>
  <si>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</si>
  <si>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</si>
  <si>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</si>
  <si>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</si>
  <si>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2013/11/25</t>
  </si>
  <si>
    <t>半期</t>
  </si>
  <si>
    <t>2013/09/30</t>
  </si>
  <si>
    <t>通期</t>
  </si>
  <si>
    <t>2013/03/31</t>
  </si>
  <si>
    <t>2012/11/27</t>
  </si>
  <si>
    <t>2012/09/30</t>
  </si>
  <si>
    <t>2013/06/25</t>
  </si>
  <si>
    <t>2012/03/31</t>
  </si>
  <si>
    <t>2011/11/25</t>
  </si>
  <si>
    <t>2011/09/30</t>
  </si>
  <si>
    <t>2012/06/22</t>
  </si>
  <si>
    <t>2011/03/31</t>
  </si>
  <si>
    <t>2010/11/26</t>
  </si>
  <si>
    <t>2010/09/30</t>
  </si>
  <si>
    <t>2011/06/24</t>
  </si>
  <si>
    <t>2010/03/31</t>
  </si>
  <si>
    <t>2009/09/30</t>
  </si>
  <si>
    <t>2010/06/24</t>
  </si>
  <si>
    <t>2009/03/31</t>
  </si>
  <si>
    <t>2009/11/27</t>
  </si>
  <si>
    <t>2008/09/30</t>
  </si>
  <si>
    <t>2009/06/23</t>
  </si>
  <si>
    <t>2008/03/31</t>
  </si>
  <si>
    <t>2008/11/27</t>
  </si>
  <si>
    <t>2007/09/30</t>
  </si>
  <si>
    <t>現金預け金</t>
  </si>
  <si>
    <t>百万円</t>
  </si>
  <si>
    <t>コールローン</t>
  </si>
  <si>
    <t>商品有価証券</t>
  </si>
  <si>
    <t>金銭の信託</t>
  </si>
  <si>
    <t>有価証券</t>
  </si>
  <si>
    <t>貸出金</t>
  </si>
  <si>
    <t>外国為替</t>
  </si>
  <si>
    <t>その他資産</t>
  </si>
  <si>
    <t>その他の資産</t>
  </si>
  <si>
    <t>有形固定資産</t>
  </si>
  <si>
    <t>無形固定資産</t>
  </si>
  <si>
    <t>繰延税金資産</t>
  </si>
  <si>
    <t>支払承諾見返</t>
  </si>
  <si>
    <t>貸倒引当金</t>
  </si>
  <si>
    <t>資産</t>
  </si>
  <si>
    <t>預金</t>
  </si>
  <si>
    <t>その他負債</t>
  </si>
  <si>
    <t>未払法人税等</t>
  </si>
  <si>
    <t>その他の負債</t>
  </si>
  <si>
    <t>賞与引当金</t>
  </si>
  <si>
    <t>未払役員賞与</t>
  </si>
  <si>
    <t>役員退職慰労引当金</t>
  </si>
  <si>
    <t>睡眠預金払戻損失引当金</t>
  </si>
  <si>
    <t>偶発損失引当金</t>
  </si>
  <si>
    <t>支払承諾</t>
  </si>
  <si>
    <t>負債</t>
  </si>
  <si>
    <t>資本金</t>
  </si>
  <si>
    <t>資本剰余金</t>
  </si>
  <si>
    <t>資本準備金</t>
  </si>
  <si>
    <t>その他資本剰余金</t>
  </si>
  <si>
    <t>利益剰余金</t>
  </si>
  <si>
    <t>利益準備金</t>
  </si>
  <si>
    <t>その他利益剰余金</t>
  </si>
  <si>
    <t>固定資産圧縮積立金</t>
  </si>
  <si>
    <t>別途積立金</t>
  </si>
  <si>
    <t>繰越利益剰余金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</si>
  <si>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</si>
  <si>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</si>
  <si>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</si>
  <si>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</si>
  <si>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</si>
  <si>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新株予約権</t>
  </si>
  <si>
    <t>純資産</t>
  </si>
  <si>
    <t>負債純資産</t>
  </si>
  <si>
    <t>証券コード</t>
  </si>
  <si>
    <t>企業名</t>
  </si>
  <si>
    <t>スルガ銀行株式会社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</si>
  <si>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</si>
  <si>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</si>
  <si>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</si>
  <si>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</si>
  <si>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</si>
  <si>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</si>
  <si>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</si>
  <si>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</si>
  <si>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</si>
  <si>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</si>
  <si>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経常収益</t>
  </si>
  <si>
    <t>資金運用収益</t>
  </si>
  <si>
    <t>（うち貸出金利息）</t>
  </si>
  <si>
    <t>（うち有価証券利息配当金）</t>
  </si>
  <si>
    <t>役務取引等収益</t>
  </si>
  <si>
    <t>その他業務収益</t>
  </si>
  <si>
    <t>その他経常収益</t>
  </si>
  <si>
    <t>経常費用</t>
  </si>
  <si>
    <t>資金調達費用</t>
  </si>
  <si>
    <t>（うち預金利息）</t>
  </si>
  <si>
    <t>役務取引等費用</t>
  </si>
  <si>
    <t>その他業務費用</t>
  </si>
  <si>
    <t>営業経費</t>
  </si>
  <si>
    <t>その他経常費用</t>
  </si>
  <si>
    <t>経常利益</t>
  </si>
  <si>
    <t>特別利益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</si>
  <si>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</si>
  <si>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</si>
  <si>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</si>
  <si>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</si>
  <si>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</si>
  <si>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</si>
  <si>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</si>
  <si>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</si>
  <si>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</si>
  <si>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</si>
  <si>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2013/08/09</t>
  </si>
  <si>
    <t>2013/06/30</t>
  </si>
  <si>
    <t>2013/02/13</t>
  </si>
  <si>
    <t>2012/12/31</t>
  </si>
  <si>
    <t>2012/08/13</t>
  </si>
  <si>
    <t>2012/06/30</t>
  </si>
  <si>
    <t>2012/02/13</t>
  </si>
  <si>
    <t>2011/12/31</t>
  </si>
  <si>
    <t>2011/08/12</t>
  </si>
  <si>
    <t>2011/06/30</t>
  </si>
  <si>
    <t>2011/02/10</t>
  </si>
  <si>
    <t>2010/12/31</t>
  </si>
  <si>
    <t>2010/08/13</t>
  </si>
  <si>
    <t>2010/06/30</t>
  </si>
  <si>
    <t>2010/02/12</t>
  </si>
  <si>
    <t>2009/12/31</t>
  </si>
  <si>
    <t>2009/08/14</t>
  </si>
  <si>
    <t>2009/06/30</t>
  </si>
  <si>
    <t>2009/02/13</t>
  </si>
  <si>
    <t>2008/12/31</t>
  </si>
  <si>
    <t>2008/08/13</t>
  </si>
  <si>
    <t>2008/06/30</t>
  </si>
  <si>
    <t>コールローン及び買入手形</t>
  </si>
  <si>
    <t>リース債権及びリース投資資産</t>
  </si>
  <si>
    <t>借用金</t>
  </si>
  <si>
    <t>退職給付引当金</t>
  </si>
  <si>
    <t>繰延税金負債</t>
  </si>
  <si>
    <t>少数株主持分</t>
  </si>
  <si>
    <t>連結・貸借対照表</t>
  </si>
  <si>
    <t>累積四半期</t>
  </si>
  <si>
    <t>減価償却費</t>
  </si>
  <si>
    <t>のれん償却額</t>
  </si>
  <si>
    <t>貸倒引当金の増減（△）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</si>
</sst>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Z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9" t="s">
        <v>125</v>
      </c>
      <c r="B2" s="13">
        <v>8358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thickBot="1">
      <c r="A3" s="10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9" t="s">
        <v>47</v>
      </c>
      <c r="B4" s="14" t="str">
        <f>HYPERLINK("http://www.kabupro.jp/mark/20140213/S10014OV.htm","四半期報告書")</f>
        <v>四半期報告書</v>
      </c>
      <c r="C4" s="14" t="str">
        <f>HYPERLINK("http://www.kabupro.jp/mark/20131125/S1000JSU.htm","四半期報告書")</f>
        <v>四半期報告書</v>
      </c>
      <c r="D4" s="14" t="str">
        <f>HYPERLINK("http://www.kabupro.jp/mark/20130809/S000E6IH.htm","四半期報告書")</f>
        <v>四半期報告書</v>
      </c>
      <c r="E4" s="14" t="str">
        <f>HYPERLINK("http://www.kabupro.jp/mark/20130625/S000DNLL.htm","有価証券報告書")</f>
        <v>有価証券報告書</v>
      </c>
      <c r="F4" s="14" t="str">
        <f>HYPERLINK("http://www.kabupro.jp/mark/20140213/S10014OV.htm","四半期報告書")</f>
        <v>四半期報告書</v>
      </c>
      <c r="G4" s="14" t="str">
        <f>HYPERLINK("http://www.kabupro.jp/mark/20131125/S1000JSU.htm","四半期報告書")</f>
        <v>四半期報告書</v>
      </c>
      <c r="H4" s="14" t="str">
        <f>HYPERLINK("http://www.kabupro.jp/mark/20130809/S000E6IH.htm","四半期報告書")</f>
        <v>四半期報告書</v>
      </c>
      <c r="I4" s="14" t="str">
        <f>HYPERLINK("http://www.kabupro.jp/mark/20130625/S000DNLL.htm","有価証券報告書")</f>
        <v>有価証券報告書</v>
      </c>
      <c r="J4" s="14" t="str">
        <f>HYPERLINK("http://www.kabupro.jp/mark/20130213/S000CQYM.htm","四半期報告書")</f>
        <v>四半期報告書</v>
      </c>
      <c r="K4" s="14" t="str">
        <f>HYPERLINK("http://www.kabupro.jp/mark/20121127/S000CD8B.htm","四半期報告書")</f>
        <v>四半期報告書</v>
      </c>
      <c r="L4" s="14" t="str">
        <f>HYPERLINK("http://www.kabupro.jp/mark/20120813/S000BN86.htm","四半期報告書")</f>
        <v>四半期報告書</v>
      </c>
      <c r="M4" s="14" t="str">
        <f>HYPERLINK("http://www.kabupro.jp/mark/20120622/S000B48O.htm","有価証券報告書")</f>
        <v>有価証券報告書</v>
      </c>
      <c r="N4" s="14" t="str">
        <f>HYPERLINK("http://www.kabupro.jp/mark/20120213/S000A8KN.htm","四半期報告書")</f>
        <v>四半期報告書</v>
      </c>
      <c r="O4" s="14" t="str">
        <f>HYPERLINK("http://www.kabupro.jp/mark/20111125/S0009T5B.htm","四半期報告書")</f>
        <v>四半期報告書</v>
      </c>
      <c r="P4" s="14" t="str">
        <f>HYPERLINK("http://www.kabupro.jp/mark/20110812/S000949D.htm","四半期報告書")</f>
        <v>四半期報告書</v>
      </c>
      <c r="Q4" s="14" t="str">
        <f>HYPERLINK("http://www.kabupro.jp/mark/20110624/S0008KLJ.htm","有価証券報告書")</f>
        <v>有価証券報告書</v>
      </c>
      <c r="R4" s="14" t="str">
        <f>HYPERLINK("http://www.kabupro.jp/mark/20110210/S0007OIA.htm","四半期報告書")</f>
        <v>四半期報告書</v>
      </c>
      <c r="S4" s="14" t="str">
        <f>HYPERLINK("http://www.kabupro.jp/mark/20101126/S00079XT.htm","四半期報告書")</f>
        <v>四半期報告書</v>
      </c>
      <c r="T4" s="14" t="str">
        <f>HYPERLINK("http://www.kabupro.jp/mark/20100813/S0006LHC.htm","四半期報告書")</f>
        <v>四半期報告書</v>
      </c>
      <c r="U4" s="14" t="str">
        <f>HYPERLINK("http://www.kabupro.jp/mark/20100624/S000610B.htm","有価証券報告書")</f>
        <v>有価証券報告書</v>
      </c>
      <c r="V4" s="14" t="str">
        <f>HYPERLINK("http://www.kabupro.jp/mark/20100212/S00054ER.htm","四半期報告書")</f>
        <v>四半期報告書</v>
      </c>
      <c r="W4" s="14" t="str">
        <f>HYPERLINK("http://www.kabupro.jp/mark/20091127/S0004P75.htm","四半期報告書")</f>
        <v>四半期報告書</v>
      </c>
      <c r="X4" s="14" t="str">
        <f>HYPERLINK("http://www.kabupro.jp/mark/20090814/S0003YV5.htm","四半期報告書")</f>
        <v>四半期報告書</v>
      </c>
      <c r="Y4" s="14" t="str">
        <f>HYPERLINK("http://www.kabupro.jp/mark/20090623/S0003C4H.htm","有価証券報告書")</f>
        <v>有価証券報告書</v>
      </c>
      <c r="Z4" s="14" t="str">
        <f>HYPERLINK("http://www.kabupro.jp/mark/20081127/S0001YHN.htm","四半期報告書")</f>
        <v>四半期報告書</v>
      </c>
    </row>
    <row r="5" spans="1:26" ht="14.25" thickBot="1">
      <c r="A5" s="10" t="s">
        <v>48</v>
      </c>
      <c r="B5" s="1" t="s">
        <v>161</v>
      </c>
      <c r="C5" s="1" t="s">
        <v>54</v>
      </c>
      <c r="D5" s="1" t="s">
        <v>164</v>
      </c>
      <c r="E5" s="1" t="s">
        <v>61</v>
      </c>
      <c r="F5" s="1" t="s">
        <v>161</v>
      </c>
      <c r="G5" s="1" t="s">
        <v>54</v>
      </c>
      <c r="H5" s="1" t="s">
        <v>164</v>
      </c>
      <c r="I5" s="1" t="s">
        <v>61</v>
      </c>
      <c r="J5" s="1" t="s">
        <v>166</v>
      </c>
      <c r="K5" s="1" t="s">
        <v>59</v>
      </c>
      <c r="L5" s="1" t="s">
        <v>168</v>
      </c>
      <c r="M5" s="1" t="s">
        <v>65</v>
      </c>
      <c r="N5" s="1" t="s">
        <v>170</v>
      </c>
      <c r="O5" s="1" t="s">
        <v>63</v>
      </c>
      <c r="P5" s="1" t="s">
        <v>172</v>
      </c>
      <c r="Q5" s="1" t="s">
        <v>69</v>
      </c>
      <c r="R5" s="1" t="s">
        <v>174</v>
      </c>
      <c r="S5" s="1" t="s">
        <v>67</v>
      </c>
      <c r="T5" s="1" t="s">
        <v>176</v>
      </c>
      <c r="U5" s="1" t="s">
        <v>72</v>
      </c>
      <c r="V5" s="1" t="s">
        <v>178</v>
      </c>
      <c r="W5" s="1" t="s">
        <v>74</v>
      </c>
      <c r="X5" s="1" t="s">
        <v>180</v>
      </c>
      <c r="Y5" s="1" t="s">
        <v>76</v>
      </c>
      <c r="Z5" s="1" t="s">
        <v>78</v>
      </c>
    </row>
    <row r="6" spans="1:26" ht="15" thickBot="1" thickTop="1">
      <c r="A6" s="9" t="s">
        <v>49</v>
      </c>
      <c r="B6" s="17" t="s">
        <v>46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thickTop="1">
      <c r="A7" s="11" t="s">
        <v>50</v>
      </c>
      <c r="B7" s="13" t="s">
        <v>193</v>
      </c>
      <c r="C7" s="13" t="s">
        <v>55</v>
      </c>
      <c r="D7" s="13" t="s">
        <v>193</v>
      </c>
      <c r="E7" s="15" t="s">
        <v>57</v>
      </c>
      <c r="F7" s="13" t="s">
        <v>193</v>
      </c>
      <c r="G7" s="13" t="s">
        <v>55</v>
      </c>
      <c r="H7" s="13" t="s">
        <v>193</v>
      </c>
      <c r="I7" s="15" t="s">
        <v>57</v>
      </c>
      <c r="J7" s="13" t="s">
        <v>193</v>
      </c>
      <c r="K7" s="13" t="s">
        <v>55</v>
      </c>
      <c r="L7" s="13" t="s">
        <v>193</v>
      </c>
      <c r="M7" s="15" t="s">
        <v>57</v>
      </c>
      <c r="N7" s="13" t="s">
        <v>193</v>
      </c>
      <c r="O7" s="13" t="s">
        <v>55</v>
      </c>
      <c r="P7" s="13" t="s">
        <v>193</v>
      </c>
      <c r="Q7" s="15" t="s">
        <v>57</v>
      </c>
      <c r="R7" s="13" t="s">
        <v>193</v>
      </c>
      <c r="S7" s="13" t="s">
        <v>55</v>
      </c>
      <c r="T7" s="13" t="s">
        <v>193</v>
      </c>
      <c r="U7" s="15" t="s">
        <v>57</v>
      </c>
      <c r="V7" s="13" t="s">
        <v>193</v>
      </c>
      <c r="W7" s="13" t="s">
        <v>55</v>
      </c>
      <c r="X7" s="13" t="s">
        <v>193</v>
      </c>
      <c r="Y7" s="15" t="s">
        <v>57</v>
      </c>
      <c r="Z7" s="13" t="s">
        <v>55</v>
      </c>
    </row>
    <row r="8" spans="1:26" ht="13.5">
      <c r="A8" s="12" t="s">
        <v>51</v>
      </c>
      <c r="B8" s="1" t="s">
        <v>131</v>
      </c>
      <c r="C8" s="1" t="s">
        <v>131</v>
      </c>
      <c r="D8" s="1" t="s">
        <v>131</v>
      </c>
      <c r="E8" s="16" t="s">
        <v>132</v>
      </c>
      <c r="F8" s="1" t="s">
        <v>132</v>
      </c>
      <c r="G8" s="1" t="s">
        <v>132</v>
      </c>
      <c r="H8" s="1" t="s">
        <v>132</v>
      </c>
      <c r="I8" s="16" t="s">
        <v>133</v>
      </c>
      <c r="J8" s="1" t="s">
        <v>133</v>
      </c>
      <c r="K8" s="1" t="s">
        <v>133</v>
      </c>
      <c r="L8" s="1" t="s">
        <v>133</v>
      </c>
      <c r="M8" s="16" t="s">
        <v>134</v>
      </c>
      <c r="N8" s="1" t="s">
        <v>134</v>
      </c>
      <c r="O8" s="1" t="s">
        <v>134</v>
      </c>
      <c r="P8" s="1" t="s">
        <v>134</v>
      </c>
      <c r="Q8" s="16" t="s">
        <v>135</v>
      </c>
      <c r="R8" s="1" t="s">
        <v>135</v>
      </c>
      <c r="S8" s="1" t="s">
        <v>135</v>
      </c>
      <c r="T8" s="1" t="s">
        <v>135</v>
      </c>
      <c r="U8" s="16" t="s">
        <v>136</v>
      </c>
      <c r="V8" s="1" t="s">
        <v>136</v>
      </c>
      <c r="W8" s="1" t="s">
        <v>136</v>
      </c>
      <c r="X8" s="1" t="s">
        <v>136</v>
      </c>
      <c r="Y8" s="16" t="s">
        <v>137</v>
      </c>
      <c r="Z8" s="1" t="s">
        <v>137</v>
      </c>
    </row>
    <row r="9" spans="1:26" ht="13.5">
      <c r="A9" s="12" t="s">
        <v>52</v>
      </c>
      <c r="B9" s="1" t="s">
        <v>163</v>
      </c>
      <c r="C9" s="1" t="s">
        <v>56</v>
      </c>
      <c r="D9" s="1" t="s">
        <v>165</v>
      </c>
      <c r="E9" s="16" t="s">
        <v>58</v>
      </c>
      <c r="F9" s="1" t="s">
        <v>167</v>
      </c>
      <c r="G9" s="1" t="s">
        <v>60</v>
      </c>
      <c r="H9" s="1" t="s">
        <v>169</v>
      </c>
      <c r="I9" s="16" t="s">
        <v>62</v>
      </c>
      <c r="J9" s="1" t="s">
        <v>171</v>
      </c>
      <c r="K9" s="1" t="s">
        <v>64</v>
      </c>
      <c r="L9" s="1" t="s">
        <v>173</v>
      </c>
      <c r="M9" s="16" t="s">
        <v>66</v>
      </c>
      <c r="N9" s="1" t="s">
        <v>175</v>
      </c>
      <c r="O9" s="1" t="s">
        <v>68</v>
      </c>
      <c r="P9" s="1" t="s">
        <v>177</v>
      </c>
      <c r="Q9" s="16" t="s">
        <v>70</v>
      </c>
      <c r="R9" s="1" t="s">
        <v>179</v>
      </c>
      <c r="S9" s="1" t="s">
        <v>71</v>
      </c>
      <c r="T9" s="1" t="s">
        <v>181</v>
      </c>
      <c r="U9" s="16" t="s">
        <v>73</v>
      </c>
      <c r="V9" s="1" t="s">
        <v>183</v>
      </c>
      <c r="W9" s="1" t="s">
        <v>75</v>
      </c>
      <c r="X9" s="1" t="s">
        <v>185</v>
      </c>
      <c r="Y9" s="16" t="s">
        <v>77</v>
      </c>
      <c r="Z9" s="1" t="s">
        <v>79</v>
      </c>
    </row>
    <row r="10" spans="1:26" ht="14.25" thickBot="1">
      <c r="A10" s="12" t="s">
        <v>53</v>
      </c>
      <c r="B10" s="1" t="s">
        <v>81</v>
      </c>
      <c r="C10" s="1" t="s">
        <v>81</v>
      </c>
      <c r="D10" s="1" t="s">
        <v>81</v>
      </c>
      <c r="E10" s="16" t="s">
        <v>81</v>
      </c>
      <c r="F10" s="1" t="s">
        <v>81</v>
      </c>
      <c r="G10" s="1" t="s">
        <v>81</v>
      </c>
      <c r="H10" s="1" t="s">
        <v>81</v>
      </c>
      <c r="I10" s="16" t="s">
        <v>81</v>
      </c>
      <c r="J10" s="1" t="s">
        <v>81</v>
      </c>
      <c r="K10" s="1" t="s">
        <v>81</v>
      </c>
      <c r="L10" s="1" t="s">
        <v>81</v>
      </c>
      <c r="M10" s="16" t="s">
        <v>81</v>
      </c>
      <c r="N10" s="1" t="s">
        <v>81</v>
      </c>
      <c r="O10" s="1" t="s">
        <v>81</v>
      </c>
      <c r="P10" s="1" t="s">
        <v>81</v>
      </c>
      <c r="Q10" s="16" t="s">
        <v>81</v>
      </c>
      <c r="R10" s="1" t="s">
        <v>81</v>
      </c>
      <c r="S10" s="1" t="s">
        <v>81</v>
      </c>
      <c r="T10" s="1" t="s">
        <v>81</v>
      </c>
      <c r="U10" s="16" t="s">
        <v>81</v>
      </c>
      <c r="V10" s="1" t="s">
        <v>81</v>
      </c>
      <c r="W10" s="1" t="s">
        <v>81</v>
      </c>
      <c r="X10" s="1" t="s">
        <v>81</v>
      </c>
      <c r="Y10" s="16" t="s">
        <v>81</v>
      </c>
      <c r="Z10" s="1" t="s">
        <v>81</v>
      </c>
    </row>
    <row r="11" spans="1:26" ht="14.25" thickTop="1">
      <c r="A11" s="28" t="s">
        <v>138</v>
      </c>
      <c r="B11" s="20">
        <v>88145</v>
      </c>
      <c r="C11" s="20">
        <v>58671</v>
      </c>
      <c r="D11" s="20">
        <v>28898</v>
      </c>
      <c r="E11" s="21">
        <v>111241</v>
      </c>
      <c r="F11" s="20">
        <v>81988</v>
      </c>
      <c r="G11" s="20">
        <v>54053</v>
      </c>
      <c r="H11" s="20">
        <v>26743</v>
      </c>
      <c r="I11" s="21">
        <v>107297</v>
      </c>
      <c r="J11" s="20">
        <v>80132</v>
      </c>
      <c r="K11" s="20">
        <v>53131</v>
      </c>
      <c r="L11" s="20">
        <v>26169</v>
      </c>
      <c r="M11" s="21">
        <v>102961</v>
      </c>
      <c r="N11" s="20">
        <v>77038</v>
      </c>
      <c r="O11" s="20">
        <v>51460</v>
      </c>
      <c r="P11" s="20">
        <v>25768</v>
      </c>
      <c r="Q11" s="21">
        <v>105853</v>
      </c>
      <c r="R11" s="20">
        <v>78552</v>
      </c>
      <c r="S11" s="20">
        <v>52916</v>
      </c>
      <c r="T11" s="20">
        <v>26181</v>
      </c>
      <c r="U11" s="21">
        <v>111856</v>
      </c>
      <c r="V11" s="20">
        <v>85247</v>
      </c>
      <c r="W11" s="20">
        <v>57672</v>
      </c>
      <c r="X11" s="20">
        <v>28620</v>
      </c>
      <c r="Y11" s="21">
        <v>116672</v>
      </c>
      <c r="Z11" s="20">
        <v>59768</v>
      </c>
    </row>
    <row r="12" spans="1:26" ht="13.5">
      <c r="A12" s="2" t="s">
        <v>139</v>
      </c>
      <c r="B12" s="22">
        <v>74728</v>
      </c>
      <c r="C12" s="22">
        <v>48977</v>
      </c>
      <c r="D12" s="22">
        <v>24449</v>
      </c>
      <c r="E12" s="23">
        <v>91528</v>
      </c>
      <c r="F12" s="22">
        <v>68198</v>
      </c>
      <c r="G12" s="22">
        <v>44838</v>
      </c>
      <c r="H12" s="22">
        <v>22310</v>
      </c>
      <c r="I12" s="23">
        <v>85911</v>
      </c>
      <c r="J12" s="22">
        <v>64177</v>
      </c>
      <c r="K12" s="22">
        <v>42382</v>
      </c>
      <c r="L12" s="22">
        <v>21148</v>
      </c>
      <c r="M12" s="23">
        <v>84200</v>
      </c>
      <c r="N12" s="22">
        <v>63240</v>
      </c>
      <c r="O12" s="22">
        <v>41923</v>
      </c>
      <c r="P12" s="22">
        <v>21088</v>
      </c>
      <c r="Q12" s="23">
        <v>84778</v>
      </c>
      <c r="R12" s="22">
        <v>63868</v>
      </c>
      <c r="S12" s="22">
        <v>42317</v>
      </c>
      <c r="T12" s="22">
        <v>21484</v>
      </c>
      <c r="U12" s="23">
        <v>90163</v>
      </c>
      <c r="V12" s="22">
        <v>68463</v>
      </c>
      <c r="W12" s="22">
        <v>45449</v>
      </c>
      <c r="X12" s="22">
        <v>22769</v>
      </c>
      <c r="Y12" s="23">
        <v>92949</v>
      </c>
      <c r="Z12" s="22">
        <v>46651</v>
      </c>
    </row>
    <row r="13" spans="1:26" ht="13.5">
      <c r="A13" s="3" t="s">
        <v>140</v>
      </c>
      <c r="B13" s="22">
        <v>72371</v>
      </c>
      <c r="C13" s="22">
        <v>47467</v>
      </c>
      <c r="D13" s="22">
        <v>23395</v>
      </c>
      <c r="E13" s="23">
        <v>89659</v>
      </c>
      <c r="F13" s="22">
        <v>66725</v>
      </c>
      <c r="G13" s="22">
        <v>43868</v>
      </c>
      <c r="H13" s="22">
        <v>21672</v>
      </c>
      <c r="I13" s="23">
        <v>83711</v>
      </c>
      <c r="J13" s="22">
        <v>62384</v>
      </c>
      <c r="K13" s="22">
        <v>41139</v>
      </c>
      <c r="L13" s="22">
        <v>20355</v>
      </c>
      <c r="M13" s="23">
        <v>81610</v>
      </c>
      <c r="N13" s="22">
        <v>61156</v>
      </c>
      <c r="O13" s="22">
        <v>40517</v>
      </c>
      <c r="P13" s="22">
        <v>20180</v>
      </c>
      <c r="Q13" s="23">
        <v>81304</v>
      </c>
      <c r="R13" s="22">
        <v>61088</v>
      </c>
      <c r="S13" s="22">
        <v>40556</v>
      </c>
      <c r="T13" s="22">
        <v>20510</v>
      </c>
      <c r="U13" s="23">
        <v>84874</v>
      </c>
      <c r="V13" s="22">
        <v>63891</v>
      </c>
      <c r="W13" s="22">
        <v>42218</v>
      </c>
      <c r="X13" s="22">
        <v>20900</v>
      </c>
      <c r="Y13" s="23">
        <v>84917</v>
      </c>
      <c r="Z13" s="22">
        <v>41979</v>
      </c>
    </row>
    <row r="14" spans="1:26" ht="13.5">
      <c r="A14" s="3" t="s">
        <v>141</v>
      </c>
      <c r="B14" s="22">
        <v>1750</v>
      </c>
      <c r="C14" s="22">
        <v>1106</v>
      </c>
      <c r="D14" s="22">
        <v>857</v>
      </c>
      <c r="E14" s="23">
        <v>1132</v>
      </c>
      <c r="F14" s="22">
        <v>923</v>
      </c>
      <c r="G14" s="22">
        <v>604</v>
      </c>
      <c r="H14" s="22">
        <v>468</v>
      </c>
      <c r="I14" s="23">
        <v>1478</v>
      </c>
      <c r="J14" s="22">
        <v>1255</v>
      </c>
      <c r="K14" s="22">
        <v>890</v>
      </c>
      <c r="L14" s="22">
        <v>618</v>
      </c>
      <c r="M14" s="23">
        <v>1960</v>
      </c>
      <c r="N14" s="22">
        <v>1608</v>
      </c>
      <c r="O14" s="22">
        <v>1093</v>
      </c>
      <c r="P14" s="22">
        <v>735</v>
      </c>
      <c r="Q14" s="23">
        <v>2911</v>
      </c>
      <c r="R14" s="22">
        <v>2379</v>
      </c>
      <c r="S14" s="22">
        <v>1531</v>
      </c>
      <c r="T14" s="22">
        <v>880</v>
      </c>
      <c r="U14" s="23">
        <v>3738</v>
      </c>
      <c r="V14" s="22">
        <v>3138</v>
      </c>
      <c r="W14" s="22">
        <v>2156</v>
      </c>
      <c r="X14" s="22">
        <v>1313</v>
      </c>
      <c r="Y14" s="23">
        <v>5140</v>
      </c>
      <c r="Z14" s="22">
        <v>3160</v>
      </c>
    </row>
    <row r="15" spans="1:26" ht="13.5">
      <c r="A15" s="2" t="s">
        <v>142</v>
      </c>
      <c r="B15" s="22">
        <v>9154</v>
      </c>
      <c r="C15" s="22">
        <v>6240</v>
      </c>
      <c r="D15" s="22">
        <v>3050</v>
      </c>
      <c r="E15" s="23">
        <v>12204</v>
      </c>
      <c r="F15" s="22">
        <v>9066</v>
      </c>
      <c r="G15" s="22">
        <v>6098</v>
      </c>
      <c r="H15" s="22">
        <v>2996</v>
      </c>
      <c r="I15" s="23">
        <v>12590</v>
      </c>
      <c r="J15" s="22">
        <v>9449</v>
      </c>
      <c r="K15" s="22">
        <v>6363</v>
      </c>
      <c r="L15" s="22">
        <v>3163</v>
      </c>
      <c r="M15" s="23">
        <v>12599</v>
      </c>
      <c r="N15" s="22">
        <v>9347</v>
      </c>
      <c r="O15" s="22">
        <v>6244</v>
      </c>
      <c r="P15" s="22">
        <v>2983</v>
      </c>
      <c r="Q15" s="23">
        <v>11893</v>
      </c>
      <c r="R15" s="22">
        <v>8766</v>
      </c>
      <c r="S15" s="22">
        <v>5867</v>
      </c>
      <c r="T15" s="22">
        <v>2850</v>
      </c>
      <c r="U15" s="23">
        <v>13201</v>
      </c>
      <c r="V15" s="22">
        <v>10208</v>
      </c>
      <c r="W15" s="22">
        <v>7112</v>
      </c>
      <c r="X15" s="22">
        <v>3365</v>
      </c>
      <c r="Y15" s="23">
        <v>14739</v>
      </c>
      <c r="Z15" s="22">
        <v>7694</v>
      </c>
    </row>
    <row r="16" spans="1:26" ht="13.5">
      <c r="A16" s="2" t="s">
        <v>143</v>
      </c>
      <c r="B16" s="22">
        <v>2895</v>
      </c>
      <c r="C16" s="22">
        <v>2033</v>
      </c>
      <c r="D16" s="22">
        <v>1022</v>
      </c>
      <c r="E16" s="23">
        <v>4754</v>
      </c>
      <c r="F16" s="22">
        <v>3345</v>
      </c>
      <c r="G16" s="22">
        <v>2137</v>
      </c>
      <c r="H16" s="22">
        <v>1024</v>
      </c>
      <c r="I16" s="23">
        <v>5483</v>
      </c>
      <c r="J16" s="22">
        <v>4303</v>
      </c>
      <c r="K16" s="22">
        <v>3242</v>
      </c>
      <c r="L16" s="22">
        <v>1353</v>
      </c>
      <c r="M16" s="23">
        <v>5346</v>
      </c>
      <c r="N16" s="22">
        <v>4048</v>
      </c>
      <c r="O16" s="22">
        <v>2974</v>
      </c>
      <c r="P16" s="22">
        <v>1604</v>
      </c>
      <c r="Q16" s="23">
        <v>8594</v>
      </c>
      <c r="R16" s="22">
        <v>5547</v>
      </c>
      <c r="S16" s="22">
        <v>4403</v>
      </c>
      <c r="T16" s="22">
        <v>1748</v>
      </c>
      <c r="U16" s="23">
        <v>7084</v>
      </c>
      <c r="V16" s="22">
        <v>5488</v>
      </c>
      <c r="W16" s="22">
        <v>4087</v>
      </c>
      <c r="X16" s="22">
        <v>1841</v>
      </c>
      <c r="Y16" s="23">
        <v>5827</v>
      </c>
      <c r="Z16" s="22">
        <v>3194</v>
      </c>
    </row>
    <row r="17" spans="1:26" ht="13.5">
      <c r="A17" s="2" t="s">
        <v>144</v>
      </c>
      <c r="B17" s="22">
        <v>1366</v>
      </c>
      <c r="C17" s="22">
        <v>1419</v>
      </c>
      <c r="D17" s="22">
        <v>376</v>
      </c>
      <c r="E17" s="23">
        <v>2754</v>
      </c>
      <c r="F17" s="22">
        <v>1377</v>
      </c>
      <c r="G17" s="22">
        <v>978</v>
      </c>
      <c r="H17" s="22">
        <v>411</v>
      </c>
      <c r="I17" s="23">
        <v>3311</v>
      </c>
      <c r="J17" s="22">
        <v>2200</v>
      </c>
      <c r="K17" s="22">
        <v>1143</v>
      </c>
      <c r="L17" s="22">
        <v>503</v>
      </c>
      <c r="M17" s="23">
        <v>815</v>
      </c>
      <c r="N17" s="22">
        <v>401</v>
      </c>
      <c r="O17" s="22">
        <v>318</v>
      </c>
      <c r="P17" s="22">
        <v>92</v>
      </c>
      <c r="Q17" s="23">
        <v>587</v>
      </c>
      <c r="R17" s="22">
        <v>369</v>
      </c>
      <c r="S17" s="22">
        <v>328</v>
      </c>
      <c r="T17" s="22">
        <v>97</v>
      </c>
      <c r="U17" s="23">
        <v>1405</v>
      </c>
      <c r="V17" s="22">
        <v>1085</v>
      </c>
      <c r="W17" s="22">
        <v>1022</v>
      </c>
      <c r="X17" s="22">
        <v>643</v>
      </c>
      <c r="Y17" s="23">
        <v>3155</v>
      </c>
      <c r="Z17" s="22">
        <v>2228</v>
      </c>
    </row>
    <row r="18" spans="1:26" ht="13.5">
      <c r="A18" s="6" t="s">
        <v>145</v>
      </c>
      <c r="B18" s="22">
        <v>54031</v>
      </c>
      <c r="C18" s="22">
        <v>36268</v>
      </c>
      <c r="D18" s="22">
        <v>18814</v>
      </c>
      <c r="E18" s="23">
        <v>74993</v>
      </c>
      <c r="F18" s="22">
        <v>56033</v>
      </c>
      <c r="G18" s="22">
        <v>37266</v>
      </c>
      <c r="H18" s="22">
        <v>19644</v>
      </c>
      <c r="I18" s="23">
        <v>77580</v>
      </c>
      <c r="J18" s="22">
        <v>57863</v>
      </c>
      <c r="K18" s="22">
        <v>39056</v>
      </c>
      <c r="L18" s="22">
        <v>19910</v>
      </c>
      <c r="M18" s="23">
        <v>100871</v>
      </c>
      <c r="N18" s="22">
        <v>61269</v>
      </c>
      <c r="O18" s="22">
        <v>41833</v>
      </c>
      <c r="P18" s="22">
        <v>20500</v>
      </c>
      <c r="Q18" s="23">
        <v>83822</v>
      </c>
      <c r="R18" s="22">
        <v>62869</v>
      </c>
      <c r="S18" s="22">
        <v>42067</v>
      </c>
      <c r="T18" s="22">
        <v>21135</v>
      </c>
      <c r="U18" s="23">
        <v>94092</v>
      </c>
      <c r="V18" s="22">
        <v>71443</v>
      </c>
      <c r="W18" s="22">
        <v>44661</v>
      </c>
      <c r="X18" s="22">
        <v>21518</v>
      </c>
      <c r="Y18" s="23">
        <v>84658</v>
      </c>
      <c r="Z18" s="22">
        <v>41611</v>
      </c>
    </row>
    <row r="19" spans="1:26" ht="13.5">
      <c r="A19" s="2" t="s">
        <v>146</v>
      </c>
      <c r="B19" s="22">
        <v>2544</v>
      </c>
      <c r="C19" s="22">
        <v>1653</v>
      </c>
      <c r="D19" s="22">
        <v>809</v>
      </c>
      <c r="E19" s="23">
        <v>3047</v>
      </c>
      <c r="F19" s="22">
        <v>2285</v>
      </c>
      <c r="G19" s="22">
        <v>1520</v>
      </c>
      <c r="H19" s="22">
        <v>741</v>
      </c>
      <c r="I19" s="23">
        <v>3139</v>
      </c>
      <c r="J19" s="22">
        <v>2362</v>
      </c>
      <c r="K19" s="22">
        <v>1600</v>
      </c>
      <c r="L19" s="22">
        <v>825</v>
      </c>
      <c r="M19" s="23">
        <v>4198</v>
      </c>
      <c r="N19" s="22">
        <v>3354</v>
      </c>
      <c r="O19" s="22">
        <v>2389</v>
      </c>
      <c r="P19" s="22">
        <v>1292</v>
      </c>
      <c r="Q19" s="23">
        <v>6713</v>
      </c>
      <c r="R19" s="22">
        <v>5349</v>
      </c>
      <c r="S19" s="22">
        <v>3714</v>
      </c>
      <c r="T19" s="22">
        <v>1933</v>
      </c>
      <c r="U19" s="23">
        <v>11501</v>
      </c>
      <c r="V19" s="22">
        <v>9320</v>
      </c>
      <c r="W19" s="22">
        <v>6253</v>
      </c>
      <c r="X19" s="22">
        <v>3097</v>
      </c>
      <c r="Y19" s="23">
        <v>14833</v>
      </c>
      <c r="Z19" s="22">
        <v>7434</v>
      </c>
    </row>
    <row r="20" spans="1:26" ht="13.5">
      <c r="A20" s="3" t="s">
        <v>147</v>
      </c>
      <c r="B20" s="22">
        <v>2500</v>
      </c>
      <c r="C20" s="22">
        <v>1622</v>
      </c>
      <c r="D20" s="22">
        <v>793</v>
      </c>
      <c r="E20" s="23">
        <v>2967</v>
      </c>
      <c r="F20" s="22">
        <v>2227</v>
      </c>
      <c r="G20" s="22">
        <v>1484</v>
      </c>
      <c r="H20" s="22">
        <v>721</v>
      </c>
      <c r="I20" s="23">
        <v>3012</v>
      </c>
      <c r="J20" s="22">
        <v>2260</v>
      </c>
      <c r="K20" s="22">
        <v>1521</v>
      </c>
      <c r="L20" s="22">
        <v>787</v>
      </c>
      <c r="M20" s="23">
        <v>4039</v>
      </c>
      <c r="N20" s="22">
        <v>3229</v>
      </c>
      <c r="O20" s="22">
        <v>2303</v>
      </c>
      <c r="P20" s="22">
        <v>1248</v>
      </c>
      <c r="Q20" s="23">
        <v>6456</v>
      </c>
      <c r="R20" s="22">
        <v>5139</v>
      </c>
      <c r="S20" s="22">
        <v>3550</v>
      </c>
      <c r="T20" s="22">
        <v>1817</v>
      </c>
      <c r="U20" s="23">
        <v>9840</v>
      </c>
      <c r="V20" s="22">
        <v>7865</v>
      </c>
      <c r="W20" s="22">
        <v>5340</v>
      </c>
      <c r="X20" s="22">
        <v>2635</v>
      </c>
      <c r="Y20" s="23">
        <v>10230</v>
      </c>
      <c r="Z20" s="22">
        <v>4937</v>
      </c>
    </row>
    <row r="21" spans="1:26" ht="13.5">
      <c r="A21" s="2" t="s">
        <v>148</v>
      </c>
      <c r="B21" s="22">
        <v>9377</v>
      </c>
      <c r="C21" s="22">
        <v>6194</v>
      </c>
      <c r="D21" s="22">
        <v>3102</v>
      </c>
      <c r="E21" s="23">
        <v>13300</v>
      </c>
      <c r="F21" s="22">
        <v>9855</v>
      </c>
      <c r="G21" s="22">
        <v>6486</v>
      </c>
      <c r="H21" s="22">
        <v>3198</v>
      </c>
      <c r="I21" s="23">
        <v>12427</v>
      </c>
      <c r="J21" s="22">
        <v>9195</v>
      </c>
      <c r="K21" s="22">
        <v>6014</v>
      </c>
      <c r="L21" s="22">
        <v>2973</v>
      </c>
      <c r="M21" s="23">
        <v>11671</v>
      </c>
      <c r="N21" s="22">
        <v>8575</v>
      </c>
      <c r="O21" s="22">
        <v>5713</v>
      </c>
      <c r="P21" s="22">
        <v>2971</v>
      </c>
      <c r="Q21" s="23">
        <v>11306</v>
      </c>
      <c r="R21" s="22">
        <v>8335</v>
      </c>
      <c r="S21" s="22">
        <v>5390</v>
      </c>
      <c r="T21" s="22">
        <v>2670</v>
      </c>
      <c r="U21" s="23">
        <v>10250</v>
      </c>
      <c r="V21" s="22">
        <v>7636</v>
      </c>
      <c r="W21" s="22">
        <v>5019</v>
      </c>
      <c r="X21" s="22">
        <v>2444</v>
      </c>
      <c r="Y21" s="23">
        <v>8443</v>
      </c>
      <c r="Z21" s="22">
        <v>4183</v>
      </c>
    </row>
    <row r="22" spans="1:26" ht="13.5">
      <c r="A22" s="2" t="s">
        <v>149</v>
      </c>
      <c r="B22" s="22">
        <v>2828</v>
      </c>
      <c r="C22" s="22">
        <v>2133</v>
      </c>
      <c r="D22" s="22">
        <v>1120</v>
      </c>
      <c r="E22" s="23">
        <v>3157</v>
      </c>
      <c r="F22" s="22">
        <v>2322</v>
      </c>
      <c r="G22" s="22">
        <v>1616</v>
      </c>
      <c r="H22" s="22">
        <v>739</v>
      </c>
      <c r="I22" s="23">
        <v>3668</v>
      </c>
      <c r="J22" s="22">
        <v>2729</v>
      </c>
      <c r="K22" s="22">
        <v>1920</v>
      </c>
      <c r="L22" s="22">
        <v>934</v>
      </c>
      <c r="M22" s="23">
        <v>4080</v>
      </c>
      <c r="N22" s="22">
        <v>3059</v>
      </c>
      <c r="O22" s="22">
        <v>2164</v>
      </c>
      <c r="P22" s="22">
        <v>980</v>
      </c>
      <c r="Q22" s="23">
        <v>4508</v>
      </c>
      <c r="R22" s="22">
        <v>3170</v>
      </c>
      <c r="S22" s="22">
        <v>2208</v>
      </c>
      <c r="T22" s="22">
        <v>999</v>
      </c>
      <c r="U22" s="23">
        <v>14234</v>
      </c>
      <c r="V22" s="22">
        <v>11652</v>
      </c>
      <c r="W22" s="22">
        <v>5669</v>
      </c>
      <c r="X22" s="22">
        <v>1265</v>
      </c>
      <c r="Y22" s="23">
        <v>6584</v>
      </c>
      <c r="Z22" s="22">
        <v>2655</v>
      </c>
    </row>
    <row r="23" spans="1:26" ht="13.5">
      <c r="A23" s="2" t="s">
        <v>150</v>
      </c>
      <c r="B23" s="22">
        <v>34292</v>
      </c>
      <c r="C23" s="22">
        <v>22494</v>
      </c>
      <c r="D23" s="22">
        <v>11624</v>
      </c>
      <c r="E23" s="23">
        <v>44723</v>
      </c>
      <c r="F23" s="22">
        <v>34082</v>
      </c>
      <c r="G23" s="22">
        <v>22661</v>
      </c>
      <c r="H23" s="22">
        <v>11672</v>
      </c>
      <c r="I23" s="23">
        <v>42897</v>
      </c>
      <c r="J23" s="22">
        <v>32521</v>
      </c>
      <c r="K23" s="22">
        <v>21577</v>
      </c>
      <c r="L23" s="22">
        <v>10939</v>
      </c>
      <c r="M23" s="23">
        <v>42482</v>
      </c>
      <c r="N23" s="22">
        <v>32187</v>
      </c>
      <c r="O23" s="22">
        <v>21753</v>
      </c>
      <c r="P23" s="22">
        <v>11061</v>
      </c>
      <c r="Q23" s="23">
        <v>42968</v>
      </c>
      <c r="R23" s="22">
        <v>32439</v>
      </c>
      <c r="S23" s="22">
        <v>21765</v>
      </c>
      <c r="T23" s="22">
        <v>11012</v>
      </c>
      <c r="U23" s="23">
        <v>43142</v>
      </c>
      <c r="V23" s="22">
        <v>32672</v>
      </c>
      <c r="W23" s="22">
        <v>22003</v>
      </c>
      <c r="X23" s="22">
        <v>11158</v>
      </c>
      <c r="Y23" s="23">
        <v>41181</v>
      </c>
      <c r="Z23" s="22">
        <v>20809</v>
      </c>
    </row>
    <row r="24" spans="1:26" ht="13.5">
      <c r="A24" s="2" t="s">
        <v>151</v>
      </c>
      <c r="B24" s="22">
        <v>4988</v>
      </c>
      <c r="C24" s="22">
        <v>3791</v>
      </c>
      <c r="D24" s="22">
        <v>2156</v>
      </c>
      <c r="E24" s="23">
        <v>10765</v>
      </c>
      <c r="F24" s="22">
        <v>7488</v>
      </c>
      <c r="G24" s="22">
        <v>4982</v>
      </c>
      <c r="H24" s="22">
        <v>3292</v>
      </c>
      <c r="I24" s="23">
        <v>15446</v>
      </c>
      <c r="J24" s="22">
        <v>11053</v>
      </c>
      <c r="K24" s="22">
        <v>7943</v>
      </c>
      <c r="L24" s="22">
        <v>4237</v>
      </c>
      <c r="M24" s="23">
        <v>38438</v>
      </c>
      <c r="N24" s="22">
        <v>14092</v>
      </c>
      <c r="O24" s="22">
        <v>9813</v>
      </c>
      <c r="P24" s="22">
        <v>4194</v>
      </c>
      <c r="Q24" s="23">
        <v>18324</v>
      </c>
      <c r="R24" s="22">
        <v>13574</v>
      </c>
      <c r="S24" s="22">
        <v>8988</v>
      </c>
      <c r="T24" s="22">
        <v>4520</v>
      </c>
      <c r="U24" s="23">
        <v>14963</v>
      </c>
      <c r="V24" s="22">
        <v>10160</v>
      </c>
      <c r="W24" s="22">
        <v>5715</v>
      </c>
      <c r="X24" s="22">
        <v>3552</v>
      </c>
      <c r="Y24" s="23">
        <v>13616</v>
      </c>
      <c r="Z24" s="22">
        <v>6528</v>
      </c>
    </row>
    <row r="25" spans="1:26" ht="14.25" thickBot="1">
      <c r="A25" s="27" t="s">
        <v>152</v>
      </c>
      <c r="B25" s="24">
        <v>34113</v>
      </c>
      <c r="C25" s="24">
        <v>22403</v>
      </c>
      <c r="D25" s="24">
        <v>10083</v>
      </c>
      <c r="E25" s="25">
        <v>36247</v>
      </c>
      <c r="F25" s="24">
        <v>25955</v>
      </c>
      <c r="G25" s="24">
        <v>16786</v>
      </c>
      <c r="H25" s="24">
        <v>7098</v>
      </c>
      <c r="I25" s="25">
        <v>29717</v>
      </c>
      <c r="J25" s="24">
        <v>22269</v>
      </c>
      <c r="K25" s="24">
        <v>14075</v>
      </c>
      <c r="L25" s="24">
        <v>6259</v>
      </c>
      <c r="M25" s="25">
        <v>2089</v>
      </c>
      <c r="N25" s="24">
        <v>15768</v>
      </c>
      <c r="O25" s="24">
        <v>9626</v>
      </c>
      <c r="P25" s="24">
        <v>5267</v>
      </c>
      <c r="Q25" s="25">
        <v>22031</v>
      </c>
      <c r="R25" s="24">
        <v>15682</v>
      </c>
      <c r="S25" s="24">
        <v>10849</v>
      </c>
      <c r="T25" s="24">
        <v>5045</v>
      </c>
      <c r="U25" s="25">
        <v>17763</v>
      </c>
      <c r="V25" s="24">
        <v>13804</v>
      </c>
      <c r="W25" s="24">
        <v>13011</v>
      </c>
      <c r="X25" s="24">
        <v>7101</v>
      </c>
      <c r="Y25" s="25">
        <v>32013</v>
      </c>
      <c r="Z25" s="24">
        <v>18157</v>
      </c>
    </row>
    <row r="26" spans="1:26" ht="14.25" thickTop="1">
      <c r="A26" s="6" t="s">
        <v>153</v>
      </c>
      <c r="B26" s="22">
        <v>140</v>
      </c>
      <c r="C26" s="22">
        <v>140</v>
      </c>
      <c r="D26" s="22">
        <v>51</v>
      </c>
      <c r="E26" s="23">
        <v>26</v>
      </c>
      <c r="F26" s="22">
        <v>20</v>
      </c>
      <c r="G26" s="22"/>
      <c r="H26" s="22"/>
      <c r="I26" s="23">
        <v>106</v>
      </c>
      <c r="J26" s="22">
        <v>106</v>
      </c>
      <c r="K26" s="22"/>
      <c r="L26" s="22"/>
      <c r="M26" s="23">
        <v>2820</v>
      </c>
      <c r="N26" s="22">
        <v>2234</v>
      </c>
      <c r="O26" s="22">
        <v>1521</v>
      </c>
      <c r="P26" s="22">
        <v>824</v>
      </c>
      <c r="Q26" s="23">
        <v>2688</v>
      </c>
      <c r="R26" s="22">
        <v>1846</v>
      </c>
      <c r="S26" s="22">
        <v>952</v>
      </c>
      <c r="T26" s="22">
        <v>284</v>
      </c>
      <c r="U26" s="23">
        <v>1132</v>
      </c>
      <c r="V26" s="22">
        <v>994</v>
      </c>
      <c r="W26" s="22">
        <v>484</v>
      </c>
      <c r="X26" s="22">
        <v>265</v>
      </c>
      <c r="Y26" s="23">
        <v>1116</v>
      </c>
      <c r="Z26" s="22">
        <v>893</v>
      </c>
    </row>
    <row r="27" spans="1:26" ht="13.5">
      <c r="A27" s="2" t="s">
        <v>42</v>
      </c>
      <c r="B27" s="22">
        <v>51</v>
      </c>
      <c r="C27" s="22">
        <v>51</v>
      </c>
      <c r="D27" s="22">
        <v>51</v>
      </c>
      <c r="E27" s="23">
        <v>26</v>
      </c>
      <c r="F27" s="22">
        <v>20</v>
      </c>
      <c r="G27" s="22"/>
      <c r="H27" s="22"/>
      <c r="I27" s="23">
        <v>106</v>
      </c>
      <c r="J27" s="22">
        <v>106</v>
      </c>
      <c r="K27" s="22"/>
      <c r="L27" s="22"/>
      <c r="M27" s="23">
        <v>34</v>
      </c>
      <c r="N27" s="22">
        <v>24</v>
      </c>
      <c r="O27" s="22">
        <v>4</v>
      </c>
      <c r="P27" s="22">
        <v>4</v>
      </c>
      <c r="Q27" s="23">
        <v>79</v>
      </c>
      <c r="R27" s="22">
        <v>79</v>
      </c>
      <c r="S27" s="22">
        <v>79</v>
      </c>
      <c r="T27" s="22"/>
      <c r="U27" s="23">
        <v>41</v>
      </c>
      <c r="V27" s="22">
        <v>41</v>
      </c>
      <c r="W27" s="22"/>
      <c r="X27" s="22"/>
      <c r="Y27" s="23">
        <v>18</v>
      </c>
      <c r="Z27" s="22"/>
    </row>
    <row r="28" spans="1:26" ht="13.5">
      <c r="A28" s="2" t="s">
        <v>9</v>
      </c>
      <c r="B28" s="22">
        <v>88</v>
      </c>
      <c r="C28" s="22">
        <v>88</v>
      </c>
      <c r="D28" s="22"/>
      <c r="E28" s="23"/>
      <c r="F28" s="22"/>
      <c r="G28" s="22"/>
      <c r="H28" s="22"/>
      <c r="I28" s="23"/>
      <c r="J28" s="22"/>
      <c r="K28" s="22"/>
      <c r="L28" s="22"/>
      <c r="M28" s="23"/>
      <c r="N28" s="22"/>
      <c r="O28" s="22"/>
      <c r="P28" s="22"/>
      <c r="Q28" s="23"/>
      <c r="R28" s="22"/>
      <c r="S28" s="22"/>
      <c r="T28" s="22"/>
      <c r="U28" s="23"/>
      <c r="V28" s="22"/>
      <c r="W28" s="22"/>
      <c r="X28" s="22"/>
      <c r="Y28" s="23"/>
      <c r="Z28" s="22"/>
    </row>
    <row r="29" spans="1:26" ht="13.5">
      <c r="A29" s="6" t="s">
        <v>154</v>
      </c>
      <c r="B29" s="22">
        <v>182</v>
      </c>
      <c r="C29" s="22">
        <v>85</v>
      </c>
      <c r="D29" s="22">
        <v>26</v>
      </c>
      <c r="E29" s="23">
        <v>258</v>
      </c>
      <c r="F29" s="22">
        <v>141</v>
      </c>
      <c r="G29" s="22">
        <v>58</v>
      </c>
      <c r="H29" s="22">
        <v>27</v>
      </c>
      <c r="I29" s="23">
        <v>216</v>
      </c>
      <c r="J29" s="22">
        <v>81</v>
      </c>
      <c r="K29" s="22">
        <v>65</v>
      </c>
      <c r="L29" s="22">
        <v>26</v>
      </c>
      <c r="M29" s="23">
        <v>355</v>
      </c>
      <c r="N29" s="22">
        <v>281</v>
      </c>
      <c r="O29" s="22">
        <v>162</v>
      </c>
      <c r="P29" s="22">
        <v>116</v>
      </c>
      <c r="Q29" s="23">
        <v>277</v>
      </c>
      <c r="R29" s="22">
        <v>152</v>
      </c>
      <c r="S29" s="22">
        <v>104</v>
      </c>
      <c r="T29" s="22">
        <v>68</v>
      </c>
      <c r="U29" s="23">
        <v>301</v>
      </c>
      <c r="V29" s="22">
        <v>243</v>
      </c>
      <c r="W29" s="22">
        <v>165</v>
      </c>
      <c r="X29" s="22">
        <v>90</v>
      </c>
      <c r="Y29" s="23">
        <v>3416</v>
      </c>
      <c r="Z29" s="22">
        <v>2845</v>
      </c>
    </row>
    <row r="30" spans="1:26" ht="13.5">
      <c r="A30" s="2" t="s">
        <v>43</v>
      </c>
      <c r="B30" s="22">
        <v>182</v>
      </c>
      <c r="C30" s="22">
        <v>85</v>
      </c>
      <c r="D30" s="22">
        <v>26</v>
      </c>
      <c r="E30" s="23">
        <v>254</v>
      </c>
      <c r="F30" s="22">
        <v>141</v>
      </c>
      <c r="G30" s="22">
        <v>58</v>
      </c>
      <c r="H30" s="22">
        <v>27</v>
      </c>
      <c r="I30" s="23">
        <v>216</v>
      </c>
      <c r="J30" s="22">
        <v>81</v>
      </c>
      <c r="K30" s="22">
        <v>65</v>
      </c>
      <c r="L30" s="22">
        <v>26</v>
      </c>
      <c r="M30" s="23">
        <v>355</v>
      </c>
      <c r="N30" s="22">
        <v>281</v>
      </c>
      <c r="O30" s="22">
        <v>162</v>
      </c>
      <c r="P30" s="22">
        <v>116</v>
      </c>
      <c r="Q30" s="23">
        <v>265</v>
      </c>
      <c r="R30" s="22">
        <v>152</v>
      </c>
      <c r="S30" s="22">
        <v>104</v>
      </c>
      <c r="T30" s="22">
        <v>68</v>
      </c>
      <c r="U30" s="23">
        <v>301</v>
      </c>
      <c r="V30" s="22">
        <v>243</v>
      </c>
      <c r="W30" s="22">
        <v>165</v>
      </c>
      <c r="X30" s="22">
        <v>90</v>
      </c>
      <c r="Y30" s="23">
        <v>755</v>
      </c>
      <c r="Z30" s="22"/>
    </row>
    <row r="31" spans="1:26" ht="13.5">
      <c r="A31" s="6" t="s">
        <v>155</v>
      </c>
      <c r="B31" s="22">
        <v>34071</v>
      </c>
      <c r="C31" s="22">
        <v>22458</v>
      </c>
      <c r="D31" s="22">
        <v>10109</v>
      </c>
      <c r="E31" s="23">
        <v>36015</v>
      </c>
      <c r="F31" s="22">
        <v>25834</v>
      </c>
      <c r="G31" s="22">
        <v>16728</v>
      </c>
      <c r="H31" s="22">
        <v>7070</v>
      </c>
      <c r="I31" s="23">
        <v>29607</v>
      </c>
      <c r="J31" s="22">
        <v>22294</v>
      </c>
      <c r="K31" s="22">
        <v>14010</v>
      </c>
      <c r="L31" s="22">
        <v>6233</v>
      </c>
      <c r="M31" s="23">
        <v>4555</v>
      </c>
      <c r="N31" s="22">
        <v>17722</v>
      </c>
      <c r="O31" s="22">
        <v>10986</v>
      </c>
      <c r="P31" s="22">
        <v>5975</v>
      </c>
      <c r="Q31" s="23">
        <v>24442</v>
      </c>
      <c r="R31" s="22">
        <v>17375</v>
      </c>
      <c r="S31" s="22">
        <v>11698</v>
      </c>
      <c r="T31" s="22">
        <v>5260</v>
      </c>
      <c r="U31" s="23">
        <v>18594</v>
      </c>
      <c r="V31" s="22">
        <v>14555</v>
      </c>
      <c r="W31" s="22">
        <v>13331</v>
      </c>
      <c r="X31" s="22">
        <v>7277</v>
      </c>
      <c r="Y31" s="23">
        <v>29713</v>
      </c>
      <c r="Z31" s="22">
        <v>16205</v>
      </c>
    </row>
    <row r="32" spans="1:26" ht="13.5">
      <c r="A32" s="6" t="s">
        <v>158</v>
      </c>
      <c r="B32" s="22">
        <v>13166</v>
      </c>
      <c r="C32" s="22">
        <v>8573</v>
      </c>
      <c r="D32" s="22">
        <v>3969</v>
      </c>
      <c r="E32" s="23">
        <v>14538</v>
      </c>
      <c r="F32" s="22">
        <v>10289</v>
      </c>
      <c r="G32" s="22">
        <v>6345</v>
      </c>
      <c r="H32" s="22">
        <v>2827</v>
      </c>
      <c r="I32" s="23">
        <v>13841</v>
      </c>
      <c r="J32" s="22">
        <v>10826</v>
      </c>
      <c r="K32" s="22">
        <v>6020</v>
      </c>
      <c r="L32" s="22">
        <v>2580</v>
      </c>
      <c r="M32" s="23">
        <v>1825</v>
      </c>
      <c r="N32" s="22">
        <v>7274</v>
      </c>
      <c r="O32" s="22">
        <v>4623</v>
      </c>
      <c r="P32" s="22">
        <v>2449</v>
      </c>
      <c r="Q32" s="23">
        <v>10146</v>
      </c>
      <c r="R32" s="22">
        <v>7121</v>
      </c>
      <c r="S32" s="22">
        <v>4796</v>
      </c>
      <c r="T32" s="22">
        <v>2144</v>
      </c>
      <c r="U32" s="23">
        <v>8173</v>
      </c>
      <c r="V32" s="22">
        <v>5960</v>
      </c>
      <c r="W32" s="22">
        <v>5566</v>
      </c>
      <c r="X32" s="22">
        <v>3197</v>
      </c>
      <c r="Y32" s="23"/>
      <c r="Z32" s="22"/>
    </row>
    <row r="33" spans="1:26" ht="13.5">
      <c r="A33" s="6" t="s">
        <v>44</v>
      </c>
      <c r="B33" s="22">
        <v>20905</v>
      </c>
      <c r="C33" s="22">
        <v>13885</v>
      </c>
      <c r="D33" s="22">
        <v>6139</v>
      </c>
      <c r="E33" s="23">
        <v>21477</v>
      </c>
      <c r="F33" s="22">
        <v>15545</v>
      </c>
      <c r="G33" s="22">
        <v>10382</v>
      </c>
      <c r="H33" s="22">
        <v>4242</v>
      </c>
      <c r="I33" s="23">
        <v>15766</v>
      </c>
      <c r="J33" s="22">
        <v>11468</v>
      </c>
      <c r="K33" s="22">
        <v>7989</v>
      </c>
      <c r="L33" s="22">
        <v>3652</v>
      </c>
      <c r="M33" s="23">
        <v>2730</v>
      </c>
      <c r="N33" s="22">
        <v>10447</v>
      </c>
      <c r="O33" s="22">
        <v>6362</v>
      </c>
      <c r="P33" s="22">
        <v>3526</v>
      </c>
      <c r="Q33" s="23"/>
      <c r="R33" s="22"/>
      <c r="S33" s="22"/>
      <c r="T33" s="22"/>
      <c r="U33" s="23"/>
      <c r="V33" s="22"/>
      <c r="W33" s="22"/>
      <c r="X33" s="22"/>
      <c r="Y33" s="23"/>
      <c r="Z33" s="22"/>
    </row>
    <row r="34" spans="1:26" ht="13.5">
      <c r="A34" s="6" t="s">
        <v>45</v>
      </c>
      <c r="B34" s="22">
        <v>44</v>
      </c>
      <c r="C34" s="22">
        <v>38</v>
      </c>
      <c r="D34" s="22">
        <v>-8</v>
      </c>
      <c r="E34" s="23">
        <v>235</v>
      </c>
      <c r="F34" s="22">
        <v>111</v>
      </c>
      <c r="G34" s="22">
        <v>158</v>
      </c>
      <c r="H34" s="22">
        <v>12</v>
      </c>
      <c r="I34" s="23">
        <v>205</v>
      </c>
      <c r="J34" s="22">
        <v>99</v>
      </c>
      <c r="K34" s="22">
        <v>87</v>
      </c>
      <c r="L34" s="22">
        <v>0</v>
      </c>
      <c r="M34" s="23">
        <v>150</v>
      </c>
      <c r="N34" s="22">
        <v>65</v>
      </c>
      <c r="O34" s="22">
        <v>33</v>
      </c>
      <c r="P34" s="22">
        <v>24</v>
      </c>
      <c r="Q34" s="23">
        <v>52</v>
      </c>
      <c r="R34" s="22">
        <v>105</v>
      </c>
      <c r="S34" s="22">
        <v>44</v>
      </c>
      <c r="T34" s="22">
        <v>-7</v>
      </c>
      <c r="U34" s="23">
        <v>-29</v>
      </c>
      <c r="V34" s="22">
        <v>32</v>
      </c>
      <c r="W34" s="22">
        <v>28</v>
      </c>
      <c r="X34" s="22">
        <v>-91</v>
      </c>
      <c r="Y34" s="23">
        <v>112</v>
      </c>
      <c r="Z34" s="22">
        <v>0</v>
      </c>
    </row>
    <row r="35" spans="1:26" ht="14.25" thickBot="1">
      <c r="A35" s="6" t="s">
        <v>159</v>
      </c>
      <c r="B35" s="22">
        <v>20860</v>
      </c>
      <c r="C35" s="22">
        <v>13846</v>
      </c>
      <c r="D35" s="22">
        <v>6148</v>
      </c>
      <c r="E35" s="23">
        <v>21241</v>
      </c>
      <c r="F35" s="22">
        <v>15433</v>
      </c>
      <c r="G35" s="22">
        <v>10224</v>
      </c>
      <c r="H35" s="22">
        <v>4230</v>
      </c>
      <c r="I35" s="23">
        <v>15560</v>
      </c>
      <c r="J35" s="22">
        <v>11368</v>
      </c>
      <c r="K35" s="22">
        <v>7902</v>
      </c>
      <c r="L35" s="22">
        <v>3652</v>
      </c>
      <c r="M35" s="23">
        <v>2579</v>
      </c>
      <c r="N35" s="22">
        <v>10381</v>
      </c>
      <c r="O35" s="22">
        <v>6329</v>
      </c>
      <c r="P35" s="22">
        <v>3501</v>
      </c>
      <c r="Q35" s="23">
        <v>14244</v>
      </c>
      <c r="R35" s="22">
        <v>10148</v>
      </c>
      <c r="S35" s="22">
        <v>6856</v>
      </c>
      <c r="T35" s="22">
        <v>3124</v>
      </c>
      <c r="U35" s="23">
        <v>10450</v>
      </c>
      <c r="V35" s="22">
        <v>8562</v>
      </c>
      <c r="W35" s="22">
        <v>7736</v>
      </c>
      <c r="X35" s="22">
        <v>4172</v>
      </c>
      <c r="Y35" s="23">
        <v>17131</v>
      </c>
      <c r="Z35" s="22">
        <v>9238</v>
      </c>
    </row>
    <row r="36" spans="1:26" ht="14.25" thickTop="1">
      <c r="A36" s="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8" ht="13.5">
      <c r="A38" s="19" t="s">
        <v>129</v>
      </c>
    </row>
    <row r="39" ht="13.5">
      <c r="A39" s="19" t="s">
        <v>130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125</v>
      </c>
      <c r="B2" s="13">
        <v>8358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47</v>
      </c>
      <c r="B4" s="14" t="str">
        <f>HYPERLINK("http://www.kabupro.jp/mark/20131125/S1000JSU.htm","四半期報告書")</f>
        <v>四半期報告書</v>
      </c>
      <c r="C4" s="14" t="str">
        <f>HYPERLINK("http://www.kabupro.jp/mark/20130625/S000DNLL.htm","有価証券報告書")</f>
        <v>有価証券報告書</v>
      </c>
      <c r="D4" s="14" t="str">
        <f>HYPERLINK("http://www.kabupro.jp/mark/20131125/S1000JSU.htm","四半期報告書")</f>
        <v>四半期報告書</v>
      </c>
      <c r="E4" s="14" t="str">
        <f>HYPERLINK("http://www.kabupro.jp/mark/20130625/S000DNLL.htm","有価証券報告書")</f>
        <v>有価証券報告書</v>
      </c>
      <c r="F4" s="14" t="str">
        <f>HYPERLINK("http://www.kabupro.jp/mark/20121127/S000CD8B.htm","四半期報告書")</f>
        <v>四半期報告書</v>
      </c>
      <c r="G4" s="14" t="str">
        <f>HYPERLINK("http://www.kabupro.jp/mark/20120622/S000B48O.htm","有価証券報告書")</f>
        <v>有価証券報告書</v>
      </c>
      <c r="H4" s="14" t="str">
        <f>HYPERLINK("http://www.kabupro.jp/mark/20110210/S0007OIA.htm","四半期報告書")</f>
        <v>四半期報告書</v>
      </c>
      <c r="I4" s="14" t="str">
        <f>HYPERLINK("http://www.kabupro.jp/mark/20111125/S0009T5B.htm","四半期報告書")</f>
        <v>四半期報告書</v>
      </c>
      <c r="J4" s="14" t="str">
        <f>HYPERLINK("http://www.kabupro.jp/mark/20100813/S0006LHC.htm","四半期報告書")</f>
        <v>四半期報告書</v>
      </c>
      <c r="K4" s="14" t="str">
        <f>HYPERLINK("http://www.kabupro.jp/mark/20110624/S0008KLJ.htm","有価証券報告書")</f>
        <v>有価証券報告書</v>
      </c>
      <c r="L4" s="14" t="str">
        <f>HYPERLINK("http://www.kabupro.jp/mark/20110210/S0007OIA.htm","四半期報告書")</f>
        <v>四半期報告書</v>
      </c>
      <c r="M4" s="14" t="str">
        <f>HYPERLINK("http://www.kabupro.jp/mark/20101126/S00079XT.htm","四半期報告書")</f>
        <v>四半期報告書</v>
      </c>
      <c r="N4" s="14" t="str">
        <f>HYPERLINK("http://www.kabupro.jp/mark/20100813/S0006LHC.htm","四半期報告書")</f>
        <v>四半期報告書</v>
      </c>
      <c r="O4" s="14" t="str">
        <f>HYPERLINK("http://www.kabupro.jp/mark/20100624/S000610B.htm","有価証券報告書")</f>
        <v>有価証券報告書</v>
      </c>
      <c r="P4" s="14" t="str">
        <f>HYPERLINK("http://www.kabupro.jp/mark/20100212/S00054ER.htm","四半期報告書")</f>
        <v>四半期報告書</v>
      </c>
      <c r="Q4" s="14" t="str">
        <f>HYPERLINK("http://www.kabupro.jp/mark/20091127/S0004P75.htm","四半期報告書")</f>
        <v>四半期報告書</v>
      </c>
      <c r="R4" s="14" t="str">
        <f>HYPERLINK("http://www.kabupro.jp/mark/20090814/S0003YV5.htm","四半期報告書")</f>
        <v>四半期報告書</v>
      </c>
      <c r="S4" s="14" t="str">
        <f>HYPERLINK("http://www.kabupro.jp/mark/20090623/S0003C4H.htm","有価証券報告書")</f>
        <v>有価証券報告書</v>
      </c>
      <c r="T4" s="14" t="str">
        <f>HYPERLINK("http://www.kabupro.jp/mark/20081127/S0001YHN.htm","四半期報告書")</f>
        <v>四半期報告書</v>
      </c>
    </row>
    <row r="5" spans="1:20" ht="14.25" thickBot="1">
      <c r="A5" s="10" t="s">
        <v>48</v>
      </c>
      <c r="B5" s="1" t="s">
        <v>54</v>
      </c>
      <c r="C5" s="1" t="s">
        <v>61</v>
      </c>
      <c r="D5" s="1" t="s">
        <v>54</v>
      </c>
      <c r="E5" s="1" t="s">
        <v>61</v>
      </c>
      <c r="F5" s="1" t="s">
        <v>59</v>
      </c>
      <c r="G5" s="1" t="s">
        <v>65</v>
      </c>
      <c r="H5" s="1" t="s">
        <v>174</v>
      </c>
      <c r="I5" s="1" t="s">
        <v>63</v>
      </c>
      <c r="J5" s="1" t="s">
        <v>176</v>
      </c>
      <c r="K5" s="1" t="s">
        <v>69</v>
      </c>
      <c r="L5" s="1" t="s">
        <v>174</v>
      </c>
      <c r="M5" s="1" t="s">
        <v>67</v>
      </c>
      <c r="N5" s="1" t="s">
        <v>176</v>
      </c>
      <c r="O5" s="1" t="s">
        <v>72</v>
      </c>
      <c r="P5" s="1" t="s">
        <v>178</v>
      </c>
      <c r="Q5" s="1" t="s">
        <v>74</v>
      </c>
      <c r="R5" s="1" t="s">
        <v>180</v>
      </c>
      <c r="S5" s="1" t="s">
        <v>76</v>
      </c>
      <c r="T5" s="1" t="s">
        <v>78</v>
      </c>
    </row>
    <row r="6" spans="1:20" ht="15" thickBot="1" thickTop="1">
      <c r="A6" s="9" t="s">
        <v>49</v>
      </c>
      <c r="B6" s="17" t="s">
        <v>41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50</v>
      </c>
      <c r="B7" s="13" t="s">
        <v>55</v>
      </c>
      <c r="C7" s="15" t="s">
        <v>57</v>
      </c>
      <c r="D7" s="13" t="s">
        <v>55</v>
      </c>
      <c r="E7" s="15" t="s">
        <v>57</v>
      </c>
      <c r="F7" s="13" t="s">
        <v>55</v>
      </c>
      <c r="G7" s="15" t="s">
        <v>57</v>
      </c>
      <c r="H7" s="13" t="s">
        <v>193</v>
      </c>
      <c r="I7" s="13" t="s">
        <v>55</v>
      </c>
      <c r="J7" s="13" t="s">
        <v>193</v>
      </c>
      <c r="K7" s="15" t="s">
        <v>57</v>
      </c>
      <c r="L7" s="13" t="s">
        <v>193</v>
      </c>
      <c r="M7" s="13" t="s">
        <v>55</v>
      </c>
      <c r="N7" s="13" t="s">
        <v>193</v>
      </c>
      <c r="O7" s="15" t="s">
        <v>57</v>
      </c>
      <c r="P7" s="13" t="s">
        <v>193</v>
      </c>
      <c r="Q7" s="13" t="s">
        <v>55</v>
      </c>
      <c r="R7" s="13" t="s">
        <v>193</v>
      </c>
      <c r="S7" s="15" t="s">
        <v>57</v>
      </c>
      <c r="T7" s="13" t="s">
        <v>55</v>
      </c>
    </row>
    <row r="8" spans="1:20" ht="13.5">
      <c r="A8" s="12" t="s">
        <v>51</v>
      </c>
      <c r="B8" s="1" t="s">
        <v>131</v>
      </c>
      <c r="C8" s="16" t="s">
        <v>132</v>
      </c>
      <c r="D8" s="1" t="s">
        <v>132</v>
      </c>
      <c r="E8" s="16" t="s">
        <v>133</v>
      </c>
      <c r="F8" s="1" t="s">
        <v>133</v>
      </c>
      <c r="G8" s="16" t="s">
        <v>134</v>
      </c>
      <c r="H8" s="1" t="s">
        <v>134</v>
      </c>
      <c r="I8" s="1" t="s">
        <v>134</v>
      </c>
      <c r="J8" s="1" t="s">
        <v>134</v>
      </c>
      <c r="K8" s="16" t="s">
        <v>135</v>
      </c>
      <c r="L8" s="1" t="s">
        <v>135</v>
      </c>
      <c r="M8" s="1" t="s">
        <v>135</v>
      </c>
      <c r="N8" s="1" t="s">
        <v>135</v>
      </c>
      <c r="O8" s="16" t="s">
        <v>136</v>
      </c>
      <c r="P8" s="1" t="s">
        <v>136</v>
      </c>
      <c r="Q8" s="1" t="s">
        <v>136</v>
      </c>
      <c r="R8" s="1" t="s">
        <v>136</v>
      </c>
      <c r="S8" s="16" t="s">
        <v>137</v>
      </c>
      <c r="T8" s="1" t="s">
        <v>137</v>
      </c>
    </row>
    <row r="9" spans="1:20" ht="13.5">
      <c r="A9" s="12" t="s">
        <v>52</v>
      </c>
      <c r="B9" s="1" t="s">
        <v>56</v>
      </c>
      <c r="C9" s="16" t="s">
        <v>58</v>
      </c>
      <c r="D9" s="1" t="s">
        <v>60</v>
      </c>
      <c r="E9" s="16" t="s">
        <v>62</v>
      </c>
      <c r="F9" s="1" t="s">
        <v>64</v>
      </c>
      <c r="G9" s="16" t="s">
        <v>66</v>
      </c>
      <c r="H9" s="1" t="s">
        <v>175</v>
      </c>
      <c r="I9" s="1" t="s">
        <v>68</v>
      </c>
      <c r="J9" s="1" t="s">
        <v>177</v>
      </c>
      <c r="K9" s="16" t="s">
        <v>70</v>
      </c>
      <c r="L9" s="1" t="s">
        <v>179</v>
      </c>
      <c r="M9" s="1" t="s">
        <v>71</v>
      </c>
      <c r="N9" s="1" t="s">
        <v>181</v>
      </c>
      <c r="O9" s="16" t="s">
        <v>73</v>
      </c>
      <c r="P9" s="1" t="s">
        <v>183</v>
      </c>
      <c r="Q9" s="1" t="s">
        <v>75</v>
      </c>
      <c r="R9" s="1" t="s">
        <v>185</v>
      </c>
      <c r="S9" s="16" t="s">
        <v>77</v>
      </c>
      <c r="T9" s="1" t="s">
        <v>79</v>
      </c>
    </row>
    <row r="10" spans="1:20" ht="14.25" thickBot="1">
      <c r="A10" s="12" t="s">
        <v>53</v>
      </c>
      <c r="B10" s="1" t="s">
        <v>81</v>
      </c>
      <c r="C10" s="16" t="s">
        <v>81</v>
      </c>
      <c r="D10" s="1" t="s">
        <v>81</v>
      </c>
      <c r="E10" s="16" t="s">
        <v>81</v>
      </c>
      <c r="F10" s="1" t="s">
        <v>81</v>
      </c>
      <c r="G10" s="16" t="s">
        <v>81</v>
      </c>
      <c r="H10" s="1" t="s">
        <v>81</v>
      </c>
      <c r="I10" s="1" t="s">
        <v>81</v>
      </c>
      <c r="J10" s="1" t="s">
        <v>81</v>
      </c>
      <c r="K10" s="16" t="s">
        <v>81</v>
      </c>
      <c r="L10" s="1" t="s">
        <v>81</v>
      </c>
      <c r="M10" s="1" t="s">
        <v>81</v>
      </c>
      <c r="N10" s="1" t="s">
        <v>81</v>
      </c>
      <c r="O10" s="16" t="s">
        <v>81</v>
      </c>
      <c r="P10" s="1" t="s">
        <v>81</v>
      </c>
      <c r="Q10" s="1" t="s">
        <v>81</v>
      </c>
      <c r="R10" s="1" t="s">
        <v>81</v>
      </c>
      <c r="S10" s="16" t="s">
        <v>81</v>
      </c>
      <c r="T10" s="1" t="s">
        <v>81</v>
      </c>
    </row>
    <row r="11" spans="1:20" ht="14.25" thickTop="1">
      <c r="A11" s="8" t="s">
        <v>155</v>
      </c>
      <c r="B11" s="20">
        <v>22458</v>
      </c>
      <c r="C11" s="21">
        <v>36015</v>
      </c>
      <c r="D11" s="20">
        <v>16728</v>
      </c>
      <c r="E11" s="21">
        <v>29607</v>
      </c>
      <c r="F11" s="20">
        <v>14010</v>
      </c>
      <c r="G11" s="21">
        <v>4555</v>
      </c>
      <c r="H11" s="20">
        <v>17722</v>
      </c>
      <c r="I11" s="20">
        <v>10986</v>
      </c>
      <c r="J11" s="20">
        <v>5975</v>
      </c>
      <c r="K11" s="21">
        <v>24442</v>
      </c>
      <c r="L11" s="20">
        <v>17375</v>
      </c>
      <c r="M11" s="20">
        <v>11698</v>
      </c>
      <c r="N11" s="20">
        <v>5260</v>
      </c>
      <c r="O11" s="21">
        <v>18594</v>
      </c>
      <c r="P11" s="20">
        <v>14555</v>
      </c>
      <c r="Q11" s="20">
        <v>13331</v>
      </c>
      <c r="R11" s="20">
        <v>7277</v>
      </c>
      <c r="S11" s="21">
        <v>29713</v>
      </c>
      <c r="T11" s="20">
        <v>16205</v>
      </c>
    </row>
    <row r="12" spans="1:20" ht="13.5">
      <c r="A12" s="2" t="s">
        <v>194</v>
      </c>
      <c r="B12" s="22">
        <v>1901</v>
      </c>
      <c r="C12" s="23">
        <v>4138</v>
      </c>
      <c r="D12" s="22">
        <v>2021</v>
      </c>
      <c r="E12" s="23">
        <v>4128</v>
      </c>
      <c r="F12" s="22">
        <v>1898</v>
      </c>
      <c r="G12" s="23">
        <v>3704</v>
      </c>
      <c r="H12" s="22">
        <v>2667</v>
      </c>
      <c r="I12" s="22">
        <v>1840</v>
      </c>
      <c r="J12" s="22">
        <v>859</v>
      </c>
      <c r="K12" s="23">
        <v>3910</v>
      </c>
      <c r="L12" s="22">
        <v>2850</v>
      </c>
      <c r="M12" s="22">
        <v>1847</v>
      </c>
      <c r="N12" s="22">
        <v>888</v>
      </c>
      <c r="O12" s="23">
        <v>3889</v>
      </c>
      <c r="P12" s="22">
        <v>2861</v>
      </c>
      <c r="Q12" s="22">
        <v>1884</v>
      </c>
      <c r="R12" s="22">
        <v>1768</v>
      </c>
      <c r="S12" s="23">
        <v>7213</v>
      </c>
      <c r="T12" s="22">
        <v>3527</v>
      </c>
    </row>
    <row r="13" spans="1:20" ht="13.5">
      <c r="A13" s="2" t="s">
        <v>195</v>
      </c>
      <c r="B13" s="22">
        <v>64</v>
      </c>
      <c r="C13" s="23">
        <v>129</v>
      </c>
      <c r="D13" s="22">
        <v>64</v>
      </c>
      <c r="E13" s="23"/>
      <c r="F13" s="22"/>
      <c r="G13" s="23"/>
      <c r="H13" s="22"/>
      <c r="I13" s="22"/>
      <c r="J13" s="22"/>
      <c r="K13" s="23"/>
      <c r="L13" s="22"/>
      <c r="M13" s="22"/>
      <c r="N13" s="22"/>
      <c r="O13" s="23"/>
      <c r="P13" s="22"/>
      <c r="Q13" s="22"/>
      <c r="R13" s="22"/>
      <c r="S13" s="23"/>
      <c r="T13" s="22"/>
    </row>
    <row r="14" spans="1:20" ht="13.5">
      <c r="A14" s="2" t="s">
        <v>196</v>
      </c>
      <c r="B14" s="22">
        <v>-2004</v>
      </c>
      <c r="C14" s="23">
        <v>-3266</v>
      </c>
      <c r="D14" s="22">
        <v>-695</v>
      </c>
      <c r="E14" s="23">
        <v>-15658</v>
      </c>
      <c r="F14" s="22">
        <v>-16275</v>
      </c>
      <c r="G14" s="23">
        <v>19953</v>
      </c>
      <c r="H14" s="22">
        <v>2010</v>
      </c>
      <c r="I14" s="22">
        <v>1157</v>
      </c>
      <c r="J14" s="22">
        <v>892</v>
      </c>
      <c r="K14" s="23">
        <v>-7349</v>
      </c>
      <c r="L14" s="22">
        <v>-7925</v>
      </c>
      <c r="M14" s="22">
        <v>-7793</v>
      </c>
      <c r="N14" s="22">
        <v>-5734</v>
      </c>
      <c r="O14" s="23">
        <v>-2800</v>
      </c>
      <c r="P14" s="22">
        <v>-680</v>
      </c>
      <c r="Q14" s="22">
        <v>-1080</v>
      </c>
      <c r="R14" s="22">
        <v>2067</v>
      </c>
      <c r="S14" s="23">
        <v>-1349</v>
      </c>
      <c r="T14" s="22">
        <v>-982</v>
      </c>
    </row>
    <row r="15" spans="1:20" ht="13.5">
      <c r="A15" s="2" t="s">
        <v>0</v>
      </c>
      <c r="B15" s="22">
        <v>27</v>
      </c>
      <c r="C15" s="23">
        <v>1</v>
      </c>
      <c r="D15" s="22">
        <v>12</v>
      </c>
      <c r="E15" s="23">
        <v>3</v>
      </c>
      <c r="F15" s="22">
        <v>-15</v>
      </c>
      <c r="G15" s="23">
        <v>4</v>
      </c>
      <c r="H15" s="22">
        <v>-638</v>
      </c>
      <c r="I15" s="22">
        <v>15</v>
      </c>
      <c r="J15" s="22">
        <v>-638</v>
      </c>
      <c r="K15" s="23">
        <v>-7</v>
      </c>
      <c r="L15" s="22">
        <v>-645</v>
      </c>
      <c r="M15" s="22">
        <v>-8</v>
      </c>
      <c r="N15" s="22">
        <v>-645</v>
      </c>
      <c r="O15" s="23">
        <v>54</v>
      </c>
      <c r="P15" s="22">
        <v>-573</v>
      </c>
      <c r="Q15" s="22">
        <v>31</v>
      </c>
      <c r="R15" s="22">
        <v>-590</v>
      </c>
      <c r="S15" s="23">
        <v>44</v>
      </c>
      <c r="T15" s="22">
        <v>29</v>
      </c>
    </row>
    <row r="16" spans="1:20" ht="13.5">
      <c r="A16" s="2" t="s">
        <v>1</v>
      </c>
      <c r="B16" s="22">
        <v>-80</v>
      </c>
      <c r="C16" s="23">
        <v>20</v>
      </c>
      <c r="D16" s="22">
        <v>-60</v>
      </c>
      <c r="E16" s="23">
        <v>60</v>
      </c>
      <c r="F16" s="22"/>
      <c r="G16" s="23">
        <v>-51</v>
      </c>
      <c r="H16" s="22">
        <v>-51</v>
      </c>
      <c r="I16" s="22">
        <v>-51</v>
      </c>
      <c r="J16" s="22">
        <v>-51</v>
      </c>
      <c r="K16" s="23"/>
      <c r="L16" s="22">
        <v>-51</v>
      </c>
      <c r="M16" s="22">
        <v>-51</v>
      </c>
      <c r="N16" s="22">
        <v>-51</v>
      </c>
      <c r="O16" s="23"/>
      <c r="P16" s="22">
        <v>-51</v>
      </c>
      <c r="Q16" s="22">
        <v>-51</v>
      </c>
      <c r="R16" s="22">
        <v>-51</v>
      </c>
      <c r="S16" s="23"/>
      <c r="T16" s="22">
        <v>-51</v>
      </c>
    </row>
    <row r="17" spans="1:20" ht="13.5">
      <c r="A17" s="2" t="s">
        <v>2</v>
      </c>
      <c r="B17" s="22">
        <v>-397</v>
      </c>
      <c r="C17" s="23">
        <v>-60</v>
      </c>
      <c r="D17" s="22">
        <v>-47</v>
      </c>
      <c r="E17" s="23">
        <v>227</v>
      </c>
      <c r="F17" s="22">
        <v>110</v>
      </c>
      <c r="G17" s="23">
        <v>-246</v>
      </c>
      <c r="H17" s="22">
        <v>-227</v>
      </c>
      <c r="I17" s="22">
        <v>-151</v>
      </c>
      <c r="J17" s="22">
        <v>-94</v>
      </c>
      <c r="K17" s="23">
        <v>281</v>
      </c>
      <c r="L17" s="22">
        <v>267</v>
      </c>
      <c r="M17" s="22">
        <v>222</v>
      </c>
      <c r="N17" s="22">
        <v>85</v>
      </c>
      <c r="O17" s="23">
        <v>-54</v>
      </c>
      <c r="P17" s="22">
        <v>-32</v>
      </c>
      <c r="Q17" s="22">
        <v>9</v>
      </c>
      <c r="R17" s="22">
        <v>22</v>
      </c>
      <c r="S17" s="23">
        <v>-1016</v>
      </c>
      <c r="T17" s="22">
        <v>-476</v>
      </c>
    </row>
    <row r="18" spans="1:20" ht="13.5">
      <c r="A18" s="2" t="s">
        <v>3</v>
      </c>
      <c r="B18" s="22">
        <v>98</v>
      </c>
      <c r="C18" s="23">
        <v>-22</v>
      </c>
      <c r="D18" s="22">
        <v>-106</v>
      </c>
      <c r="E18" s="23">
        <v>107</v>
      </c>
      <c r="F18" s="22">
        <v>64</v>
      </c>
      <c r="G18" s="23">
        <v>138</v>
      </c>
      <c r="H18" s="22">
        <v>98</v>
      </c>
      <c r="I18" s="22">
        <v>64</v>
      </c>
      <c r="J18" s="22">
        <v>15</v>
      </c>
      <c r="K18" s="23">
        <v>175</v>
      </c>
      <c r="L18" s="22">
        <v>127</v>
      </c>
      <c r="M18" s="22">
        <v>85</v>
      </c>
      <c r="N18" s="22">
        <v>43</v>
      </c>
      <c r="O18" s="23">
        <v>-258</v>
      </c>
      <c r="P18" s="22">
        <v>-301</v>
      </c>
      <c r="Q18" s="22">
        <v>-343</v>
      </c>
      <c r="R18" s="22">
        <v>-385</v>
      </c>
      <c r="S18" s="23">
        <v>2560</v>
      </c>
      <c r="T18" s="22">
        <v>2472</v>
      </c>
    </row>
    <row r="19" spans="1:20" ht="13.5">
      <c r="A19" s="2" t="s">
        <v>4</v>
      </c>
      <c r="B19" s="22">
        <v>44</v>
      </c>
      <c r="C19" s="23">
        <v>-8</v>
      </c>
      <c r="D19" s="22">
        <v>-28</v>
      </c>
      <c r="E19" s="23">
        <v>37</v>
      </c>
      <c r="F19" s="22">
        <v>23</v>
      </c>
      <c r="G19" s="23">
        <v>-21</v>
      </c>
      <c r="H19" s="22">
        <v>-27</v>
      </c>
      <c r="I19" s="22">
        <v>3</v>
      </c>
      <c r="J19" s="22">
        <v>-25</v>
      </c>
      <c r="K19" s="23">
        <v>-25</v>
      </c>
      <c r="L19" s="22">
        <v>-36</v>
      </c>
      <c r="M19" s="22">
        <v>-4</v>
      </c>
      <c r="N19" s="22">
        <v>-24</v>
      </c>
      <c r="O19" s="23">
        <v>-4</v>
      </c>
      <c r="P19" s="22">
        <v>7</v>
      </c>
      <c r="Q19" s="22">
        <v>8</v>
      </c>
      <c r="R19" s="22"/>
      <c r="S19" s="23">
        <v>297</v>
      </c>
      <c r="T19" s="22"/>
    </row>
    <row r="20" spans="1:20" ht="13.5">
      <c r="A20" s="2" t="s">
        <v>5</v>
      </c>
      <c r="B20" s="22">
        <v>-11</v>
      </c>
      <c r="C20" s="23">
        <v>72</v>
      </c>
      <c r="D20" s="22">
        <v>66</v>
      </c>
      <c r="E20" s="23">
        <v>247</v>
      </c>
      <c r="F20" s="22">
        <v>114</v>
      </c>
      <c r="G20" s="23">
        <v>79</v>
      </c>
      <c r="H20" s="22">
        <v>29</v>
      </c>
      <c r="I20" s="22">
        <v>17</v>
      </c>
      <c r="J20" s="22">
        <v>25</v>
      </c>
      <c r="K20" s="23">
        <v>29</v>
      </c>
      <c r="L20" s="22">
        <v>8</v>
      </c>
      <c r="M20" s="22">
        <v>-16</v>
      </c>
      <c r="N20" s="22">
        <v>-11</v>
      </c>
      <c r="O20" s="23">
        <v>123</v>
      </c>
      <c r="P20" s="22">
        <v>143</v>
      </c>
      <c r="Q20" s="22">
        <v>123</v>
      </c>
      <c r="R20" s="22">
        <v>72</v>
      </c>
      <c r="S20" s="23"/>
      <c r="T20" s="22"/>
    </row>
    <row r="21" spans="1:20" ht="13.5">
      <c r="A21" s="2" t="s">
        <v>139</v>
      </c>
      <c r="B21" s="22">
        <v>-48977</v>
      </c>
      <c r="C21" s="23">
        <v>-91528</v>
      </c>
      <c r="D21" s="22">
        <v>-44838</v>
      </c>
      <c r="E21" s="23">
        <v>-85911</v>
      </c>
      <c r="F21" s="22">
        <v>-42382</v>
      </c>
      <c r="G21" s="23">
        <v>-84200</v>
      </c>
      <c r="H21" s="22">
        <v>-63240</v>
      </c>
      <c r="I21" s="22">
        <v>-41923</v>
      </c>
      <c r="J21" s="22">
        <v>-21088</v>
      </c>
      <c r="K21" s="23">
        <v>-84778</v>
      </c>
      <c r="L21" s="22">
        <v>-63868</v>
      </c>
      <c r="M21" s="22">
        <v>-42317</v>
      </c>
      <c r="N21" s="22">
        <v>-21484</v>
      </c>
      <c r="O21" s="23">
        <v>-90163</v>
      </c>
      <c r="P21" s="22">
        <v>-68463</v>
      </c>
      <c r="Q21" s="22">
        <v>-45449</v>
      </c>
      <c r="R21" s="22">
        <v>-22769</v>
      </c>
      <c r="S21" s="23">
        <v>-92949</v>
      </c>
      <c r="T21" s="22">
        <v>-46651</v>
      </c>
    </row>
    <row r="22" spans="1:20" ht="13.5">
      <c r="A22" s="2" t="s">
        <v>146</v>
      </c>
      <c r="B22" s="22">
        <v>1653</v>
      </c>
      <c r="C22" s="23">
        <v>3047</v>
      </c>
      <c r="D22" s="22">
        <v>1520</v>
      </c>
      <c r="E22" s="23">
        <v>3139</v>
      </c>
      <c r="F22" s="22">
        <v>1600</v>
      </c>
      <c r="G22" s="23">
        <v>4198</v>
      </c>
      <c r="H22" s="22">
        <v>3354</v>
      </c>
      <c r="I22" s="22">
        <v>2389</v>
      </c>
      <c r="J22" s="22">
        <v>1292</v>
      </c>
      <c r="K22" s="23">
        <v>6713</v>
      </c>
      <c r="L22" s="22">
        <v>5349</v>
      </c>
      <c r="M22" s="22">
        <v>3714</v>
      </c>
      <c r="N22" s="22">
        <v>1933</v>
      </c>
      <c r="O22" s="23">
        <v>11501</v>
      </c>
      <c r="P22" s="22">
        <v>9320</v>
      </c>
      <c r="Q22" s="22">
        <v>6253</v>
      </c>
      <c r="R22" s="22">
        <v>3097</v>
      </c>
      <c r="S22" s="23">
        <v>14833</v>
      </c>
      <c r="T22" s="22">
        <v>7434</v>
      </c>
    </row>
    <row r="23" spans="1:20" ht="13.5">
      <c r="A23" s="2" t="s">
        <v>6</v>
      </c>
      <c r="B23" s="22">
        <v>290</v>
      </c>
      <c r="C23" s="23">
        <v>-418</v>
      </c>
      <c r="D23" s="22">
        <v>149</v>
      </c>
      <c r="E23" s="23">
        <v>-564</v>
      </c>
      <c r="F23" s="22">
        <v>-172</v>
      </c>
      <c r="G23" s="23">
        <v>3066</v>
      </c>
      <c r="H23" s="22">
        <v>553</v>
      </c>
      <c r="I23" s="22">
        <v>565</v>
      </c>
      <c r="J23" s="22">
        <v>-398</v>
      </c>
      <c r="K23" s="23">
        <v>-2452</v>
      </c>
      <c r="L23" s="22">
        <v>-614</v>
      </c>
      <c r="M23" s="22">
        <v>-1188</v>
      </c>
      <c r="N23" s="22">
        <v>-597</v>
      </c>
      <c r="O23" s="23">
        <v>10780</v>
      </c>
      <c r="P23" s="22">
        <v>7383</v>
      </c>
      <c r="Q23" s="22">
        <v>2055</v>
      </c>
      <c r="R23" s="22">
        <v>-375</v>
      </c>
      <c r="S23" s="23">
        <v>3010</v>
      </c>
      <c r="T23" s="22">
        <v>-773</v>
      </c>
    </row>
    <row r="24" spans="1:20" ht="13.5">
      <c r="A24" s="2" t="s">
        <v>7</v>
      </c>
      <c r="B24" s="22">
        <v>-7</v>
      </c>
      <c r="C24" s="23">
        <v>-11</v>
      </c>
      <c r="D24" s="22">
        <v>15</v>
      </c>
      <c r="E24" s="23">
        <v>81</v>
      </c>
      <c r="F24" s="22">
        <v>52</v>
      </c>
      <c r="G24" s="23">
        <v>-10</v>
      </c>
      <c r="H24" s="22">
        <v>-3</v>
      </c>
      <c r="I24" s="22">
        <v>12</v>
      </c>
      <c r="J24" s="22">
        <v>15</v>
      </c>
      <c r="K24" s="23">
        <v>-3</v>
      </c>
      <c r="L24" s="22">
        <v>16</v>
      </c>
      <c r="M24" s="22">
        <v>4</v>
      </c>
      <c r="N24" s="22">
        <v>2</v>
      </c>
      <c r="O24" s="23">
        <v>-97</v>
      </c>
      <c r="P24" s="22">
        <v>4</v>
      </c>
      <c r="Q24" s="22">
        <v>-20</v>
      </c>
      <c r="R24" s="22">
        <v>-3</v>
      </c>
      <c r="S24" s="23">
        <v>17</v>
      </c>
      <c r="T24" s="22">
        <v>30</v>
      </c>
    </row>
    <row r="25" spans="1:20" ht="13.5">
      <c r="A25" s="2" t="s">
        <v>8</v>
      </c>
      <c r="B25" s="22">
        <v>33</v>
      </c>
      <c r="C25" s="23">
        <v>228</v>
      </c>
      <c r="D25" s="22">
        <v>58</v>
      </c>
      <c r="E25" s="23">
        <v>109</v>
      </c>
      <c r="F25" s="22">
        <v>65</v>
      </c>
      <c r="G25" s="23">
        <v>320</v>
      </c>
      <c r="H25" s="22">
        <v>256</v>
      </c>
      <c r="I25" s="22">
        <v>157</v>
      </c>
      <c r="J25" s="22">
        <v>111</v>
      </c>
      <c r="K25" s="23">
        <v>186</v>
      </c>
      <c r="L25" s="22">
        <v>73</v>
      </c>
      <c r="M25" s="22">
        <v>24</v>
      </c>
      <c r="N25" s="22">
        <v>68</v>
      </c>
      <c r="O25" s="23">
        <v>260</v>
      </c>
      <c r="P25" s="22">
        <v>202</v>
      </c>
      <c r="Q25" s="22">
        <v>165</v>
      </c>
      <c r="R25" s="22">
        <v>90</v>
      </c>
      <c r="S25" s="23">
        <v>736</v>
      </c>
      <c r="T25" s="22">
        <v>183</v>
      </c>
    </row>
    <row r="26" spans="1:20" ht="13.5">
      <c r="A26" s="2" t="s">
        <v>9</v>
      </c>
      <c r="B26" s="22">
        <v>-88</v>
      </c>
      <c r="C26" s="23"/>
      <c r="D26" s="22"/>
      <c r="E26" s="23"/>
      <c r="F26" s="22"/>
      <c r="G26" s="23"/>
      <c r="H26" s="22"/>
      <c r="I26" s="22"/>
      <c r="J26" s="22"/>
      <c r="K26" s="23"/>
      <c r="L26" s="22"/>
      <c r="M26" s="22"/>
      <c r="N26" s="22"/>
      <c r="O26" s="23"/>
      <c r="P26" s="22"/>
      <c r="Q26" s="22"/>
      <c r="R26" s="22"/>
      <c r="S26" s="23"/>
      <c r="T26" s="22"/>
    </row>
    <row r="27" spans="1:20" ht="13.5">
      <c r="A27" s="2" t="s">
        <v>10</v>
      </c>
      <c r="B27" s="22">
        <v>-14</v>
      </c>
      <c r="C27" s="23">
        <v>15</v>
      </c>
      <c r="D27" s="22">
        <v>50</v>
      </c>
      <c r="E27" s="23">
        <v>20</v>
      </c>
      <c r="F27" s="22">
        <v>32</v>
      </c>
      <c r="G27" s="23">
        <v>-70</v>
      </c>
      <c r="H27" s="22">
        <v>-37</v>
      </c>
      <c r="I27" s="22">
        <v>-3</v>
      </c>
      <c r="J27" s="22">
        <v>-4</v>
      </c>
      <c r="K27" s="23"/>
      <c r="L27" s="22"/>
      <c r="M27" s="22">
        <v>-110</v>
      </c>
      <c r="N27" s="22"/>
      <c r="O27" s="23">
        <v>3</v>
      </c>
      <c r="P27" s="22">
        <v>3</v>
      </c>
      <c r="Q27" s="22">
        <v>3</v>
      </c>
      <c r="R27" s="22">
        <v>3</v>
      </c>
      <c r="S27" s="23">
        <v>496</v>
      </c>
      <c r="T27" s="22">
        <v>389</v>
      </c>
    </row>
    <row r="28" spans="1:20" ht="13.5">
      <c r="A28" s="2" t="s">
        <v>11</v>
      </c>
      <c r="B28" s="22">
        <v>-49582</v>
      </c>
      <c r="C28" s="23">
        <v>-142571</v>
      </c>
      <c r="D28" s="22">
        <v>-54803</v>
      </c>
      <c r="E28" s="23">
        <v>-86158</v>
      </c>
      <c r="F28" s="22">
        <v>-27911</v>
      </c>
      <c r="G28" s="23">
        <v>-81329</v>
      </c>
      <c r="H28" s="22">
        <v>-29883</v>
      </c>
      <c r="I28" s="22">
        <v>-3750</v>
      </c>
      <c r="J28" s="22">
        <v>34926</v>
      </c>
      <c r="K28" s="23">
        <v>-60334</v>
      </c>
      <c r="L28" s="22">
        <v>-14509</v>
      </c>
      <c r="M28" s="22">
        <v>-11382</v>
      </c>
      <c r="N28" s="22">
        <v>17985</v>
      </c>
      <c r="O28" s="23">
        <v>-58321</v>
      </c>
      <c r="P28" s="22">
        <v>-13126</v>
      </c>
      <c r="Q28" s="22">
        <v>-4872</v>
      </c>
      <c r="R28" s="22">
        <v>25857</v>
      </c>
      <c r="S28" s="23">
        <v>-80879</v>
      </c>
      <c r="T28" s="22">
        <v>-28716</v>
      </c>
    </row>
    <row r="29" spans="1:20" ht="13.5">
      <c r="A29" s="2" t="s">
        <v>12</v>
      </c>
      <c r="B29" s="22">
        <v>54233</v>
      </c>
      <c r="C29" s="23">
        <v>251856</v>
      </c>
      <c r="D29" s="22">
        <v>63859</v>
      </c>
      <c r="E29" s="23">
        <v>84872</v>
      </c>
      <c r="F29" s="22">
        <v>10544</v>
      </c>
      <c r="G29" s="23">
        <v>119518</v>
      </c>
      <c r="H29" s="22">
        <v>45094</v>
      </c>
      <c r="I29" s="22">
        <v>39439</v>
      </c>
      <c r="J29" s="22">
        <v>-15342</v>
      </c>
      <c r="K29" s="23">
        <v>146234</v>
      </c>
      <c r="L29" s="22">
        <v>50006</v>
      </c>
      <c r="M29" s="22">
        <v>78710</v>
      </c>
      <c r="N29" s="22">
        <v>45830</v>
      </c>
      <c r="O29" s="23">
        <v>25229</v>
      </c>
      <c r="P29" s="22">
        <v>-28155</v>
      </c>
      <c r="Q29" s="22">
        <v>-2292</v>
      </c>
      <c r="R29" s="22">
        <v>-25911</v>
      </c>
      <c r="S29" s="23">
        <v>53223</v>
      </c>
      <c r="T29" s="22">
        <v>29812</v>
      </c>
    </row>
    <row r="30" spans="1:20" ht="13.5">
      <c r="A30" s="2" t="s">
        <v>13</v>
      </c>
      <c r="B30" s="22">
        <v>-530</v>
      </c>
      <c r="C30" s="23">
        <v>150</v>
      </c>
      <c r="D30" s="22"/>
      <c r="E30" s="23">
        <v>120</v>
      </c>
      <c r="F30" s="22">
        <v>-520</v>
      </c>
      <c r="G30" s="23">
        <v>-690</v>
      </c>
      <c r="H30" s="22">
        <v>-140</v>
      </c>
      <c r="I30" s="22">
        <v>54</v>
      </c>
      <c r="J30" s="22">
        <v>165</v>
      </c>
      <c r="K30" s="23">
        <v>-1245</v>
      </c>
      <c r="L30" s="22">
        <v>-1066</v>
      </c>
      <c r="M30" s="22">
        <v>-587</v>
      </c>
      <c r="N30" s="22">
        <v>-308</v>
      </c>
      <c r="O30" s="23">
        <v>-383</v>
      </c>
      <c r="P30" s="22">
        <v>331</v>
      </c>
      <c r="Q30" s="22">
        <v>-127</v>
      </c>
      <c r="R30" s="22">
        <v>388</v>
      </c>
      <c r="S30" s="23">
        <v>-3669</v>
      </c>
      <c r="T30" s="22">
        <v>-2138</v>
      </c>
    </row>
    <row r="31" spans="1:20" ht="13.5">
      <c r="A31" s="2" t="s">
        <v>14</v>
      </c>
      <c r="B31" s="22">
        <v>-232</v>
      </c>
      <c r="C31" s="23">
        <v>-845</v>
      </c>
      <c r="D31" s="22">
        <v>525</v>
      </c>
      <c r="E31" s="23">
        <v>-251</v>
      </c>
      <c r="F31" s="22">
        <v>2</v>
      </c>
      <c r="G31" s="23">
        <v>56</v>
      </c>
      <c r="H31" s="22">
        <v>158</v>
      </c>
      <c r="I31" s="22">
        <v>277</v>
      </c>
      <c r="J31" s="22">
        <v>-521</v>
      </c>
      <c r="K31" s="23">
        <v>1257</v>
      </c>
      <c r="L31" s="22">
        <v>1221</v>
      </c>
      <c r="M31" s="22">
        <v>993</v>
      </c>
      <c r="N31" s="22">
        <v>-1056</v>
      </c>
      <c r="O31" s="23">
        <v>5870</v>
      </c>
      <c r="P31" s="22">
        <v>2622</v>
      </c>
      <c r="Q31" s="22">
        <v>2015</v>
      </c>
      <c r="R31" s="22">
        <v>1705</v>
      </c>
      <c r="S31" s="23">
        <v>-5185</v>
      </c>
      <c r="T31" s="22">
        <v>-2345</v>
      </c>
    </row>
    <row r="32" spans="1:20" ht="13.5">
      <c r="A32" s="2" t="s">
        <v>15</v>
      </c>
      <c r="B32" s="22">
        <v>54448</v>
      </c>
      <c r="C32" s="23">
        <v>-178678</v>
      </c>
      <c r="D32" s="22">
        <v>-62549</v>
      </c>
      <c r="E32" s="23">
        <v>-71264</v>
      </c>
      <c r="F32" s="22">
        <v>-83582</v>
      </c>
      <c r="G32" s="23">
        <v>-33885</v>
      </c>
      <c r="H32" s="22">
        <v>5680</v>
      </c>
      <c r="I32" s="22">
        <v>-40195</v>
      </c>
      <c r="J32" s="22">
        <v>-29611</v>
      </c>
      <c r="K32" s="23">
        <v>-76236</v>
      </c>
      <c r="L32" s="22">
        <v>9921</v>
      </c>
      <c r="M32" s="22">
        <v>-29000</v>
      </c>
      <c r="N32" s="22">
        <v>-22000</v>
      </c>
      <c r="O32" s="23">
        <v>-62399</v>
      </c>
      <c r="P32" s="22">
        <v>-96399</v>
      </c>
      <c r="Q32" s="22">
        <v>-9043</v>
      </c>
      <c r="R32" s="22">
        <v>-58618</v>
      </c>
      <c r="S32" s="23">
        <v>23354</v>
      </c>
      <c r="T32" s="22">
        <v>-9092</v>
      </c>
    </row>
    <row r="33" spans="1:20" ht="13.5">
      <c r="A33" s="2" t="s">
        <v>16</v>
      </c>
      <c r="B33" s="22"/>
      <c r="C33" s="23">
        <v>-42</v>
      </c>
      <c r="D33" s="22">
        <v>-42</v>
      </c>
      <c r="E33" s="23">
        <v>42</v>
      </c>
      <c r="F33" s="22"/>
      <c r="G33" s="23"/>
      <c r="H33" s="22"/>
      <c r="I33" s="22"/>
      <c r="J33" s="22"/>
      <c r="K33" s="23"/>
      <c r="L33" s="22"/>
      <c r="M33" s="22"/>
      <c r="N33" s="22"/>
      <c r="O33" s="23"/>
      <c r="P33" s="22"/>
      <c r="Q33" s="22"/>
      <c r="R33" s="22"/>
      <c r="S33" s="23">
        <v>-2361</v>
      </c>
      <c r="T33" s="22">
        <v>-52</v>
      </c>
    </row>
    <row r="34" spans="1:20" ht="13.5">
      <c r="A34" s="2" t="s">
        <v>17</v>
      </c>
      <c r="B34" s="22">
        <v>384</v>
      </c>
      <c r="C34" s="23">
        <v>-493</v>
      </c>
      <c r="D34" s="22">
        <v>415</v>
      </c>
      <c r="E34" s="23">
        <v>436</v>
      </c>
      <c r="F34" s="22">
        <v>969</v>
      </c>
      <c r="G34" s="23">
        <v>208</v>
      </c>
      <c r="H34" s="22">
        <v>433</v>
      </c>
      <c r="I34" s="22">
        <v>-7913</v>
      </c>
      <c r="J34" s="22">
        <v>367</v>
      </c>
      <c r="K34" s="23">
        <v>5604</v>
      </c>
      <c r="L34" s="22">
        <v>5610</v>
      </c>
      <c r="M34" s="22">
        <v>718</v>
      </c>
      <c r="N34" s="22">
        <v>1618</v>
      </c>
      <c r="O34" s="23">
        <v>-6517</v>
      </c>
      <c r="P34" s="22">
        <v>-4228</v>
      </c>
      <c r="Q34" s="22">
        <v>-2109</v>
      </c>
      <c r="R34" s="22">
        <v>-610</v>
      </c>
      <c r="S34" s="23">
        <v>41</v>
      </c>
      <c r="T34" s="22">
        <v>-334</v>
      </c>
    </row>
    <row r="35" spans="1:20" ht="13.5">
      <c r="A35" s="2" t="s">
        <v>18</v>
      </c>
      <c r="B35" s="22">
        <v>-11</v>
      </c>
      <c r="C35" s="23">
        <v>16</v>
      </c>
      <c r="D35" s="22">
        <v>21</v>
      </c>
      <c r="E35" s="23">
        <v>-7</v>
      </c>
      <c r="F35" s="22">
        <v>-8</v>
      </c>
      <c r="G35" s="23">
        <v>7</v>
      </c>
      <c r="H35" s="22">
        <v>20</v>
      </c>
      <c r="I35" s="22">
        <v>10</v>
      </c>
      <c r="J35" s="22">
        <v>7</v>
      </c>
      <c r="K35" s="23">
        <v>0</v>
      </c>
      <c r="L35" s="22">
        <v>0</v>
      </c>
      <c r="M35" s="22">
        <v>1</v>
      </c>
      <c r="N35" s="22">
        <v>0</v>
      </c>
      <c r="O35" s="23">
        <v>-9</v>
      </c>
      <c r="P35" s="22">
        <v>15</v>
      </c>
      <c r="Q35" s="22">
        <v>2</v>
      </c>
      <c r="R35" s="22">
        <v>0</v>
      </c>
      <c r="S35" s="23">
        <v>-1</v>
      </c>
      <c r="T35" s="22">
        <v>4</v>
      </c>
    </row>
    <row r="36" spans="1:20" ht="13.5">
      <c r="A36" s="2" t="s">
        <v>19</v>
      </c>
      <c r="B36" s="22">
        <v>118</v>
      </c>
      <c r="C36" s="23">
        <v>178</v>
      </c>
      <c r="D36" s="22">
        <v>110</v>
      </c>
      <c r="E36" s="23">
        <v>347</v>
      </c>
      <c r="F36" s="22">
        <v>350</v>
      </c>
      <c r="G36" s="23">
        <v>516</v>
      </c>
      <c r="H36" s="22">
        <v>345</v>
      </c>
      <c r="I36" s="22">
        <v>43</v>
      </c>
      <c r="J36" s="22">
        <v>42</v>
      </c>
      <c r="K36" s="23">
        <v>269</v>
      </c>
      <c r="L36" s="22">
        <v>547</v>
      </c>
      <c r="M36" s="22">
        <v>450</v>
      </c>
      <c r="N36" s="22">
        <v>271</v>
      </c>
      <c r="O36" s="23"/>
      <c r="P36" s="22"/>
      <c r="Q36" s="22"/>
      <c r="R36" s="22"/>
      <c r="S36" s="23"/>
      <c r="T36" s="22"/>
    </row>
    <row r="37" spans="1:20" ht="13.5">
      <c r="A37" s="2" t="s">
        <v>20</v>
      </c>
      <c r="B37" s="22">
        <v>49113</v>
      </c>
      <c r="C37" s="23">
        <v>91194</v>
      </c>
      <c r="D37" s="22">
        <v>44979</v>
      </c>
      <c r="E37" s="23">
        <v>85397</v>
      </c>
      <c r="F37" s="22">
        <v>42461</v>
      </c>
      <c r="G37" s="23">
        <v>84079</v>
      </c>
      <c r="H37" s="22">
        <v>62414</v>
      </c>
      <c r="I37" s="22">
        <v>42106</v>
      </c>
      <c r="J37" s="22">
        <v>20537</v>
      </c>
      <c r="K37" s="23">
        <v>84900</v>
      </c>
      <c r="L37" s="22">
        <v>62915</v>
      </c>
      <c r="M37" s="22">
        <v>42539</v>
      </c>
      <c r="N37" s="22">
        <v>20903</v>
      </c>
      <c r="O37" s="23">
        <v>90091</v>
      </c>
      <c r="P37" s="22">
        <v>66984</v>
      </c>
      <c r="Q37" s="22">
        <v>45003</v>
      </c>
      <c r="R37" s="22">
        <v>21698</v>
      </c>
      <c r="S37" s="23">
        <v>92561</v>
      </c>
      <c r="T37" s="22">
        <v>46120</v>
      </c>
    </row>
    <row r="38" spans="1:20" ht="13.5">
      <c r="A38" s="2" t="s">
        <v>21</v>
      </c>
      <c r="B38" s="22">
        <v>-1575</v>
      </c>
      <c r="C38" s="23">
        <v>-3623</v>
      </c>
      <c r="D38" s="22">
        <v>-1698</v>
      </c>
      <c r="E38" s="23">
        <v>-3619</v>
      </c>
      <c r="F38" s="22">
        <v>-1835</v>
      </c>
      <c r="G38" s="23">
        <v>-5142</v>
      </c>
      <c r="H38" s="22">
        <v>-3892</v>
      </c>
      <c r="I38" s="22">
        <v>-2748</v>
      </c>
      <c r="J38" s="22">
        <v>-1387</v>
      </c>
      <c r="K38" s="23">
        <v>-7322</v>
      </c>
      <c r="L38" s="22">
        <v>-5524</v>
      </c>
      <c r="M38" s="22">
        <v>-3687</v>
      </c>
      <c r="N38" s="22">
        <v>-1701</v>
      </c>
      <c r="O38" s="23">
        <v>-11325</v>
      </c>
      <c r="P38" s="22">
        <v>-8353</v>
      </c>
      <c r="Q38" s="22">
        <v>-5681</v>
      </c>
      <c r="R38" s="22">
        <v>-2322</v>
      </c>
      <c r="S38" s="23">
        <v>-14976</v>
      </c>
      <c r="T38" s="22">
        <v>-7276</v>
      </c>
    </row>
    <row r="39" spans="1:20" ht="13.5">
      <c r="A39" s="2" t="s">
        <v>22</v>
      </c>
      <c r="B39" s="22">
        <v>524</v>
      </c>
      <c r="C39" s="23">
        <v>811</v>
      </c>
      <c r="D39" s="22">
        <v>927</v>
      </c>
      <c r="E39" s="23">
        <v>3001</v>
      </c>
      <c r="F39" s="22">
        <v>2008</v>
      </c>
      <c r="G39" s="23">
        <v>297</v>
      </c>
      <c r="H39" s="22">
        <v>-2201</v>
      </c>
      <c r="I39" s="22">
        <v>-1658</v>
      </c>
      <c r="J39" s="22">
        <v>-2048</v>
      </c>
      <c r="K39" s="23">
        <v>-10021</v>
      </c>
      <c r="L39" s="22">
        <v>-11995</v>
      </c>
      <c r="M39" s="22">
        <v>-11926</v>
      </c>
      <c r="N39" s="22">
        <v>-12513</v>
      </c>
      <c r="O39" s="23">
        <v>11260</v>
      </c>
      <c r="P39" s="22">
        <v>-5200</v>
      </c>
      <c r="Q39" s="22">
        <v>1165</v>
      </c>
      <c r="R39" s="22">
        <v>-2275</v>
      </c>
      <c r="S39" s="23">
        <v>-2447</v>
      </c>
      <c r="T39" s="22">
        <v>-2068</v>
      </c>
    </row>
    <row r="40" spans="1:20" ht="13.5">
      <c r="A40" s="2" t="s">
        <v>23</v>
      </c>
      <c r="B40" s="22">
        <v>81881</v>
      </c>
      <c r="C40" s="23">
        <v>-33691</v>
      </c>
      <c r="D40" s="22">
        <v>-33344</v>
      </c>
      <c r="E40" s="23">
        <v>-51448</v>
      </c>
      <c r="F40" s="22">
        <v>-98395</v>
      </c>
      <c r="G40" s="23">
        <v>35058</v>
      </c>
      <c r="H40" s="22">
        <v>40497</v>
      </c>
      <c r="I40" s="22">
        <v>744</v>
      </c>
      <c r="J40" s="22">
        <v>-5977</v>
      </c>
      <c r="K40" s="23">
        <v>24240</v>
      </c>
      <c r="L40" s="22">
        <v>50056</v>
      </c>
      <c r="M40" s="22">
        <v>32937</v>
      </c>
      <c r="N40" s="22">
        <v>28763</v>
      </c>
      <c r="O40" s="23">
        <v>-54677</v>
      </c>
      <c r="P40" s="22">
        <v>-121132</v>
      </c>
      <c r="Q40" s="22">
        <v>979</v>
      </c>
      <c r="R40" s="22">
        <v>-49867</v>
      </c>
      <c r="S40" s="23">
        <v>23267</v>
      </c>
      <c r="T40" s="22">
        <v>5534</v>
      </c>
    </row>
    <row r="41" spans="1:20" ht="13.5">
      <c r="A41" s="2" t="s">
        <v>24</v>
      </c>
      <c r="B41" s="22">
        <v>-9518</v>
      </c>
      <c r="C41" s="23">
        <v>-1368</v>
      </c>
      <c r="D41" s="22">
        <v>-132</v>
      </c>
      <c r="E41" s="23">
        <v>-6111</v>
      </c>
      <c r="F41" s="22">
        <v>-3562</v>
      </c>
      <c r="G41" s="23">
        <v>-7724</v>
      </c>
      <c r="H41" s="22">
        <v>-7830</v>
      </c>
      <c r="I41" s="22">
        <v>-4218</v>
      </c>
      <c r="J41" s="22">
        <v>-4211</v>
      </c>
      <c r="K41" s="23">
        <v>-8648</v>
      </c>
      <c r="L41" s="22">
        <v>-8634</v>
      </c>
      <c r="M41" s="22">
        <v>-5835</v>
      </c>
      <c r="N41" s="22">
        <v>-6456</v>
      </c>
      <c r="O41" s="23">
        <v>-11990</v>
      </c>
      <c r="P41" s="22">
        <v>-11833</v>
      </c>
      <c r="Q41" s="22">
        <v>-5822</v>
      </c>
      <c r="R41" s="22">
        <v>-5698</v>
      </c>
      <c r="S41" s="23">
        <v>-18000</v>
      </c>
      <c r="T41" s="22">
        <v>-11786</v>
      </c>
    </row>
    <row r="42" spans="1:20" ht="14.25" thickBot="1">
      <c r="A42" s="4" t="s">
        <v>25</v>
      </c>
      <c r="B42" s="24">
        <v>72363</v>
      </c>
      <c r="C42" s="25">
        <v>-35060</v>
      </c>
      <c r="D42" s="24">
        <v>-33476</v>
      </c>
      <c r="E42" s="25">
        <v>-57560</v>
      </c>
      <c r="F42" s="24">
        <v>-101957</v>
      </c>
      <c r="G42" s="25">
        <v>27334</v>
      </c>
      <c r="H42" s="24">
        <v>32667</v>
      </c>
      <c r="I42" s="24">
        <v>-3473</v>
      </c>
      <c r="J42" s="24">
        <v>-10188</v>
      </c>
      <c r="K42" s="25">
        <v>15592</v>
      </c>
      <c r="L42" s="24">
        <v>41422</v>
      </c>
      <c r="M42" s="24">
        <v>27102</v>
      </c>
      <c r="N42" s="24">
        <v>22307</v>
      </c>
      <c r="O42" s="25">
        <v>-66668</v>
      </c>
      <c r="P42" s="24">
        <v>-132966</v>
      </c>
      <c r="Q42" s="24">
        <v>-4842</v>
      </c>
      <c r="R42" s="24">
        <v>-55565</v>
      </c>
      <c r="S42" s="25">
        <v>5266</v>
      </c>
      <c r="T42" s="24">
        <v>-6251</v>
      </c>
    </row>
    <row r="43" spans="1:20" ht="14.25" thickTop="1">
      <c r="A43" s="2" t="s">
        <v>26</v>
      </c>
      <c r="B43" s="22">
        <v>-28188</v>
      </c>
      <c r="C43" s="23">
        <v>-101594</v>
      </c>
      <c r="D43" s="22">
        <v>-72155</v>
      </c>
      <c r="E43" s="23">
        <v>-232517</v>
      </c>
      <c r="F43" s="22">
        <v>-107705</v>
      </c>
      <c r="G43" s="23">
        <v>-650063</v>
      </c>
      <c r="H43" s="22">
        <v>-525329</v>
      </c>
      <c r="I43" s="22">
        <v>-333261</v>
      </c>
      <c r="J43" s="22">
        <v>-174263</v>
      </c>
      <c r="K43" s="23">
        <v>-561917</v>
      </c>
      <c r="L43" s="22">
        <v>-434824</v>
      </c>
      <c r="M43" s="22">
        <v>-292758</v>
      </c>
      <c r="N43" s="22">
        <v>-150883</v>
      </c>
      <c r="O43" s="23">
        <v>-663914</v>
      </c>
      <c r="P43" s="22">
        <v>-447748</v>
      </c>
      <c r="Q43" s="22">
        <v>-350327</v>
      </c>
      <c r="R43" s="22">
        <v>-163495</v>
      </c>
      <c r="S43" s="23">
        <v>-661145</v>
      </c>
      <c r="T43" s="22"/>
    </row>
    <row r="44" spans="1:20" ht="13.5">
      <c r="A44" s="2" t="s">
        <v>27</v>
      </c>
      <c r="B44" s="22">
        <v>23350</v>
      </c>
      <c r="C44" s="23">
        <v>31948</v>
      </c>
      <c r="D44" s="22">
        <v>20929</v>
      </c>
      <c r="E44" s="23">
        <v>57513</v>
      </c>
      <c r="F44" s="22">
        <v>38813</v>
      </c>
      <c r="G44" s="23">
        <v>60163</v>
      </c>
      <c r="H44" s="22">
        <v>60129</v>
      </c>
      <c r="I44" s="22">
        <v>59437</v>
      </c>
      <c r="J44" s="22">
        <v>30294</v>
      </c>
      <c r="K44" s="23">
        <v>79850</v>
      </c>
      <c r="L44" s="22">
        <v>27117</v>
      </c>
      <c r="M44" s="22">
        <v>17974</v>
      </c>
      <c r="N44" s="22">
        <v>3373</v>
      </c>
      <c r="O44" s="23">
        <v>69484</v>
      </c>
      <c r="P44" s="22">
        <v>67571</v>
      </c>
      <c r="Q44" s="22">
        <v>17589</v>
      </c>
      <c r="R44" s="22">
        <v>3351</v>
      </c>
      <c r="S44" s="23">
        <v>24538</v>
      </c>
      <c r="T44" s="22"/>
    </row>
    <row r="45" spans="1:20" ht="13.5">
      <c r="A45" s="2" t="s">
        <v>28</v>
      </c>
      <c r="B45" s="22">
        <v>11612</v>
      </c>
      <c r="C45" s="23">
        <v>180151</v>
      </c>
      <c r="D45" s="22">
        <v>90210</v>
      </c>
      <c r="E45" s="23">
        <v>231843</v>
      </c>
      <c r="F45" s="22">
        <v>148233</v>
      </c>
      <c r="G45" s="23">
        <v>607656</v>
      </c>
      <c r="H45" s="22">
        <v>435397</v>
      </c>
      <c r="I45" s="22">
        <v>275948</v>
      </c>
      <c r="J45" s="22">
        <v>150551</v>
      </c>
      <c r="K45" s="23">
        <v>486338</v>
      </c>
      <c r="L45" s="22">
        <v>370574</v>
      </c>
      <c r="M45" s="22">
        <v>249380</v>
      </c>
      <c r="N45" s="22">
        <v>123391</v>
      </c>
      <c r="O45" s="23">
        <v>646277</v>
      </c>
      <c r="P45" s="22">
        <v>488703</v>
      </c>
      <c r="Q45" s="22">
        <v>327327</v>
      </c>
      <c r="R45" s="22">
        <v>196160</v>
      </c>
      <c r="S45" s="23">
        <v>618349</v>
      </c>
      <c r="T45" s="22"/>
    </row>
    <row r="46" spans="1:20" ht="13.5">
      <c r="A46" s="2" t="s">
        <v>29</v>
      </c>
      <c r="B46" s="22">
        <v>58</v>
      </c>
      <c r="C46" s="23">
        <v>124</v>
      </c>
      <c r="D46" s="22">
        <v>55</v>
      </c>
      <c r="E46" s="23">
        <v>164</v>
      </c>
      <c r="F46" s="22">
        <v>162</v>
      </c>
      <c r="G46" s="23">
        <v>367</v>
      </c>
      <c r="H46" s="22">
        <v>367</v>
      </c>
      <c r="I46" s="22">
        <v>342</v>
      </c>
      <c r="J46" s="22">
        <v>12</v>
      </c>
      <c r="K46" s="23">
        <v>123</v>
      </c>
      <c r="L46" s="22">
        <v>121</v>
      </c>
      <c r="M46" s="22">
        <v>102</v>
      </c>
      <c r="N46" s="22">
        <v>99</v>
      </c>
      <c r="O46" s="23">
        <v>729</v>
      </c>
      <c r="P46" s="22">
        <v>348</v>
      </c>
      <c r="Q46" s="22">
        <v>329</v>
      </c>
      <c r="R46" s="22">
        <v>42</v>
      </c>
      <c r="S46" s="23"/>
      <c r="T46" s="22"/>
    </row>
    <row r="47" spans="1:20" ht="13.5">
      <c r="A47" s="2" t="s">
        <v>30</v>
      </c>
      <c r="B47" s="22">
        <v>-1538</v>
      </c>
      <c r="C47" s="23">
        <v>-3505</v>
      </c>
      <c r="D47" s="22">
        <v>-2014</v>
      </c>
      <c r="E47" s="23">
        <v>-11714</v>
      </c>
      <c r="F47" s="22">
        <v>-3701</v>
      </c>
      <c r="G47" s="23">
        <v>-7255</v>
      </c>
      <c r="H47" s="22">
        <v>-1843</v>
      </c>
      <c r="I47" s="22">
        <v>-1489</v>
      </c>
      <c r="J47" s="22">
        <v>-1032</v>
      </c>
      <c r="K47" s="23">
        <v>-3369</v>
      </c>
      <c r="L47" s="22">
        <v>-3041</v>
      </c>
      <c r="M47" s="22">
        <v>-2579</v>
      </c>
      <c r="N47" s="22">
        <v>-1156</v>
      </c>
      <c r="O47" s="23">
        <v>-3101</v>
      </c>
      <c r="P47" s="22">
        <v>-2404</v>
      </c>
      <c r="Q47" s="22">
        <v>-1719</v>
      </c>
      <c r="R47" s="22">
        <v>-1712</v>
      </c>
      <c r="S47" s="23">
        <v>-6332</v>
      </c>
      <c r="T47" s="22">
        <v>-3432</v>
      </c>
    </row>
    <row r="48" spans="1:20" ht="13.5">
      <c r="A48" s="2" t="s">
        <v>31</v>
      </c>
      <c r="B48" s="22">
        <v>110</v>
      </c>
      <c r="C48" s="23">
        <v>49</v>
      </c>
      <c r="D48" s="22"/>
      <c r="E48" s="23">
        <v>128</v>
      </c>
      <c r="F48" s="22"/>
      <c r="G48" s="23">
        <v>138</v>
      </c>
      <c r="H48" s="22">
        <v>128</v>
      </c>
      <c r="I48" s="22">
        <v>67</v>
      </c>
      <c r="J48" s="22">
        <v>67</v>
      </c>
      <c r="K48" s="23">
        <v>155</v>
      </c>
      <c r="L48" s="22">
        <v>81</v>
      </c>
      <c r="M48" s="22">
        <v>81</v>
      </c>
      <c r="N48" s="22"/>
      <c r="O48" s="23">
        <v>98</v>
      </c>
      <c r="P48" s="22">
        <v>87</v>
      </c>
      <c r="Q48" s="22">
        <v>24</v>
      </c>
      <c r="R48" s="22">
        <v>20</v>
      </c>
      <c r="S48" s="23">
        <v>99</v>
      </c>
      <c r="T48" s="22">
        <v>60</v>
      </c>
    </row>
    <row r="49" spans="1:20" ht="13.5">
      <c r="A49" s="2" t="s">
        <v>32</v>
      </c>
      <c r="B49" s="22">
        <v>-4891</v>
      </c>
      <c r="C49" s="23">
        <v>-7696</v>
      </c>
      <c r="D49" s="22">
        <v>-3505</v>
      </c>
      <c r="E49" s="23">
        <v>-9848</v>
      </c>
      <c r="F49" s="22">
        <v>-3059</v>
      </c>
      <c r="G49" s="23">
        <v>-4070</v>
      </c>
      <c r="H49" s="22">
        <v>-2470</v>
      </c>
      <c r="I49" s="22">
        <v>-1850</v>
      </c>
      <c r="J49" s="22">
        <v>-1370</v>
      </c>
      <c r="K49" s="23">
        <v>-1238</v>
      </c>
      <c r="L49" s="22">
        <v>-800</v>
      </c>
      <c r="M49" s="22">
        <v>-539</v>
      </c>
      <c r="N49" s="22">
        <v>-209</v>
      </c>
      <c r="O49" s="23">
        <v>-1239</v>
      </c>
      <c r="P49" s="22">
        <v>-965</v>
      </c>
      <c r="Q49" s="22">
        <v>-682</v>
      </c>
      <c r="R49" s="22">
        <v>-449</v>
      </c>
      <c r="S49" s="23">
        <v>-2980</v>
      </c>
      <c r="T49" s="22">
        <v>-1482</v>
      </c>
    </row>
    <row r="50" spans="1:20" ht="14.25" thickBot="1">
      <c r="A50" s="4" t="s">
        <v>33</v>
      </c>
      <c r="B50" s="24">
        <v>512</v>
      </c>
      <c r="C50" s="25">
        <v>99478</v>
      </c>
      <c r="D50" s="24">
        <v>33520</v>
      </c>
      <c r="E50" s="25">
        <v>30793</v>
      </c>
      <c r="F50" s="24">
        <v>72743</v>
      </c>
      <c r="G50" s="25">
        <v>6936</v>
      </c>
      <c r="H50" s="24">
        <v>-33620</v>
      </c>
      <c r="I50" s="24">
        <v>-805</v>
      </c>
      <c r="J50" s="24">
        <v>4260</v>
      </c>
      <c r="K50" s="25">
        <v>-58</v>
      </c>
      <c r="L50" s="24">
        <v>-40772</v>
      </c>
      <c r="M50" s="24">
        <v>-28338</v>
      </c>
      <c r="N50" s="24">
        <v>-25385</v>
      </c>
      <c r="O50" s="25">
        <v>48334</v>
      </c>
      <c r="P50" s="24">
        <v>105591</v>
      </c>
      <c r="Q50" s="24">
        <v>-7459</v>
      </c>
      <c r="R50" s="24">
        <v>33916</v>
      </c>
      <c r="S50" s="25">
        <v>-27770</v>
      </c>
      <c r="T50" s="24">
        <v>-37332</v>
      </c>
    </row>
    <row r="51" spans="1:20" ht="14.25" thickTop="1">
      <c r="A51" s="2" t="s">
        <v>34</v>
      </c>
      <c r="B51" s="22">
        <v>-2004</v>
      </c>
      <c r="C51" s="23">
        <v>-3065</v>
      </c>
      <c r="D51" s="22">
        <v>-1533</v>
      </c>
      <c r="E51" s="23">
        <v>-3113</v>
      </c>
      <c r="F51" s="22">
        <v>-1574</v>
      </c>
      <c r="G51" s="23">
        <v>-3183</v>
      </c>
      <c r="H51" s="22">
        <v>-3183</v>
      </c>
      <c r="I51" s="22">
        <v>-1602</v>
      </c>
      <c r="J51" s="22">
        <v>-1602</v>
      </c>
      <c r="K51" s="23">
        <v>-3346</v>
      </c>
      <c r="L51" s="22">
        <v>-3346</v>
      </c>
      <c r="M51" s="22">
        <v>-1682</v>
      </c>
      <c r="N51" s="22">
        <v>-1682</v>
      </c>
      <c r="O51" s="23">
        <v>-3554</v>
      </c>
      <c r="P51" s="22">
        <v>-3554</v>
      </c>
      <c r="Q51" s="22">
        <v>-1842</v>
      </c>
      <c r="R51" s="22">
        <v>-1842</v>
      </c>
      <c r="S51" s="23">
        <v>-3140</v>
      </c>
      <c r="T51" s="22">
        <v>-1561</v>
      </c>
    </row>
    <row r="52" spans="1:20" ht="13.5">
      <c r="A52" s="2" t="s">
        <v>35</v>
      </c>
      <c r="B52" s="22">
        <v>-51</v>
      </c>
      <c r="C52" s="23">
        <v>-255</v>
      </c>
      <c r="D52" s="22">
        <v>-233</v>
      </c>
      <c r="E52" s="23">
        <v>-4226</v>
      </c>
      <c r="F52" s="22">
        <v>-3689</v>
      </c>
      <c r="G52" s="23">
        <v>-3424</v>
      </c>
      <c r="H52" s="22">
        <v>-3417</v>
      </c>
      <c r="I52" s="22">
        <v>-2758</v>
      </c>
      <c r="J52" s="22">
        <v>-330</v>
      </c>
      <c r="K52" s="23">
        <v>-10071</v>
      </c>
      <c r="L52" s="22">
        <v>-5445</v>
      </c>
      <c r="M52" s="22">
        <v>-2405</v>
      </c>
      <c r="N52" s="22">
        <v>-2397</v>
      </c>
      <c r="O52" s="23">
        <v>-3788</v>
      </c>
      <c r="P52" s="22">
        <v>-163</v>
      </c>
      <c r="Q52" s="22">
        <v>-125</v>
      </c>
      <c r="R52" s="22">
        <v>-40</v>
      </c>
      <c r="S52" s="23">
        <v>-143</v>
      </c>
      <c r="T52" s="22">
        <v>-97</v>
      </c>
    </row>
    <row r="53" spans="1:20" ht="13.5">
      <c r="A53" s="2" t="s">
        <v>36</v>
      </c>
      <c r="B53" s="22">
        <v>949</v>
      </c>
      <c r="C53" s="23">
        <v>99</v>
      </c>
      <c r="D53" s="22"/>
      <c r="E53" s="23">
        <v>1</v>
      </c>
      <c r="F53" s="22">
        <v>1</v>
      </c>
      <c r="G53" s="23">
        <v>96</v>
      </c>
      <c r="H53" s="22">
        <v>92</v>
      </c>
      <c r="I53" s="22">
        <v>91</v>
      </c>
      <c r="J53" s="22">
        <v>90</v>
      </c>
      <c r="K53" s="23">
        <v>68</v>
      </c>
      <c r="L53" s="22">
        <v>65</v>
      </c>
      <c r="M53" s="22">
        <v>64</v>
      </c>
      <c r="N53" s="22">
        <v>63</v>
      </c>
      <c r="O53" s="23">
        <v>467</v>
      </c>
      <c r="P53" s="22">
        <v>461</v>
      </c>
      <c r="Q53" s="22">
        <v>435</v>
      </c>
      <c r="R53" s="22">
        <v>399</v>
      </c>
      <c r="S53" s="23">
        <v>2698</v>
      </c>
      <c r="T53" s="22">
        <v>2649</v>
      </c>
    </row>
    <row r="54" spans="1:20" ht="14.25" thickBot="1">
      <c r="A54" s="4" t="s">
        <v>37</v>
      </c>
      <c r="B54" s="24">
        <v>-1106</v>
      </c>
      <c r="C54" s="25">
        <v>-3221</v>
      </c>
      <c r="D54" s="24">
        <v>-1767</v>
      </c>
      <c r="E54" s="25">
        <v>-7338</v>
      </c>
      <c r="F54" s="24">
        <v>-5262</v>
      </c>
      <c r="G54" s="25">
        <v>-6512</v>
      </c>
      <c r="H54" s="24">
        <v>-6508</v>
      </c>
      <c r="I54" s="24">
        <v>-4269</v>
      </c>
      <c r="J54" s="24">
        <v>-1842</v>
      </c>
      <c r="K54" s="25">
        <v>-13349</v>
      </c>
      <c r="L54" s="24">
        <v>-8725</v>
      </c>
      <c r="M54" s="24">
        <v>-4022</v>
      </c>
      <c r="N54" s="24">
        <v>-4016</v>
      </c>
      <c r="O54" s="25">
        <v>-6875</v>
      </c>
      <c r="P54" s="24">
        <v>-3257</v>
      </c>
      <c r="Q54" s="24">
        <v>-1532</v>
      </c>
      <c r="R54" s="24">
        <v>-1483</v>
      </c>
      <c r="S54" s="25">
        <v>-584</v>
      </c>
      <c r="T54" s="24">
        <v>990</v>
      </c>
    </row>
    <row r="55" spans="1:20" ht="14.25" thickTop="1">
      <c r="A55" s="6" t="s">
        <v>38</v>
      </c>
      <c r="B55" s="22">
        <v>3</v>
      </c>
      <c r="C55" s="23">
        <v>-4</v>
      </c>
      <c r="D55" s="22">
        <v>-4</v>
      </c>
      <c r="E55" s="23">
        <v>0</v>
      </c>
      <c r="F55" s="22">
        <v>-5</v>
      </c>
      <c r="G55" s="23">
        <v>-7</v>
      </c>
      <c r="H55" s="22">
        <v>-9</v>
      </c>
      <c r="I55" s="22">
        <v>-7</v>
      </c>
      <c r="J55" s="22">
        <v>-3</v>
      </c>
      <c r="K55" s="23">
        <v>-5</v>
      </c>
      <c r="L55" s="22">
        <v>-6</v>
      </c>
      <c r="M55" s="22">
        <v>-8</v>
      </c>
      <c r="N55" s="22">
        <v>-2</v>
      </c>
      <c r="O55" s="23">
        <v>-2</v>
      </c>
      <c r="P55" s="22">
        <v>-9</v>
      </c>
      <c r="Q55" s="22">
        <v>3</v>
      </c>
      <c r="R55" s="22">
        <v>6</v>
      </c>
      <c r="S55" s="23">
        <v>-17</v>
      </c>
      <c r="T55" s="22">
        <v>-2</v>
      </c>
    </row>
    <row r="56" spans="1:20" ht="13.5">
      <c r="A56" s="6" t="s">
        <v>39</v>
      </c>
      <c r="B56" s="22">
        <v>71773</v>
      </c>
      <c r="C56" s="23">
        <v>61192</v>
      </c>
      <c r="D56" s="22">
        <v>-1727</v>
      </c>
      <c r="E56" s="23">
        <v>-34106</v>
      </c>
      <c r="F56" s="22">
        <v>-34482</v>
      </c>
      <c r="G56" s="23">
        <v>27750</v>
      </c>
      <c r="H56" s="22">
        <v>-7471</v>
      </c>
      <c r="I56" s="22">
        <v>-8556</v>
      </c>
      <c r="J56" s="22">
        <v>-7773</v>
      </c>
      <c r="K56" s="23">
        <v>2178</v>
      </c>
      <c r="L56" s="22">
        <v>-8082</v>
      </c>
      <c r="M56" s="22">
        <v>-5268</v>
      </c>
      <c r="N56" s="22">
        <v>-7096</v>
      </c>
      <c r="O56" s="23">
        <v>-25211</v>
      </c>
      <c r="P56" s="22">
        <v>-30641</v>
      </c>
      <c r="Q56" s="22">
        <v>-13831</v>
      </c>
      <c r="R56" s="22">
        <v>-23125</v>
      </c>
      <c r="S56" s="23">
        <v>-23105</v>
      </c>
      <c r="T56" s="22">
        <v>-42596</v>
      </c>
    </row>
    <row r="57" spans="1:20" ht="13.5">
      <c r="A57" s="6" t="s">
        <v>40</v>
      </c>
      <c r="B57" s="22">
        <v>105988</v>
      </c>
      <c r="C57" s="23">
        <v>44796</v>
      </c>
      <c r="D57" s="22">
        <v>44796</v>
      </c>
      <c r="E57" s="23">
        <v>78902</v>
      </c>
      <c r="F57" s="22">
        <v>78902</v>
      </c>
      <c r="G57" s="23">
        <v>51151</v>
      </c>
      <c r="H57" s="22">
        <v>51151</v>
      </c>
      <c r="I57" s="22">
        <v>51151</v>
      </c>
      <c r="J57" s="22">
        <v>51151</v>
      </c>
      <c r="K57" s="23">
        <v>48973</v>
      </c>
      <c r="L57" s="22">
        <v>48973</v>
      </c>
      <c r="M57" s="22">
        <v>48973</v>
      </c>
      <c r="N57" s="22">
        <v>48973</v>
      </c>
      <c r="O57" s="23">
        <v>74185</v>
      </c>
      <c r="P57" s="22">
        <v>74185</v>
      </c>
      <c r="Q57" s="22">
        <v>74185</v>
      </c>
      <c r="R57" s="22">
        <v>74185</v>
      </c>
      <c r="S57" s="23">
        <v>97291</v>
      </c>
      <c r="T57" s="22">
        <v>97291</v>
      </c>
    </row>
    <row r="58" spans="1:20" ht="14.25" thickBot="1">
      <c r="A58" s="6" t="s">
        <v>40</v>
      </c>
      <c r="B58" s="22">
        <v>177761</v>
      </c>
      <c r="C58" s="23">
        <v>105988</v>
      </c>
      <c r="D58" s="22">
        <v>43068</v>
      </c>
      <c r="E58" s="23">
        <v>44796</v>
      </c>
      <c r="F58" s="22">
        <v>44420</v>
      </c>
      <c r="G58" s="23">
        <v>78902</v>
      </c>
      <c r="H58" s="22">
        <v>43680</v>
      </c>
      <c r="I58" s="22">
        <v>42594</v>
      </c>
      <c r="J58" s="22">
        <v>43377</v>
      </c>
      <c r="K58" s="23">
        <v>51151</v>
      </c>
      <c r="L58" s="22">
        <v>40890</v>
      </c>
      <c r="M58" s="22">
        <v>43705</v>
      </c>
      <c r="N58" s="22">
        <v>41876</v>
      </c>
      <c r="O58" s="23">
        <v>48973</v>
      </c>
      <c r="P58" s="22">
        <v>43543</v>
      </c>
      <c r="Q58" s="22">
        <v>60354</v>
      </c>
      <c r="R58" s="22">
        <v>51059</v>
      </c>
      <c r="S58" s="23">
        <v>74185</v>
      </c>
      <c r="T58" s="22">
        <v>54694</v>
      </c>
    </row>
    <row r="59" spans="1:20" ht="14.25" thickTop="1">
      <c r="A59" s="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1" ht="13.5">
      <c r="A61" s="19" t="s">
        <v>129</v>
      </c>
    </row>
    <row r="62" ht="13.5">
      <c r="A62" s="19" t="s">
        <v>130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Z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9" t="s">
        <v>125</v>
      </c>
      <c r="B2" s="13">
        <v>8358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thickBot="1">
      <c r="A3" s="10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9" t="s">
        <v>47</v>
      </c>
      <c r="B4" s="14" t="str">
        <f>HYPERLINK("http://www.kabupro.jp/mark/20140213/S10014OV.htm","四半期報告書")</f>
        <v>四半期報告書</v>
      </c>
      <c r="C4" s="14" t="str">
        <f>HYPERLINK("http://www.kabupro.jp/mark/20131125/S1000JSU.htm","四半期報告書")</f>
        <v>四半期報告書</v>
      </c>
      <c r="D4" s="14" t="str">
        <f>HYPERLINK("http://www.kabupro.jp/mark/20130809/S000E6IH.htm","四半期報告書")</f>
        <v>四半期報告書</v>
      </c>
      <c r="E4" s="14" t="str">
        <f>HYPERLINK("http://www.kabupro.jp/mark/20140213/S10014OV.htm","四半期報告書")</f>
        <v>四半期報告書</v>
      </c>
      <c r="F4" s="14" t="str">
        <f>HYPERLINK("http://www.kabupro.jp/mark/20130213/S000CQYM.htm","四半期報告書")</f>
        <v>四半期報告書</v>
      </c>
      <c r="G4" s="14" t="str">
        <f>HYPERLINK("http://www.kabupro.jp/mark/20121127/S000CD8B.htm","四半期報告書")</f>
        <v>四半期報告書</v>
      </c>
      <c r="H4" s="14" t="str">
        <f>HYPERLINK("http://www.kabupro.jp/mark/20120813/S000BN86.htm","四半期報告書")</f>
        <v>四半期報告書</v>
      </c>
      <c r="I4" s="14" t="str">
        <f>HYPERLINK("http://www.kabupro.jp/mark/20130625/S000DNLL.htm","有価証券報告書")</f>
        <v>有価証券報告書</v>
      </c>
      <c r="J4" s="14" t="str">
        <f>HYPERLINK("http://www.kabupro.jp/mark/20120213/S000A8KN.htm","四半期報告書")</f>
        <v>四半期報告書</v>
      </c>
      <c r="K4" s="14" t="str">
        <f>HYPERLINK("http://www.kabupro.jp/mark/20111125/S0009T5B.htm","四半期報告書")</f>
        <v>四半期報告書</v>
      </c>
      <c r="L4" s="14" t="str">
        <f>HYPERLINK("http://www.kabupro.jp/mark/20110812/S000949D.htm","四半期報告書")</f>
        <v>四半期報告書</v>
      </c>
      <c r="M4" s="14" t="str">
        <f>HYPERLINK("http://www.kabupro.jp/mark/20120622/S000B48O.htm","有価証券報告書")</f>
        <v>有価証券報告書</v>
      </c>
      <c r="N4" s="14" t="str">
        <f>HYPERLINK("http://www.kabupro.jp/mark/20110210/S0007OIA.htm","四半期報告書")</f>
        <v>四半期報告書</v>
      </c>
      <c r="O4" s="14" t="str">
        <f>HYPERLINK("http://www.kabupro.jp/mark/20101126/S00079XT.htm","四半期報告書")</f>
        <v>四半期報告書</v>
      </c>
      <c r="P4" s="14" t="str">
        <f>HYPERLINK("http://www.kabupro.jp/mark/20100813/S0006LHC.htm","四半期報告書")</f>
        <v>四半期報告書</v>
      </c>
      <c r="Q4" s="14" t="str">
        <f>HYPERLINK("http://www.kabupro.jp/mark/20110624/S0008KLJ.htm","有価証券報告書")</f>
        <v>有価証券報告書</v>
      </c>
      <c r="R4" s="14" t="str">
        <f>HYPERLINK("http://www.kabupro.jp/mark/20100212/S00054ER.htm","四半期報告書")</f>
        <v>四半期報告書</v>
      </c>
      <c r="S4" s="14" t="str">
        <f>HYPERLINK("http://www.kabupro.jp/mark/20101126/S00079XT.htm","四半期報告書")</f>
        <v>四半期報告書</v>
      </c>
      <c r="T4" s="14" t="str">
        <f>HYPERLINK("http://www.kabupro.jp/mark/20090814/S0003YV5.htm","四半期報告書")</f>
        <v>四半期報告書</v>
      </c>
      <c r="U4" s="14" t="str">
        <f>HYPERLINK("http://www.kabupro.jp/mark/20100624/S000610B.htm","有価証券報告書")</f>
        <v>有価証券報告書</v>
      </c>
      <c r="V4" s="14" t="str">
        <f>HYPERLINK("http://www.kabupro.jp/mark/20090213/S0002GJM.htm","四半期報告書")</f>
        <v>四半期報告書</v>
      </c>
      <c r="W4" s="14" t="str">
        <f>HYPERLINK("http://www.kabupro.jp/mark/20091127/S0004P75.htm","四半期報告書")</f>
        <v>四半期報告書</v>
      </c>
      <c r="X4" s="14" t="str">
        <f>HYPERLINK("http://www.kabupro.jp/mark/20080813/S00013ZP.htm","四半期報告書")</f>
        <v>四半期報告書</v>
      </c>
      <c r="Y4" s="14" t="str">
        <f>HYPERLINK("http://www.kabupro.jp/mark/20090623/S0003C4H.htm","有価証券報告書")</f>
        <v>有価証券報告書</v>
      </c>
      <c r="Z4" s="14" t="str">
        <f>HYPERLINK("http://www.kabupro.jp/mark/20081127/S0001YHN.htm","四半期報告書")</f>
        <v>四半期報告書</v>
      </c>
    </row>
    <row r="5" spans="1:26" ht="14.25" thickBot="1">
      <c r="A5" s="10" t="s">
        <v>48</v>
      </c>
      <c r="B5" s="1" t="s">
        <v>161</v>
      </c>
      <c r="C5" s="1" t="s">
        <v>54</v>
      </c>
      <c r="D5" s="1" t="s">
        <v>164</v>
      </c>
      <c r="E5" s="1" t="s">
        <v>161</v>
      </c>
      <c r="F5" s="1" t="s">
        <v>166</v>
      </c>
      <c r="G5" s="1" t="s">
        <v>59</v>
      </c>
      <c r="H5" s="1" t="s">
        <v>168</v>
      </c>
      <c r="I5" s="1" t="s">
        <v>61</v>
      </c>
      <c r="J5" s="1" t="s">
        <v>170</v>
      </c>
      <c r="K5" s="1" t="s">
        <v>63</v>
      </c>
      <c r="L5" s="1" t="s">
        <v>172</v>
      </c>
      <c r="M5" s="1" t="s">
        <v>65</v>
      </c>
      <c r="N5" s="1" t="s">
        <v>174</v>
      </c>
      <c r="O5" s="1" t="s">
        <v>67</v>
      </c>
      <c r="P5" s="1" t="s">
        <v>176</v>
      </c>
      <c r="Q5" s="1" t="s">
        <v>69</v>
      </c>
      <c r="R5" s="1" t="s">
        <v>178</v>
      </c>
      <c r="S5" s="1" t="s">
        <v>67</v>
      </c>
      <c r="T5" s="1" t="s">
        <v>180</v>
      </c>
      <c r="U5" s="1" t="s">
        <v>72</v>
      </c>
      <c r="V5" s="1" t="s">
        <v>182</v>
      </c>
      <c r="W5" s="1" t="s">
        <v>74</v>
      </c>
      <c r="X5" s="1" t="s">
        <v>184</v>
      </c>
      <c r="Y5" s="1" t="s">
        <v>76</v>
      </c>
      <c r="Z5" s="1" t="s">
        <v>78</v>
      </c>
    </row>
    <row r="6" spans="1:26" ht="15" thickBot="1" thickTop="1">
      <c r="A6" s="9" t="s">
        <v>49</v>
      </c>
      <c r="B6" s="17" t="s">
        <v>192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thickTop="1">
      <c r="A7" s="11" t="s">
        <v>50</v>
      </c>
      <c r="B7" s="13" t="s">
        <v>162</v>
      </c>
      <c r="C7" s="13" t="s">
        <v>55</v>
      </c>
      <c r="D7" s="13" t="s">
        <v>162</v>
      </c>
      <c r="E7" s="15" t="s">
        <v>57</v>
      </c>
      <c r="F7" s="13" t="s">
        <v>162</v>
      </c>
      <c r="G7" s="13" t="s">
        <v>55</v>
      </c>
      <c r="H7" s="13" t="s">
        <v>162</v>
      </c>
      <c r="I7" s="15" t="s">
        <v>57</v>
      </c>
      <c r="J7" s="13" t="s">
        <v>162</v>
      </c>
      <c r="K7" s="13" t="s">
        <v>55</v>
      </c>
      <c r="L7" s="13" t="s">
        <v>162</v>
      </c>
      <c r="M7" s="15" t="s">
        <v>57</v>
      </c>
      <c r="N7" s="13" t="s">
        <v>162</v>
      </c>
      <c r="O7" s="13" t="s">
        <v>55</v>
      </c>
      <c r="P7" s="13" t="s">
        <v>162</v>
      </c>
      <c r="Q7" s="15" t="s">
        <v>57</v>
      </c>
      <c r="R7" s="13" t="s">
        <v>162</v>
      </c>
      <c r="S7" s="13" t="s">
        <v>55</v>
      </c>
      <c r="T7" s="13" t="s">
        <v>162</v>
      </c>
      <c r="U7" s="15" t="s">
        <v>57</v>
      </c>
      <c r="V7" s="13" t="s">
        <v>162</v>
      </c>
      <c r="W7" s="13" t="s">
        <v>55</v>
      </c>
      <c r="X7" s="13" t="s">
        <v>162</v>
      </c>
      <c r="Y7" s="15" t="s">
        <v>57</v>
      </c>
      <c r="Z7" s="13" t="s">
        <v>55</v>
      </c>
    </row>
    <row r="8" spans="1:26" ht="13.5">
      <c r="A8" s="12" t="s">
        <v>51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  <c r="Z8" s="1"/>
    </row>
    <row r="9" spans="1:26" ht="13.5">
      <c r="A9" s="12" t="s">
        <v>52</v>
      </c>
      <c r="B9" s="1" t="s">
        <v>163</v>
      </c>
      <c r="C9" s="1" t="s">
        <v>56</v>
      </c>
      <c r="D9" s="1" t="s">
        <v>165</v>
      </c>
      <c r="E9" s="16" t="s">
        <v>58</v>
      </c>
      <c r="F9" s="1" t="s">
        <v>167</v>
      </c>
      <c r="G9" s="1" t="s">
        <v>60</v>
      </c>
      <c r="H9" s="1" t="s">
        <v>169</v>
      </c>
      <c r="I9" s="16" t="s">
        <v>62</v>
      </c>
      <c r="J9" s="1" t="s">
        <v>171</v>
      </c>
      <c r="K9" s="1" t="s">
        <v>64</v>
      </c>
      <c r="L9" s="1" t="s">
        <v>173</v>
      </c>
      <c r="M9" s="16" t="s">
        <v>66</v>
      </c>
      <c r="N9" s="1" t="s">
        <v>175</v>
      </c>
      <c r="O9" s="1" t="s">
        <v>68</v>
      </c>
      <c r="P9" s="1" t="s">
        <v>177</v>
      </c>
      <c r="Q9" s="16" t="s">
        <v>70</v>
      </c>
      <c r="R9" s="1" t="s">
        <v>179</v>
      </c>
      <c r="S9" s="1" t="s">
        <v>71</v>
      </c>
      <c r="T9" s="1" t="s">
        <v>181</v>
      </c>
      <c r="U9" s="16" t="s">
        <v>73</v>
      </c>
      <c r="V9" s="1" t="s">
        <v>183</v>
      </c>
      <c r="W9" s="1" t="s">
        <v>75</v>
      </c>
      <c r="X9" s="1" t="s">
        <v>185</v>
      </c>
      <c r="Y9" s="16" t="s">
        <v>77</v>
      </c>
      <c r="Z9" s="1" t="s">
        <v>79</v>
      </c>
    </row>
    <row r="10" spans="1:26" ht="14.25" thickBot="1">
      <c r="A10" s="12" t="s">
        <v>53</v>
      </c>
      <c r="B10" s="1" t="s">
        <v>81</v>
      </c>
      <c r="C10" s="1" t="s">
        <v>81</v>
      </c>
      <c r="D10" s="1" t="s">
        <v>81</v>
      </c>
      <c r="E10" s="16" t="s">
        <v>81</v>
      </c>
      <c r="F10" s="1" t="s">
        <v>81</v>
      </c>
      <c r="G10" s="1" t="s">
        <v>81</v>
      </c>
      <c r="H10" s="1" t="s">
        <v>81</v>
      </c>
      <c r="I10" s="16" t="s">
        <v>81</v>
      </c>
      <c r="J10" s="1" t="s">
        <v>81</v>
      </c>
      <c r="K10" s="1" t="s">
        <v>81</v>
      </c>
      <c r="L10" s="1" t="s">
        <v>81</v>
      </c>
      <c r="M10" s="16" t="s">
        <v>81</v>
      </c>
      <c r="N10" s="1" t="s">
        <v>81</v>
      </c>
      <c r="O10" s="1" t="s">
        <v>81</v>
      </c>
      <c r="P10" s="1" t="s">
        <v>81</v>
      </c>
      <c r="Q10" s="16" t="s">
        <v>81</v>
      </c>
      <c r="R10" s="1" t="s">
        <v>81</v>
      </c>
      <c r="S10" s="1" t="s">
        <v>81</v>
      </c>
      <c r="T10" s="1" t="s">
        <v>81</v>
      </c>
      <c r="U10" s="16" t="s">
        <v>81</v>
      </c>
      <c r="V10" s="1" t="s">
        <v>81</v>
      </c>
      <c r="W10" s="1" t="s">
        <v>81</v>
      </c>
      <c r="X10" s="1" t="s">
        <v>81</v>
      </c>
      <c r="Y10" s="16" t="s">
        <v>81</v>
      </c>
      <c r="Z10" s="1" t="s">
        <v>81</v>
      </c>
    </row>
    <row r="11" spans="1:26" ht="14.25" thickTop="1">
      <c r="A11" s="8" t="s">
        <v>80</v>
      </c>
      <c r="B11" s="20">
        <v>375717</v>
      </c>
      <c r="C11" s="20">
        <v>181975</v>
      </c>
      <c r="D11" s="20">
        <v>206624</v>
      </c>
      <c r="E11" s="21">
        <v>109970</v>
      </c>
      <c r="F11" s="20">
        <v>44881</v>
      </c>
      <c r="G11" s="20">
        <v>45679</v>
      </c>
      <c r="H11" s="20">
        <v>44614</v>
      </c>
      <c r="I11" s="21">
        <v>47932</v>
      </c>
      <c r="J11" s="20">
        <v>50158</v>
      </c>
      <c r="K11" s="20">
        <v>47261</v>
      </c>
      <c r="L11" s="20">
        <v>49517</v>
      </c>
      <c r="M11" s="21">
        <v>81746</v>
      </c>
      <c r="N11" s="20">
        <v>46422</v>
      </c>
      <c r="O11" s="20">
        <v>45217</v>
      </c>
      <c r="P11" s="20">
        <v>46800</v>
      </c>
      <c r="Q11" s="21">
        <v>54052</v>
      </c>
      <c r="R11" s="20">
        <v>43827</v>
      </c>
      <c r="S11" s="20">
        <v>46869</v>
      </c>
      <c r="T11" s="20">
        <v>47091</v>
      </c>
      <c r="U11" s="21">
        <v>53131</v>
      </c>
      <c r="V11" s="20">
        <v>50950</v>
      </c>
      <c r="W11" s="20">
        <v>68367</v>
      </c>
      <c r="X11" s="20">
        <v>59382</v>
      </c>
      <c r="Y11" s="21">
        <v>84213</v>
      </c>
      <c r="Z11" s="20">
        <v>61883</v>
      </c>
    </row>
    <row r="12" spans="1:26" ht="13.5">
      <c r="A12" s="2" t="s">
        <v>186</v>
      </c>
      <c r="B12" s="22">
        <v>362474</v>
      </c>
      <c r="C12" s="22">
        <v>515615</v>
      </c>
      <c r="D12" s="22">
        <v>465077</v>
      </c>
      <c r="E12" s="23">
        <v>570064</v>
      </c>
      <c r="F12" s="22">
        <v>493733</v>
      </c>
      <c r="G12" s="22">
        <v>453935</v>
      </c>
      <c r="H12" s="22">
        <v>402954</v>
      </c>
      <c r="I12" s="23">
        <v>391386</v>
      </c>
      <c r="J12" s="22">
        <v>367295</v>
      </c>
      <c r="K12" s="22">
        <v>403704</v>
      </c>
      <c r="L12" s="22">
        <v>342188</v>
      </c>
      <c r="M12" s="23">
        <v>320121</v>
      </c>
      <c r="N12" s="22">
        <v>280555</v>
      </c>
      <c r="O12" s="22">
        <v>326431</v>
      </c>
      <c r="P12" s="22">
        <v>315847</v>
      </c>
      <c r="Q12" s="23">
        <v>286236</v>
      </c>
      <c r="R12" s="22">
        <v>200078</v>
      </c>
      <c r="S12" s="22">
        <v>239000</v>
      </c>
      <c r="T12" s="22">
        <v>232000</v>
      </c>
      <c r="U12" s="23">
        <v>210000</v>
      </c>
      <c r="V12" s="22">
        <v>244000</v>
      </c>
      <c r="W12" s="22">
        <v>156643</v>
      </c>
      <c r="X12" s="22">
        <v>206219</v>
      </c>
      <c r="Y12" s="23">
        <v>147600</v>
      </c>
      <c r="Z12" s="22">
        <v>179651</v>
      </c>
    </row>
    <row r="13" spans="1:26" ht="13.5">
      <c r="A13" s="2" t="s">
        <v>83</v>
      </c>
      <c r="B13" s="22">
        <v>50</v>
      </c>
      <c r="C13" s="22">
        <v>48</v>
      </c>
      <c r="D13" s="22">
        <v>60</v>
      </c>
      <c r="E13" s="23">
        <v>34</v>
      </c>
      <c r="F13" s="22">
        <v>23</v>
      </c>
      <c r="G13" s="22"/>
      <c r="H13" s="22">
        <v>36</v>
      </c>
      <c r="I13" s="23">
        <v>50</v>
      </c>
      <c r="J13" s="22">
        <v>39</v>
      </c>
      <c r="K13" s="22">
        <v>38</v>
      </c>
      <c r="L13" s="22">
        <v>58</v>
      </c>
      <c r="M13" s="23">
        <v>70</v>
      </c>
      <c r="N13" s="22">
        <v>37</v>
      </c>
      <c r="O13" s="22">
        <v>3</v>
      </c>
      <c r="P13" s="22">
        <v>4</v>
      </c>
      <c r="Q13" s="23"/>
      <c r="R13" s="22"/>
      <c r="S13" s="22">
        <v>110</v>
      </c>
      <c r="T13" s="22"/>
      <c r="U13" s="23"/>
      <c r="V13" s="22"/>
      <c r="W13" s="22"/>
      <c r="X13" s="22"/>
      <c r="Y13" s="23">
        <v>3</v>
      </c>
      <c r="Z13" s="22">
        <v>110</v>
      </c>
    </row>
    <row r="14" spans="1:26" ht="13.5">
      <c r="A14" s="2" t="s">
        <v>84</v>
      </c>
      <c r="B14" s="22">
        <v>959</v>
      </c>
      <c r="C14" s="22">
        <v>950</v>
      </c>
      <c r="D14" s="22">
        <v>905</v>
      </c>
      <c r="E14" s="23">
        <v>1000</v>
      </c>
      <c r="F14" s="22">
        <v>978</v>
      </c>
      <c r="G14" s="22">
        <v>1043</v>
      </c>
      <c r="H14" s="22">
        <v>1033</v>
      </c>
      <c r="I14" s="23">
        <v>1113</v>
      </c>
      <c r="J14" s="22">
        <v>1140</v>
      </c>
      <c r="K14" s="22">
        <v>1145</v>
      </c>
      <c r="L14" s="22">
        <v>1183</v>
      </c>
      <c r="M14" s="23">
        <v>1360</v>
      </c>
      <c r="N14" s="22">
        <v>1352</v>
      </c>
      <c r="O14" s="22">
        <v>1362</v>
      </c>
      <c r="P14" s="22">
        <v>1688</v>
      </c>
      <c r="Q14" s="23">
        <v>1716</v>
      </c>
      <c r="R14" s="22">
        <v>1699</v>
      </c>
      <c r="S14" s="22">
        <v>1730</v>
      </c>
      <c r="T14" s="22">
        <v>1734</v>
      </c>
      <c r="U14" s="23">
        <v>1836</v>
      </c>
      <c r="V14" s="22">
        <v>2116</v>
      </c>
      <c r="W14" s="22">
        <v>2161</v>
      </c>
      <c r="X14" s="22">
        <v>2430</v>
      </c>
      <c r="Y14" s="23">
        <v>2469</v>
      </c>
      <c r="Z14" s="22">
        <v>2253</v>
      </c>
    </row>
    <row r="15" spans="1:26" ht="13.5">
      <c r="A15" s="2" t="s">
        <v>85</v>
      </c>
      <c r="B15" s="22">
        <v>216607</v>
      </c>
      <c r="C15" s="22">
        <v>228868</v>
      </c>
      <c r="D15" s="22">
        <v>235825</v>
      </c>
      <c r="E15" s="23">
        <v>230792</v>
      </c>
      <c r="F15" s="22">
        <v>264076</v>
      </c>
      <c r="G15" s="22">
        <v>287439</v>
      </c>
      <c r="H15" s="22">
        <v>316147</v>
      </c>
      <c r="I15" s="23">
        <v>329043</v>
      </c>
      <c r="J15" s="22">
        <v>336590</v>
      </c>
      <c r="K15" s="22">
        <v>303923</v>
      </c>
      <c r="L15" s="22">
        <v>330637</v>
      </c>
      <c r="M15" s="23">
        <v>383675</v>
      </c>
      <c r="N15" s="22">
        <v>434397</v>
      </c>
      <c r="O15" s="22">
        <v>401302</v>
      </c>
      <c r="P15" s="22">
        <v>380702</v>
      </c>
      <c r="Q15" s="23">
        <v>407628</v>
      </c>
      <c r="R15" s="22">
        <v>448514</v>
      </c>
      <c r="S15" s="22">
        <v>429911</v>
      </c>
      <c r="T15" s="22">
        <v>434718</v>
      </c>
      <c r="U15" s="23">
        <v>403069</v>
      </c>
      <c r="V15" s="22">
        <v>346057</v>
      </c>
      <c r="W15" s="22">
        <v>466137</v>
      </c>
      <c r="X15" s="22">
        <v>432592</v>
      </c>
      <c r="Y15" s="23">
        <v>464973</v>
      </c>
      <c r="Z15" s="22">
        <v>493791</v>
      </c>
    </row>
    <row r="16" spans="1:26" ht="13.5">
      <c r="A16" s="2" t="s">
        <v>86</v>
      </c>
      <c r="B16" s="22">
        <v>2836424</v>
      </c>
      <c r="C16" s="22">
        <v>2804484</v>
      </c>
      <c r="D16" s="22">
        <v>2760794</v>
      </c>
      <c r="E16" s="23">
        <v>2754901</v>
      </c>
      <c r="F16" s="22">
        <v>2697762</v>
      </c>
      <c r="G16" s="22">
        <v>2667133</v>
      </c>
      <c r="H16" s="22">
        <v>2628493</v>
      </c>
      <c r="I16" s="23">
        <v>2612330</v>
      </c>
      <c r="J16" s="22">
        <v>2569638</v>
      </c>
      <c r="K16" s="22">
        <v>2551458</v>
      </c>
      <c r="L16" s="22">
        <v>2503220</v>
      </c>
      <c r="M16" s="23">
        <v>2523547</v>
      </c>
      <c r="N16" s="22">
        <v>2472101</v>
      </c>
      <c r="O16" s="22">
        <v>2445968</v>
      </c>
      <c r="P16" s="22">
        <v>2407291</v>
      </c>
      <c r="Q16" s="23">
        <v>2442217</v>
      </c>
      <c r="R16" s="22">
        <v>2396392</v>
      </c>
      <c r="S16" s="22">
        <v>2393265</v>
      </c>
      <c r="T16" s="22">
        <v>2363897</v>
      </c>
      <c r="U16" s="23">
        <v>2381882</v>
      </c>
      <c r="V16" s="22">
        <v>2336688</v>
      </c>
      <c r="W16" s="22">
        <v>2328434</v>
      </c>
      <c r="X16" s="22">
        <v>2297704</v>
      </c>
      <c r="Y16" s="23">
        <v>2323561</v>
      </c>
      <c r="Z16" s="22">
        <v>2271399</v>
      </c>
    </row>
    <row r="17" spans="1:26" ht="13.5">
      <c r="A17" s="2" t="s">
        <v>87</v>
      </c>
      <c r="B17" s="22">
        <v>3718</v>
      </c>
      <c r="C17" s="22">
        <v>3542</v>
      </c>
      <c r="D17" s="22">
        <v>4065</v>
      </c>
      <c r="E17" s="23">
        <v>3927</v>
      </c>
      <c r="F17" s="22">
        <v>3219</v>
      </c>
      <c r="G17" s="22">
        <v>3018</v>
      </c>
      <c r="H17" s="22">
        <v>3142</v>
      </c>
      <c r="I17" s="23">
        <v>3434</v>
      </c>
      <c r="J17" s="22">
        <v>2960</v>
      </c>
      <c r="K17" s="22">
        <v>2901</v>
      </c>
      <c r="L17" s="22">
        <v>2469</v>
      </c>
      <c r="M17" s="23">
        <v>3870</v>
      </c>
      <c r="N17" s="22">
        <v>3645</v>
      </c>
      <c r="O17" s="22">
        <v>11992</v>
      </c>
      <c r="P17" s="22">
        <v>3711</v>
      </c>
      <c r="Q17" s="23">
        <v>4078</v>
      </c>
      <c r="R17" s="22">
        <v>4072</v>
      </c>
      <c r="S17" s="22">
        <v>8964</v>
      </c>
      <c r="T17" s="22">
        <v>8064</v>
      </c>
      <c r="U17" s="23">
        <v>9683</v>
      </c>
      <c r="V17" s="22">
        <v>7394</v>
      </c>
      <c r="W17" s="22">
        <v>5275</v>
      </c>
      <c r="X17" s="22">
        <v>3776</v>
      </c>
      <c r="Y17" s="23">
        <v>3165</v>
      </c>
      <c r="Z17" s="22">
        <v>3541</v>
      </c>
    </row>
    <row r="18" spans="1:26" ht="13.5">
      <c r="A18" s="2" t="s">
        <v>187</v>
      </c>
      <c r="B18" s="22">
        <v>5543</v>
      </c>
      <c r="C18" s="22">
        <v>5533</v>
      </c>
      <c r="D18" s="22">
        <v>5629</v>
      </c>
      <c r="E18" s="23">
        <v>5652</v>
      </c>
      <c r="F18" s="22">
        <v>5750</v>
      </c>
      <c r="G18" s="22">
        <v>5720</v>
      </c>
      <c r="H18" s="22">
        <v>5763</v>
      </c>
      <c r="I18" s="23">
        <v>5830</v>
      </c>
      <c r="J18" s="22">
        <v>5668</v>
      </c>
      <c r="K18" s="22">
        <v>5827</v>
      </c>
      <c r="L18" s="22">
        <v>5906</v>
      </c>
      <c r="M18" s="23">
        <v>6178</v>
      </c>
      <c r="N18" s="22">
        <v>6349</v>
      </c>
      <c r="O18" s="22">
        <v>6651</v>
      </c>
      <c r="P18" s="22">
        <v>6652</v>
      </c>
      <c r="Q18" s="23">
        <v>6694</v>
      </c>
      <c r="R18" s="22">
        <v>6416</v>
      </c>
      <c r="S18" s="22">
        <v>6513</v>
      </c>
      <c r="T18" s="22">
        <v>6692</v>
      </c>
      <c r="U18" s="23">
        <v>6964</v>
      </c>
      <c r="V18" s="22">
        <v>7420</v>
      </c>
      <c r="W18" s="22">
        <v>7804</v>
      </c>
      <c r="X18" s="22"/>
      <c r="Y18" s="23"/>
      <c r="Z18" s="22"/>
    </row>
    <row r="19" spans="1:26" ht="13.5">
      <c r="A19" s="2" t="s">
        <v>88</v>
      </c>
      <c r="B19" s="22">
        <v>44912</v>
      </c>
      <c r="C19" s="22">
        <v>36421</v>
      </c>
      <c r="D19" s="22">
        <v>39015</v>
      </c>
      <c r="E19" s="23">
        <v>38635</v>
      </c>
      <c r="F19" s="22">
        <v>47341</v>
      </c>
      <c r="G19" s="22">
        <v>37672</v>
      </c>
      <c r="H19" s="22">
        <v>38240</v>
      </c>
      <c r="I19" s="23">
        <v>41198</v>
      </c>
      <c r="J19" s="22">
        <v>41596</v>
      </c>
      <c r="K19" s="22">
        <v>37506</v>
      </c>
      <c r="L19" s="22">
        <v>40694</v>
      </c>
      <c r="M19" s="23">
        <v>40301</v>
      </c>
      <c r="N19" s="22">
        <v>46225</v>
      </c>
      <c r="O19" s="22">
        <v>41369</v>
      </c>
      <c r="P19" s="22">
        <v>59371</v>
      </c>
      <c r="Q19" s="23">
        <v>41564</v>
      </c>
      <c r="R19" s="22">
        <v>44576</v>
      </c>
      <c r="S19" s="22">
        <v>49243</v>
      </c>
      <c r="T19" s="22">
        <v>42509</v>
      </c>
      <c r="U19" s="23">
        <v>39924</v>
      </c>
      <c r="V19" s="22">
        <v>47386</v>
      </c>
      <c r="W19" s="22">
        <v>41760</v>
      </c>
      <c r="X19" s="22">
        <v>44439</v>
      </c>
      <c r="Y19" s="23">
        <v>40927</v>
      </c>
      <c r="Z19" s="22">
        <v>33806</v>
      </c>
    </row>
    <row r="20" spans="1:26" ht="13.5">
      <c r="A20" s="2" t="s">
        <v>90</v>
      </c>
      <c r="B20" s="22">
        <v>49000</v>
      </c>
      <c r="C20" s="22">
        <v>49133</v>
      </c>
      <c r="D20" s="22">
        <v>49299</v>
      </c>
      <c r="E20" s="23">
        <v>48953</v>
      </c>
      <c r="F20" s="22">
        <v>48893</v>
      </c>
      <c r="G20" s="22">
        <v>49095</v>
      </c>
      <c r="H20" s="22">
        <v>49202</v>
      </c>
      <c r="I20" s="23">
        <v>48564</v>
      </c>
      <c r="J20" s="22">
        <v>47972</v>
      </c>
      <c r="K20" s="22">
        <v>41301</v>
      </c>
      <c r="L20" s="22">
        <v>38820</v>
      </c>
      <c r="M20" s="23">
        <v>39361</v>
      </c>
      <c r="N20" s="22">
        <v>34407</v>
      </c>
      <c r="O20" s="22">
        <v>34930</v>
      </c>
      <c r="P20" s="22">
        <v>35252</v>
      </c>
      <c r="Q20" s="23">
        <v>35013</v>
      </c>
      <c r="R20" s="22">
        <v>35455</v>
      </c>
      <c r="S20" s="22">
        <v>35613</v>
      </c>
      <c r="T20" s="22">
        <v>34786</v>
      </c>
      <c r="U20" s="23">
        <v>34183</v>
      </c>
      <c r="V20" s="22">
        <v>34624</v>
      </c>
      <c r="W20" s="22">
        <v>34600</v>
      </c>
      <c r="X20" s="22">
        <v>41854</v>
      </c>
      <c r="Y20" s="23">
        <v>41693</v>
      </c>
      <c r="Z20" s="22">
        <v>42050</v>
      </c>
    </row>
    <row r="21" spans="1:26" ht="13.5">
      <c r="A21" s="2" t="s">
        <v>91</v>
      </c>
      <c r="B21" s="22">
        <v>29566</v>
      </c>
      <c r="C21" s="22">
        <v>28101</v>
      </c>
      <c r="D21" s="22">
        <v>26566</v>
      </c>
      <c r="E21" s="23">
        <v>23919</v>
      </c>
      <c r="F21" s="22">
        <v>22375</v>
      </c>
      <c r="G21" s="22">
        <v>20490</v>
      </c>
      <c r="H21" s="22">
        <v>19529</v>
      </c>
      <c r="I21" s="23">
        <v>17803</v>
      </c>
      <c r="J21" s="22">
        <v>12206</v>
      </c>
      <c r="K21" s="22">
        <v>9135</v>
      </c>
      <c r="L21" s="22">
        <v>7240</v>
      </c>
      <c r="M21" s="23">
        <v>6731</v>
      </c>
      <c r="N21" s="22">
        <v>5465</v>
      </c>
      <c r="O21" s="22">
        <v>5157</v>
      </c>
      <c r="P21" s="22">
        <v>5166</v>
      </c>
      <c r="Q21" s="23">
        <v>4179</v>
      </c>
      <c r="R21" s="22">
        <v>4210</v>
      </c>
      <c r="S21" s="22">
        <v>4374</v>
      </c>
      <c r="T21" s="22">
        <v>4499</v>
      </c>
      <c r="U21" s="23">
        <v>4716</v>
      </c>
      <c r="V21" s="22">
        <v>4896</v>
      </c>
      <c r="W21" s="22">
        <v>5046</v>
      </c>
      <c r="X21" s="22">
        <v>6072</v>
      </c>
      <c r="Y21" s="23">
        <v>6971</v>
      </c>
      <c r="Z21" s="22">
        <v>11917</v>
      </c>
    </row>
    <row r="22" spans="1:26" ht="13.5">
      <c r="A22" s="2" t="s">
        <v>92</v>
      </c>
      <c r="B22" s="22">
        <v>5247</v>
      </c>
      <c r="C22" s="22">
        <v>5447</v>
      </c>
      <c r="D22" s="22">
        <v>7558</v>
      </c>
      <c r="E22" s="23">
        <v>7917</v>
      </c>
      <c r="F22" s="22">
        <v>14630</v>
      </c>
      <c r="G22" s="22">
        <v>13456</v>
      </c>
      <c r="H22" s="22">
        <v>16166</v>
      </c>
      <c r="I22" s="23">
        <v>15320</v>
      </c>
      <c r="J22" s="22">
        <v>27887</v>
      </c>
      <c r="K22" s="22">
        <v>24350</v>
      </c>
      <c r="L22" s="22">
        <v>27201</v>
      </c>
      <c r="M22" s="23">
        <v>27513</v>
      </c>
      <c r="N22" s="22">
        <v>21937</v>
      </c>
      <c r="O22" s="22">
        <v>23226</v>
      </c>
      <c r="P22" s="22">
        <v>22624</v>
      </c>
      <c r="Q22" s="23">
        <v>20709</v>
      </c>
      <c r="R22" s="22">
        <v>23714</v>
      </c>
      <c r="S22" s="22">
        <v>22301</v>
      </c>
      <c r="T22" s="22">
        <v>23830</v>
      </c>
      <c r="U22" s="23">
        <v>26560</v>
      </c>
      <c r="V22" s="22">
        <v>24332</v>
      </c>
      <c r="W22" s="22">
        <v>24746</v>
      </c>
      <c r="X22" s="22">
        <v>21955</v>
      </c>
      <c r="Y22" s="23">
        <v>22733</v>
      </c>
      <c r="Z22" s="22">
        <v>18214</v>
      </c>
    </row>
    <row r="23" spans="1:26" ht="13.5">
      <c r="A23" s="2" t="s">
        <v>93</v>
      </c>
      <c r="B23" s="22">
        <v>4184</v>
      </c>
      <c r="C23" s="22">
        <v>4347</v>
      </c>
      <c r="D23" s="22">
        <v>4483</v>
      </c>
      <c r="E23" s="23">
        <v>4170</v>
      </c>
      <c r="F23" s="22">
        <v>4715</v>
      </c>
      <c r="G23" s="22">
        <v>4192</v>
      </c>
      <c r="H23" s="22">
        <v>4555</v>
      </c>
      <c r="I23" s="23">
        <v>3835</v>
      </c>
      <c r="J23" s="22">
        <v>4006</v>
      </c>
      <c r="K23" s="22">
        <v>3967</v>
      </c>
      <c r="L23" s="22">
        <v>3988</v>
      </c>
      <c r="M23" s="23">
        <v>4365</v>
      </c>
      <c r="N23" s="22">
        <v>4637</v>
      </c>
      <c r="O23" s="22">
        <v>4422</v>
      </c>
      <c r="P23" s="22">
        <v>4638</v>
      </c>
      <c r="Q23" s="23">
        <v>5056</v>
      </c>
      <c r="R23" s="22">
        <v>5089</v>
      </c>
      <c r="S23" s="22">
        <v>4969</v>
      </c>
      <c r="T23" s="22">
        <v>5195</v>
      </c>
      <c r="U23" s="23">
        <v>5407</v>
      </c>
      <c r="V23" s="22">
        <v>5989</v>
      </c>
      <c r="W23" s="22">
        <v>5725</v>
      </c>
      <c r="X23" s="22">
        <v>6313</v>
      </c>
      <c r="Y23" s="23">
        <v>6536</v>
      </c>
      <c r="Z23" s="22">
        <v>6303</v>
      </c>
    </row>
    <row r="24" spans="1:26" ht="13.5">
      <c r="A24" s="2" t="s">
        <v>94</v>
      </c>
      <c r="B24" s="22">
        <v>-28828</v>
      </c>
      <c r="C24" s="22">
        <v>-28277</v>
      </c>
      <c r="D24" s="22">
        <v>-30569</v>
      </c>
      <c r="E24" s="23">
        <v>-30282</v>
      </c>
      <c r="F24" s="22">
        <v>-33494</v>
      </c>
      <c r="G24" s="22">
        <v>-32853</v>
      </c>
      <c r="H24" s="22">
        <v>-34394</v>
      </c>
      <c r="I24" s="23">
        <v>-33548</v>
      </c>
      <c r="J24" s="22">
        <v>-30634</v>
      </c>
      <c r="K24" s="22">
        <v>-30115</v>
      </c>
      <c r="L24" s="22">
        <v>-30211</v>
      </c>
      <c r="M24" s="23">
        <v>-46390</v>
      </c>
      <c r="N24" s="22">
        <v>-28447</v>
      </c>
      <c r="O24" s="22">
        <v>-27594</v>
      </c>
      <c r="P24" s="22">
        <v>-27329</v>
      </c>
      <c r="Q24" s="23">
        <v>-26437</v>
      </c>
      <c r="R24" s="22">
        <v>-25861</v>
      </c>
      <c r="S24" s="22">
        <v>-25993</v>
      </c>
      <c r="T24" s="22">
        <v>-28052</v>
      </c>
      <c r="U24" s="23">
        <v>-33786</v>
      </c>
      <c r="V24" s="22">
        <v>-35907</v>
      </c>
      <c r="W24" s="22">
        <v>-35507</v>
      </c>
      <c r="X24" s="22">
        <v>-38654</v>
      </c>
      <c r="Y24" s="23">
        <v>-36587</v>
      </c>
      <c r="Z24" s="22">
        <v>-36954</v>
      </c>
    </row>
    <row r="25" spans="1:26" ht="14.25" thickBot="1">
      <c r="A25" s="4" t="s">
        <v>95</v>
      </c>
      <c r="B25" s="24">
        <v>3905577</v>
      </c>
      <c r="C25" s="24">
        <v>3836195</v>
      </c>
      <c r="D25" s="24">
        <v>3775336</v>
      </c>
      <c r="E25" s="25">
        <v>3769657</v>
      </c>
      <c r="F25" s="24">
        <v>3614888</v>
      </c>
      <c r="G25" s="24">
        <v>3556024</v>
      </c>
      <c r="H25" s="24">
        <v>3495484</v>
      </c>
      <c r="I25" s="25">
        <v>3484294</v>
      </c>
      <c r="J25" s="24">
        <v>3436527</v>
      </c>
      <c r="K25" s="24">
        <v>3402408</v>
      </c>
      <c r="L25" s="24">
        <v>3322915</v>
      </c>
      <c r="M25" s="25">
        <v>3392455</v>
      </c>
      <c r="N25" s="24">
        <v>3329086</v>
      </c>
      <c r="O25" s="24">
        <v>3320440</v>
      </c>
      <c r="P25" s="24">
        <v>3262422</v>
      </c>
      <c r="Q25" s="25">
        <v>3282710</v>
      </c>
      <c r="R25" s="24">
        <v>3188185</v>
      </c>
      <c r="S25" s="24">
        <v>3216874</v>
      </c>
      <c r="T25" s="24">
        <v>3176968</v>
      </c>
      <c r="U25" s="25">
        <v>3143573</v>
      </c>
      <c r="V25" s="24">
        <v>3075948</v>
      </c>
      <c r="W25" s="24">
        <v>3111197</v>
      </c>
      <c r="X25" s="24">
        <v>3084086</v>
      </c>
      <c r="Y25" s="25">
        <v>3108262</v>
      </c>
      <c r="Z25" s="24">
        <v>3088364</v>
      </c>
    </row>
    <row r="26" spans="1:26" ht="14.25" thickTop="1">
      <c r="A26" s="2" t="s">
        <v>96</v>
      </c>
      <c r="B26" s="22">
        <v>3623031</v>
      </c>
      <c r="C26" s="22">
        <v>3564324</v>
      </c>
      <c r="D26" s="22">
        <v>3513432</v>
      </c>
      <c r="E26" s="23">
        <v>3510091</v>
      </c>
      <c r="F26" s="22">
        <v>3365692</v>
      </c>
      <c r="G26" s="22">
        <v>3322095</v>
      </c>
      <c r="H26" s="22">
        <v>3267460</v>
      </c>
      <c r="I26" s="23">
        <v>3258235</v>
      </c>
      <c r="J26" s="22">
        <v>3213284</v>
      </c>
      <c r="K26" s="22">
        <v>3186837</v>
      </c>
      <c r="L26" s="22">
        <v>3110697</v>
      </c>
      <c r="M26" s="23">
        <v>3176292</v>
      </c>
      <c r="N26" s="22">
        <v>3101868</v>
      </c>
      <c r="O26" s="22">
        <v>3096213</v>
      </c>
      <c r="P26" s="22">
        <v>3041430</v>
      </c>
      <c r="Q26" s="23">
        <v>3056773</v>
      </c>
      <c r="R26" s="22">
        <v>2960545</v>
      </c>
      <c r="S26" s="22">
        <v>2989249</v>
      </c>
      <c r="T26" s="22">
        <v>2956369</v>
      </c>
      <c r="U26" s="23">
        <v>2910538</v>
      </c>
      <c r="V26" s="22">
        <v>2857153</v>
      </c>
      <c r="W26" s="22">
        <v>2883016</v>
      </c>
      <c r="X26" s="22">
        <v>2859397</v>
      </c>
      <c r="Y26" s="23">
        <v>2885309</v>
      </c>
      <c r="Z26" s="22">
        <v>2861898</v>
      </c>
    </row>
    <row r="27" spans="1:26" ht="13.5">
      <c r="A27" s="2" t="s">
        <v>188</v>
      </c>
      <c r="B27" s="22">
        <v>2595</v>
      </c>
      <c r="C27" s="22">
        <v>2735</v>
      </c>
      <c r="D27" s="22">
        <v>3175</v>
      </c>
      <c r="E27" s="23">
        <v>3265</v>
      </c>
      <c r="F27" s="22">
        <v>3140</v>
      </c>
      <c r="G27" s="22">
        <v>3115</v>
      </c>
      <c r="H27" s="22">
        <v>3190</v>
      </c>
      <c r="I27" s="23">
        <v>3115</v>
      </c>
      <c r="J27" s="22">
        <v>2745</v>
      </c>
      <c r="K27" s="22">
        <v>2475</v>
      </c>
      <c r="L27" s="22">
        <v>2910</v>
      </c>
      <c r="M27" s="23">
        <v>2995</v>
      </c>
      <c r="N27" s="22">
        <v>3545</v>
      </c>
      <c r="O27" s="22">
        <v>3739</v>
      </c>
      <c r="P27" s="22">
        <v>3850</v>
      </c>
      <c r="Q27" s="23">
        <v>3685</v>
      </c>
      <c r="R27" s="22">
        <v>3863</v>
      </c>
      <c r="S27" s="22">
        <v>4342</v>
      </c>
      <c r="T27" s="22">
        <v>4621</v>
      </c>
      <c r="U27" s="23">
        <v>4930</v>
      </c>
      <c r="V27" s="22">
        <v>5644</v>
      </c>
      <c r="W27" s="22">
        <v>5186</v>
      </c>
      <c r="X27" s="22">
        <v>5701</v>
      </c>
      <c r="Y27" s="23">
        <v>5313</v>
      </c>
      <c r="Z27" s="22">
        <v>6844</v>
      </c>
    </row>
    <row r="28" spans="1:26" ht="13.5">
      <c r="A28" s="2" t="s">
        <v>87</v>
      </c>
      <c r="B28" s="22">
        <v>33</v>
      </c>
      <c r="C28" s="22">
        <v>6</v>
      </c>
      <c r="D28" s="22">
        <v>15</v>
      </c>
      <c r="E28" s="23">
        <v>17</v>
      </c>
      <c r="F28" s="22">
        <v>2</v>
      </c>
      <c r="G28" s="22">
        <v>23</v>
      </c>
      <c r="H28" s="22">
        <v>7</v>
      </c>
      <c r="I28" s="23">
        <v>1</v>
      </c>
      <c r="J28" s="22">
        <v>11</v>
      </c>
      <c r="K28" s="22">
        <v>1</v>
      </c>
      <c r="L28" s="22">
        <v>19</v>
      </c>
      <c r="M28" s="23">
        <v>9</v>
      </c>
      <c r="N28" s="22">
        <v>22</v>
      </c>
      <c r="O28" s="22">
        <v>11</v>
      </c>
      <c r="P28" s="22">
        <v>9</v>
      </c>
      <c r="Q28" s="23">
        <v>1</v>
      </c>
      <c r="R28" s="22">
        <v>0</v>
      </c>
      <c r="S28" s="22">
        <v>3</v>
      </c>
      <c r="T28" s="22">
        <v>2</v>
      </c>
      <c r="U28" s="23">
        <v>1</v>
      </c>
      <c r="V28" s="22">
        <v>26</v>
      </c>
      <c r="W28" s="22">
        <v>13</v>
      </c>
      <c r="X28" s="22">
        <v>10</v>
      </c>
      <c r="Y28" s="23">
        <v>10</v>
      </c>
      <c r="Z28" s="22">
        <v>17</v>
      </c>
    </row>
    <row r="29" spans="1:26" ht="13.5">
      <c r="A29" s="2" t="s">
        <v>97</v>
      </c>
      <c r="B29" s="22">
        <v>25961</v>
      </c>
      <c r="C29" s="22">
        <v>21853</v>
      </c>
      <c r="D29" s="22">
        <v>22179</v>
      </c>
      <c r="E29" s="23">
        <v>25024</v>
      </c>
      <c r="F29" s="22">
        <v>26790</v>
      </c>
      <c r="G29" s="22">
        <v>17921</v>
      </c>
      <c r="H29" s="22">
        <v>18475</v>
      </c>
      <c r="I29" s="23">
        <v>17348</v>
      </c>
      <c r="J29" s="22">
        <v>22296</v>
      </c>
      <c r="K29" s="22">
        <v>15301</v>
      </c>
      <c r="L29" s="22">
        <v>15129</v>
      </c>
      <c r="M29" s="23">
        <v>17679</v>
      </c>
      <c r="N29" s="22">
        <v>20552</v>
      </c>
      <c r="O29" s="22">
        <v>19491</v>
      </c>
      <c r="P29" s="22">
        <v>17456</v>
      </c>
      <c r="Q29" s="23">
        <v>20367</v>
      </c>
      <c r="R29" s="22">
        <v>22214</v>
      </c>
      <c r="S29" s="22">
        <v>20276</v>
      </c>
      <c r="T29" s="22">
        <v>16761</v>
      </c>
      <c r="U29" s="23">
        <v>31281</v>
      </c>
      <c r="V29" s="22">
        <v>16867</v>
      </c>
      <c r="W29" s="22">
        <v>24980</v>
      </c>
      <c r="X29" s="22">
        <v>21752</v>
      </c>
      <c r="Y29" s="23">
        <v>23009</v>
      </c>
      <c r="Z29" s="22">
        <v>23138</v>
      </c>
    </row>
    <row r="30" spans="1:26" ht="13.5">
      <c r="A30" s="2" t="s">
        <v>100</v>
      </c>
      <c r="B30" s="22">
        <v>5</v>
      </c>
      <c r="C30" s="22">
        <v>676</v>
      </c>
      <c r="D30" s="22">
        <v>5</v>
      </c>
      <c r="E30" s="23">
        <v>648</v>
      </c>
      <c r="F30" s="22"/>
      <c r="G30" s="22">
        <v>659</v>
      </c>
      <c r="H30" s="22"/>
      <c r="I30" s="23">
        <v>647</v>
      </c>
      <c r="J30" s="22"/>
      <c r="K30" s="22">
        <v>627</v>
      </c>
      <c r="L30" s="22"/>
      <c r="M30" s="23">
        <v>643</v>
      </c>
      <c r="N30" s="22"/>
      <c r="O30" s="22">
        <v>653</v>
      </c>
      <c r="P30" s="22"/>
      <c r="Q30" s="23">
        <v>638</v>
      </c>
      <c r="R30" s="22"/>
      <c r="S30" s="22">
        <v>636</v>
      </c>
      <c r="T30" s="22"/>
      <c r="U30" s="23">
        <v>645</v>
      </c>
      <c r="V30" s="22">
        <v>17</v>
      </c>
      <c r="W30" s="22">
        <v>622</v>
      </c>
      <c r="X30" s="22"/>
      <c r="Y30" s="23">
        <v>590</v>
      </c>
      <c r="Z30" s="22">
        <v>575</v>
      </c>
    </row>
    <row r="31" spans="1:26" ht="13.5">
      <c r="A31" s="2" t="s">
        <v>101</v>
      </c>
      <c r="B31" s="22"/>
      <c r="C31" s="22"/>
      <c r="D31" s="22"/>
      <c r="E31" s="23">
        <v>80</v>
      </c>
      <c r="F31" s="22"/>
      <c r="G31" s="22"/>
      <c r="H31" s="22"/>
      <c r="I31" s="23">
        <v>60</v>
      </c>
      <c r="J31" s="22"/>
      <c r="K31" s="22"/>
      <c r="L31" s="22"/>
      <c r="M31" s="23"/>
      <c r="N31" s="22"/>
      <c r="O31" s="22"/>
      <c r="P31" s="22"/>
      <c r="Q31" s="23">
        <v>51</v>
      </c>
      <c r="R31" s="22"/>
      <c r="S31" s="22"/>
      <c r="T31" s="22"/>
      <c r="U31" s="23">
        <v>51</v>
      </c>
      <c r="V31" s="22"/>
      <c r="W31" s="22"/>
      <c r="X31" s="22"/>
      <c r="Y31" s="23">
        <v>51</v>
      </c>
      <c r="Z31" s="22"/>
    </row>
    <row r="32" spans="1:26" ht="13.5">
      <c r="A32" s="2" t="s">
        <v>189</v>
      </c>
      <c r="B32" s="22">
        <v>271</v>
      </c>
      <c r="C32" s="22">
        <v>271</v>
      </c>
      <c r="D32" s="22">
        <v>267</v>
      </c>
      <c r="E32" s="23">
        <v>261</v>
      </c>
      <c r="F32" s="22">
        <v>252</v>
      </c>
      <c r="G32" s="22">
        <v>248</v>
      </c>
      <c r="H32" s="22">
        <v>242</v>
      </c>
      <c r="I32" s="23">
        <v>230</v>
      </c>
      <c r="J32" s="22">
        <v>167</v>
      </c>
      <c r="K32" s="22">
        <v>163</v>
      </c>
      <c r="L32" s="22">
        <v>159</v>
      </c>
      <c r="M32" s="23">
        <v>159</v>
      </c>
      <c r="N32" s="22">
        <v>155</v>
      </c>
      <c r="O32" s="22">
        <v>150</v>
      </c>
      <c r="P32" s="22">
        <v>145</v>
      </c>
      <c r="Q32" s="23">
        <v>148</v>
      </c>
      <c r="R32" s="22">
        <v>144</v>
      </c>
      <c r="S32" s="22">
        <v>140</v>
      </c>
      <c r="T32" s="22">
        <v>136</v>
      </c>
      <c r="U32" s="23">
        <v>134</v>
      </c>
      <c r="V32" s="22">
        <v>142</v>
      </c>
      <c r="W32" s="22">
        <v>148</v>
      </c>
      <c r="X32" s="22">
        <v>148</v>
      </c>
      <c r="Y32" s="23">
        <v>143</v>
      </c>
      <c r="Z32" s="22">
        <v>142</v>
      </c>
    </row>
    <row r="33" spans="1:26" ht="13.5">
      <c r="A33" s="2" t="s">
        <v>102</v>
      </c>
      <c r="B33" s="22">
        <v>2851</v>
      </c>
      <c r="C33" s="22">
        <v>2800</v>
      </c>
      <c r="D33" s="22">
        <v>2749</v>
      </c>
      <c r="E33" s="23">
        <v>2701</v>
      </c>
      <c r="F33" s="22">
        <v>2659</v>
      </c>
      <c r="G33" s="22">
        <v>2617</v>
      </c>
      <c r="H33" s="22">
        <v>2573</v>
      </c>
      <c r="I33" s="23">
        <v>2723</v>
      </c>
      <c r="J33" s="22">
        <v>2705</v>
      </c>
      <c r="K33" s="22">
        <v>2680</v>
      </c>
      <c r="L33" s="22">
        <v>2645</v>
      </c>
      <c r="M33" s="23">
        <v>2615</v>
      </c>
      <c r="N33" s="22">
        <v>2575</v>
      </c>
      <c r="O33" s="22">
        <v>2541</v>
      </c>
      <c r="P33" s="22">
        <v>2492</v>
      </c>
      <c r="Q33" s="23">
        <v>2476</v>
      </c>
      <c r="R33" s="22">
        <v>2429</v>
      </c>
      <c r="S33" s="22">
        <v>2386</v>
      </c>
      <c r="T33" s="22">
        <v>2345</v>
      </c>
      <c r="U33" s="23">
        <v>2301</v>
      </c>
      <c r="V33" s="22">
        <v>2259</v>
      </c>
      <c r="W33" s="22">
        <v>2216</v>
      </c>
      <c r="X33" s="22">
        <v>2174</v>
      </c>
      <c r="Y33" s="23">
        <v>2560</v>
      </c>
      <c r="Z33" s="22">
        <v>2472</v>
      </c>
    </row>
    <row r="34" spans="1:26" ht="13.5">
      <c r="A34" s="2" t="s">
        <v>103</v>
      </c>
      <c r="B34" s="22">
        <v>263</v>
      </c>
      <c r="C34" s="22">
        <v>318</v>
      </c>
      <c r="D34" s="22">
        <v>255</v>
      </c>
      <c r="E34" s="23">
        <v>274</v>
      </c>
      <c r="F34" s="22">
        <v>207</v>
      </c>
      <c r="G34" s="22">
        <v>254</v>
      </c>
      <c r="H34" s="22">
        <v>230</v>
      </c>
      <c r="I34" s="23">
        <v>282</v>
      </c>
      <c r="J34" s="22">
        <v>234</v>
      </c>
      <c r="K34" s="22">
        <v>269</v>
      </c>
      <c r="L34" s="22">
        <v>211</v>
      </c>
      <c r="M34" s="23">
        <v>245</v>
      </c>
      <c r="N34" s="22">
        <v>239</v>
      </c>
      <c r="O34" s="22">
        <v>270</v>
      </c>
      <c r="P34" s="22">
        <v>241</v>
      </c>
      <c r="Q34" s="23">
        <v>267</v>
      </c>
      <c r="R34" s="22">
        <v>256</v>
      </c>
      <c r="S34" s="22">
        <v>288</v>
      </c>
      <c r="T34" s="22">
        <v>268</v>
      </c>
      <c r="U34" s="23">
        <v>293</v>
      </c>
      <c r="V34" s="22"/>
      <c r="W34" s="22">
        <v>305</v>
      </c>
      <c r="X34" s="22"/>
      <c r="Y34" s="23">
        <v>297</v>
      </c>
      <c r="Z34" s="22"/>
    </row>
    <row r="35" spans="1:26" ht="13.5">
      <c r="A35" s="2" t="s">
        <v>104</v>
      </c>
      <c r="B35" s="22">
        <v>606</v>
      </c>
      <c r="C35" s="22"/>
      <c r="D35" s="22">
        <v>538</v>
      </c>
      <c r="E35" s="23">
        <v>552</v>
      </c>
      <c r="F35" s="22">
        <v>563</v>
      </c>
      <c r="G35" s="22"/>
      <c r="H35" s="22">
        <v>544</v>
      </c>
      <c r="I35" s="23"/>
      <c r="J35" s="22">
        <v>329</v>
      </c>
      <c r="K35" s="22"/>
      <c r="L35" s="22">
        <v>277</v>
      </c>
      <c r="M35" s="23"/>
      <c r="N35" s="22">
        <v>182</v>
      </c>
      <c r="O35" s="22"/>
      <c r="P35" s="22">
        <v>178</v>
      </c>
      <c r="Q35" s="23"/>
      <c r="R35" s="22">
        <v>131</v>
      </c>
      <c r="S35" s="22"/>
      <c r="T35" s="22">
        <v>111</v>
      </c>
      <c r="U35" s="23"/>
      <c r="V35" s="22"/>
      <c r="W35" s="22"/>
      <c r="X35" s="22"/>
      <c r="Y35" s="23"/>
      <c r="Z35" s="22"/>
    </row>
    <row r="36" spans="1:26" ht="13.5">
      <c r="A36" s="2" t="s">
        <v>190</v>
      </c>
      <c r="B36" s="22">
        <v>202</v>
      </c>
      <c r="C36" s="22">
        <v>138</v>
      </c>
      <c r="D36" s="22">
        <v>127</v>
      </c>
      <c r="E36" s="23">
        <v>119</v>
      </c>
      <c r="F36" s="22">
        <v>50</v>
      </c>
      <c r="G36" s="22">
        <v>22</v>
      </c>
      <c r="H36" s="22">
        <v>18</v>
      </c>
      <c r="I36" s="23">
        <v>20</v>
      </c>
      <c r="J36" s="22"/>
      <c r="K36" s="22"/>
      <c r="L36" s="22"/>
      <c r="M36" s="23"/>
      <c r="N36" s="22"/>
      <c r="O36" s="22"/>
      <c r="P36" s="22"/>
      <c r="Q36" s="23"/>
      <c r="R36" s="22"/>
      <c r="S36" s="22"/>
      <c r="T36" s="22"/>
      <c r="U36" s="23"/>
      <c r="V36" s="22"/>
      <c r="W36" s="22"/>
      <c r="X36" s="22"/>
      <c r="Y36" s="23"/>
      <c r="Z36" s="22"/>
    </row>
    <row r="37" spans="1:26" ht="13.5">
      <c r="A37" s="2" t="s">
        <v>105</v>
      </c>
      <c r="B37" s="22">
        <v>4184</v>
      </c>
      <c r="C37" s="22">
        <v>4347</v>
      </c>
      <c r="D37" s="22">
        <v>4483</v>
      </c>
      <c r="E37" s="23">
        <v>4170</v>
      </c>
      <c r="F37" s="22">
        <v>4715</v>
      </c>
      <c r="G37" s="22">
        <v>4192</v>
      </c>
      <c r="H37" s="22">
        <v>4555</v>
      </c>
      <c r="I37" s="23">
        <v>3835</v>
      </c>
      <c r="J37" s="22">
        <v>4006</v>
      </c>
      <c r="K37" s="22">
        <v>3967</v>
      </c>
      <c r="L37" s="22">
        <v>3988</v>
      </c>
      <c r="M37" s="23">
        <v>4365</v>
      </c>
      <c r="N37" s="22">
        <v>4637</v>
      </c>
      <c r="O37" s="22">
        <v>4422</v>
      </c>
      <c r="P37" s="22">
        <v>4638</v>
      </c>
      <c r="Q37" s="23">
        <v>5056</v>
      </c>
      <c r="R37" s="22">
        <v>5089</v>
      </c>
      <c r="S37" s="22">
        <v>4969</v>
      </c>
      <c r="T37" s="22">
        <v>5195</v>
      </c>
      <c r="U37" s="23">
        <v>5407</v>
      </c>
      <c r="V37" s="22">
        <v>5989</v>
      </c>
      <c r="W37" s="22">
        <v>5725</v>
      </c>
      <c r="X37" s="22">
        <v>6313</v>
      </c>
      <c r="Y37" s="23">
        <v>6536</v>
      </c>
      <c r="Z37" s="22">
        <v>6303</v>
      </c>
    </row>
    <row r="38" spans="1:26" ht="14.25" thickBot="1">
      <c r="A38" s="4" t="s">
        <v>106</v>
      </c>
      <c r="B38" s="24">
        <v>3660006</v>
      </c>
      <c r="C38" s="24">
        <v>3598012</v>
      </c>
      <c r="D38" s="24">
        <v>3547230</v>
      </c>
      <c r="E38" s="25">
        <v>3547207</v>
      </c>
      <c r="F38" s="24">
        <v>3404075</v>
      </c>
      <c r="G38" s="24">
        <v>3351694</v>
      </c>
      <c r="H38" s="24">
        <v>3297297</v>
      </c>
      <c r="I38" s="25">
        <v>3287022</v>
      </c>
      <c r="J38" s="24">
        <v>3245781</v>
      </c>
      <c r="K38" s="24">
        <v>3212669</v>
      </c>
      <c r="L38" s="24">
        <v>3136039</v>
      </c>
      <c r="M38" s="25">
        <v>3205237</v>
      </c>
      <c r="N38" s="24">
        <v>3133779</v>
      </c>
      <c r="O38" s="24">
        <v>3127664</v>
      </c>
      <c r="P38" s="24">
        <v>3070444</v>
      </c>
      <c r="Q38" s="25">
        <v>3089619</v>
      </c>
      <c r="R38" s="24">
        <v>2994677</v>
      </c>
      <c r="S38" s="24">
        <v>3022399</v>
      </c>
      <c r="T38" s="24">
        <v>2985811</v>
      </c>
      <c r="U38" s="25">
        <v>2955706</v>
      </c>
      <c r="V38" s="24">
        <v>2888547</v>
      </c>
      <c r="W38" s="24">
        <v>2922338</v>
      </c>
      <c r="X38" s="24">
        <v>2895867</v>
      </c>
      <c r="Y38" s="25">
        <v>2923822</v>
      </c>
      <c r="Z38" s="24">
        <v>2903985</v>
      </c>
    </row>
    <row r="39" spans="1:26" ht="14.25" thickTop="1">
      <c r="A39" s="2" t="s">
        <v>107</v>
      </c>
      <c r="B39" s="22">
        <v>30043</v>
      </c>
      <c r="C39" s="22">
        <v>30043</v>
      </c>
      <c r="D39" s="22">
        <v>30043</v>
      </c>
      <c r="E39" s="23">
        <v>30043</v>
      </c>
      <c r="F39" s="22">
        <v>30043</v>
      </c>
      <c r="G39" s="22">
        <v>30043</v>
      </c>
      <c r="H39" s="22">
        <v>30043</v>
      </c>
      <c r="I39" s="23">
        <v>30043</v>
      </c>
      <c r="J39" s="22">
        <v>30043</v>
      </c>
      <c r="K39" s="22">
        <v>30043</v>
      </c>
      <c r="L39" s="22">
        <v>30043</v>
      </c>
      <c r="M39" s="23">
        <v>30043</v>
      </c>
      <c r="N39" s="22">
        <v>30043</v>
      </c>
      <c r="O39" s="22">
        <v>30043</v>
      </c>
      <c r="P39" s="22">
        <v>30043</v>
      </c>
      <c r="Q39" s="23">
        <v>30043</v>
      </c>
      <c r="R39" s="22">
        <v>30043</v>
      </c>
      <c r="S39" s="22">
        <v>30043</v>
      </c>
      <c r="T39" s="22">
        <v>30043</v>
      </c>
      <c r="U39" s="23">
        <v>30043</v>
      </c>
      <c r="V39" s="22">
        <v>30043</v>
      </c>
      <c r="W39" s="22">
        <v>30043</v>
      </c>
      <c r="X39" s="22">
        <v>30043</v>
      </c>
      <c r="Y39" s="23">
        <v>30043</v>
      </c>
      <c r="Z39" s="22">
        <v>30043</v>
      </c>
    </row>
    <row r="40" spans="1:26" ht="13.5">
      <c r="A40" s="2" t="s">
        <v>108</v>
      </c>
      <c r="B40" s="22">
        <v>20223</v>
      </c>
      <c r="C40" s="22">
        <v>20211</v>
      </c>
      <c r="D40" s="22">
        <v>20067</v>
      </c>
      <c r="E40" s="23">
        <v>19547</v>
      </c>
      <c r="F40" s="22">
        <v>19501</v>
      </c>
      <c r="G40" s="22">
        <v>19501</v>
      </c>
      <c r="H40" s="22">
        <v>19501</v>
      </c>
      <c r="I40" s="23">
        <v>19501</v>
      </c>
      <c r="J40" s="22">
        <v>19501</v>
      </c>
      <c r="K40" s="22">
        <v>19501</v>
      </c>
      <c r="L40" s="22">
        <v>19501</v>
      </c>
      <c r="M40" s="23">
        <v>19501</v>
      </c>
      <c r="N40" s="22">
        <v>19501</v>
      </c>
      <c r="O40" s="22">
        <v>19501</v>
      </c>
      <c r="P40" s="22">
        <v>19501</v>
      </c>
      <c r="Q40" s="23">
        <v>19501</v>
      </c>
      <c r="R40" s="22">
        <v>19501</v>
      </c>
      <c r="S40" s="22">
        <v>19501</v>
      </c>
      <c r="T40" s="22">
        <v>19508</v>
      </c>
      <c r="U40" s="23">
        <v>19512</v>
      </c>
      <c r="V40" s="22">
        <v>19513</v>
      </c>
      <c r="W40" s="22">
        <v>19515</v>
      </c>
      <c r="X40" s="22">
        <v>19508</v>
      </c>
      <c r="Y40" s="23">
        <v>19489</v>
      </c>
      <c r="Z40" s="22">
        <v>19488</v>
      </c>
    </row>
    <row r="41" spans="1:26" ht="13.5">
      <c r="A41" s="2" t="s">
        <v>111</v>
      </c>
      <c r="B41" s="22">
        <v>196594</v>
      </c>
      <c r="C41" s="22">
        <v>191354</v>
      </c>
      <c r="D41" s="22">
        <v>183656</v>
      </c>
      <c r="E41" s="23">
        <v>179511</v>
      </c>
      <c r="F41" s="22">
        <v>173704</v>
      </c>
      <c r="G41" s="22">
        <v>170027</v>
      </c>
      <c r="H41" s="22">
        <v>164033</v>
      </c>
      <c r="I41" s="23">
        <v>161336</v>
      </c>
      <c r="J41" s="22">
        <v>157144</v>
      </c>
      <c r="K41" s="22">
        <v>155216</v>
      </c>
      <c r="L41" s="22">
        <v>150967</v>
      </c>
      <c r="M41" s="23">
        <v>148889</v>
      </c>
      <c r="N41" s="22">
        <v>156691</v>
      </c>
      <c r="O41" s="22">
        <v>154220</v>
      </c>
      <c r="P41" s="22">
        <v>151392</v>
      </c>
      <c r="Q41" s="23">
        <v>149514</v>
      </c>
      <c r="R41" s="22">
        <v>145418</v>
      </c>
      <c r="S41" s="22">
        <v>143791</v>
      </c>
      <c r="T41" s="22">
        <v>145901</v>
      </c>
      <c r="U41" s="23">
        <v>144459</v>
      </c>
      <c r="V41" s="22">
        <v>142570</v>
      </c>
      <c r="W41" s="22">
        <v>143457</v>
      </c>
      <c r="X41" s="22">
        <v>139893</v>
      </c>
      <c r="Y41" s="23">
        <v>137563</v>
      </c>
      <c r="Z41" s="22">
        <v>131248</v>
      </c>
    </row>
    <row r="42" spans="1:26" ht="13.5">
      <c r="A42" s="2" t="s">
        <v>117</v>
      </c>
      <c r="B42" s="22">
        <v>-16658</v>
      </c>
      <c r="C42" s="22">
        <v>-16647</v>
      </c>
      <c r="D42" s="22">
        <v>-16724</v>
      </c>
      <c r="E42" s="23">
        <v>-17194</v>
      </c>
      <c r="F42" s="22">
        <v>-17260</v>
      </c>
      <c r="G42" s="22">
        <v>-17252</v>
      </c>
      <c r="H42" s="22">
        <v>-17245</v>
      </c>
      <c r="I42" s="23">
        <v>-17018</v>
      </c>
      <c r="J42" s="22">
        <v>-16484</v>
      </c>
      <c r="K42" s="22">
        <v>-16481</v>
      </c>
      <c r="L42" s="22">
        <v>-15709</v>
      </c>
      <c r="M42" s="23">
        <v>-12793</v>
      </c>
      <c r="N42" s="22">
        <v>-12790</v>
      </c>
      <c r="O42" s="22">
        <v>-12132</v>
      </c>
      <c r="P42" s="22">
        <v>-9705</v>
      </c>
      <c r="Q42" s="23">
        <v>-9486</v>
      </c>
      <c r="R42" s="22">
        <v>-4862</v>
      </c>
      <c r="S42" s="22">
        <v>-1824</v>
      </c>
      <c r="T42" s="22">
        <v>-7666</v>
      </c>
      <c r="U42" s="23">
        <v>-5336</v>
      </c>
      <c r="V42" s="22">
        <v>-1719</v>
      </c>
      <c r="W42" s="22">
        <v>-1709</v>
      </c>
      <c r="X42" s="22">
        <v>-1661</v>
      </c>
      <c r="Y42" s="23">
        <v>-1992</v>
      </c>
      <c r="Z42" s="22">
        <v>-1995</v>
      </c>
    </row>
    <row r="43" spans="1:26" ht="13.5">
      <c r="A43" s="2" t="s">
        <v>118</v>
      </c>
      <c r="B43" s="22">
        <v>230203</v>
      </c>
      <c r="C43" s="22">
        <v>224961</v>
      </c>
      <c r="D43" s="22">
        <v>217043</v>
      </c>
      <c r="E43" s="23">
        <v>211908</v>
      </c>
      <c r="F43" s="22">
        <v>205988</v>
      </c>
      <c r="G43" s="22">
        <v>202319</v>
      </c>
      <c r="H43" s="22">
        <v>196332</v>
      </c>
      <c r="I43" s="23">
        <v>193862</v>
      </c>
      <c r="J43" s="22">
        <v>190204</v>
      </c>
      <c r="K43" s="22">
        <v>188279</v>
      </c>
      <c r="L43" s="22">
        <v>184802</v>
      </c>
      <c r="M43" s="23">
        <v>185640</v>
      </c>
      <c r="N43" s="22">
        <v>193445</v>
      </c>
      <c r="O43" s="22">
        <v>191632</v>
      </c>
      <c r="P43" s="22">
        <v>191232</v>
      </c>
      <c r="Q43" s="23">
        <v>189572</v>
      </c>
      <c r="R43" s="22">
        <v>190100</v>
      </c>
      <c r="S43" s="22">
        <v>191512</v>
      </c>
      <c r="T43" s="22">
        <v>187786</v>
      </c>
      <c r="U43" s="23">
        <v>188678</v>
      </c>
      <c r="V43" s="22">
        <v>190408</v>
      </c>
      <c r="W43" s="22">
        <v>191306</v>
      </c>
      <c r="X43" s="22">
        <v>187783</v>
      </c>
      <c r="Y43" s="23">
        <v>185102</v>
      </c>
      <c r="Z43" s="22">
        <v>178784</v>
      </c>
    </row>
    <row r="44" spans="1:26" ht="13.5">
      <c r="A44" s="2" t="s">
        <v>119</v>
      </c>
      <c r="B44" s="22">
        <v>13202</v>
      </c>
      <c r="C44" s="22">
        <v>11089</v>
      </c>
      <c r="D44" s="22">
        <v>8842</v>
      </c>
      <c r="E44" s="23">
        <v>8097</v>
      </c>
      <c r="F44" s="22">
        <v>2570</v>
      </c>
      <c r="G44" s="22">
        <v>-328</v>
      </c>
      <c r="H44" s="22">
        <v>-334</v>
      </c>
      <c r="I44" s="23">
        <v>1227</v>
      </c>
      <c r="J44" s="22">
        <v>-1506</v>
      </c>
      <c r="K44" s="22">
        <v>-592</v>
      </c>
      <c r="L44" s="22">
        <v>148</v>
      </c>
      <c r="M44" s="23">
        <v>-302</v>
      </c>
      <c r="N44" s="22">
        <v>92</v>
      </c>
      <c r="O44" s="22">
        <v>-566</v>
      </c>
      <c r="P44" s="22">
        <v>-906</v>
      </c>
      <c r="Q44" s="23">
        <v>1914</v>
      </c>
      <c r="R44" s="22">
        <v>1805</v>
      </c>
      <c r="S44" s="22">
        <v>1458</v>
      </c>
      <c r="T44" s="22">
        <v>1955</v>
      </c>
      <c r="U44" s="23">
        <v>-2155</v>
      </c>
      <c r="V44" s="22">
        <v>-4362</v>
      </c>
      <c r="W44" s="22">
        <v>-4038</v>
      </c>
      <c r="X44" s="22">
        <v>-827</v>
      </c>
      <c r="Y44" s="23">
        <v>-2116</v>
      </c>
      <c r="Z44" s="22">
        <v>4549</v>
      </c>
    </row>
    <row r="45" spans="1:26" ht="13.5">
      <c r="A45" s="2" t="s">
        <v>120</v>
      </c>
      <c r="B45" s="22">
        <v>-9</v>
      </c>
      <c r="C45" s="22">
        <v>-4</v>
      </c>
      <c r="D45" s="22">
        <v>2</v>
      </c>
      <c r="E45" s="23">
        <v>-15</v>
      </c>
      <c r="F45" s="22">
        <v>-71</v>
      </c>
      <c r="G45" s="22">
        <v>-1</v>
      </c>
      <c r="H45" s="22">
        <v>7</v>
      </c>
      <c r="I45" s="23">
        <v>16</v>
      </c>
      <c r="J45" s="22">
        <v>9</v>
      </c>
      <c r="K45" s="22">
        <v>39</v>
      </c>
      <c r="L45" s="22">
        <v>18</v>
      </c>
      <c r="M45" s="23">
        <v>17</v>
      </c>
      <c r="N45" s="22">
        <v>20</v>
      </c>
      <c r="O45" s="22">
        <v>29</v>
      </c>
      <c r="P45" s="22">
        <v>10</v>
      </c>
      <c r="Q45" s="23">
        <v>1</v>
      </c>
      <c r="R45" s="22">
        <v>6</v>
      </c>
      <c r="S45" s="22">
        <v>0</v>
      </c>
      <c r="T45" s="22">
        <v>-3</v>
      </c>
      <c r="U45" s="23">
        <v>-29</v>
      </c>
      <c r="V45" s="22">
        <v>-44</v>
      </c>
      <c r="W45" s="22">
        <v>224</v>
      </c>
      <c r="X45" s="22">
        <v>49</v>
      </c>
      <c r="Y45" s="23">
        <v>27</v>
      </c>
      <c r="Z45" s="22">
        <v>30</v>
      </c>
    </row>
    <row r="46" spans="1:26" ht="13.5">
      <c r="A46" s="2" t="s">
        <v>121</v>
      </c>
      <c r="B46" s="22">
        <v>13192</v>
      </c>
      <c r="C46" s="22">
        <v>11084</v>
      </c>
      <c r="D46" s="22">
        <v>8844</v>
      </c>
      <c r="E46" s="23">
        <v>8082</v>
      </c>
      <c r="F46" s="22">
        <v>2499</v>
      </c>
      <c r="G46" s="22">
        <v>-330</v>
      </c>
      <c r="H46" s="22">
        <v>-327</v>
      </c>
      <c r="I46" s="23">
        <v>1243</v>
      </c>
      <c r="J46" s="22">
        <v>-1496</v>
      </c>
      <c r="K46" s="22">
        <v>-552</v>
      </c>
      <c r="L46" s="22">
        <v>167</v>
      </c>
      <c r="M46" s="23">
        <v>-284</v>
      </c>
      <c r="N46" s="22">
        <v>113</v>
      </c>
      <c r="O46" s="22">
        <v>-537</v>
      </c>
      <c r="P46" s="22">
        <v>-896</v>
      </c>
      <c r="Q46" s="23">
        <v>1915</v>
      </c>
      <c r="R46" s="22">
        <v>1811</v>
      </c>
      <c r="S46" s="22">
        <v>1457</v>
      </c>
      <c r="T46" s="22">
        <v>1951</v>
      </c>
      <c r="U46" s="23">
        <v>-2184</v>
      </c>
      <c r="V46" s="22">
        <v>-4407</v>
      </c>
      <c r="W46" s="22">
        <v>-3813</v>
      </c>
      <c r="X46" s="22">
        <v>-777</v>
      </c>
      <c r="Y46" s="23">
        <v>-2089</v>
      </c>
      <c r="Z46" s="22">
        <v>4579</v>
      </c>
    </row>
    <row r="47" spans="1:26" ht="13.5">
      <c r="A47" s="2" t="s">
        <v>122</v>
      </c>
      <c r="B47" s="22">
        <v>418</v>
      </c>
      <c r="C47" s="22">
        <v>409</v>
      </c>
      <c r="D47" s="22">
        <v>542</v>
      </c>
      <c r="E47" s="23">
        <v>784</v>
      </c>
      <c r="F47" s="22">
        <v>797</v>
      </c>
      <c r="G47" s="22">
        <v>783</v>
      </c>
      <c r="H47" s="22">
        <v>771</v>
      </c>
      <c r="I47" s="23">
        <v>760</v>
      </c>
      <c r="J47" s="22">
        <v>750</v>
      </c>
      <c r="K47" s="22">
        <v>739</v>
      </c>
      <c r="L47" s="22">
        <v>723</v>
      </c>
      <c r="M47" s="23">
        <v>694</v>
      </c>
      <c r="N47" s="22">
        <v>665</v>
      </c>
      <c r="O47" s="22">
        <v>637</v>
      </c>
      <c r="P47" s="22">
        <v>606</v>
      </c>
      <c r="Q47" s="23">
        <v>573</v>
      </c>
      <c r="R47" s="22">
        <v>539</v>
      </c>
      <c r="S47" s="22">
        <v>506</v>
      </c>
      <c r="T47" s="22">
        <v>470</v>
      </c>
      <c r="U47" s="23">
        <v>427</v>
      </c>
      <c r="V47" s="22">
        <v>385</v>
      </c>
      <c r="W47" s="22">
        <v>342</v>
      </c>
      <c r="X47" s="22">
        <v>296</v>
      </c>
      <c r="Y47" s="23">
        <v>243</v>
      </c>
      <c r="Z47" s="22">
        <v>138</v>
      </c>
    </row>
    <row r="48" spans="1:26" ht="13.5">
      <c r="A48" s="2" t="s">
        <v>191</v>
      </c>
      <c r="B48" s="22">
        <v>1756</v>
      </c>
      <c r="C48" s="22">
        <v>1727</v>
      </c>
      <c r="D48" s="22">
        <v>1676</v>
      </c>
      <c r="E48" s="23">
        <v>1675</v>
      </c>
      <c r="F48" s="22">
        <v>1528</v>
      </c>
      <c r="G48" s="22">
        <v>1557</v>
      </c>
      <c r="H48" s="22">
        <v>1410</v>
      </c>
      <c r="I48" s="23">
        <v>1404</v>
      </c>
      <c r="J48" s="22">
        <v>1288</v>
      </c>
      <c r="K48" s="22">
        <v>1271</v>
      </c>
      <c r="L48" s="22">
        <v>1182</v>
      </c>
      <c r="M48" s="23">
        <v>1167</v>
      </c>
      <c r="N48" s="22">
        <v>1082</v>
      </c>
      <c r="O48" s="22">
        <v>1043</v>
      </c>
      <c r="P48" s="22">
        <v>1036</v>
      </c>
      <c r="Q48" s="23">
        <v>1028</v>
      </c>
      <c r="R48" s="22">
        <v>1055</v>
      </c>
      <c r="S48" s="22">
        <v>998</v>
      </c>
      <c r="T48" s="22">
        <v>948</v>
      </c>
      <c r="U48" s="23">
        <v>946</v>
      </c>
      <c r="V48" s="22">
        <v>1015</v>
      </c>
      <c r="W48" s="22">
        <v>1022</v>
      </c>
      <c r="X48" s="22">
        <v>915</v>
      </c>
      <c r="Y48" s="23">
        <v>1181</v>
      </c>
      <c r="Z48" s="22">
        <v>876</v>
      </c>
    </row>
    <row r="49" spans="1:26" ht="13.5">
      <c r="A49" s="2" t="s">
        <v>123</v>
      </c>
      <c r="B49" s="22">
        <v>245571</v>
      </c>
      <c r="C49" s="22">
        <v>238182</v>
      </c>
      <c r="D49" s="22">
        <v>228106</v>
      </c>
      <c r="E49" s="23">
        <v>222450</v>
      </c>
      <c r="F49" s="22">
        <v>210813</v>
      </c>
      <c r="G49" s="22">
        <v>204330</v>
      </c>
      <c r="H49" s="22">
        <v>198187</v>
      </c>
      <c r="I49" s="23">
        <v>197271</v>
      </c>
      <c r="J49" s="22">
        <v>190746</v>
      </c>
      <c r="K49" s="22">
        <v>189738</v>
      </c>
      <c r="L49" s="22">
        <v>186875</v>
      </c>
      <c r="M49" s="23">
        <v>187217</v>
      </c>
      <c r="N49" s="22">
        <v>195307</v>
      </c>
      <c r="O49" s="22">
        <v>192776</v>
      </c>
      <c r="P49" s="22">
        <v>191978</v>
      </c>
      <c r="Q49" s="23">
        <v>193090</v>
      </c>
      <c r="R49" s="22">
        <v>193508</v>
      </c>
      <c r="S49" s="22">
        <v>194474</v>
      </c>
      <c r="T49" s="22">
        <v>191156</v>
      </c>
      <c r="U49" s="23">
        <v>187867</v>
      </c>
      <c r="V49" s="22">
        <v>187401</v>
      </c>
      <c r="W49" s="22">
        <v>188858</v>
      </c>
      <c r="X49" s="22">
        <v>188218</v>
      </c>
      <c r="Y49" s="23">
        <v>184439</v>
      </c>
      <c r="Z49" s="22">
        <v>184378</v>
      </c>
    </row>
    <row r="50" spans="1:26" ht="14.25" thickBot="1">
      <c r="A50" s="6" t="s">
        <v>124</v>
      </c>
      <c r="B50" s="22">
        <v>3905577</v>
      </c>
      <c r="C50" s="22">
        <v>3836195</v>
      </c>
      <c r="D50" s="22">
        <v>3775336</v>
      </c>
      <c r="E50" s="23">
        <v>3769657</v>
      </c>
      <c r="F50" s="22">
        <v>3614888</v>
      </c>
      <c r="G50" s="22">
        <v>3556024</v>
      </c>
      <c r="H50" s="22">
        <v>3495484</v>
      </c>
      <c r="I50" s="23">
        <v>3484294</v>
      </c>
      <c r="J50" s="22">
        <v>3436527</v>
      </c>
      <c r="K50" s="22">
        <v>3402408</v>
      </c>
      <c r="L50" s="22">
        <v>3322915</v>
      </c>
      <c r="M50" s="23">
        <v>3392455</v>
      </c>
      <c r="N50" s="22">
        <v>3329086</v>
      </c>
      <c r="O50" s="22">
        <v>3320440</v>
      </c>
      <c r="P50" s="22">
        <v>3262422</v>
      </c>
      <c r="Q50" s="23">
        <v>3282710</v>
      </c>
      <c r="R50" s="22">
        <v>3188185</v>
      </c>
      <c r="S50" s="22">
        <v>3216874</v>
      </c>
      <c r="T50" s="22">
        <v>3176968</v>
      </c>
      <c r="U50" s="23">
        <v>3143573</v>
      </c>
      <c r="V50" s="22">
        <v>3075948</v>
      </c>
      <c r="W50" s="22">
        <v>3111197</v>
      </c>
      <c r="X50" s="22">
        <v>3084086</v>
      </c>
      <c r="Y50" s="23">
        <v>3108262</v>
      </c>
      <c r="Z50" s="22">
        <v>3088364</v>
      </c>
    </row>
    <row r="51" spans="1:26" ht="14.25" thickTop="1">
      <c r="A51" s="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3" ht="13.5">
      <c r="A53" s="19" t="s">
        <v>129</v>
      </c>
    </row>
    <row r="54" ht="13.5">
      <c r="A54" s="19" t="s">
        <v>130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3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125</v>
      </c>
      <c r="B2" s="13">
        <v>8358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47</v>
      </c>
      <c r="B4" s="14" t="str">
        <f>HYPERLINK("http://www.kabupro.jp/mark/20131125/S1000JSU.htm","四半期報告書")</f>
        <v>四半期報告書</v>
      </c>
      <c r="C4" s="14" t="str">
        <f>HYPERLINK("http://www.kabupro.jp/mark/20130625/S000DNLL.htm","有価証券報告書")</f>
        <v>有価証券報告書</v>
      </c>
      <c r="D4" s="14" t="str">
        <f>HYPERLINK("http://www.kabupro.jp/mark/20131125/S1000JSU.htm","四半期報告書")</f>
        <v>四半期報告書</v>
      </c>
      <c r="E4" s="14" t="str">
        <f>HYPERLINK("http://www.kabupro.jp/mark/20130625/S000DNLL.htm","有価証券報告書")</f>
        <v>有価証券報告書</v>
      </c>
      <c r="F4" s="14" t="str">
        <f>HYPERLINK("http://www.kabupro.jp/mark/20121127/S000CD8B.htm","四半期報告書")</f>
        <v>四半期報告書</v>
      </c>
      <c r="G4" s="14" t="str">
        <f>HYPERLINK("http://www.kabupro.jp/mark/20120622/S000B48O.htm","有価証券報告書")</f>
        <v>有価証券報告書</v>
      </c>
      <c r="H4" s="14" t="str">
        <f>HYPERLINK("http://www.kabupro.jp/mark/20111125/S0009T5B.htm","四半期報告書")</f>
        <v>四半期報告書</v>
      </c>
      <c r="I4" s="14" t="str">
        <f>HYPERLINK("http://www.kabupro.jp/mark/20110624/S0008KLJ.htm","有価証券報告書")</f>
        <v>有価証券報告書</v>
      </c>
      <c r="J4" s="14" t="str">
        <f>HYPERLINK("http://www.kabupro.jp/mark/20101126/S00079XT.htm","四半期報告書")</f>
        <v>四半期報告書</v>
      </c>
      <c r="K4" s="14" t="str">
        <f>HYPERLINK("http://www.kabupro.jp/mark/20100624/S000610B.htm","有価証券報告書")</f>
        <v>有価証券報告書</v>
      </c>
      <c r="L4" s="14" t="str">
        <f>HYPERLINK("http://www.kabupro.jp/mark/20091127/S0004P75.htm","四半期報告書")</f>
        <v>四半期報告書</v>
      </c>
      <c r="M4" s="14" t="str">
        <f>HYPERLINK("http://www.kabupro.jp/mark/20090623/S0003C4H.htm","有価証券報告書")</f>
        <v>有価証券報告書</v>
      </c>
      <c r="N4" s="14" t="str">
        <f>HYPERLINK("http://www.kabupro.jp/mark/20081127/S0001YHN.htm","四半期報告書")</f>
        <v>四半期報告書</v>
      </c>
    </row>
    <row r="5" spans="1:14" ht="14.25" thickBot="1">
      <c r="A5" s="10" t="s">
        <v>48</v>
      </c>
      <c r="B5" s="1" t="s">
        <v>54</v>
      </c>
      <c r="C5" s="1" t="s">
        <v>61</v>
      </c>
      <c r="D5" s="1" t="s">
        <v>54</v>
      </c>
      <c r="E5" s="1" t="s">
        <v>61</v>
      </c>
      <c r="F5" s="1" t="s">
        <v>59</v>
      </c>
      <c r="G5" s="1" t="s">
        <v>65</v>
      </c>
      <c r="H5" s="1" t="s">
        <v>63</v>
      </c>
      <c r="I5" s="1" t="s">
        <v>69</v>
      </c>
      <c r="J5" s="1" t="s">
        <v>67</v>
      </c>
      <c r="K5" s="1" t="s">
        <v>72</v>
      </c>
      <c r="L5" s="1" t="s">
        <v>74</v>
      </c>
      <c r="M5" s="1" t="s">
        <v>76</v>
      </c>
      <c r="N5" s="1" t="s">
        <v>78</v>
      </c>
    </row>
    <row r="6" spans="1:14" ht="15" thickBot="1" thickTop="1">
      <c r="A6" s="9" t="s">
        <v>49</v>
      </c>
      <c r="B6" s="17" t="s">
        <v>160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50</v>
      </c>
      <c r="B7" s="13" t="s">
        <v>55</v>
      </c>
      <c r="C7" s="15" t="s">
        <v>57</v>
      </c>
      <c r="D7" s="13" t="s">
        <v>55</v>
      </c>
      <c r="E7" s="15" t="s">
        <v>57</v>
      </c>
      <c r="F7" s="13" t="s">
        <v>55</v>
      </c>
      <c r="G7" s="15" t="s">
        <v>57</v>
      </c>
      <c r="H7" s="13" t="s">
        <v>55</v>
      </c>
      <c r="I7" s="15" t="s">
        <v>57</v>
      </c>
      <c r="J7" s="13" t="s">
        <v>55</v>
      </c>
      <c r="K7" s="15" t="s">
        <v>57</v>
      </c>
      <c r="L7" s="13" t="s">
        <v>55</v>
      </c>
      <c r="M7" s="15" t="s">
        <v>57</v>
      </c>
      <c r="N7" s="13" t="s">
        <v>55</v>
      </c>
    </row>
    <row r="8" spans="1:14" ht="13.5">
      <c r="A8" s="12" t="s">
        <v>51</v>
      </c>
      <c r="B8" s="1" t="s">
        <v>131</v>
      </c>
      <c r="C8" s="16" t="s">
        <v>132</v>
      </c>
      <c r="D8" s="1" t="s">
        <v>132</v>
      </c>
      <c r="E8" s="16" t="s">
        <v>133</v>
      </c>
      <c r="F8" s="1" t="s">
        <v>133</v>
      </c>
      <c r="G8" s="16" t="s">
        <v>134</v>
      </c>
      <c r="H8" s="1" t="s">
        <v>134</v>
      </c>
      <c r="I8" s="16" t="s">
        <v>135</v>
      </c>
      <c r="J8" s="1" t="s">
        <v>135</v>
      </c>
      <c r="K8" s="16" t="s">
        <v>136</v>
      </c>
      <c r="L8" s="1" t="s">
        <v>136</v>
      </c>
      <c r="M8" s="16" t="s">
        <v>137</v>
      </c>
      <c r="N8" s="1" t="s">
        <v>137</v>
      </c>
    </row>
    <row r="9" spans="1:14" ht="13.5">
      <c r="A9" s="12" t="s">
        <v>52</v>
      </c>
      <c r="B9" s="1" t="s">
        <v>56</v>
      </c>
      <c r="C9" s="16" t="s">
        <v>58</v>
      </c>
      <c r="D9" s="1" t="s">
        <v>60</v>
      </c>
      <c r="E9" s="16" t="s">
        <v>62</v>
      </c>
      <c r="F9" s="1" t="s">
        <v>64</v>
      </c>
      <c r="G9" s="16" t="s">
        <v>66</v>
      </c>
      <c r="H9" s="1" t="s">
        <v>68</v>
      </c>
      <c r="I9" s="16" t="s">
        <v>70</v>
      </c>
      <c r="J9" s="1" t="s">
        <v>71</v>
      </c>
      <c r="K9" s="16" t="s">
        <v>73</v>
      </c>
      <c r="L9" s="1" t="s">
        <v>75</v>
      </c>
      <c r="M9" s="16" t="s">
        <v>77</v>
      </c>
      <c r="N9" s="1" t="s">
        <v>79</v>
      </c>
    </row>
    <row r="10" spans="1:14" ht="14.25" thickBot="1">
      <c r="A10" s="12" t="s">
        <v>53</v>
      </c>
      <c r="B10" s="1" t="s">
        <v>81</v>
      </c>
      <c r="C10" s="16" t="s">
        <v>81</v>
      </c>
      <c r="D10" s="1" t="s">
        <v>81</v>
      </c>
      <c r="E10" s="16" t="s">
        <v>81</v>
      </c>
      <c r="F10" s="1" t="s">
        <v>81</v>
      </c>
      <c r="G10" s="16" t="s">
        <v>81</v>
      </c>
      <c r="H10" s="1" t="s">
        <v>81</v>
      </c>
      <c r="I10" s="16" t="s">
        <v>81</v>
      </c>
      <c r="J10" s="1" t="s">
        <v>81</v>
      </c>
      <c r="K10" s="16" t="s">
        <v>81</v>
      </c>
      <c r="L10" s="1" t="s">
        <v>81</v>
      </c>
      <c r="M10" s="16" t="s">
        <v>81</v>
      </c>
      <c r="N10" s="1" t="s">
        <v>81</v>
      </c>
    </row>
    <row r="11" spans="1:14" ht="14.25" thickTop="1">
      <c r="A11" s="28" t="s">
        <v>138</v>
      </c>
      <c r="B11" s="20">
        <v>54847</v>
      </c>
      <c r="C11" s="21">
        <v>103160</v>
      </c>
      <c r="D11" s="20">
        <v>50125</v>
      </c>
      <c r="E11" s="21">
        <v>99617</v>
      </c>
      <c r="F11" s="20">
        <v>49145</v>
      </c>
      <c r="G11" s="21">
        <v>94627</v>
      </c>
      <c r="H11" s="20">
        <v>47224</v>
      </c>
      <c r="I11" s="21">
        <v>97473</v>
      </c>
      <c r="J11" s="20">
        <v>48932</v>
      </c>
      <c r="K11" s="21">
        <v>103423</v>
      </c>
      <c r="L11" s="20">
        <v>53373</v>
      </c>
      <c r="M11" s="21">
        <v>107725</v>
      </c>
      <c r="N11" s="20">
        <v>54764</v>
      </c>
    </row>
    <row r="12" spans="1:14" ht="13.5">
      <c r="A12" s="2" t="s">
        <v>139</v>
      </c>
      <c r="B12" s="22">
        <v>46982</v>
      </c>
      <c r="C12" s="23">
        <v>88134</v>
      </c>
      <c r="D12" s="22">
        <v>43220</v>
      </c>
      <c r="E12" s="23">
        <v>83019</v>
      </c>
      <c r="F12" s="22">
        <v>40963</v>
      </c>
      <c r="G12" s="23">
        <v>81135</v>
      </c>
      <c r="H12" s="22">
        <v>40388</v>
      </c>
      <c r="I12" s="23">
        <v>81734</v>
      </c>
      <c r="J12" s="22">
        <v>41008</v>
      </c>
      <c r="K12" s="23">
        <v>87941</v>
      </c>
      <c r="L12" s="22">
        <v>44393</v>
      </c>
      <c r="M12" s="23">
        <v>91040</v>
      </c>
      <c r="N12" s="22">
        <v>45739</v>
      </c>
    </row>
    <row r="13" spans="1:14" ht="13.5">
      <c r="A13" s="3" t="s">
        <v>140</v>
      </c>
      <c r="B13" s="22">
        <v>45477</v>
      </c>
      <c r="C13" s="23">
        <v>86269</v>
      </c>
      <c r="D13" s="22">
        <v>42252</v>
      </c>
      <c r="E13" s="23">
        <v>80821</v>
      </c>
      <c r="F13" s="22">
        <v>39720</v>
      </c>
      <c r="G13" s="23">
        <v>78548</v>
      </c>
      <c r="H13" s="22">
        <v>38988</v>
      </c>
      <c r="I13" s="23">
        <v>78265</v>
      </c>
      <c r="J13" s="22">
        <v>39260</v>
      </c>
      <c r="K13" s="23">
        <v>82663</v>
      </c>
      <c r="L13" s="22">
        <v>41169</v>
      </c>
      <c r="M13" s="23">
        <v>82949</v>
      </c>
      <c r="N13" s="22">
        <v>41071</v>
      </c>
    </row>
    <row r="14" spans="1:14" ht="13.5">
      <c r="A14" s="3" t="s">
        <v>141</v>
      </c>
      <c r="B14" s="22">
        <v>1098</v>
      </c>
      <c r="C14" s="23">
        <v>1122</v>
      </c>
      <c r="D14" s="22">
        <v>599</v>
      </c>
      <c r="E14" s="23">
        <v>1469</v>
      </c>
      <c r="F14" s="22">
        <v>884</v>
      </c>
      <c r="G14" s="23">
        <v>1947</v>
      </c>
      <c r="H14" s="22">
        <v>1083</v>
      </c>
      <c r="I14" s="23">
        <v>2895</v>
      </c>
      <c r="J14" s="22">
        <v>1519</v>
      </c>
      <c r="K14" s="23">
        <v>3728</v>
      </c>
      <c r="L14" s="22">
        <v>2150</v>
      </c>
      <c r="M14" s="23">
        <v>5203</v>
      </c>
      <c r="N14" s="22">
        <v>3158</v>
      </c>
    </row>
    <row r="15" spans="1:14" ht="13.5">
      <c r="A15" s="2" t="s">
        <v>142</v>
      </c>
      <c r="B15" s="22">
        <v>5833</v>
      </c>
      <c r="C15" s="23">
        <v>11503</v>
      </c>
      <c r="D15" s="22">
        <v>5768</v>
      </c>
      <c r="E15" s="23">
        <v>11926</v>
      </c>
      <c r="F15" s="22">
        <v>6033</v>
      </c>
      <c r="G15" s="23">
        <v>11972</v>
      </c>
      <c r="H15" s="22">
        <v>5932</v>
      </c>
      <c r="I15" s="23">
        <v>11235</v>
      </c>
      <c r="J15" s="22">
        <v>5529</v>
      </c>
      <c r="K15" s="23">
        <v>12494</v>
      </c>
      <c r="L15" s="22">
        <v>6745</v>
      </c>
      <c r="M15" s="23">
        <v>13988</v>
      </c>
      <c r="N15" s="22">
        <v>7311</v>
      </c>
    </row>
    <row r="16" spans="1:14" ht="13.5">
      <c r="A16" s="2" t="s">
        <v>143</v>
      </c>
      <c r="B16" s="22">
        <v>325</v>
      </c>
      <c r="C16" s="23">
        <v>1196</v>
      </c>
      <c r="D16" s="22">
        <v>316</v>
      </c>
      <c r="E16" s="23">
        <v>1386</v>
      </c>
      <c r="F16" s="22">
        <v>1018</v>
      </c>
      <c r="G16" s="23">
        <v>765</v>
      </c>
      <c r="H16" s="22">
        <v>594</v>
      </c>
      <c r="I16" s="23">
        <v>3945</v>
      </c>
      <c r="J16" s="22">
        <v>2111</v>
      </c>
      <c r="K16" s="23">
        <v>1613</v>
      </c>
      <c r="L16" s="22">
        <v>1239</v>
      </c>
      <c r="M16" s="23">
        <v>636</v>
      </c>
      <c r="N16" s="22">
        <v>286</v>
      </c>
    </row>
    <row r="17" spans="1:14" ht="13.5">
      <c r="A17" s="2" t="s">
        <v>144</v>
      </c>
      <c r="B17" s="22">
        <v>1705</v>
      </c>
      <c r="C17" s="23">
        <v>2324</v>
      </c>
      <c r="D17" s="22">
        <v>820</v>
      </c>
      <c r="E17" s="23">
        <v>3284</v>
      </c>
      <c r="F17" s="22">
        <v>1130</v>
      </c>
      <c r="G17" s="23">
        <v>754</v>
      </c>
      <c r="H17" s="22">
        <v>309</v>
      </c>
      <c r="I17" s="23">
        <v>558</v>
      </c>
      <c r="J17" s="22">
        <v>283</v>
      </c>
      <c r="K17" s="23">
        <v>1373</v>
      </c>
      <c r="L17" s="22">
        <v>995</v>
      </c>
      <c r="M17" s="23">
        <v>2060</v>
      </c>
      <c r="N17" s="22">
        <v>1427</v>
      </c>
    </row>
    <row r="18" spans="1:14" ht="13.5">
      <c r="A18" s="6" t="s">
        <v>145</v>
      </c>
      <c r="B18" s="22">
        <v>32752</v>
      </c>
      <c r="C18" s="23">
        <v>67742</v>
      </c>
      <c r="D18" s="22">
        <v>34005</v>
      </c>
      <c r="E18" s="23">
        <v>71799</v>
      </c>
      <c r="F18" s="22">
        <v>35922</v>
      </c>
      <c r="G18" s="23">
        <v>93527</v>
      </c>
      <c r="H18" s="22">
        <v>38077</v>
      </c>
      <c r="I18" s="23">
        <v>76183</v>
      </c>
      <c r="J18" s="22">
        <v>38597</v>
      </c>
      <c r="K18" s="23">
        <v>85783</v>
      </c>
      <c r="L18" s="22">
        <v>40454</v>
      </c>
      <c r="M18" s="23">
        <v>75094</v>
      </c>
      <c r="N18" s="22">
        <v>35628</v>
      </c>
    </row>
    <row r="19" spans="1:14" ht="13.5">
      <c r="A19" s="2" t="s">
        <v>146</v>
      </c>
      <c r="B19" s="22">
        <v>1639</v>
      </c>
      <c r="C19" s="23">
        <v>3015</v>
      </c>
      <c r="D19" s="22">
        <v>1504</v>
      </c>
      <c r="E19" s="23">
        <v>3104</v>
      </c>
      <c r="F19" s="22">
        <v>1582</v>
      </c>
      <c r="G19" s="23">
        <v>4148</v>
      </c>
      <c r="H19" s="22">
        <v>2363</v>
      </c>
      <c r="I19" s="23">
        <v>6654</v>
      </c>
      <c r="J19" s="22">
        <v>3682</v>
      </c>
      <c r="K19" s="23">
        <v>11482</v>
      </c>
      <c r="L19" s="22">
        <v>6241</v>
      </c>
      <c r="M19" s="23">
        <v>14868</v>
      </c>
      <c r="N19" s="22">
        <v>7463</v>
      </c>
    </row>
    <row r="20" spans="1:14" ht="13.5">
      <c r="A20" s="3" t="s">
        <v>147</v>
      </c>
      <c r="B20" s="22">
        <v>1622</v>
      </c>
      <c r="C20" s="23">
        <v>2968</v>
      </c>
      <c r="D20" s="22">
        <v>1485</v>
      </c>
      <c r="E20" s="23">
        <v>3013</v>
      </c>
      <c r="F20" s="22">
        <v>1521</v>
      </c>
      <c r="G20" s="23">
        <v>4039</v>
      </c>
      <c r="H20" s="22">
        <v>2303</v>
      </c>
      <c r="I20" s="23">
        <v>6457</v>
      </c>
      <c r="J20" s="22">
        <v>3550</v>
      </c>
      <c r="K20" s="23">
        <v>9842</v>
      </c>
      <c r="L20" s="22">
        <v>5341</v>
      </c>
      <c r="M20" s="23">
        <v>10231</v>
      </c>
      <c r="N20" s="22">
        <v>4937</v>
      </c>
    </row>
    <row r="21" spans="1:14" ht="13.5">
      <c r="A21" s="2" t="s">
        <v>148</v>
      </c>
      <c r="B21" s="22">
        <v>6230</v>
      </c>
      <c r="C21" s="23">
        <v>13562</v>
      </c>
      <c r="D21" s="22">
        <v>6634</v>
      </c>
      <c r="E21" s="23">
        <v>12906</v>
      </c>
      <c r="F21" s="22">
        <v>6260</v>
      </c>
      <c r="G21" s="23">
        <v>12267</v>
      </c>
      <c r="H21" s="22">
        <v>6004</v>
      </c>
      <c r="I21" s="23">
        <v>11853</v>
      </c>
      <c r="J21" s="22">
        <v>5883</v>
      </c>
      <c r="K21" s="23">
        <v>10994</v>
      </c>
      <c r="L21" s="22">
        <v>5362</v>
      </c>
      <c r="M21" s="23">
        <v>9171</v>
      </c>
      <c r="N21" s="22">
        <v>4547</v>
      </c>
    </row>
    <row r="22" spans="1:14" ht="13.5">
      <c r="A22" s="2" t="s">
        <v>149</v>
      </c>
      <c r="B22" s="22">
        <v>587</v>
      </c>
      <c r="C22" s="23">
        <v>205</v>
      </c>
      <c r="D22" s="22">
        <v>117</v>
      </c>
      <c r="E22" s="23">
        <v>181</v>
      </c>
      <c r="F22" s="22">
        <v>113</v>
      </c>
      <c r="G22" s="23">
        <v>305</v>
      </c>
      <c r="H22" s="22">
        <v>214</v>
      </c>
      <c r="I22" s="23">
        <v>552</v>
      </c>
      <c r="J22" s="22">
        <v>277</v>
      </c>
      <c r="K22" s="23">
        <v>9466</v>
      </c>
      <c r="L22" s="22">
        <v>3192</v>
      </c>
      <c r="M22" s="23">
        <v>1985</v>
      </c>
      <c r="N22" s="22">
        <v>164</v>
      </c>
    </row>
    <row r="23" spans="1:14" ht="13.5">
      <c r="A23" s="2" t="s">
        <v>150</v>
      </c>
      <c r="B23" s="22">
        <v>21159</v>
      </c>
      <c r="C23" s="23">
        <v>41861</v>
      </c>
      <c r="D23" s="22">
        <v>21304</v>
      </c>
      <c r="E23" s="23">
        <v>41752</v>
      </c>
      <c r="F23" s="22">
        <v>20892</v>
      </c>
      <c r="G23" s="23">
        <v>41173</v>
      </c>
      <c r="H23" s="22">
        <v>21054</v>
      </c>
      <c r="I23" s="23">
        <v>41645</v>
      </c>
      <c r="J23" s="22">
        <v>21093</v>
      </c>
      <c r="K23" s="23">
        <v>41874</v>
      </c>
      <c r="L23" s="22">
        <v>21339</v>
      </c>
      <c r="M23" s="23">
        <v>40143</v>
      </c>
      <c r="N23" s="22">
        <v>20176</v>
      </c>
    </row>
    <row r="24" spans="1:14" ht="13.5">
      <c r="A24" s="2" t="s">
        <v>151</v>
      </c>
      <c r="B24" s="22">
        <v>3136</v>
      </c>
      <c r="C24" s="23">
        <v>9098</v>
      </c>
      <c r="D24" s="22">
        <v>4445</v>
      </c>
      <c r="E24" s="23">
        <v>13854</v>
      </c>
      <c r="F24" s="22">
        <v>7073</v>
      </c>
      <c r="G24" s="23">
        <v>35632</v>
      </c>
      <c r="H24" s="22">
        <v>8441</v>
      </c>
      <c r="I24" s="23">
        <v>15478</v>
      </c>
      <c r="J24" s="22">
        <v>7660</v>
      </c>
      <c r="K24" s="23">
        <v>11963</v>
      </c>
      <c r="L24" s="22">
        <v>4318</v>
      </c>
      <c r="M24" s="23">
        <v>8925</v>
      </c>
      <c r="N24" s="22">
        <v>3276</v>
      </c>
    </row>
    <row r="25" spans="1:14" ht="14.25" thickBot="1">
      <c r="A25" s="27" t="s">
        <v>152</v>
      </c>
      <c r="B25" s="24">
        <v>22094</v>
      </c>
      <c r="C25" s="25">
        <v>35417</v>
      </c>
      <c r="D25" s="24">
        <v>16119</v>
      </c>
      <c r="E25" s="25">
        <v>27817</v>
      </c>
      <c r="F25" s="24">
        <v>13222</v>
      </c>
      <c r="G25" s="25">
        <v>1099</v>
      </c>
      <c r="H25" s="24">
        <v>9146</v>
      </c>
      <c r="I25" s="25">
        <v>21290</v>
      </c>
      <c r="J25" s="24">
        <v>10335</v>
      </c>
      <c r="K25" s="25">
        <v>17640</v>
      </c>
      <c r="L25" s="24">
        <v>12918</v>
      </c>
      <c r="M25" s="25">
        <v>32631</v>
      </c>
      <c r="N25" s="24">
        <v>19135</v>
      </c>
    </row>
    <row r="26" spans="1:14" ht="14.25" thickTop="1">
      <c r="A26" s="6" t="s">
        <v>153</v>
      </c>
      <c r="B26" s="22">
        <v>121</v>
      </c>
      <c r="C26" s="23">
        <v>5</v>
      </c>
      <c r="D26" s="22"/>
      <c r="E26" s="23">
        <v>106</v>
      </c>
      <c r="F26" s="22"/>
      <c r="G26" s="23">
        <v>2812</v>
      </c>
      <c r="H26" s="22">
        <v>1515</v>
      </c>
      <c r="I26" s="23">
        <v>2685</v>
      </c>
      <c r="J26" s="22">
        <v>951</v>
      </c>
      <c r="K26" s="23">
        <v>1127</v>
      </c>
      <c r="L26" s="22">
        <v>480</v>
      </c>
      <c r="M26" s="23">
        <v>1109</v>
      </c>
      <c r="N26" s="22">
        <v>890</v>
      </c>
    </row>
    <row r="27" spans="1:14" ht="13.5">
      <c r="A27" s="6" t="s">
        <v>154</v>
      </c>
      <c r="B27" s="22">
        <v>85</v>
      </c>
      <c r="C27" s="23">
        <v>245</v>
      </c>
      <c r="D27" s="22">
        <v>52</v>
      </c>
      <c r="E27" s="23">
        <v>211</v>
      </c>
      <c r="F27" s="22">
        <v>65</v>
      </c>
      <c r="G27" s="23">
        <v>355</v>
      </c>
      <c r="H27" s="22">
        <v>161</v>
      </c>
      <c r="I27" s="23">
        <v>265</v>
      </c>
      <c r="J27" s="22">
        <v>104</v>
      </c>
      <c r="K27" s="23">
        <v>301</v>
      </c>
      <c r="L27" s="22">
        <v>165</v>
      </c>
      <c r="M27" s="23">
        <v>3458</v>
      </c>
      <c r="N27" s="22">
        <v>2845</v>
      </c>
    </row>
    <row r="28" spans="1:14" ht="13.5">
      <c r="A28" s="6" t="s">
        <v>155</v>
      </c>
      <c r="B28" s="22">
        <v>22131</v>
      </c>
      <c r="C28" s="23">
        <v>35176</v>
      </c>
      <c r="D28" s="22">
        <v>16067</v>
      </c>
      <c r="E28" s="23">
        <v>27712</v>
      </c>
      <c r="F28" s="22">
        <v>13157</v>
      </c>
      <c r="G28" s="23">
        <v>3557</v>
      </c>
      <c r="H28" s="22">
        <v>10500</v>
      </c>
      <c r="I28" s="23">
        <v>23710</v>
      </c>
      <c r="J28" s="22">
        <v>11182</v>
      </c>
      <c r="K28" s="23">
        <v>18467</v>
      </c>
      <c r="L28" s="22">
        <v>13234</v>
      </c>
      <c r="M28" s="23">
        <v>30282</v>
      </c>
      <c r="N28" s="22">
        <v>17180</v>
      </c>
    </row>
    <row r="29" spans="1:14" ht="13.5">
      <c r="A29" s="6" t="s">
        <v>156</v>
      </c>
      <c r="B29" s="22">
        <v>7405</v>
      </c>
      <c r="C29" s="23">
        <v>10376</v>
      </c>
      <c r="D29" s="22">
        <v>3392</v>
      </c>
      <c r="E29" s="23">
        <v>1885</v>
      </c>
      <c r="F29" s="22">
        <v>2428</v>
      </c>
      <c r="G29" s="23">
        <v>6838</v>
      </c>
      <c r="H29" s="22">
        <v>5163</v>
      </c>
      <c r="I29" s="23">
        <v>6642</v>
      </c>
      <c r="J29" s="22">
        <v>2811</v>
      </c>
      <c r="K29" s="23">
        <v>11723</v>
      </c>
      <c r="L29" s="22">
        <v>6225</v>
      </c>
      <c r="M29" s="23">
        <v>11107</v>
      </c>
      <c r="N29" s="22">
        <v>5744</v>
      </c>
    </row>
    <row r="30" spans="1:14" ht="13.5">
      <c r="A30" s="6" t="s">
        <v>157</v>
      </c>
      <c r="B30" s="22">
        <v>902</v>
      </c>
      <c r="C30" s="23">
        <v>3730</v>
      </c>
      <c r="D30" s="22">
        <v>2721</v>
      </c>
      <c r="E30" s="23">
        <v>11012</v>
      </c>
      <c r="F30" s="22">
        <v>3209</v>
      </c>
      <c r="G30" s="23">
        <v>-5388</v>
      </c>
      <c r="H30" s="22">
        <v>-853</v>
      </c>
      <c r="I30" s="23">
        <v>3034</v>
      </c>
      <c r="J30" s="22">
        <v>1716</v>
      </c>
      <c r="K30" s="23">
        <v>-3880</v>
      </c>
      <c r="L30" s="22">
        <v>-785</v>
      </c>
      <c r="M30" s="23">
        <v>1292</v>
      </c>
      <c r="N30" s="22">
        <v>1290</v>
      </c>
    </row>
    <row r="31" spans="1:14" ht="13.5">
      <c r="A31" s="6" t="s">
        <v>158</v>
      </c>
      <c r="B31" s="22">
        <v>8307</v>
      </c>
      <c r="C31" s="23">
        <v>14106</v>
      </c>
      <c r="D31" s="22">
        <v>6113</v>
      </c>
      <c r="E31" s="23">
        <v>12898</v>
      </c>
      <c r="F31" s="22">
        <v>5637</v>
      </c>
      <c r="G31" s="23">
        <v>1450</v>
      </c>
      <c r="H31" s="22">
        <v>4310</v>
      </c>
      <c r="I31" s="23">
        <v>9676</v>
      </c>
      <c r="J31" s="22">
        <v>4527</v>
      </c>
      <c r="K31" s="23">
        <v>7843</v>
      </c>
      <c r="L31" s="22">
        <v>5440</v>
      </c>
      <c r="M31" s="23"/>
      <c r="N31" s="22"/>
    </row>
    <row r="32" spans="1:14" ht="14.25" thickBot="1">
      <c r="A32" s="6" t="s">
        <v>159</v>
      </c>
      <c r="B32" s="22">
        <v>13824</v>
      </c>
      <c r="C32" s="23">
        <v>21069</v>
      </c>
      <c r="D32" s="22">
        <v>9953</v>
      </c>
      <c r="E32" s="23">
        <v>14814</v>
      </c>
      <c r="F32" s="22">
        <v>7519</v>
      </c>
      <c r="G32" s="23">
        <v>2106</v>
      </c>
      <c r="H32" s="22">
        <v>6190</v>
      </c>
      <c r="I32" s="23">
        <v>14033</v>
      </c>
      <c r="J32" s="22">
        <v>6654</v>
      </c>
      <c r="K32" s="23">
        <v>10624</v>
      </c>
      <c r="L32" s="22">
        <v>7793</v>
      </c>
      <c r="M32" s="23">
        <v>17882</v>
      </c>
      <c r="N32" s="22">
        <v>10145</v>
      </c>
    </row>
    <row r="33" spans="1:14" ht="14.25" thickTop="1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5" ht="13.5">
      <c r="A35" s="19" t="s">
        <v>129</v>
      </c>
    </row>
    <row r="36" ht="13.5">
      <c r="A36" s="19" t="s">
        <v>130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125</v>
      </c>
      <c r="B2" s="13">
        <v>8358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47</v>
      </c>
      <c r="B4" s="14" t="str">
        <f>HYPERLINK("http://www.kabupro.jp/mark/20131125/S1000JSU.htm","四半期報告書")</f>
        <v>四半期報告書</v>
      </c>
      <c r="C4" s="14" t="str">
        <f>HYPERLINK("http://www.kabupro.jp/mark/20131125/S1000JSU.htm","四半期報告書")</f>
        <v>四半期報告書</v>
      </c>
      <c r="D4" s="14" t="str">
        <f>HYPERLINK("http://www.kabupro.jp/mark/20121127/S000CD8B.htm","四半期報告書")</f>
        <v>四半期報告書</v>
      </c>
      <c r="E4" s="14" t="str">
        <f>HYPERLINK("http://www.kabupro.jp/mark/20130625/S000DNLL.htm","有価証券報告書")</f>
        <v>有価証券報告書</v>
      </c>
      <c r="F4" s="14" t="str">
        <f>HYPERLINK("http://www.kabupro.jp/mark/20111125/S0009T5B.htm","四半期報告書")</f>
        <v>四半期報告書</v>
      </c>
      <c r="G4" s="14" t="str">
        <f>HYPERLINK("http://www.kabupro.jp/mark/20120622/S000B48O.htm","有価証券報告書")</f>
        <v>有価証券報告書</v>
      </c>
      <c r="H4" s="14" t="str">
        <f>HYPERLINK("http://www.kabupro.jp/mark/20101126/S00079XT.htm","四半期報告書")</f>
        <v>四半期報告書</v>
      </c>
      <c r="I4" s="14" t="str">
        <f>HYPERLINK("http://www.kabupro.jp/mark/20110624/S0008KLJ.htm","有価証券報告書")</f>
        <v>有価証券報告書</v>
      </c>
      <c r="J4" s="14" t="str">
        <f>HYPERLINK("http://www.kabupro.jp/mark/20101126/S00079XT.htm","四半期報告書")</f>
        <v>四半期報告書</v>
      </c>
      <c r="K4" s="14" t="str">
        <f>HYPERLINK("http://www.kabupro.jp/mark/20100624/S000610B.htm","有価証券報告書")</f>
        <v>有価証券報告書</v>
      </c>
      <c r="L4" s="14" t="str">
        <f>HYPERLINK("http://www.kabupro.jp/mark/20091127/S0004P75.htm","四半期報告書")</f>
        <v>四半期報告書</v>
      </c>
      <c r="M4" s="14" t="str">
        <f>HYPERLINK("http://www.kabupro.jp/mark/20090623/S0003C4H.htm","有価証券報告書")</f>
        <v>有価証券報告書</v>
      </c>
      <c r="N4" s="14" t="str">
        <f>HYPERLINK("http://www.kabupro.jp/mark/20081127/S0001YHN.htm","四半期報告書")</f>
        <v>四半期報告書</v>
      </c>
    </row>
    <row r="5" spans="1:14" ht="14.25" thickBot="1">
      <c r="A5" s="10" t="s">
        <v>48</v>
      </c>
      <c r="B5" s="1" t="s">
        <v>54</v>
      </c>
      <c r="C5" s="1" t="s">
        <v>54</v>
      </c>
      <c r="D5" s="1" t="s">
        <v>59</v>
      </c>
      <c r="E5" s="1" t="s">
        <v>61</v>
      </c>
      <c r="F5" s="1" t="s">
        <v>63</v>
      </c>
      <c r="G5" s="1" t="s">
        <v>65</v>
      </c>
      <c r="H5" s="1" t="s">
        <v>67</v>
      </c>
      <c r="I5" s="1" t="s">
        <v>69</v>
      </c>
      <c r="J5" s="1" t="s">
        <v>67</v>
      </c>
      <c r="K5" s="1" t="s">
        <v>72</v>
      </c>
      <c r="L5" s="1" t="s">
        <v>74</v>
      </c>
      <c r="M5" s="1" t="s">
        <v>76</v>
      </c>
      <c r="N5" s="1" t="s">
        <v>78</v>
      </c>
    </row>
    <row r="6" spans="1:14" ht="15" thickBot="1" thickTop="1">
      <c r="A6" s="9" t="s">
        <v>49</v>
      </c>
      <c r="B6" s="17" t="s">
        <v>128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50</v>
      </c>
      <c r="B7" s="13" t="s">
        <v>55</v>
      </c>
      <c r="C7" s="15" t="s">
        <v>57</v>
      </c>
      <c r="D7" s="13" t="s">
        <v>55</v>
      </c>
      <c r="E7" s="15" t="s">
        <v>57</v>
      </c>
      <c r="F7" s="13" t="s">
        <v>55</v>
      </c>
      <c r="G7" s="15" t="s">
        <v>57</v>
      </c>
      <c r="H7" s="13" t="s">
        <v>55</v>
      </c>
      <c r="I7" s="15" t="s">
        <v>57</v>
      </c>
      <c r="J7" s="13" t="s">
        <v>55</v>
      </c>
      <c r="K7" s="15" t="s">
        <v>57</v>
      </c>
      <c r="L7" s="13" t="s">
        <v>55</v>
      </c>
      <c r="M7" s="15" t="s">
        <v>57</v>
      </c>
      <c r="N7" s="13" t="s">
        <v>55</v>
      </c>
    </row>
    <row r="8" spans="1:14" ht="13.5">
      <c r="A8" s="12" t="s">
        <v>51</v>
      </c>
      <c r="B8" s="1"/>
      <c r="C8" s="16"/>
      <c r="D8" s="1"/>
      <c r="E8" s="16"/>
      <c r="F8" s="1"/>
      <c r="G8" s="16"/>
      <c r="H8" s="1"/>
      <c r="I8" s="16"/>
      <c r="J8" s="1"/>
      <c r="K8" s="16"/>
      <c r="L8" s="1"/>
      <c r="M8" s="16"/>
      <c r="N8" s="1"/>
    </row>
    <row r="9" spans="1:14" ht="13.5">
      <c r="A9" s="12" t="s">
        <v>52</v>
      </c>
      <c r="B9" s="1" t="s">
        <v>56</v>
      </c>
      <c r="C9" s="16" t="s">
        <v>58</v>
      </c>
      <c r="D9" s="1" t="s">
        <v>60</v>
      </c>
      <c r="E9" s="16" t="s">
        <v>62</v>
      </c>
      <c r="F9" s="1" t="s">
        <v>64</v>
      </c>
      <c r="G9" s="16" t="s">
        <v>66</v>
      </c>
      <c r="H9" s="1" t="s">
        <v>68</v>
      </c>
      <c r="I9" s="16" t="s">
        <v>70</v>
      </c>
      <c r="J9" s="1" t="s">
        <v>71</v>
      </c>
      <c r="K9" s="16" t="s">
        <v>73</v>
      </c>
      <c r="L9" s="1" t="s">
        <v>75</v>
      </c>
      <c r="M9" s="16" t="s">
        <v>77</v>
      </c>
      <c r="N9" s="1" t="s">
        <v>79</v>
      </c>
    </row>
    <row r="10" spans="1:14" ht="14.25" thickBot="1">
      <c r="A10" s="12" t="s">
        <v>53</v>
      </c>
      <c r="B10" s="1" t="s">
        <v>81</v>
      </c>
      <c r="C10" s="16" t="s">
        <v>81</v>
      </c>
      <c r="D10" s="1" t="s">
        <v>81</v>
      </c>
      <c r="E10" s="16" t="s">
        <v>81</v>
      </c>
      <c r="F10" s="1" t="s">
        <v>81</v>
      </c>
      <c r="G10" s="16" t="s">
        <v>81</v>
      </c>
      <c r="H10" s="1" t="s">
        <v>81</v>
      </c>
      <c r="I10" s="16" t="s">
        <v>81</v>
      </c>
      <c r="J10" s="1" t="s">
        <v>81</v>
      </c>
      <c r="K10" s="16" t="s">
        <v>81</v>
      </c>
      <c r="L10" s="1" t="s">
        <v>81</v>
      </c>
      <c r="M10" s="16" t="s">
        <v>81</v>
      </c>
      <c r="N10" s="1" t="s">
        <v>81</v>
      </c>
    </row>
    <row r="11" spans="1:14" ht="14.25" thickTop="1">
      <c r="A11" s="8" t="s">
        <v>80</v>
      </c>
      <c r="B11" s="20">
        <v>181708</v>
      </c>
      <c r="C11" s="21">
        <v>109215</v>
      </c>
      <c r="D11" s="20">
        <v>45527</v>
      </c>
      <c r="E11" s="21">
        <v>47216</v>
      </c>
      <c r="F11" s="20">
        <v>47185</v>
      </c>
      <c r="G11" s="21">
        <v>81657</v>
      </c>
      <c r="H11" s="20">
        <v>45133</v>
      </c>
      <c r="I11" s="21">
        <v>53899</v>
      </c>
      <c r="J11" s="20">
        <v>46682</v>
      </c>
      <c r="K11" s="21">
        <v>52921</v>
      </c>
      <c r="L11" s="20">
        <v>68003</v>
      </c>
      <c r="M11" s="21">
        <v>83457</v>
      </c>
      <c r="N11" s="20">
        <v>60651</v>
      </c>
    </row>
    <row r="12" spans="1:14" ht="13.5">
      <c r="A12" s="2" t="s">
        <v>82</v>
      </c>
      <c r="B12" s="22">
        <v>515615</v>
      </c>
      <c r="C12" s="23">
        <v>570064</v>
      </c>
      <c r="D12" s="22">
        <v>453935</v>
      </c>
      <c r="E12" s="23">
        <v>391386</v>
      </c>
      <c r="F12" s="22">
        <v>403704</v>
      </c>
      <c r="G12" s="23">
        <v>320121</v>
      </c>
      <c r="H12" s="22">
        <v>326431</v>
      </c>
      <c r="I12" s="23">
        <v>286236</v>
      </c>
      <c r="J12" s="22">
        <v>239000</v>
      </c>
      <c r="K12" s="23">
        <v>210000</v>
      </c>
      <c r="L12" s="22">
        <v>136643</v>
      </c>
      <c r="M12" s="23">
        <v>147600</v>
      </c>
      <c r="N12" s="22">
        <v>179651</v>
      </c>
    </row>
    <row r="13" spans="1:14" ht="13.5">
      <c r="A13" s="2" t="s">
        <v>83</v>
      </c>
      <c r="B13" s="22">
        <v>48</v>
      </c>
      <c r="C13" s="23">
        <v>34</v>
      </c>
      <c r="D13" s="22"/>
      <c r="E13" s="23">
        <v>50</v>
      </c>
      <c r="F13" s="22">
        <v>38</v>
      </c>
      <c r="G13" s="23">
        <v>70</v>
      </c>
      <c r="H13" s="22">
        <v>3</v>
      </c>
      <c r="I13" s="23"/>
      <c r="J13" s="22">
        <v>110</v>
      </c>
      <c r="K13" s="23"/>
      <c r="L13" s="22"/>
      <c r="M13" s="23">
        <v>3</v>
      </c>
      <c r="N13" s="22">
        <v>110</v>
      </c>
    </row>
    <row r="14" spans="1:14" ht="13.5">
      <c r="A14" s="2" t="s">
        <v>84</v>
      </c>
      <c r="B14" s="22">
        <v>950</v>
      </c>
      <c r="C14" s="23">
        <v>1000</v>
      </c>
      <c r="D14" s="22">
        <v>1043</v>
      </c>
      <c r="E14" s="23">
        <v>1113</v>
      </c>
      <c r="F14" s="22">
        <v>1145</v>
      </c>
      <c r="G14" s="23">
        <v>1360</v>
      </c>
      <c r="H14" s="22">
        <v>1362</v>
      </c>
      <c r="I14" s="23">
        <v>1716</v>
      </c>
      <c r="J14" s="22">
        <v>1730</v>
      </c>
      <c r="K14" s="23">
        <v>1836</v>
      </c>
      <c r="L14" s="22">
        <v>2161</v>
      </c>
      <c r="M14" s="23">
        <v>2469</v>
      </c>
      <c r="N14" s="22">
        <v>2253</v>
      </c>
    </row>
    <row r="15" spans="1:14" ht="13.5">
      <c r="A15" s="2" t="s">
        <v>85</v>
      </c>
      <c r="B15" s="22">
        <v>233490</v>
      </c>
      <c r="C15" s="23">
        <v>235432</v>
      </c>
      <c r="D15" s="22">
        <v>292308</v>
      </c>
      <c r="E15" s="23">
        <v>333890</v>
      </c>
      <c r="F15" s="22">
        <v>304081</v>
      </c>
      <c r="G15" s="23">
        <v>383838</v>
      </c>
      <c r="H15" s="22">
        <v>401244</v>
      </c>
      <c r="I15" s="23">
        <v>407456</v>
      </c>
      <c r="J15" s="22">
        <v>429869</v>
      </c>
      <c r="K15" s="23">
        <v>403061</v>
      </c>
      <c r="L15" s="22">
        <v>466484</v>
      </c>
      <c r="M15" s="23">
        <v>466111</v>
      </c>
      <c r="N15" s="22">
        <v>494114</v>
      </c>
    </row>
    <row r="16" spans="1:14" ht="13.5">
      <c r="A16" s="2" t="s">
        <v>86</v>
      </c>
      <c r="B16" s="22">
        <v>2806589</v>
      </c>
      <c r="C16" s="23">
        <v>2755395</v>
      </c>
      <c r="D16" s="22">
        <v>2667015</v>
      </c>
      <c r="E16" s="23">
        <v>2612294</v>
      </c>
      <c r="F16" s="22">
        <v>2553922</v>
      </c>
      <c r="G16" s="23">
        <v>2527257</v>
      </c>
      <c r="H16" s="22">
        <v>2449186</v>
      </c>
      <c r="I16" s="23">
        <v>2445211</v>
      </c>
      <c r="J16" s="22">
        <v>2396557</v>
      </c>
      <c r="K16" s="23">
        <v>2386028</v>
      </c>
      <c r="L16" s="22">
        <v>2332553</v>
      </c>
      <c r="M16" s="23">
        <v>2327529</v>
      </c>
      <c r="N16" s="22">
        <v>2275273</v>
      </c>
    </row>
    <row r="17" spans="1:14" ht="13.5">
      <c r="A17" s="2" t="s">
        <v>87</v>
      </c>
      <c r="B17" s="22">
        <v>3542</v>
      </c>
      <c r="C17" s="23">
        <v>3927</v>
      </c>
      <c r="D17" s="22">
        <v>3018</v>
      </c>
      <c r="E17" s="23">
        <v>3434</v>
      </c>
      <c r="F17" s="22">
        <v>2901</v>
      </c>
      <c r="G17" s="23">
        <v>3870</v>
      </c>
      <c r="H17" s="22">
        <v>11992</v>
      </c>
      <c r="I17" s="23">
        <v>4078</v>
      </c>
      <c r="J17" s="22">
        <v>8964</v>
      </c>
      <c r="K17" s="23">
        <v>9683</v>
      </c>
      <c r="L17" s="22">
        <v>5275</v>
      </c>
      <c r="M17" s="23">
        <v>3165</v>
      </c>
      <c r="N17" s="22">
        <v>3541</v>
      </c>
    </row>
    <row r="18" spans="1:14" ht="13.5">
      <c r="A18" s="2" t="s">
        <v>88</v>
      </c>
      <c r="B18" s="22">
        <v>29124</v>
      </c>
      <c r="C18" s="23">
        <v>30776</v>
      </c>
      <c r="D18" s="22">
        <v>30366</v>
      </c>
      <c r="E18" s="23">
        <v>33951</v>
      </c>
      <c r="F18" s="22">
        <v>30934</v>
      </c>
      <c r="G18" s="23">
        <v>33478</v>
      </c>
      <c r="H18" s="22">
        <v>34032</v>
      </c>
      <c r="I18" s="23">
        <v>34113</v>
      </c>
      <c r="J18" s="22">
        <v>41667</v>
      </c>
      <c r="K18" s="23">
        <v>31652</v>
      </c>
      <c r="L18" s="22">
        <v>34041</v>
      </c>
      <c r="M18" s="23">
        <v>32424</v>
      </c>
      <c r="N18" s="22">
        <v>25386</v>
      </c>
    </row>
    <row r="19" spans="1:14" ht="13.5">
      <c r="A19" s="3" t="s">
        <v>89</v>
      </c>
      <c r="B19" s="22">
        <v>29124</v>
      </c>
      <c r="C19" s="23">
        <v>30776</v>
      </c>
      <c r="D19" s="22">
        <v>30366</v>
      </c>
      <c r="E19" s="23">
        <v>21832</v>
      </c>
      <c r="F19" s="22"/>
      <c r="G19" s="23">
        <v>23234</v>
      </c>
      <c r="H19" s="22"/>
      <c r="I19" s="23">
        <v>23395</v>
      </c>
      <c r="J19" s="22"/>
      <c r="K19" s="23">
        <v>21617</v>
      </c>
      <c r="L19" s="22"/>
      <c r="M19" s="23">
        <v>19856</v>
      </c>
      <c r="N19" s="22"/>
    </row>
    <row r="20" spans="1:14" ht="13.5">
      <c r="A20" s="2" t="s">
        <v>90</v>
      </c>
      <c r="B20" s="22">
        <v>47794</v>
      </c>
      <c r="C20" s="23">
        <v>47566</v>
      </c>
      <c r="D20" s="22">
        <v>47689</v>
      </c>
      <c r="E20" s="23">
        <v>47190</v>
      </c>
      <c r="F20" s="22">
        <v>41107</v>
      </c>
      <c r="G20" s="23">
        <v>39126</v>
      </c>
      <c r="H20" s="22">
        <v>34635</v>
      </c>
      <c r="I20" s="23">
        <v>34649</v>
      </c>
      <c r="J20" s="22">
        <v>35170</v>
      </c>
      <c r="K20" s="23">
        <v>33617</v>
      </c>
      <c r="L20" s="22">
        <v>33879</v>
      </c>
      <c r="M20" s="23">
        <v>33242</v>
      </c>
      <c r="N20" s="22">
        <v>33328</v>
      </c>
    </row>
    <row r="21" spans="1:14" ht="13.5">
      <c r="A21" s="2" t="s">
        <v>91</v>
      </c>
      <c r="B21" s="22">
        <v>25525</v>
      </c>
      <c r="C21" s="23">
        <v>21272</v>
      </c>
      <c r="D21" s="22">
        <v>17822</v>
      </c>
      <c r="E21" s="23">
        <v>15121</v>
      </c>
      <c r="F21" s="22">
        <v>9075</v>
      </c>
      <c r="G21" s="23">
        <v>6654</v>
      </c>
      <c r="H21" s="22">
        <v>5066</v>
      </c>
      <c r="I21" s="23">
        <v>4061</v>
      </c>
      <c r="J21" s="22">
        <v>4329</v>
      </c>
      <c r="K21" s="23">
        <v>4656</v>
      </c>
      <c r="L21" s="22">
        <v>4964</v>
      </c>
      <c r="M21" s="23">
        <v>5185</v>
      </c>
      <c r="N21" s="22">
        <v>10687</v>
      </c>
    </row>
    <row r="22" spans="1:14" ht="13.5">
      <c r="A22" s="2" t="s">
        <v>92</v>
      </c>
      <c r="B22" s="22">
        <v>5003</v>
      </c>
      <c r="C22" s="23">
        <v>7513</v>
      </c>
      <c r="D22" s="22">
        <v>13031</v>
      </c>
      <c r="E22" s="23">
        <v>14901</v>
      </c>
      <c r="F22" s="22">
        <v>23734</v>
      </c>
      <c r="G22" s="23">
        <v>26742</v>
      </c>
      <c r="H22" s="22">
        <v>22369</v>
      </c>
      <c r="I22" s="23">
        <v>19899</v>
      </c>
      <c r="J22" s="22">
        <v>21478</v>
      </c>
      <c r="K22" s="23">
        <v>25637</v>
      </c>
      <c r="L22" s="22">
        <v>23655</v>
      </c>
      <c r="M22" s="23">
        <v>21719</v>
      </c>
      <c r="N22" s="22">
        <v>17239</v>
      </c>
    </row>
    <row r="23" spans="1:14" ht="13.5">
      <c r="A23" s="2" t="s">
        <v>93</v>
      </c>
      <c r="B23" s="22">
        <v>4353</v>
      </c>
      <c r="C23" s="23">
        <v>4176</v>
      </c>
      <c r="D23" s="22">
        <v>4198</v>
      </c>
      <c r="E23" s="23">
        <v>3841</v>
      </c>
      <c r="F23" s="22">
        <v>3973</v>
      </c>
      <c r="G23" s="23">
        <v>4371</v>
      </c>
      <c r="H23" s="22">
        <v>4428</v>
      </c>
      <c r="I23" s="23">
        <v>5062</v>
      </c>
      <c r="J23" s="22">
        <v>4974</v>
      </c>
      <c r="K23" s="23">
        <v>5413</v>
      </c>
      <c r="L23" s="22">
        <v>5731</v>
      </c>
      <c r="M23" s="23">
        <v>6542</v>
      </c>
      <c r="N23" s="22">
        <v>6309</v>
      </c>
    </row>
    <row r="24" spans="1:14" ht="13.5">
      <c r="A24" s="2" t="s">
        <v>94</v>
      </c>
      <c r="B24" s="22">
        <v>-23676</v>
      </c>
      <c r="C24" s="23">
        <v>-25906</v>
      </c>
      <c r="D24" s="22">
        <v>-27512</v>
      </c>
      <c r="E24" s="23">
        <v>-27591</v>
      </c>
      <c r="F24" s="22">
        <v>-26749</v>
      </c>
      <c r="G24" s="23">
        <v>-42796</v>
      </c>
      <c r="H24" s="22">
        <v>-23899</v>
      </c>
      <c r="I24" s="23">
        <v>-22936</v>
      </c>
      <c r="J24" s="22">
        <v>-22900</v>
      </c>
      <c r="K24" s="23">
        <v>-30554</v>
      </c>
      <c r="L24" s="22">
        <v>-32331</v>
      </c>
      <c r="M24" s="23">
        <v>-33336</v>
      </c>
      <c r="N24" s="22">
        <v>-33516</v>
      </c>
    </row>
    <row r="25" spans="1:14" ht="14.25" thickBot="1">
      <c r="A25" s="4" t="s">
        <v>95</v>
      </c>
      <c r="B25" s="24">
        <v>3830069</v>
      </c>
      <c r="C25" s="25">
        <v>3760471</v>
      </c>
      <c r="D25" s="24">
        <v>3548444</v>
      </c>
      <c r="E25" s="25">
        <v>3476800</v>
      </c>
      <c r="F25" s="24">
        <v>3395054</v>
      </c>
      <c r="G25" s="25">
        <v>3385753</v>
      </c>
      <c r="H25" s="24">
        <v>3311986</v>
      </c>
      <c r="I25" s="25">
        <v>3273449</v>
      </c>
      <c r="J25" s="24">
        <v>3207636</v>
      </c>
      <c r="K25" s="25">
        <v>3133954</v>
      </c>
      <c r="L25" s="24">
        <v>3101063</v>
      </c>
      <c r="M25" s="25">
        <v>3096116</v>
      </c>
      <c r="N25" s="24">
        <v>3075426</v>
      </c>
    </row>
    <row r="26" spans="1:14" ht="14.25" thickTop="1">
      <c r="A26" s="2" t="s">
        <v>96</v>
      </c>
      <c r="B26" s="22">
        <v>3570862</v>
      </c>
      <c r="C26" s="23">
        <v>3514877</v>
      </c>
      <c r="D26" s="22">
        <v>3327175</v>
      </c>
      <c r="E26" s="23">
        <v>3264965</v>
      </c>
      <c r="F26" s="22">
        <v>3189382</v>
      </c>
      <c r="G26" s="23">
        <v>3179379</v>
      </c>
      <c r="H26" s="22">
        <v>3098297</v>
      </c>
      <c r="I26" s="23">
        <v>3058422</v>
      </c>
      <c r="J26" s="22">
        <v>2990825</v>
      </c>
      <c r="K26" s="23">
        <v>2912318</v>
      </c>
      <c r="L26" s="22">
        <v>2884914</v>
      </c>
      <c r="M26" s="23">
        <v>2887332</v>
      </c>
      <c r="N26" s="22">
        <v>2864119</v>
      </c>
    </row>
    <row r="27" spans="1:14" ht="13.5">
      <c r="A27" s="2" t="s">
        <v>87</v>
      </c>
      <c r="B27" s="22">
        <v>6</v>
      </c>
      <c r="C27" s="23">
        <v>17</v>
      </c>
      <c r="D27" s="22">
        <v>23</v>
      </c>
      <c r="E27" s="23">
        <v>1</v>
      </c>
      <c r="F27" s="22">
        <v>1</v>
      </c>
      <c r="G27" s="23">
        <v>9</v>
      </c>
      <c r="H27" s="22">
        <v>11</v>
      </c>
      <c r="I27" s="23">
        <v>1</v>
      </c>
      <c r="J27" s="22">
        <v>3</v>
      </c>
      <c r="K27" s="23">
        <v>1</v>
      </c>
      <c r="L27" s="22">
        <v>13</v>
      </c>
      <c r="M27" s="23">
        <v>10</v>
      </c>
      <c r="N27" s="22">
        <v>17</v>
      </c>
    </row>
    <row r="28" spans="1:14" ht="13.5">
      <c r="A28" s="2" t="s">
        <v>97</v>
      </c>
      <c r="B28" s="22">
        <v>17185</v>
      </c>
      <c r="C28" s="23">
        <v>19417</v>
      </c>
      <c r="D28" s="22">
        <v>13235</v>
      </c>
      <c r="E28" s="23">
        <v>10665</v>
      </c>
      <c r="F28" s="22">
        <v>11667</v>
      </c>
      <c r="G28" s="23">
        <v>14161</v>
      </c>
      <c r="H28" s="22">
        <v>15490</v>
      </c>
      <c r="I28" s="23">
        <v>15830</v>
      </c>
      <c r="J28" s="22">
        <v>16386</v>
      </c>
      <c r="K28" s="23">
        <v>27124</v>
      </c>
      <c r="L28" s="22">
        <v>20677</v>
      </c>
      <c r="M28" s="23">
        <v>16886</v>
      </c>
      <c r="N28" s="22">
        <v>17093</v>
      </c>
    </row>
    <row r="29" spans="1:14" ht="13.5">
      <c r="A29" s="3" t="s">
        <v>98</v>
      </c>
      <c r="B29" s="22">
        <v>7583</v>
      </c>
      <c r="C29" s="23">
        <v>9511</v>
      </c>
      <c r="D29" s="22">
        <v>3473</v>
      </c>
      <c r="E29" s="23">
        <v>114</v>
      </c>
      <c r="F29" s="22">
        <v>2720</v>
      </c>
      <c r="G29" s="23">
        <v>3788</v>
      </c>
      <c r="H29" s="22">
        <v>5420</v>
      </c>
      <c r="I29" s="23">
        <v>4055</v>
      </c>
      <c r="J29" s="22">
        <v>3005</v>
      </c>
      <c r="K29" s="23">
        <v>6622</v>
      </c>
      <c r="L29" s="22">
        <v>6614</v>
      </c>
      <c r="M29" s="23">
        <v>5033</v>
      </c>
      <c r="N29" s="22"/>
    </row>
    <row r="30" spans="1:14" ht="13.5">
      <c r="A30" s="3"/>
      <c r="B30" s="22">
        <v>754</v>
      </c>
      <c r="C30" s="23">
        <v>644</v>
      </c>
      <c r="D30" s="22"/>
      <c r="E30" s="23">
        <v>775</v>
      </c>
      <c r="F30" s="22"/>
      <c r="G30" s="23"/>
      <c r="H30" s="22"/>
      <c r="I30" s="23"/>
      <c r="J30" s="22"/>
      <c r="K30" s="23"/>
      <c r="L30" s="22"/>
      <c r="M30" s="23"/>
      <c r="N30" s="22"/>
    </row>
    <row r="31" spans="1:14" ht="13.5">
      <c r="A31" s="3" t="s">
        <v>99</v>
      </c>
      <c r="B31" s="22">
        <v>8847</v>
      </c>
      <c r="C31" s="23">
        <v>9261</v>
      </c>
      <c r="D31" s="22">
        <v>9029</v>
      </c>
      <c r="E31" s="23">
        <v>2985</v>
      </c>
      <c r="F31" s="22">
        <v>8290</v>
      </c>
      <c r="G31" s="23">
        <v>2699</v>
      </c>
      <c r="H31" s="22">
        <v>9715</v>
      </c>
      <c r="I31" s="23">
        <v>2402</v>
      </c>
      <c r="J31" s="22">
        <v>13090</v>
      </c>
      <c r="K31" s="23">
        <v>11376</v>
      </c>
      <c r="L31" s="22">
        <v>13926</v>
      </c>
      <c r="M31" s="23">
        <v>3215</v>
      </c>
      <c r="N31" s="22"/>
    </row>
    <row r="32" spans="1:14" ht="13.5">
      <c r="A32" s="2" t="s">
        <v>100</v>
      </c>
      <c r="B32" s="22">
        <v>621</v>
      </c>
      <c r="C32" s="23">
        <v>607</v>
      </c>
      <c r="D32" s="22">
        <v>616</v>
      </c>
      <c r="E32" s="23">
        <v>604</v>
      </c>
      <c r="F32" s="22">
        <v>584</v>
      </c>
      <c r="G32" s="23">
        <v>601</v>
      </c>
      <c r="H32" s="22">
        <v>611</v>
      </c>
      <c r="I32" s="23">
        <v>596</v>
      </c>
      <c r="J32" s="22">
        <v>582</v>
      </c>
      <c r="K32" s="23">
        <v>592</v>
      </c>
      <c r="L32" s="22">
        <v>567</v>
      </c>
      <c r="M32" s="23">
        <v>538</v>
      </c>
      <c r="N32" s="22">
        <v>524</v>
      </c>
    </row>
    <row r="33" spans="1:14" ht="13.5">
      <c r="A33" s="2" t="s">
        <v>101</v>
      </c>
      <c r="B33" s="22"/>
      <c r="C33" s="23">
        <v>80</v>
      </c>
      <c r="D33" s="22"/>
      <c r="E33" s="23">
        <v>60</v>
      </c>
      <c r="F33" s="22"/>
      <c r="G33" s="23"/>
      <c r="H33" s="22"/>
      <c r="I33" s="23">
        <v>51</v>
      </c>
      <c r="J33" s="22"/>
      <c r="K33" s="23">
        <v>51</v>
      </c>
      <c r="L33" s="22"/>
      <c r="M33" s="23">
        <v>51</v>
      </c>
      <c r="N33" s="22"/>
    </row>
    <row r="34" spans="1:14" ht="13.5">
      <c r="A34" s="2" t="s">
        <v>102</v>
      </c>
      <c r="B34" s="22">
        <v>2798</v>
      </c>
      <c r="C34" s="23">
        <v>2699</v>
      </c>
      <c r="D34" s="22">
        <v>2616</v>
      </c>
      <c r="E34" s="23">
        <v>2721</v>
      </c>
      <c r="F34" s="22">
        <v>2678</v>
      </c>
      <c r="G34" s="23">
        <v>2605</v>
      </c>
      <c r="H34" s="22">
        <v>2531</v>
      </c>
      <c r="I34" s="23">
        <v>2468</v>
      </c>
      <c r="J34" s="22">
        <v>2379</v>
      </c>
      <c r="K34" s="23">
        <v>2294</v>
      </c>
      <c r="L34" s="22">
        <v>2210</v>
      </c>
      <c r="M34" s="23">
        <v>2555</v>
      </c>
      <c r="N34" s="22">
        <v>2468</v>
      </c>
    </row>
    <row r="35" spans="1:14" ht="13.5">
      <c r="A35" s="2" t="s">
        <v>103</v>
      </c>
      <c r="B35" s="22">
        <v>318</v>
      </c>
      <c r="C35" s="23">
        <v>274</v>
      </c>
      <c r="D35" s="22">
        <v>254</v>
      </c>
      <c r="E35" s="23">
        <v>282</v>
      </c>
      <c r="F35" s="22">
        <v>269</v>
      </c>
      <c r="G35" s="23">
        <v>245</v>
      </c>
      <c r="H35" s="22">
        <v>270</v>
      </c>
      <c r="I35" s="23">
        <v>267</v>
      </c>
      <c r="J35" s="22">
        <v>288</v>
      </c>
      <c r="K35" s="23">
        <v>293</v>
      </c>
      <c r="L35" s="22">
        <v>305</v>
      </c>
      <c r="M35" s="23">
        <v>297</v>
      </c>
      <c r="N35" s="22"/>
    </row>
    <row r="36" spans="1:14" ht="13.5">
      <c r="A36" s="2" t="s">
        <v>104</v>
      </c>
      <c r="B36" s="22">
        <v>540</v>
      </c>
      <c r="C36" s="23">
        <v>552</v>
      </c>
      <c r="D36" s="22">
        <v>545</v>
      </c>
      <c r="E36" s="23">
        <v>479</v>
      </c>
      <c r="F36" s="22">
        <v>346</v>
      </c>
      <c r="G36" s="23">
        <v>232</v>
      </c>
      <c r="H36" s="22">
        <v>170</v>
      </c>
      <c r="I36" s="23">
        <v>153</v>
      </c>
      <c r="J36" s="22">
        <v>106</v>
      </c>
      <c r="K36" s="23">
        <v>123</v>
      </c>
      <c r="L36" s="22">
        <v>123</v>
      </c>
      <c r="M36" s="23"/>
      <c r="N36" s="22"/>
    </row>
    <row r="37" spans="1:14" ht="13.5">
      <c r="A37" s="2" t="s">
        <v>105</v>
      </c>
      <c r="B37" s="22">
        <v>4353</v>
      </c>
      <c r="C37" s="23">
        <v>4176</v>
      </c>
      <c r="D37" s="22">
        <v>4198</v>
      </c>
      <c r="E37" s="23">
        <v>3841</v>
      </c>
      <c r="F37" s="22">
        <v>3973</v>
      </c>
      <c r="G37" s="23">
        <v>4371</v>
      </c>
      <c r="H37" s="22">
        <v>4428</v>
      </c>
      <c r="I37" s="23">
        <v>5062</v>
      </c>
      <c r="J37" s="22">
        <v>4974</v>
      </c>
      <c r="K37" s="23">
        <v>5413</v>
      </c>
      <c r="L37" s="22">
        <v>5731</v>
      </c>
      <c r="M37" s="23">
        <v>6542</v>
      </c>
      <c r="N37" s="22">
        <v>6309</v>
      </c>
    </row>
    <row r="38" spans="1:14" ht="14.25" thickBot="1">
      <c r="A38" s="4" t="s">
        <v>106</v>
      </c>
      <c r="B38" s="24">
        <v>3596685</v>
      </c>
      <c r="C38" s="25">
        <v>3542703</v>
      </c>
      <c r="D38" s="24">
        <v>3348665</v>
      </c>
      <c r="E38" s="25">
        <v>3283664</v>
      </c>
      <c r="F38" s="24">
        <v>3208904</v>
      </c>
      <c r="G38" s="25">
        <v>3201606</v>
      </c>
      <c r="H38" s="24">
        <v>3121812</v>
      </c>
      <c r="I38" s="25">
        <v>3082854</v>
      </c>
      <c r="J38" s="24">
        <v>3015547</v>
      </c>
      <c r="K38" s="25">
        <v>2948211</v>
      </c>
      <c r="L38" s="24">
        <v>2914544</v>
      </c>
      <c r="M38" s="25">
        <v>2914215</v>
      </c>
      <c r="N38" s="24">
        <v>2893126</v>
      </c>
    </row>
    <row r="39" spans="1:14" ht="14.25" thickTop="1">
      <c r="A39" s="2" t="s">
        <v>107</v>
      </c>
      <c r="B39" s="22">
        <v>30043</v>
      </c>
      <c r="C39" s="23">
        <v>30043</v>
      </c>
      <c r="D39" s="22">
        <v>30043</v>
      </c>
      <c r="E39" s="23">
        <v>30043</v>
      </c>
      <c r="F39" s="22">
        <v>30043</v>
      </c>
      <c r="G39" s="23">
        <v>30043</v>
      </c>
      <c r="H39" s="22">
        <v>30043</v>
      </c>
      <c r="I39" s="23">
        <v>30043</v>
      </c>
      <c r="J39" s="22">
        <v>30043</v>
      </c>
      <c r="K39" s="23">
        <v>30043</v>
      </c>
      <c r="L39" s="22">
        <v>30043</v>
      </c>
      <c r="M39" s="23">
        <v>30043</v>
      </c>
      <c r="N39" s="22">
        <v>30043</v>
      </c>
    </row>
    <row r="40" spans="1:14" ht="13.5">
      <c r="A40" s="2" t="s">
        <v>108</v>
      </c>
      <c r="B40" s="22">
        <v>19295</v>
      </c>
      <c r="C40" s="23">
        <v>18631</v>
      </c>
      <c r="D40" s="22">
        <v>18585</v>
      </c>
      <c r="E40" s="23">
        <v>18585</v>
      </c>
      <c r="F40" s="22">
        <v>18585</v>
      </c>
      <c r="G40" s="23">
        <v>18585</v>
      </c>
      <c r="H40" s="22">
        <v>18585</v>
      </c>
      <c r="I40" s="23">
        <v>18585</v>
      </c>
      <c r="J40" s="22">
        <v>18585</v>
      </c>
      <c r="K40" s="23">
        <v>18596</v>
      </c>
      <c r="L40" s="22">
        <v>18600</v>
      </c>
      <c r="M40" s="23">
        <v>18587</v>
      </c>
      <c r="N40" s="22">
        <v>18587</v>
      </c>
    </row>
    <row r="41" spans="1:14" ht="13.5">
      <c r="A41" s="3" t="s">
        <v>109</v>
      </c>
      <c r="B41" s="22">
        <v>18585</v>
      </c>
      <c r="C41" s="23">
        <v>18585</v>
      </c>
      <c r="D41" s="22">
        <v>18585</v>
      </c>
      <c r="E41" s="23">
        <v>18585</v>
      </c>
      <c r="F41" s="22">
        <v>18585</v>
      </c>
      <c r="G41" s="23">
        <v>18585</v>
      </c>
      <c r="H41" s="22">
        <v>18585</v>
      </c>
      <c r="I41" s="23">
        <v>18585</v>
      </c>
      <c r="J41" s="22">
        <v>18585</v>
      </c>
      <c r="K41" s="23">
        <v>18585</v>
      </c>
      <c r="L41" s="22">
        <v>18585</v>
      </c>
      <c r="M41" s="23">
        <v>18585</v>
      </c>
      <c r="N41" s="22">
        <v>18585</v>
      </c>
    </row>
    <row r="42" spans="1:14" ht="13.5">
      <c r="A42" s="3" t="s">
        <v>110</v>
      </c>
      <c r="B42" s="22">
        <v>709</v>
      </c>
      <c r="C42" s="23">
        <v>45</v>
      </c>
      <c r="D42" s="22"/>
      <c r="E42" s="23"/>
      <c r="F42" s="22"/>
      <c r="G42" s="23"/>
      <c r="H42" s="22"/>
      <c r="I42" s="23"/>
      <c r="J42" s="22"/>
      <c r="K42" s="23">
        <v>10</v>
      </c>
      <c r="L42" s="22">
        <v>14</v>
      </c>
      <c r="M42" s="23">
        <v>2</v>
      </c>
      <c r="N42" s="22">
        <v>1</v>
      </c>
    </row>
    <row r="43" spans="1:14" ht="13.5">
      <c r="A43" s="2" t="s">
        <v>111</v>
      </c>
      <c r="B43" s="22">
        <v>189466</v>
      </c>
      <c r="C43" s="23">
        <v>177646</v>
      </c>
      <c r="D43" s="22">
        <v>168062</v>
      </c>
      <c r="E43" s="23">
        <v>159642</v>
      </c>
      <c r="F43" s="22">
        <v>153886</v>
      </c>
      <c r="G43" s="23">
        <v>147942</v>
      </c>
      <c r="H43" s="22">
        <v>153607</v>
      </c>
      <c r="I43" s="23">
        <v>149040</v>
      </c>
      <c r="J43" s="22">
        <v>143326</v>
      </c>
      <c r="K43" s="23">
        <v>144196</v>
      </c>
      <c r="L43" s="22">
        <v>143078</v>
      </c>
      <c r="M43" s="23">
        <v>137127</v>
      </c>
      <c r="N43" s="22">
        <v>130969</v>
      </c>
    </row>
    <row r="44" spans="1:14" ht="13.5">
      <c r="A44" s="3" t="s">
        <v>112</v>
      </c>
      <c r="B44" s="22">
        <v>30043</v>
      </c>
      <c r="C44" s="23">
        <v>30043</v>
      </c>
      <c r="D44" s="22">
        <v>30043</v>
      </c>
      <c r="E44" s="23">
        <v>30043</v>
      </c>
      <c r="F44" s="22">
        <v>30043</v>
      </c>
      <c r="G44" s="23">
        <v>30043</v>
      </c>
      <c r="H44" s="22">
        <v>30043</v>
      </c>
      <c r="I44" s="23">
        <v>30043</v>
      </c>
      <c r="J44" s="22">
        <v>30043</v>
      </c>
      <c r="K44" s="23">
        <v>30043</v>
      </c>
      <c r="L44" s="22">
        <v>30043</v>
      </c>
      <c r="M44" s="23">
        <v>30043</v>
      </c>
      <c r="N44" s="22">
        <v>30043</v>
      </c>
    </row>
    <row r="45" spans="1:14" ht="13.5">
      <c r="A45" s="3" t="s">
        <v>113</v>
      </c>
      <c r="B45" s="22">
        <v>159423</v>
      </c>
      <c r="C45" s="23">
        <v>147603</v>
      </c>
      <c r="D45" s="22">
        <v>138019</v>
      </c>
      <c r="E45" s="23">
        <v>129599</v>
      </c>
      <c r="F45" s="22">
        <v>123843</v>
      </c>
      <c r="G45" s="23">
        <v>117898</v>
      </c>
      <c r="H45" s="22">
        <v>123563</v>
      </c>
      <c r="I45" s="23">
        <v>118997</v>
      </c>
      <c r="J45" s="22">
        <v>113282</v>
      </c>
      <c r="K45" s="23">
        <v>114152</v>
      </c>
      <c r="L45" s="22">
        <v>113034</v>
      </c>
      <c r="M45" s="23">
        <v>107083</v>
      </c>
      <c r="N45" s="22">
        <v>100926</v>
      </c>
    </row>
    <row r="46" spans="1:14" ht="13.5">
      <c r="A46" s="5" t="s">
        <v>114</v>
      </c>
      <c r="B46" s="22">
        <v>55</v>
      </c>
      <c r="C46" s="23">
        <v>55</v>
      </c>
      <c r="D46" s="22">
        <v>55</v>
      </c>
      <c r="E46" s="23">
        <v>55</v>
      </c>
      <c r="F46" s="22"/>
      <c r="G46" s="23"/>
      <c r="H46" s="22"/>
      <c r="I46" s="23"/>
      <c r="J46" s="22"/>
      <c r="K46" s="23"/>
      <c r="L46" s="22"/>
      <c r="M46" s="23"/>
      <c r="N46" s="22"/>
    </row>
    <row r="47" spans="1:14" ht="13.5">
      <c r="A47" s="5" t="s">
        <v>115</v>
      </c>
      <c r="B47" s="22">
        <v>103032</v>
      </c>
      <c r="C47" s="23">
        <v>103032</v>
      </c>
      <c r="D47" s="22">
        <v>103032</v>
      </c>
      <c r="E47" s="23">
        <v>103032</v>
      </c>
      <c r="F47" s="22">
        <v>103032</v>
      </c>
      <c r="G47" s="23">
        <v>103032</v>
      </c>
      <c r="H47" s="22">
        <v>103032</v>
      </c>
      <c r="I47" s="23">
        <v>103032</v>
      </c>
      <c r="J47" s="22">
        <v>103032</v>
      </c>
      <c r="K47" s="23">
        <v>101532</v>
      </c>
      <c r="L47" s="22">
        <v>101532</v>
      </c>
      <c r="M47" s="23">
        <v>86532</v>
      </c>
      <c r="N47" s="22">
        <v>86532</v>
      </c>
    </row>
    <row r="48" spans="1:14" ht="13.5">
      <c r="A48" s="5" t="s">
        <v>116</v>
      </c>
      <c r="B48" s="22">
        <v>56336</v>
      </c>
      <c r="C48" s="23">
        <v>44516</v>
      </c>
      <c r="D48" s="22">
        <v>34932</v>
      </c>
      <c r="E48" s="23">
        <v>26512</v>
      </c>
      <c r="F48" s="22">
        <v>20811</v>
      </c>
      <c r="G48" s="23">
        <v>14866</v>
      </c>
      <c r="H48" s="22">
        <v>20531</v>
      </c>
      <c r="I48" s="23">
        <v>15964</v>
      </c>
      <c r="J48" s="22">
        <v>10250</v>
      </c>
      <c r="K48" s="23">
        <v>12620</v>
      </c>
      <c r="L48" s="22">
        <v>11502</v>
      </c>
      <c r="M48" s="23">
        <v>19711</v>
      </c>
      <c r="N48" s="22">
        <v>13553</v>
      </c>
    </row>
    <row r="49" spans="1:14" ht="13.5">
      <c r="A49" s="2" t="s">
        <v>117</v>
      </c>
      <c r="B49" s="22">
        <v>-16647</v>
      </c>
      <c r="C49" s="23">
        <v>-17194</v>
      </c>
      <c r="D49" s="22">
        <v>-17252</v>
      </c>
      <c r="E49" s="23">
        <v>-17018</v>
      </c>
      <c r="F49" s="22">
        <v>-16481</v>
      </c>
      <c r="G49" s="23">
        <v>-12793</v>
      </c>
      <c r="H49" s="22">
        <v>-12132</v>
      </c>
      <c r="I49" s="23">
        <v>-9486</v>
      </c>
      <c r="J49" s="22">
        <v>-1824</v>
      </c>
      <c r="K49" s="23">
        <v>-5336</v>
      </c>
      <c r="L49" s="22">
        <v>-1708</v>
      </c>
      <c r="M49" s="23">
        <v>-1975</v>
      </c>
      <c r="N49" s="22">
        <v>-1978</v>
      </c>
    </row>
    <row r="50" spans="1:14" ht="13.5">
      <c r="A50" s="2" t="s">
        <v>118</v>
      </c>
      <c r="B50" s="22">
        <v>222157</v>
      </c>
      <c r="C50" s="23">
        <v>209127</v>
      </c>
      <c r="D50" s="22">
        <v>199439</v>
      </c>
      <c r="E50" s="23">
        <v>191253</v>
      </c>
      <c r="F50" s="22">
        <v>186034</v>
      </c>
      <c r="G50" s="23">
        <v>183777</v>
      </c>
      <c r="H50" s="22">
        <v>190103</v>
      </c>
      <c r="I50" s="23">
        <v>188183</v>
      </c>
      <c r="J50" s="22">
        <v>190131</v>
      </c>
      <c r="K50" s="23">
        <v>187499</v>
      </c>
      <c r="L50" s="22">
        <v>190013</v>
      </c>
      <c r="M50" s="23">
        <v>183783</v>
      </c>
      <c r="N50" s="22">
        <v>177621</v>
      </c>
    </row>
    <row r="51" spans="1:14" ht="13.5">
      <c r="A51" s="2" t="s">
        <v>119</v>
      </c>
      <c r="B51" s="22">
        <v>10819</v>
      </c>
      <c r="C51" s="23">
        <v>7869</v>
      </c>
      <c r="D51" s="22">
        <v>-444</v>
      </c>
      <c r="E51" s="23">
        <v>1102</v>
      </c>
      <c r="F51" s="22">
        <v>-667</v>
      </c>
      <c r="G51" s="23">
        <v>-345</v>
      </c>
      <c r="H51" s="22">
        <v>-599</v>
      </c>
      <c r="I51" s="23">
        <v>1834</v>
      </c>
      <c r="J51" s="22">
        <v>1448</v>
      </c>
      <c r="K51" s="23">
        <v>-2155</v>
      </c>
      <c r="L51" s="22">
        <v>-4072</v>
      </c>
      <c r="M51" s="23">
        <v>-2157</v>
      </c>
      <c r="N51" s="22">
        <v>4508</v>
      </c>
    </row>
    <row r="52" spans="1:14" ht="13.5">
      <c r="A52" s="2" t="s">
        <v>120</v>
      </c>
      <c r="B52" s="22">
        <v>-2</v>
      </c>
      <c r="C52" s="23">
        <v>-13</v>
      </c>
      <c r="D52" s="22">
        <v>0</v>
      </c>
      <c r="E52" s="23">
        <v>19</v>
      </c>
      <c r="F52" s="22">
        <v>42</v>
      </c>
      <c r="G52" s="23">
        <v>20</v>
      </c>
      <c r="H52" s="22">
        <v>33</v>
      </c>
      <c r="I52" s="23">
        <v>5</v>
      </c>
      <c r="J52" s="22">
        <v>3</v>
      </c>
      <c r="K52" s="23">
        <v>-27</v>
      </c>
      <c r="L52" s="22">
        <v>234</v>
      </c>
      <c r="M52" s="23">
        <v>30</v>
      </c>
      <c r="N52" s="22">
        <v>31</v>
      </c>
    </row>
    <row r="53" spans="1:14" ht="13.5">
      <c r="A53" s="2" t="s">
        <v>121</v>
      </c>
      <c r="B53" s="22">
        <v>10816</v>
      </c>
      <c r="C53" s="23">
        <v>7856</v>
      </c>
      <c r="D53" s="22">
        <v>-444</v>
      </c>
      <c r="E53" s="23">
        <v>1121</v>
      </c>
      <c r="F53" s="22">
        <v>-624</v>
      </c>
      <c r="G53" s="23">
        <v>-324</v>
      </c>
      <c r="H53" s="22">
        <v>-565</v>
      </c>
      <c r="I53" s="23">
        <v>1839</v>
      </c>
      <c r="J53" s="22">
        <v>1451</v>
      </c>
      <c r="K53" s="23">
        <v>-2183</v>
      </c>
      <c r="L53" s="22">
        <v>-3838</v>
      </c>
      <c r="M53" s="23">
        <v>-2126</v>
      </c>
      <c r="N53" s="22">
        <v>4540</v>
      </c>
    </row>
    <row r="54" spans="1:14" ht="13.5">
      <c r="A54" s="2" t="s">
        <v>122</v>
      </c>
      <c r="B54" s="22">
        <v>409</v>
      </c>
      <c r="C54" s="23">
        <v>784</v>
      </c>
      <c r="D54" s="22">
        <v>783</v>
      </c>
      <c r="E54" s="23">
        <v>760</v>
      </c>
      <c r="F54" s="22">
        <v>739</v>
      </c>
      <c r="G54" s="23">
        <v>694</v>
      </c>
      <c r="H54" s="22">
        <v>637</v>
      </c>
      <c r="I54" s="23">
        <v>573</v>
      </c>
      <c r="J54" s="22">
        <v>506</v>
      </c>
      <c r="K54" s="23">
        <v>427</v>
      </c>
      <c r="L54" s="22">
        <v>342</v>
      </c>
      <c r="M54" s="23">
        <v>243</v>
      </c>
      <c r="N54" s="22">
        <v>138</v>
      </c>
    </row>
    <row r="55" spans="1:14" ht="13.5">
      <c r="A55" s="2" t="s">
        <v>123</v>
      </c>
      <c r="B55" s="22">
        <v>233383</v>
      </c>
      <c r="C55" s="23">
        <v>217768</v>
      </c>
      <c r="D55" s="22">
        <v>199778</v>
      </c>
      <c r="E55" s="23">
        <v>193135</v>
      </c>
      <c r="F55" s="22">
        <v>186149</v>
      </c>
      <c r="G55" s="23">
        <v>184147</v>
      </c>
      <c r="H55" s="22">
        <v>190174</v>
      </c>
      <c r="I55" s="23">
        <v>190595</v>
      </c>
      <c r="J55" s="22">
        <v>192089</v>
      </c>
      <c r="K55" s="23">
        <v>185743</v>
      </c>
      <c r="L55" s="22">
        <v>186518</v>
      </c>
      <c r="M55" s="23">
        <v>181901</v>
      </c>
      <c r="N55" s="22">
        <v>182299</v>
      </c>
    </row>
    <row r="56" spans="1:14" ht="14.25" thickBot="1">
      <c r="A56" s="6" t="s">
        <v>124</v>
      </c>
      <c r="B56" s="22">
        <v>3830069</v>
      </c>
      <c r="C56" s="23">
        <v>3760471</v>
      </c>
      <c r="D56" s="22">
        <v>3548444</v>
      </c>
      <c r="E56" s="23">
        <v>3476800</v>
      </c>
      <c r="F56" s="22">
        <v>3395054</v>
      </c>
      <c r="G56" s="23">
        <v>3385753</v>
      </c>
      <c r="H56" s="22">
        <v>3311986</v>
      </c>
      <c r="I56" s="23">
        <v>3273449</v>
      </c>
      <c r="J56" s="22">
        <v>3207636</v>
      </c>
      <c r="K56" s="23">
        <v>3133954</v>
      </c>
      <c r="L56" s="22">
        <v>3101063</v>
      </c>
      <c r="M56" s="23">
        <v>3096116</v>
      </c>
      <c r="N56" s="22">
        <v>3075426</v>
      </c>
    </row>
    <row r="57" spans="1:14" ht="14.25" thickTop="1">
      <c r="A57" s="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9" ht="13.5">
      <c r="A59" s="19" t="s">
        <v>129</v>
      </c>
    </row>
    <row r="60" ht="13.5">
      <c r="A60" s="19" t="s">
        <v>130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2014-02-13T07:02:53Z</dcterms:created>
  <dcterms:modified xsi:type="dcterms:W3CDTF">2014-02-13T07:03:02Z</dcterms:modified>
  <cp:category/>
  <cp:version/>
  <cp:contentType/>
  <cp:contentStatus/>
</cp:coreProperties>
</file>