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<sst xmlns="http://schemas.openxmlformats.org/spreadsheetml/2006/main" count="693" uniqueCount="204">
  <si>
    <t>少数株主持分</t>
  </si>
  <si>
    <t>連結・貸借対照表</t>
  </si>
  <si>
    <t>累積四半期</t>
  </si>
  <si>
    <t>減価償却費</t>
  </si>
  <si>
    <t>負ののれん償却額</t>
  </si>
  <si>
    <t>貸倒引当金の増減（△）</t>
  </si>
  <si>
    <t>投資損失引当金の増減額（△は減少）</t>
  </si>
  <si>
    <t>偶発損失引当金の増減（△）</t>
  </si>
  <si>
    <t>退職給付引当金の増減額（△は減少）</t>
  </si>
  <si>
    <t>役員退職慰労引当金の増減額（△は減少）</t>
  </si>
  <si>
    <t>睡眠預金払戻損失引当金の増減（△）</t>
  </si>
  <si>
    <t>利息返還損失引当金の増減額（△は減少）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</si>
  <si>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</si>
  <si>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</si>
  <si>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</si>
  <si>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</si>
  <si>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</si>
  <si>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</si>
  <si>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</si>
  <si>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</si>
  <si>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</si>
  <si>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</si>
  <si>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</si>
  <si>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</si>
  <si>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</si>
  <si>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</si>
  <si>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</si>
  <si>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</si>
  <si>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</si>
  <si>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</si>
  <si>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</si>
  <si>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</si>
  <si>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</si>
  <si>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</si>
  <si>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</si>
  <si>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</si>
  <si>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</si>
  <si>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</si>
  <si>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</si>
  <si>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</si>
  <si>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配当金の支払額</t>
  </si>
  <si>
    <t>少数株主への配当金の支払額</t>
  </si>
  <si>
    <t>自己株式の取得による支出</t>
  </si>
  <si>
    <t>自己株式の売却による収入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</si>
  <si>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</si>
  <si>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</si>
  <si>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</si>
  <si>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</si>
  <si>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</si>
  <si>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</si>
  <si>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</si>
  <si>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</si>
  <si>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</si>
  <si>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</si>
  <si>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</si>
  <si>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</si>
  <si>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</si>
  <si>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</si>
  <si>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</si>
  <si>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2013/11/22</t>
  </si>
  <si>
    <t>半期</t>
  </si>
  <si>
    <t>2013/09/30</t>
  </si>
  <si>
    <t>通期</t>
  </si>
  <si>
    <t>2013/03/31</t>
  </si>
  <si>
    <t>2012/11/19</t>
  </si>
  <si>
    <t>2012/09/30</t>
  </si>
  <si>
    <t>2013/06/10</t>
  </si>
  <si>
    <t>2012/03/31</t>
  </si>
  <si>
    <t>2011/11/18</t>
  </si>
  <si>
    <t>2011/09/30</t>
  </si>
  <si>
    <t>2012/06/11</t>
  </si>
  <si>
    <t>2011/03/31</t>
  </si>
  <si>
    <t>2010/11/19</t>
  </si>
  <si>
    <t>2010/09/30</t>
  </si>
  <si>
    <t>2011/06/09</t>
  </si>
  <si>
    <t>2010/03/31</t>
  </si>
  <si>
    <t>2009/09/30</t>
  </si>
  <si>
    <t>2010/06/10</t>
  </si>
  <si>
    <t>2009/03/31</t>
  </si>
  <si>
    <t>2009/11/20</t>
  </si>
  <si>
    <t>2008/09/30</t>
  </si>
  <si>
    <t>2009/06/26</t>
  </si>
  <si>
    <t>2008/03/31</t>
  </si>
  <si>
    <t>2008/11/27</t>
  </si>
  <si>
    <t>2007/09/30</t>
  </si>
  <si>
    <t>現金預け金</t>
  </si>
  <si>
    <t>百万円</t>
  </si>
  <si>
    <t>コールローン</t>
  </si>
  <si>
    <t>買入金銭債権</t>
  </si>
  <si>
    <t>商品有価証券</t>
  </si>
  <si>
    <t>金銭の信託</t>
  </si>
  <si>
    <t>有価証券</t>
  </si>
  <si>
    <t>貸出金</t>
  </si>
  <si>
    <t>外国為替</t>
  </si>
  <si>
    <t>その他資産</t>
  </si>
  <si>
    <t>その他の資産</t>
  </si>
  <si>
    <t>有形固定資産</t>
  </si>
  <si>
    <t>無形固定資産</t>
  </si>
  <si>
    <t>支払承諾見返</t>
  </si>
  <si>
    <t>貸倒引当金</t>
  </si>
  <si>
    <t>資産</t>
  </si>
  <si>
    <t>預金</t>
  </si>
  <si>
    <t>譲渡性預金</t>
  </si>
  <si>
    <t>コールマネー</t>
  </si>
  <si>
    <t>債券貸借取引受入担保金</t>
  </si>
  <si>
    <t>借用金</t>
  </si>
  <si>
    <t>社債</t>
  </si>
  <si>
    <t>その他負債</t>
  </si>
  <si>
    <t>未払法人税等</t>
  </si>
  <si>
    <t>その他の負債</t>
  </si>
  <si>
    <t>退職給付引当金</t>
  </si>
  <si>
    <t>役員退職慰労引当金</t>
  </si>
  <si>
    <t>睡眠預金払戻損失引当金</t>
  </si>
  <si>
    <t>偶発損失引当金</t>
  </si>
  <si>
    <t>繰延税金負債</t>
  </si>
  <si>
    <t>再評価に係る繰延税金負債</t>
  </si>
  <si>
    <t>支払承諾</t>
  </si>
  <si>
    <t>負債</t>
  </si>
  <si>
    <t>資本金</t>
  </si>
  <si>
    <t>資本剰余金</t>
  </si>
  <si>
    <t>資本準備金</t>
  </si>
  <si>
    <t>その他資本剰余金</t>
  </si>
  <si>
    <t>利益剰余金</t>
  </si>
  <si>
    <t>利益準備金</t>
  </si>
  <si>
    <t>その他利益剰余金</t>
  </si>
  <si>
    <t>固定資産圧縮積立金</t>
  </si>
  <si>
    <t>別途積立金</t>
  </si>
  <si>
    <t>繰越利益剰余金</t>
  </si>
  <si>
    <t>自己株式</t>
  </si>
  <si>
    <t>株主資本</t>
  </si>
  <si>
    <t>その他有価証券評価差額金</t>
  </si>
  <si>
    <t>繰延ヘッジ損益</t>
  </si>
  <si>
    <t>土地再評価差額金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</si>
  <si>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</si>
  <si>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</si>
  <si>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</si>
  <si>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</si>
  <si>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</si>
  <si>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</si>
  <si>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株式会社滋賀銀行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</si>
  <si>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</si>
  <si>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</si>
  <si>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</si>
  <si>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</si>
  <si>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</si>
  <si>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</si>
  <si>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</si>
  <si>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</si>
  <si>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</si>
  <si>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</si>
  <si>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経常収益</t>
  </si>
  <si>
    <t>資金運用収益</t>
  </si>
  <si>
    <t>（うち貸出金利息）</t>
  </si>
  <si>
    <t>（うち有価証券利息配当金）</t>
  </si>
  <si>
    <t>役務取引等収益</t>
  </si>
  <si>
    <t>その他業務収益</t>
  </si>
  <si>
    <t>その他経常収益</t>
  </si>
  <si>
    <t>経常費用</t>
  </si>
  <si>
    <t>資金調達費用</t>
  </si>
  <si>
    <t>（うち預金利息）</t>
  </si>
  <si>
    <t>役務取引等費用</t>
  </si>
  <si>
    <t>その他業務費用</t>
  </si>
  <si>
    <t>営業経費</t>
  </si>
  <si>
    <t>その他経常費用</t>
  </si>
  <si>
    <t>経常利益</t>
  </si>
  <si>
    <t>特別利益</t>
  </si>
  <si>
    <t>固定資産処分益</t>
  </si>
  <si>
    <t>特別損失</t>
  </si>
  <si>
    <t>固定資産処分損</t>
  </si>
  <si>
    <t>減損損失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</si>
  <si>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</si>
  <si>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</si>
  <si>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</si>
  <si>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</si>
  <si>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</si>
  <si>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</si>
  <si>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</si>
  <si>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</si>
  <si>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</si>
  <si>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2013/02/04</t>
  </si>
  <si>
    <t>2012/12/31</t>
  </si>
  <si>
    <t>2012/08/03</t>
  </si>
  <si>
    <t>2012/06/30</t>
  </si>
  <si>
    <t>2012/02/03</t>
  </si>
  <si>
    <t>2011/12/31</t>
  </si>
  <si>
    <t>2011/08/05</t>
  </si>
  <si>
    <t>2011/06/30</t>
  </si>
  <si>
    <t>2011/02/04</t>
  </si>
  <si>
    <t>2010/12/31</t>
  </si>
  <si>
    <t>2010/08/06</t>
  </si>
  <si>
    <t>2010/06/30</t>
  </si>
  <si>
    <t>2010/02/05</t>
  </si>
  <si>
    <t>2009/12/31</t>
  </si>
  <si>
    <t>2009/08/07</t>
  </si>
  <si>
    <t>2009/06/30</t>
  </si>
  <si>
    <t>2009/02/09</t>
  </si>
  <si>
    <t>2008/12/31</t>
  </si>
  <si>
    <t>2008/08/13</t>
  </si>
  <si>
    <t>2008/06/30</t>
  </si>
  <si>
    <t>コールローン及び買入手形</t>
  </si>
  <si>
    <t>繰延税金資産</t>
  </si>
  <si>
    <t>コールマネー及び売渡手形</t>
  </si>
  <si>
    <t>利息返還損失引当金</t>
  </si>
  <si>
    <t>負ののれん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</si>
</sst>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137</v>
      </c>
      <c r="B2" s="13">
        <v>8366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138</v>
      </c>
      <c r="B3" s="1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52</v>
      </c>
      <c r="B4" s="14" t="str">
        <f>HYPERLINK("http://www.kabupro.jp/mark/20140207/S1001369.htm","四半期報告書")</f>
        <v>四半期報告書</v>
      </c>
      <c r="C4" s="14" t="str">
        <f>HYPERLINK("http://www.kabupro.jp/mark/20131122/S1000KKS.htm","四半期報告書")</f>
        <v>四半期報告書</v>
      </c>
      <c r="D4" s="14" t="str">
        <f>HYPERLINK("http://www.kabupro.jp/mark/20130610/S000DJJI.htm","有価証券報告書")</f>
        <v>有価証券報告書</v>
      </c>
      <c r="E4" s="14" t="str">
        <f>HYPERLINK("http://www.kabupro.jp/mark/20140207/S1001369.htm","四半期報告書")</f>
        <v>四半期報告書</v>
      </c>
      <c r="F4" s="14" t="str">
        <f>HYPERLINK("http://www.kabupro.jp/mark/20131122/S1000KKS.htm","四半期報告書")</f>
        <v>四半期報告書</v>
      </c>
      <c r="G4" s="14" t="str">
        <f>HYPERLINK("http://www.kabupro.jp/mark/20120803/S000BKHV.htm","四半期報告書")</f>
        <v>四半期報告書</v>
      </c>
      <c r="H4" s="14" t="str">
        <f>HYPERLINK("http://www.kabupro.jp/mark/20130610/S000DJJI.htm","有価証券報告書")</f>
        <v>有価証券報告書</v>
      </c>
      <c r="I4" s="14" t="str">
        <f>HYPERLINK("http://www.kabupro.jp/mark/20130204/S000CPL8.htm","四半期報告書")</f>
        <v>四半期報告書</v>
      </c>
      <c r="J4" s="14" t="str">
        <f>HYPERLINK("http://www.kabupro.jp/mark/20121119/S000CC76.htm","四半期報告書")</f>
        <v>四半期報告書</v>
      </c>
      <c r="K4" s="14" t="str">
        <f>HYPERLINK("http://www.kabupro.jp/mark/20120803/S000BKHV.htm","四半期報告書")</f>
        <v>四半期報告書</v>
      </c>
      <c r="L4" s="14" t="str">
        <f>HYPERLINK("http://www.kabupro.jp/mark/20120611/S000AZKM.htm","有価証券報告書")</f>
        <v>有価証券報告書</v>
      </c>
      <c r="M4" s="14" t="str">
        <f>HYPERLINK("http://www.kabupro.jp/mark/20120203/S000A64Q.htm","四半期報告書")</f>
        <v>四半期報告書</v>
      </c>
      <c r="N4" s="14" t="str">
        <f>HYPERLINK("http://www.kabupro.jp/mark/20111118/S0009SF8.htm","四半期報告書")</f>
        <v>四半期報告書</v>
      </c>
      <c r="O4" s="14" t="str">
        <f>HYPERLINK("http://www.kabupro.jp/mark/20110805/S00090UY.htm","四半期報告書")</f>
        <v>四半期報告書</v>
      </c>
      <c r="P4" s="14" t="str">
        <f>HYPERLINK("http://www.kabupro.jp/mark/20110609/S0008FLO.htm","有価証券報告書")</f>
        <v>有価証券報告書</v>
      </c>
      <c r="Q4" s="14" t="str">
        <f>HYPERLINK("http://www.kabupro.jp/mark/20110204/S0007N2T.htm","四半期報告書")</f>
        <v>四半期報告書</v>
      </c>
      <c r="R4" s="14" t="str">
        <f>HYPERLINK("http://www.kabupro.jp/mark/20101119/S00078YD.htm","四半期報告書")</f>
        <v>四半期報告書</v>
      </c>
      <c r="S4" s="14" t="str">
        <f>HYPERLINK("http://www.kabupro.jp/mark/20100806/S0006GW0.htm","四半期報告書")</f>
        <v>四半期報告書</v>
      </c>
      <c r="T4" s="14" t="str">
        <f>HYPERLINK("http://www.kabupro.jp/mark/20100610/S0005UPU.htm","有価証券報告書")</f>
        <v>有価証券報告書</v>
      </c>
      <c r="U4" s="14" t="str">
        <f>HYPERLINK("http://www.kabupro.jp/mark/20100205/S00051P7.htm","四半期報告書")</f>
        <v>四半期報告書</v>
      </c>
      <c r="V4" s="14" t="str">
        <f>HYPERLINK("http://www.kabupro.jp/mark/20091120/S0004O7A.htm","四半期報告書")</f>
        <v>四半期報告書</v>
      </c>
      <c r="W4" s="14" t="str">
        <f>HYPERLINK("http://www.kabupro.jp/mark/20090807/S0003TSM.htm","四半期報告書")</f>
        <v>四半期報告書</v>
      </c>
      <c r="X4" s="14" t="str">
        <f>HYPERLINK("http://www.kabupro.jp/mark/20090626/S0003H1I.htm","有価証券報告書")</f>
        <v>有価証券報告書</v>
      </c>
      <c r="Y4" s="14" t="str">
        <f>HYPERLINK("http://www.kabupro.jp/mark/20081127/S0001YNB.htm","四半期報告書")</f>
        <v>四半期報告書</v>
      </c>
    </row>
    <row r="5" spans="1:25" ht="14.25" thickBot="1">
      <c r="A5" s="10" t="s">
        <v>53</v>
      </c>
      <c r="B5" s="1" t="s">
        <v>176</v>
      </c>
      <c r="C5" s="1" t="s">
        <v>59</v>
      </c>
      <c r="D5" s="1" t="s">
        <v>66</v>
      </c>
      <c r="E5" s="1" t="s">
        <v>176</v>
      </c>
      <c r="F5" s="1" t="s">
        <v>59</v>
      </c>
      <c r="G5" s="1" t="s">
        <v>181</v>
      </c>
      <c r="H5" s="1" t="s">
        <v>66</v>
      </c>
      <c r="I5" s="1" t="s">
        <v>179</v>
      </c>
      <c r="J5" s="1" t="s">
        <v>64</v>
      </c>
      <c r="K5" s="1" t="s">
        <v>181</v>
      </c>
      <c r="L5" s="1" t="s">
        <v>70</v>
      </c>
      <c r="M5" s="1" t="s">
        <v>183</v>
      </c>
      <c r="N5" s="1" t="s">
        <v>68</v>
      </c>
      <c r="O5" s="1" t="s">
        <v>185</v>
      </c>
      <c r="P5" s="1" t="s">
        <v>74</v>
      </c>
      <c r="Q5" s="1" t="s">
        <v>187</v>
      </c>
      <c r="R5" s="1" t="s">
        <v>72</v>
      </c>
      <c r="S5" s="1" t="s">
        <v>189</v>
      </c>
      <c r="T5" s="1" t="s">
        <v>77</v>
      </c>
      <c r="U5" s="1" t="s">
        <v>191</v>
      </c>
      <c r="V5" s="1" t="s">
        <v>79</v>
      </c>
      <c r="W5" s="1" t="s">
        <v>193</v>
      </c>
      <c r="X5" s="1" t="s">
        <v>81</v>
      </c>
      <c r="Y5" s="1" t="s">
        <v>83</v>
      </c>
    </row>
    <row r="6" spans="1:25" ht="15" thickBot="1" thickTop="1">
      <c r="A6" s="9" t="s">
        <v>54</v>
      </c>
      <c r="B6" s="17" t="s">
        <v>51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55</v>
      </c>
      <c r="B7" s="13" t="s">
        <v>2</v>
      </c>
      <c r="C7" s="13" t="s">
        <v>60</v>
      </c>
      <c r="D7" s="15" t="s">
        <v>62</v>
      </c>
      <c r="E7" s="13" t="s">
        <v>2</v>
      </c>
      <c r="F7" s="13" t="s">
        <v>60</v>
      </c>
      <c r="G7" s="13" t="s">
        <v>2</v>
      </c>
      <c r="H7" s="15" t="s">
        <v>62</v>
      </c>
      <c r="I7" s="13" t="s">
        <v>2</v>
      </c>
      <c r="J7" s="13" t="s">
        <v>60</v>
      </c>
      <c r="K7" s="13" t="s">
        <v>2</v>
      </c>
      <c r="L7" s="15" t="s">
        <v>62</v>
      </c>
      <c r="M7" s="13" t="s">
        <v>2</v>
      </c>
      <c r="N7" s="13" t="s">
        <v>60</v>
      </c>
      <c r="O7" s="13" t="s">
        <v>2</v>
      </c>
      <c r="P7" s="15" t="s">
        <v>62</v>
      </c>
      <c r="Q7" s="13" t="s">
        <v>2</v>
      </c>
      <c r="R7" s="13" t="s">
        <v>60</v>
      </c>
      <c r="S7" s="13" t="s">
        <v>2</v>
      </c>
      <c r="T7" s="15" t="s">
        <v>62</v>
      </c>
      <c r="U7" s="13" t="s">
        <v>2</v>
      </c>
      <c r="V7" s="13" t="s">
        <v>60</v>
      </c>
      <c r="W7" s="13" t="s">
        <v>2</v>
      </c>
      <c r="X7" s="15" t="s">
        <v>62</v>
      </c>
      <c r="Y7" s="13" t="s">
        <v>60</v>
      </c>
    </row>
    <row r="8" spans="1:25" ht="13.5">
      <c r="A8" s="12" t="s">
        <v>56</v>
      </c>
      <c r="B8" s="1" t="s">
        <v>143</v>
      </c>
      <c r="C8" s="1" t="s">
        <v>143</v>
      </c>
      <c r="D8" s="16" t="s">
        <v>144</v>
      </c>
      <c r="E8" s="1" t="s">
        <v>144</v>
      </c>
      <c r="F8" s="1" t="s">
        <v>144</v>
      </c>
      <c r="G8" s="1" t="s">
        <v>144</v>
      </c>
      <c r="H8" s="16" t="s">
        <v>145</v>
      </c>
      <c r="I8" s="1" t="s">
        <v>145</v>
      </c>
      <c r="J8" s="1" t="s">
        <v>145</v>
      </c>
      <c r="K8" s="1" t="s">
        <v>145</v>
      </c>
      <c r="L8" s="16" t="s">
        <v>146</v>
      </c>
      <c r="M8" s="1" t="s">
        <v>146</v>
      </c>
      <c r="N8" s="1" t="s">
        <v>146</v>
      </c>
      <c r="O8" s="1" t="s">
        <v>146</v>
      </c>
      <c r="P8" s="16" t="s">
        <v>147</v>
      </c>
      <c r="Q8" s="1" t="s">
        <v>147</v>
      </c>
      <c r="R8" s="1" t="s">
        <v>147</v>
      </c>
      <c r="S8" s="1" t="s">
        <v>147</v>
      </c>
      <c r="T8" s="16" t="s">
        <v>148</v>
      </c>
      <c r="U8" s="1" t="s">
        <v>148</v>
      </c>
      <c r="V8" s="1" t="s">
        <v>148</v>
      </c>
      <c r="W8" s="1" t="s">
        <v>148</v>
      </c>
      <c r="X8" s="16" t="s">
        <v>149</v>
      </c>
      <c r="Y8" s="1" t="s">
        <v>149</v>
      </c>
    </row>
    <row r="9" spans="1:25" ht="13.5">
      <c r="A9" s="12" t="s">
        <v>57</v>
      </c>
      <c r="B9" s="1" t="s">
        <v>178</v>
      </c>
      <c r="C9" s="1" t="s">
        <v>61</v>
      </c>
      <c r="D9" s="16" t="s">
        <v>63</v>
      </c>
      <c r="E9" s="1" t="s">
        <v>180</v>
      </c>
      <c r="F9" s="1" t="s">
        <v>65</v>
      </c>
      <c r="G9" s="1" t="s">
        <v>182</v>
      </c>
      <c r="H9" s="16" t="s">
        <v>67</v>
      </c>
      <c r="I9" s="1" t="s">
        <v>184</v>
      </c>
      <c r="J9" s="1" t="s">
        <v>69</v>
      </c>
      <c r="K9" s="1" t="s">
        <v>186</v>
      </c>
      <c r="L9" s="16" t="s">
        <v>71</v>
      </c>
      <c r="M9" s="1" t="s">
        <v>188</v>
      </c>
      <c r="N9" s="1" t="s">
        <v>73</v>
      </c>
      <c r="O9" s="1" t="s">
        <v>190</v>
      </c>
      <c r="P9" s="16" t="s">
        <v>75</v>
      </c>
      <c r="Q9" s="1" t="s">
        <v>192</v>
      </c>
      <c r="R9" s="1" t="s">
        <v>76</v>
      </c>
      <c r="S9" s="1" t="s">
        <v>194</v>
      </c>
      <c r="T9" s="16" t="s">
        <v>78</v>
      </c>
      <c r="U9" s="1" t="s">
        <v>196</v>
      </c>
      <c r="V9" s="1" t="s">
        <v>80</v>
      </c>
      <c r="W9" s="1" t="s">
        <v>198</v>
      </c>
      <c r="X9" s="16" t="s">
        <v>82</v>
      </c>
      <c r="Y9" s="1" t="s">
        <v>84</v>
      </c>
    </row>
    <row r="10" spans="1:25" ht="14.25" thickBot="1">
      <c r="A10" s="12" t="s">
        <v>58</v>
      </c>
      <c r="B10" s="1" t="s">
        <v>86</v>
      </c>
      <c r="C10" s="1" t="s">
        <v>86</v>
      </c>
      <c r="D10" s="16" t="s">
        <v>86</v>
      </c>
      <c r="E10" s="1" t="s">
        <v>86</v>
      </c>
      <c r="F10" s="1" t="s">
        <v>86</v>
      </c>
      <c r="G10" s="1" t="s">
        <v>86</v>
      </c>
      <c r="H10" s="16" t="s">
        <v>86</v>
      </c>
      <c r="I10" s="1" t="s">
        <v>86</v>
      </c>
      <c r="J10" s="1" t="s">
        <v>86</v>
      </c>
      <c r="K10" s="1" t="s">
        <v>86</v>
      </c>
      <c r="L10" s="16" t="s">
        <v>86</v>
      </c>
      <c r="M10" s="1" t="s">
        <v>86</v>
      </c>
      <c r="N10" s="1" t="s">
        <v>86</v>
      </c>
      <c r="O10" s="1" t="s">
        <v>86</v>
      </c>
      <c r="P10" s="16" t="s">
        <v>86</v>
      </c>
      <c r="Q10" s="1" t="s">
        <v>86</v>
      </c>
      <c r="R10" s="1" t="s">
        <v>86</v>
      </c>
      <c r="S10" s="1" t="s">
        <v>86</v>
      </c>
      <c r="T10" s="16" t="s">
        <v>86</v>
      </c>
      <c r="U10" s="1" t="s">
        <v>86</v>
      </c>
      <c r="V10" s="1" t="s">
        <v>86</v>
      </c>
      <c r="W10" s="1" t="s">
        <v>86</v>
      </c>
      <c r="X10" s="16" t="s">
        <v>86</v>
      </c>
      <c r="Y10" s="1" t="s">
        <v>86</v>
      </c>
    </row>
    <row r="11" spans="1:25" ht="14.25" thickTop="1">
      <c r="A11" s="28" t="s">
        <v>150</v>
      </c>
      <c r="B11" s="20">
        <v>68077</v>
      </c>
      <c r="C11" s="20">
        <v>46601</v>
      </c>
      <c r="D11" s="21">
        <v>88815</v>
      </c>
      <c r="E11" s="20">
        <v>67214</v>
      </c>
      <c r="F11" s="20">
        <v>44998</v>
      </c>
      <c r="G11" s="20">
        <v>23885</v>
      </c>
      <c r="H11" s="21">
        <v>90711</v>
      </c>
      <c r="I11" s="20">
        <v>68692</v>
      </c>
      <c r="J11" s="20">
        <v>46516</v>
      </c>
      <c r="K11" s="20">
        <v>24234</v>
      </c>
      <c r="L11" s="21">
        <v>91812</v>
      </c>
      <c r="M11" s="20">
        <v>69124</v>
      </c>
      <c r="N11" s="20">
        <v>46781</v>
      </c>
      <c r="O11" s="20">
        <v>24061</v>
      </c>
      <c r="P11" s="21">
        <v>96662</v>
      </c>
      <c r="Q11" s="20">
        <v>72420</v>
      </c>
      <c r="R11" s="20">
        <v>46627</v>
      </c>
      <c r="S11" s="20">
        <v>24482</v>
      </c>
      <c r="T11" s="21">
        <v>94802</v>
      </c>
      <c r="U11" s="20">
        <v>72881</v>
      </c>
      <c r="V11" s="20">
        <v>49671</v>
      </c>
      <c r="W11" s="20">
        <v>25141</v>
      </c>
      <c r="X11" s="21">
        <v>114850</v>
      </c>
      <c r="Y11" s="20">
        <v>51836</v>
      </c>
    </row>
    <row r="12" spans="1:25" ht="13.5">
      <c r="A12" s="2" t="s">
        <v>151</v>
      </c>
      <c r="B12" s="22">
        <v>41882</v>
      </c>
      <c r="C12" s="22">
        <v>27879</v>
      </c>
      <c r="D12" s="23">
        <v>57799</v>
      </c>
      <c r="E12" s="22">
        <v>44092</v>
      </c>
      <c r="F12" s="22">
        <v>29377</v>
      </c>
      <c r="G12" s="22">
        <v>15359</v>
      </c>
      <c r="H12" s="23">
        <v>61318</v>
      </c>
      <c r="I12" s="22">
        <v>46874</v>
      </c>
      <c r="J12" s="22">
        <v>31294</v>
      </c>
      <c r="K12" s="22">
        <v>16203</v>
      </c>
      <c r="L12" s="23">
        <v>63860</v>
      </c>
      <c r="M12" s="22">
        <v>48578</v>
      </c>
      <c r="N12" s="22">
        <v>32440</v>
      </c>
      <c r="O12" s="22">
        <v>16696</v>
      </c>
      <c r="P12" s="23">
        <v>66451</v>
      </c>
      <c r="Q12" s="22">
        <v>50606</v>
      </c>
      <c r="R12" s="22">
        <v>33697</v>
      </c>
      <c r="S12" s="22">
        <v>17455</v>
      </c>
      <c r="T12" s="23">
        <v>70037</v>
      </c>
      <c r="U12" s="22">
        <v>53771</v>
      </c>
      <c r="V12" s="22">
        <v>35819</v>
      </c>
      <c r="W12" s="22">
        <v>18669</v>
      </c>
      <c r="X12" s="23">
        <v>73591</v>
      </c>
      <c r="Y12" s="22">
        <v>37445</v>
      </c>
    </row>
    <row r="13" spans="1:25" ht="13.5">
      <c r="A13" s="3" t="s">
        <v>152</v>
      </c>
      <c r="B13" s="22">
        <v>31620</v>
      </c>
      <c r="C13" s="22">
        <v>21102</v>
      </c>
      <c r="D13" s="23">
        <v>43763</v>
      </c>
      <c r="E13" s="22">
        <v>33081</v>
      </c>
      <c r="F13" s="22">
        <v>22125</v>
      </c>
      <c r="G13" s="22">
        <v>11067</v>
      </c>
      <c r="H13" s="23">
        <v>46144</v>
      </c>
      <c r="I13" s="22">
        <v>34832</v>
      </c>
      <c r="J13" s="22">
        <v>23326</v>
      </c>
      <c r="K13" s="22">
        <v>11659</v>
      </c>
      <c r="L13" s="23">
        <v>48140</v>
      </c>
      <c r="M13" s="22">
        <v>36427</v>
      </c>
      <c r="N13" s="22">
        <v>24378</v>
      </c>
      <c r="O13" s="22">
        <v>12159</v>
      </c>
      <c r="P13" s="23">
        <v>50370</v>
      </c>
      <c r="Q13" s="22">
        <v>38051</v>
      </c>
      <c r="R13" s="22">
        <v>25405</v>
      </c>
      <c r="S13" s="22">
        <v>12723</v>
      </c>
      <c r="T13" s="23">
        <v>52405</v>
      </c>
      <c r="U13" s="22">
        <v>39424</v>
      </c>
      <c r="V13" s="22">
        <v>26138</v>
      </c>
      <c r="W13" s="22">
        <v>12967</v>
      </c>
      <c r="X13" s="23">
        <v>51315</v>
      </c>
      <c r="Y13" s="22">
        <v>25308</v>
      </c>
    </row>
    <row r="14" spans="1:25" ht="13.5">
      <c r="A14" s="3" t="s">
        <v>153</v>
      </c>
      <c r="B14" s="22">
        <v>9927</v>
      </c>
      <c r="C14" s="22">
        <v>6557</v>
      </c>
      <c r="D14" s="23">
        <v>13585</v>
      </c>
      <c r="E14" s="22">
        <v>10653</v>
      </c>
      <c r="F14" s="22">
        <v>6999</v>
      </c>
      <c r="G14" s="22">
        <v>4162</v>
      </c>
      <c r="H14" s="23">
        <v>14626</v>
      </c>
      <c r="I14" s="22">
        <v>11641</v>
      </c>
      <c r="J14" s="22">
        <v>7719</v>
      </c>
      <c r="K14" s="22">
        <v>4427</v>
      </c>
      <c r="L14" s="23">
        <v>15050</v>
      </c>
      <c r="M14" s="22">
        <v>11703</v>
      </c>
      <c r="N14" s="22">
        <v>7728</v>
      </c>
      <c r="O14" s="22">
        <v>4403</v>
      </c>
      <c r="P14" s="23">
        <v>15571</v>
      </c>
      <c r="Q14" s="22">
        <v>12180</v>
      </c>
      <c r="R14" s="22">
        <v>8036</v>
      </c>
      <c r="S14" s="22">
        <v>4602</v>
      </c>
      <c r="T14" s="23">
        <v>16434</v>
      </c>
      <c r="U14" s="22">
        <v>13261</v>
      </c>
      <c r="V14" s="22">
        <v>8926</v>
      </c>
      <c r="W14" s="22">
        <v>5293</v>
      </c>
      <c r="X14" s="23">
        <v>20665</v>
      </c>
      <c r="Y14" s="22">
        <v>11516</v>
      </c>
    </row>
    <row r="15" spans="1:25" ht="13.5">
      <c r="A15" s="2" t="s">
        <v>154</v>
      </c>
      <c r="B15" s="22">
        <v>9505</v>
      </c>
      <c r="C15" s="22">
        <v>6393</v>
      </c>
      <c r="D15" s="23">
        <v>12454</v>
      </c>
      <c r="E15" s="22">
        <v>9273</v>
      </c>
      <c r="F15" s="22">
        <v>6211</v>
      </c>
      <c r="G15" s="22">
        <v>3132</v>
      </c>
      <c r="H15" s="23">
        <v>12362</v>
      </c>
      <c r="I15" s="22">
        <v>9261</v>
      </c>
      <c r="J15" s="22">
        <v>6333</v>
      </c>
      <c r="K15" s="22">
        <v>3223</v>
      </c>
      <c r="L15" s="23">
        <v>12152</v>
      </c>
      <c r="M15" s="22">
        <v>9084</v>
      </c>
      <c r="N15" s="22">
        <v>6104</v>
      </c>
      <c r="O15" s="22">
        <v>3152</v>
      </c>
      <c r="P15" s="23">
        <v>11895</v>
      </c>
      <c r="Q15" s="22">
        <v>8943</v>
      </c>
      <c r="R15" s="22">
        <v>6099</v>
      </c>
      <c r="S15" s="22">
        <v>3121</v>
      </c>
      <c r="T15" s="23">
        <v>12377</v>
      </c>
      <c r="U15" s="22">
        <v>9402</v>
      </c>
      <c r="V15" s="22">
        <v>6560</v>
      </c>
      <c r="W15" s="22">
        <v>3388</v>
      </c>
      <c r="X15" s="23">
        <v>13460</v>
      </c>
      <c r="Y15" s="22">
        <v>7214</v>
      </c>
    </row>
    <row r="16" spans="1:25" ht="13.5">
      <c r="A16" s="2" t="s">
        <v>155</v>
      </c>
      <c r="B16" s="22">
        <v>14444</v>
      </c>
      <c r="C16" s="22">
        <v>10738</v>
      </c>
      <c r="D16" s="23">
        <v>15019</v>
      </c>
      <c r="E16" s="22">
        <v>11133</v>
      </c>
      <c r="F16" s="22">
        <v>7853</v>
      </c>
      <c r="G16" s="22">
        <v>4525</v>
      </c>
      <c r="H16" s="23">
        <v>13715</v>
      </c>
      <c r="I16" s="22">
        <v>10034</v>
      </c>
      <c r="J16" s="22">
        <v>6695</v>
      </c>
      <c r="K16" s="22">
        <v>3306</v>
      </c>
      <c r="L16" s="23">
        <v>14102</v>
      </c>
      <c r="M16" s="22">
        <v>10195</v>
      </c>
      <c r="N16" s="22">
        <v>7228</v>
      </c>
      <c r="O16" s="22">
        <v>3438</v>
      </c>
      <c r="P16" s="23">
        <v>14120</v>
      </c>
      <c r="Q16" s="22">
        <v>11526</v>
      </c>
      <c r="R16" s="22">
        <v>5582</v>
      </c>
      <c r="S16" s="22">
        <v>3077</v>
      </c>
      <c r="T16" s="23">
        <v>10298</v>
      </c>
      <c r="U16" s="22">
        <v>7847</v>
      </c>
      <c r="V16" s="22">
        <v>5601</v>
      </c>
      <c r="W16" s="22">
        <v>2390</v>
      </c>
      <c r="X16" s="23">
        <v>14059</v>
      </c>
      <c r="Y16" s="22">
        <v>4777</v>
      </c>
    </row>
    <row r="17" spans="1:25" ht="13.5">
      <c r="A17" s="2" t="s">
        <v>156</v>
      </c>
      <c r="B17" s="22">
        <v>2245</v>
      </c>
      <c r="C17" s="22">
        <v>1590</v>
      </c>
      <c r="D17" s="23">
        <v>3542</v>
      </c>
      <c r="E17" s="22">
        <v>2714</v>
      </c>
      <c r="F17" s="22">
        <v>1556</v>
      </c>
      <c r="G17" s="22">
        <v>866</v>
      </c>
      <c r="H17" s="23">
        <v>3314</v>
      </c>
      <c r="I17" s="22">
        <v>2522</v>
      </c>
      <c r="J17" s="22">
        <v>2192</v>
      </c>
      <c r="K17" s="22">
        <v>1500</v>
      </c>
      <c r="L17" s="23">
        <v>1696</v>
      </c>
      <c r="M17" s="22">
        <v>1266</v>
      </c>
      <c r="N17" s="22">
        <v>1008</v>
      </c>
      <c r="O17" s="22">
        <v>773</v>
      </c>
      <c r="P17" s="23">
        <v>4194</v>
      </c>
      <c r="Q17" s="22">
        <v>1344</v>
      </c>
      <c r="R17" s="22">
        <v>1247</v>
      </c>
      <c r="S17" s="22">
        <v>828</v>
      </c>
      <c r="T17" s="23">
        <v>2089</v>
      </c>
      <c r="U17" s="22">
        <v>1861</v>
      </c>
      <c r="V17" s="22">
        <v>1690</v>
      </c>
      <c r="W17" s="22">
        <v>693</v>
      </c>
      <c r="X17" s="23">
        <v>13739</v>
      </c>
      <c r="Y17" s="22">
        <v>2399</v>
      </c>
    </row>
    <row r="18" spans="1:25" ht="13.5">
      <c r="A18" s="6" t="s">
        <v>157</v>
      </c>
      <c r="B18" s="22">
        <v>50468</v>
      </c>
      <c r="C18" s="22">
        <v>34727</v>
      </c>
      <c r="D18" s="23">
        <v>74457</v>
      </c>
      <c r="E18" s="22">
        <v>55079</v>
      </c>
      <c r="F18" s="22">
        <v>36717</v>
      </c>
      <c r="G18" s="22">
        <v>19421</v>
      </c>
      <c r="H18" s="23">
        <v>72450</v>
      </c>
      <c r="I18" s="22">
        <v>56320</v>
      </c>
      <c r="J18" s="22">
        <v>37876</v>
      </c>
      <c r="K18" s="22">
        <v>17959</v>
      </c>
      <c r="L18" s="23">
        <v>79970</v>
      </c>
      <c r="M18" s="22">
        <v>60838</v>
      </c>
      <c r="N18" s="22">
        <v>41812</v>
      </c>
      <c r="O18" s="22">
        <v>19400</v>
      </c>
      <c r="P18" s="23">
        <v>87781</v>
      </c>
      <c r="Q18" s="22">
        <v>66644</v>
      </c>
      <c r="R18" s="22">
        <v>41145</v>
      </c>
      <c r="S18" s="22">
        <v>19989</v>
      </c>
      <c r="T18" s="23">
        <v>111876</v>
      </c>
      <c r="U18" s="22">
        <v>82448</v>
      </c>
      <c r="V18" s="22">
        <v>48171</v>
      </c>
      <c r="W18" s="22">
        <v>21475</v>
      </c>
      <c r="X18" s="23">
        <v>103969</v>
      </c>
      <c r="Y18" s="22">
        <v>42369</v>
      </c>
    </row>
    <row r="19" spans="1:25" ht="13.5">
      <c r="A19" s="2" t="s">
        <v>158</v>
      </c>
      <c r="B19" s="22">
        <v>3242</v>
      </c>
      <c r="C19" s="22">
        <v>2198</v>
      </c>
      <c r="D19" s="23">
        <v>4561</v>
      </c>
      <c r="E19" s="22">
        <v>3493</v>
      </c>
      <c r="F19" s="22">
        <v>2390</v>
      </c>
      <c r="G19" s="22">
        <v>1260</v>
      </c>
      <c r="H19" s="23">
        <v>5512</v>
      </c>
      <c r="I19" s="22">
        <v>4305</v>
      </c>
      <c r="J19" s="22">
        <v>2988</v>
      </c>
      <c r="K19" s="22">
        <v>1573</v>
      </c>
      <c r="L19" s="23">
        <v>7467</v>
      </c>
      <c r="M19" s="22">
        <v>5894</v>
      </c>
      <c r="N19" s="22">
        <v>4125</v>
      </c>
      <c r="O19" s="22">
        <v>2175</v>
      </c>
      <c r="P19" s="23">
        <v>10088</v>
      </c>
      <c r="Q19" s="22">
        <v>7784</v>
      </c>
      <c r="R19" s="22">
        <v>5288</v>
      </c>
      <c r="S19" s="22">
        <v>2605</v>
      </c>
      <c r="T19" s="23">
        <v>12565</v>
      </c>
      <c r="U19" s="22">
        <v>10032</v>
      </c>
      <c r="V19" s="22">
        <v>6946</v>
      </c>
      <c r="W19" s="22">
        <v>3459</v>
      </c>
      <c r="X19" s="23">
        <v>14673</v>
      </c>
      <c r="Y19" s="22">
        <v>7405</v>
      </c>
    </row>
    <row r="20" spans="1:25" ht="13.5">
      <c r="A20" s="3" t="s">
        <v>159</v>
      </c>
      <c r="B20" s="22">
        <v>1858</v>
      </c>
      <c r="C20" s="22">
        <v>1283</v>
      </c>
      <c r="D20" s="23">
        <v>2911</v>
      </c>
      <c r="E20" s="22">
        <v>2287</v>
      </c>
      <c r="F20" s="22">
        <v>1592</v>
      </c>
      <c r="G20" s="22">
        <v>859</v>
      </c>
      <c r="H20" s="23">
        <v>4279</v>
      </c>
      <c r="I20" s="22">
        <v>3378</v>
      </c>
      <c r="J20" s="22">
        <v>2370</v>
      </c>
      <c r="K20" s="22">
        <v>1263</v>
      </c>
      <c r="L20" s="23">
        <v>6203</v>
      </c>
      <c r="M20" s="22">
        <v>4932</v>
      </c>
      <c r="N20" s="22">
        <v>3471</v>
      </c>
      <c r="O20" s="22">
        <v>1838</v>
      </c>
      <c r="P20" s="23">
        <v>8592</v>
      </c>
      <c r="Q20" s="22">
        <v>6643</v>
      </c>
      <c r="R20" s="22">
        <v>4521</v>
      </c>
      <c r="S20" s="22">
        <v>2263</v>
      </c>
      <c r="T20" s="23">
        <v>10871</v>
      </c>
      <c r="U20" s="22">
        <v>8675</v>
      </c>
      <c r="V20" s="22">
        <v>5998</v>
      </c>
      <c r="W20" s="22">
        <v>2981</v>
      </c>
      <c r="X20" s="23">
        <v>11377</v>
      </c>
      <c r="Y20" s="22">
        <v>5408</v>
      </c>
    </row>
    <row r="21" spans="1:25" ht="13.5">
      <c r="A21" s="2" t="s">
        <v>160</v>
      </c>
      <c r="B21" s="22">
        <v>3062</v>
      </c>
      <c r="C21" s="22">
        <v>2017</v>
      </c>
      <c r="D21" s="23">
        <v>3875</v>
      </c>
      <c r="E21" s="22">
        <v>2909</v>
      </c>
      <c r="F21" s="22">
        <v>1919</v>
      </c>
      <c r="G21" s="22">
        <v>954</v>
      </c>
      <c r="H21" s="23">
        <v>3735</v>
      </c>
      <c r="I21" s="22">
        <v>2817</v>
      </c>
      <c r="J21" s="22">
        <v>1855</v>
      </c>
      <c r="K21" s="22">
        <v>930</v>
      </c>
      <c r="L21" s="23">
        <v>3618</v>
      </c>
      <c r="M21" s="22">
        <v>2667</v>
      </c>
      <c r="N21" s="22">
        <v>1816</v>
      </c>
      <c r="O21" s="22">
        <v>900</v>
      </c>
      <c r="P21" s="23">
        <v>3619</v>
      </c>
      <c r="Q21" s="22">
        <v>2715</v>
      </c>
      <c r="R21" s="22">
        <v>1804</v>
      </c>
      <c r="S21" s="22">
        <v>907</v>
      </c>
      <c r="T21" s="23">
        <v>3660</v>
      </c>
      <c r="U21" s="22">
        <v>2778</v>
      </c>
      <c r="V21" s="22">
        <v>1855</v>
      </c>
      <c r="W21" s="22">
        <v>925</v>
      </c>
      <c r="X21" s="23">
        <v>3843</v>
      </c>
      <c r="Y21" s="22">
        <v>1913</v>
      </c>
    </row>
    <row r="22" spans="1:25" ht="13.5">
      <c r="A22" s="2" t="s">
        <v>161</v>
      </c>
      <c r="B22" s="22">
        <v>7623</v>
      </c>
      <c r="C22" s="22">
        <v>5430</v>
      </c>
      <c r="D22" s="23">
        <v>9876</v>
      </c>
      <c r="E22" s="22">
        <v>6996</v>
      </c>
      <c r="F22" s="22">
        <v>4690</v>
      </c>
      <c r="G22" s="22">
        <v>2639</v>
      </c>
      <c r="H22" s="23">
        <v>8423</v>
      </c>
      <c r="I22" s="22">
        <v>6281</v>
      </c>
      <c r="J22" s="22">
        <v>4163</v>
      </c>
      <c r="K22" s="22">
        <v>1940</v>
      </c>
      <c r="L22" s="23">
        <v>6827</v>
      </c>
      <c r="M22" s="22">
        <v>5025</v>
      </c>
      <c r="N22" s="22">
        <v>3442</v>
      </c>
      <c r="O22" s="22">
        <v>1767</v>
      </c>
      <c r="P22" s="23">
        <v>7395</v>
      </c>
      <c r="Q22" s="22">
        <v>5603</v>
      </c>
      <c r="R22" s="22">
        <v>3351</v>
      </c>
      <c r="S22" s="22">
        <v>1763</v>
      </c>
      <c r="T22" s="23">
        <v>15379</v>
      </c>
      <c r="U22" s="22">
        <v>10746</v>
      </c>
      <c r="V22" s="22">
        <v>6831</v>
      </c>
      <c r="W22" s="22">
        <v>2474</v>
      </c>
      <c r="X22" s="23">
        <v>19064</v>
      </c>
      <c r="Y22" s="22">
        <v>5824</v>
      </c>
    </row>
    <row r="23" spans="1:25" ht="13.5">
      <c r="A23" s="2" t="s">
        <v>162</v>
      </c>
      <c r="B23" s="22">
        <v>34748</v>
      </c>
      <c r="C23" s="22">
        <v>23484</v>
      </c>
      <c r="D23" s="23">
        <v>46599</v>
      </c>
      <c r="E23" s="22">
        <v>35599</v>
      </c>
      <c r="F23" s="22">
        <v>24114</v>
      </c>
      <c r="G23" s="22">
        <v>12659</v>
      </c>
      <c r="H23" s="23">
        <v>47632</v>
      </c>
      <c r="I23" s="22">
        <v>35957</v>
      </c>
      <c r="J23" s="22">
        <v>24236</v>
      </c>
      <c r="K23" s="22">
        <v>12651</v>
      </c>
      <c r="L23" s="23">
        <v>48231</v>
      </c>
      <c r="M23" s="22">
        <v>36391</v>
      </c>
      <c r="N23" s="22">
        <v>24559</v>
      </c>
      <c r="O23" s="22">
        <v>12817</v>
      </c>
      <c r="P23" s="23">
        <v>48889</v>
      </c>
      <c r="Q23" s="22">
        <v>37149</v>
      </c>
      <c r="R23" s="22">
        <v>25069</v>
      </c>
      <c r="S23" s="22">
        <v>12943</v>
      </c>
      <c r="T23" s="23">
        <v>49898</v>
      </c>
      <c r="U23" s="22">
        <v>37691</v>
      </c>
      <c r="V23" s="22">
        <v>25344</v>
      </c>
      <c r="W23" s="22">
        <v>13188</v>
      </c>
      <c r="X23" s="23">
        <v>47933</v>
      </c>
      <c r="Y23" s="22">
        <v>24380</v>
      </c>
    </row>
    <row r="24" spans="1:25" ht="13.5">
      <c r="A24" s="2" t="s">
        <v>163</v>
      </c>
      <c r="B24" s="22">
        <v>1791</v>
      </c>
      <c r="C24" s="22">
        <v>1596</v>
      </c>
      <c r="D24" s="23">
        <v>9545</v>
      </c>
      <c r="E24" s="22">
        <v>6080</v>
      </c>
      <c r="F24" s="22">
        <v>3602</v>
      </c>
      <c r="G24" s="22">
        <v>1906</v>
      </c>
      <c r="H24" s="23">
        <v>7147</v>
      </c>
      <c r="I24" s="22">
        <v>6959</v>
      </c>
      <c r="J24" s="22">
        <v>4631</v>
      </c>
      <c r="K24" s="22">
        <v>863</v>
      </c>
      <c r="L24" s="23">
        <v>13824</v>
      </c>
      <c r="M24" s="22">
        <v>10859</v>
      </c>
      <c r="N24" s="22">
        <v>7867</v>
      </c>
      <c r="O24" s="22">
        <v>1740</v>
      </c>
      <c r="P24" s="23">
        <v>17788</v>
      </c>
      <c r="Q24" s="22">
        <v>13390</v>
      </c>
      <c r="R24" s="22">
        <v>5630</v>
      </c>
      <c r="S24" s="22">
        <v>1769</v>
      </c>
      <c r="T24" s="23">
        <v>30372</v>
      </c>
      <c r="U24" s="22">
        <v>21200</v>
      </c>
      <c r="V24" s="22">
        <v>7193</v>
      </c>
      <c r="W24" s="22">
        <v>1427</v>
      </c>
      <c r="X24" s="23">
        <v>18454</v>
      </c>
      <c r="Y24" s="22">
        <v>2845</v>
      </c>
    </row>
    <row r="25" spans="1:25" ht="14.25" thickBot="1">
      <c r="A25" s="27" t="s">
        <v>164</v>
      </c>
      <c r="B25" s="24">
        <v>17609</v>
      </c>
      <c r="C25" s="24">
        <v>11874</v>
      </c>
      <c r="D25" s="25">
        <v>14357</v>
      </c>
      <c r="E25" s="24">
        <v>12135</v>
      </c>
      <c r="F25" s="24">
        <v>8281</v>
      </c>
      <c r="G25" s="24">
        <v>4463</v>
      </c>
      <c r="H25" s="25">
        <v>18261</v>
      </c>
      <c r="I25" s="24">
        <v>12371</v>
      </c>
      <c r="J25" s="24">
        <v>8640</v>
      </c>
      <c r="K25" s="24">
        <v>6274</v>
      </c>
      <c r="L25" s="25">
        <v>11842</v>
      </c>
      <c r="M25" s="24">
        <v>8286</v>
      </c>
      <c r="N25" s="24">
        <v>4969</v>
      </c>
      <c r="O25" s="24">
        <v>4660</v>
      </c>
      <c r="P25" s="25">
        <v>8881</v>
      </c>
      <c r="Q25" s="24">
        <v>5776</v>
      </c>
      <c r="R25" s="24">
        <v>5482</v>
      </c>
      <c r="S25" s="24">
        <v>4493</v>
      </c>
      <c r="T25" s="25">
        <v>-17073</v>
      </c>
      <c r="U25" s="24">
        <v>-9567</v>
      </c>
      <c r="V25" s="24">
        <v>1500</v>
      </c>
      <c r="W25" s="24">
        <v>3665</v>
      </c>
      <c r="X25" s="25">
        <v>10881</v>
      </c>
      <c r="Y25" s="24">
        <v>9466</v>
      </c>
    </row>
    <row r="26" spans="1:25" ht="14.25" thickTop="1">
      <c r="A26" s="6" t="s">
        <v>165</v>
      </c>
      <c r="B26" s="22">
        <v>13</v>
      </c>
      <c r="C26" s="22">
        <v>12</v>
      </c>
      <c r="D26" s="23">
        <v>56</v>
      </c>
      <c r="E26" s="22">
        <v>3</v>
      </c>
      <c r="F26" s="22">
        <v>3</v>
      </c>
      <c r="G26" s="22">
        <v>3</v>
      </c>
      <c r="H26" s="23">
        <v>371</v>
      </c>
      <c r="I26" s="22">
        <v>371</v>
      </c>
      <c r="J26" s="22">
        <v>251</v>
      </c>
      <c r="K26" s="22"/>
      <c r="L26" s="23">
        <v>1511</v>
      </c>
      <c r="M26" s="22">
        <v>1199</v>
      </c>
      <c r="N26" s="22">
        <v>483</v>
      </c>
      <c r="O26" s="22">
        <v>131</v>
      </c>
      <c r="P26" s="23">
        <v>1607</v>
      </c>
      <c r="Q26" s="22">
        <v>1544</v>
      </c>
      <c r="R26" s="22">
        <v>1378</v>
      </c>
      <c r="S26" s="22">
        <v>342</v>
      </c>
      <c r="T26" s="23">
        <v>1300</v>
      </c>
      <c r="U26" s="22">
        <v>710</v>
      </c>
      <c r="V26" s="22">
        <v>655</v>
      </c>
      <c r="W26" s="22">
        <v>244</v>
      </c>
      <c r="X26" s="23">
        <v>1408</v>
      </c>
      <c r="Y26" s="22">
        <v>1641</v>
      </c>
    </row>
    <row r="27" spans="1:25" ht="13.5">
      <c r="A27" s="2" t="s">
        <v>166</v>
      </c>
      <c r="B27" s="22">
        <v>13</v>
      </c>
      <c r="C27" s="22">
        <v>12</v>
      </c>
      <c r="D27" s="23">
        <v>56</v>
      </c>
      <c r="E27" s="22">
        <v>3</v>
      </c>
      <c r="F27" s="22">
        <v>3</v>
      </c>
      <c r="G27" s="22">
        <v>3</v>
      </c>
      <c r="H27" s="23">
        <v>119</v>
      </c>
      <c r="I27" s="22">
        <v>119</v>
      </c>
      <c r="J27" s="22"/>
      <c r="K27" s="22"/>
      <c r="L27" s="23">
        <v>51</v>
      </c>
      <c r="M27" s="22">
        <v>51</v>
      </c>
      <c r="N27" s="22">
        <v>0</v>
      </c>
      <c r="O27" s="22">
        <v>0</v>
      </c>
      <c r="P27" s="23">
        <v>1</v>
      </c>
      <c r="Q27" s="22">
        <v>1</v>
      </c>
      <c r="R27" s="22">
        <v>0</v>
      </c>
      <c r="S27" s="22"/>
      <c r="T27" s="23"/>
      <c r="U27" s="22"/>
      <c r="V27" s="22"/>
      <c r="W27" s="22"/>
      <c r="X27" s="23">
        <v>0</v>
      </c>
      <c r="Y27" s="22"/>
    </row>
    <row r="28" spans="1:25" ht="13.5">
      <c r="A28" s="6" t="s">
        <v>167</v>
      </c>
      <c r="B28" s="22">
        <v>247</v>
      </c>
      <c r="C28" s="22">
        <v>75</v>
      </c>
      <c r="D28" s="23">
        <v>534</v>
      </c>
      <c r="E28" s="22">
        <v>371</v>
      </c>
      <c r="F28" s="22">
        <v>314</v>
      </c>
      <c r="G28" s="22">
        <v>44</v>
      </c>
      <c r="H28" s="23">
        <v>548</v>
      </c>
      <c r="I28" s="22">
        <v>310</v>
      </c>
      <c r="J28" s="22">
        <v>250</v>
      </c>
      <c r="K28" s="22">
        <v>26</v>
      </c>
      <c r="L28" s="23">
        <v>1561</v>
      </c>
      <c r="M28" s="22">
        <v>1492</v>
      </c>
      <c r="N28" s="22">
        <v>1262</v>
      </c>
      <c r="O28" s="22">
        <v>71</v>
      </c>
      <c r="P28" s="23">
        <v>708</v>
      </c>
      <c r="Q28" s="22">
        <v>566</v>
      </c>
      <c r="R28" s="22">
        <v>403</v>
      </c>
      <c r="S28" s="22">
        <v>24</v>
      </c>
      <c r="T28" s="23">
        <v>1715</v>
      </c>
      <c r="U28" s="22">
        <v>955</v>
      </c>
      <c r="V28" s="22">
        <v>928</v>
      </c>
      <c r="W28" s="22">
        <v>628</v>
      </c>
      <c r="X28" s="23">
        <v>2169</v>
      </c>
      <c r="Y28" s="22">
        <v>2050</v>
      </c>
    </row>
    <row r="29" spans="1:25" ht="13.5">
      <c r="A29" s="2" t="s">
        <v>168</v>
      </c>
      <c r="B29" s="22">
        <v>144</v>
      </c>
      <c r="C29" s="22">
        <v>69</v>
      </c>
      <c r="D29" s="23">
        <v>331</v>
      </c>
      <c r="E29" s="22">
        <v>218</v>
      </c>
      <c r="F29" s="22">
        <v>160</v>
      </c>
      <c r="G29" s="22">
        <v>44</v>
      </c>
      <c r="H29" s="23">
        <v>188</v>
      </c>
      <c r="I29" s="22">
        <v>122</v>
      </c>
      <c r="J29" s="22">
        <v>61</v>
      </c>
      <c r="K29" s="22">
        <v>26</v>
      </c>
      <c r="L29" s="23">
        <v>164</v>
      </c>
      <c r="M29" s="22">
        <v>94</v>
      </c>
      <c r="N29" s="22">
        <v>56</v>
      </c>
      <c r="O29" s="22">
        <v>21</v>
      </c>
      <c r="P29" s="23">
        <v>249</v>
      </c>
      <c r="Q29" s="22">
        <v>201</v>
      </c>
      <c r="R29" s="22">
        <v>47</v>
      </c>
      <c r="S29" s="22">
        <v>24</v>
      </c>
      <c r="T29" s="23">
        <v>441</v>
      </c>
      <c r="U29" s="22">
        <v>421</v>
      </c>
      <c r="V29" s="22">
        <v>395</v>
      </c>
      <c r="W29" s="22">
        <v>355</v>
      </c>
      <c r="X29" s="23">
        <v>158</v>
      </c>
      <c r="Y29" s="22">
        <v>58</v>
      </c>
    </row>
    <row r="30" spans="1:25" ht="13.5">
      <c r="A30" s="2" t="s">
        <v>169</v>
      </c>
      <c r="B30" s="22">
        <v>102</v>
      </c>
      <c r="C30" s="22">
        <v>5</v>
      </c>
      <c r="D30" s="23">
        <v>202</v>
      </c>
      <c r="E30" s="22">
        <v>153</v>
      </c>
      <c r="F30" s="22">
        <v>153</v>
      </c>
      <c r="G30" s="22"/>
      <c r="H30" s="23">
        <v>359</v>
      </c>
      <c r="I30" s="22">
        <v>188</v>
      </c>
      <c r="J30" s="22">
        <v>188</v>
      </c>
      <c r="K30" s="22"/>
      <c r="L30" s="23">
        <v>1383</v>
      </c>
      <c r="M30" s="22">
        <v>1383</v>
      </c>
      <c r="N30" s="22">
        <v>1192</v>
      </c>
      <c r="O30" s="22">
        <v>35</v>
      </c>
      <c r="P30" s="23">
        <v>459</v>
      </c>
      <c r="Q30" s="22">
        <v>365</v>
      </c>
      <c r="R30" s="22">
        <v>355</v>
      </c>
      <c r="S30" s="22"/>
      <c r="T30" s="23">
        <v>1080</v>
      </c>
      <c r="U30" s="22">
        <v>339</v>
      </c>
      <c r="V30" s="22">
        <v>339</v>
      </c>
      <c r="W30" s="22">
        <v>272</v>
      </c>
      <c r="X30" s="23">
        <v>2010</v>
      </c>
      <c r="Y30" s="22">
        <v>1991</v>
      </c>
    </row>
    <row r="31" spans="1:25" ht="13.5">
      <c r="A31" s="6" t="s">
        <v>170</v>
      </c>
      <c r="B31" s="22">
        <v>17375</v>
      </c>
      <c r="C31" s="22">
        <v>11810</v>
      </c>
      <c r="D31" s="23">
        <v>13880</v>
      </c>
      <c r="E31" s="22">
        <v>11767</v>
      </c>
      <c r="F31" s="22">
        <v>7970</v>
      </c>
      <c r="G31" s="22">
        <v>4422</v>
      </c>
      <c r="H31" s="23">
        <v>18084</v>
      </c>
      <c r="I31" s="22">
        <v>12432</v>
      </c>
      <c r="J31" s="22">
        <v>8641</v>
      </c>
      <c r="K31" s="22">
        <v>6248</v>
      </c>
      <c r="L31" s="23">
        <v>11792</v>
      </c>
      <c r="M31" s="22">
        <v>7993</v>
      </c>
      <c r="N31" s="22">
        <v>4189</v>
      </c>
      <c r="O31" s="22">
        <v>4720</v>
      </c>
      <c r="P31" s="23">
        <v>9779</v>
      </c>
      <c r="Q31" s="22">
        <v>6754</v>
      </c>
      <c r="R31" s="22">
        <v>6457</v>
      </c>
      <c r="S31" s="22">
        <v>4812</v>
      </c>
      <c r="T31" s="23">
        <v>-17488</v>
      </c>
      <c r="U31" s="22">
        <v>-9811</v>
      </c>
      <c r="V31" s="22">
        <v>1227</v>
      </c>
      <c r="W31" s="22">
        <v>3282</v>
      </c>
      <c r="X31" s="23">
        <v>10120</v>
      </c>
      <c r="Y31" s="22">
        <v>9057</v>
      </c>
    </row>
    <row r="32" spans="1:25" ht="13.5">
      <c r="A32" s="6" t="s">
        <v>171</v>
      </c>
      <c r="B32" s="22">
        <v>5494</v>
      </c>
      <c r="C32" s="22">
        <v>4624</v>
      </c>
      <c r="D32" s="23">
        <v>6526</v>
      </c>
      <c r="E32" s="22">
        <v>4092</v>
      </c>
      <c r="F32" s="22">
        <v>2561</v>
      </c>
      <c r="G32" s="22">
        <v>1176</v>
      </c>
      <c r="H32" s="23">
        <v>6056</v>
      </c>
      <c r="I32" s="22">
        <v>4692</v>
      </c>
      <c r="J32" s="22">
        <v>3147</v>
      </c>
      <c r="K32" s="22">
        <v>1017</v>
      </c>
      <c r="L32" s="23">
        <v>6736</v>
      </c>
      <c r="M32" s="22">
        <v>4824</v>
      </c>
      <c r="N32" s="22">
        <v>3131</v>
      </c>
      <c r="O32" s="22">
        <v>532</v>
      </c>
      <c r="P32" s="23">
        <v>886</v>
      </c>
      <c r="Q32" s="22">
        <v>497</v>
      </c>
      <c r="R32" s="22">
        <v>398</v>
      </c>
      <c r="S32" s="22">
        <v>208</v>
      </c>
      <c r="T32" s="23">
        <v>797</v>
      </c>
      <c r="U32" s="22">
        <v>489</v>
      </c>
      <c r="V32" s="22">
        <v>315</v>
      </c>
      <c r="W32" s="22">
        <v>188</v>
      </c>
      <c r="X32" s="23">
        <v>12715</v>
      </c>
      <c r="Y32" s="22">
        <v>4241</v>
      </c>
    </row>
    <row r="33" spans="1:25" ht="13.5">
      <c r="A33" s="6" t="s">
        <v>172</v>
      </c>
      <c r="B33" s="22">
        <v>1530</v>
      </c>
      <c r="C33" s="22">
        <v>295</v>
      </c>
      <c r="D33" s="23">
        <v>1434</v>
      </c>
      <c r="E33" s="22">
        <v>1264</v>
      </c>
      <c r="F33" s="22">
        <v>1384</v>
      </c>
      <c r="G33" s="22">
        <v>561</v>
      </c>
      <c r="H33" s="23">
        <v>2888</v>
      </c>
      <c r="I33" s="22">
        <v>1667</v>
      </c>
      <c r="J33" s="22">
        <v>-282</v>
      </c>
      <c r="K33" s="22">
        <v>871</v>
      </c>
      <c r="L33" s="23">
        <v>-816</v>
      </c>
      <c r="M33" s="22">
        <v>-1471</v>
      </c>
      <c r="N33" s="22">
        <v>-1235</v>
      </c>
      <c r="O33" s="22">
        <v>1254</v>
      </c>
      <c r="P33" s="23">
        <v>3560</v>
      </c>
      <c r="Q33" s="22">
        <v>3031</v>
      </c>
      <c r="R33" s="22">
        <v>2855</v>
      </c>
      <c r="S33" s="22">
        <v>1407</v>
      </c>
      <c r="T33" s="23">
        <v>-2886</v>
      </c>
      <c r="U33" s="22">
        <v>36</v>
      </c>
      <c r="V33" s="22">
        <v>60</v>
      </c>
      <c r="W33" s="22">
        <v>822</v>
      </c>
      <c r="X33" s="23">
        <v>-6581</v>
      </c>
      <c r="Y33" s="22">
        <v>924</v>
      </c>
    </row>
    <row r="34" spans="1:25" ht="13.5">
      <c r="A34" s="6" t="s">
        <v>173</v>
      </c>
      <c r="B34" s="22">
        <v>7024</v>
      </c>
      <c r="C34" s="22">
        <v>4920</v>
      </c>
      <c r="D34" s="23">
        <v>7961</v>
      </c>
      <c r="E34" s="22">
        <v>5356</v>
      </c>
      <c r="F34" s="22">
        <v>3945</v>
      </c>
      <c r="G34" s="22">
        <v>1738</v>
      </c>
      <c r="H34" s="23">
        <v>8944</v>
      </c>
      <c r="I34" s="22">
        <v>6360</v>
      </c>
      <c r="J34" s="22">
        <v>2864</v>
      </c>
      <c r="K34" s="22">
        <v>1888</v>
      </c>
      <c r="L34" s="23">
        <v>5920</v>
      </c>
      <c r="M34" s="22">
        <v>3352</v>
      </c>
      <c r="N34" s="22">
        <v>1895</v>
      </c>
      <c r="O34" s="22">
        <v>1787</v>
      </c>
      <c r="P34" s="23">
        <v>4446</v>
      </c>
      <c r="Q34" s="22">
        <v>3529</v>
      </c>
      <c r="R34" s="22">
        <v>3253</v>
      </c>
      <c r="S34" s="22">
        <v>1615</v>
      </c>
      <c r="T34" s="23">
        <v>-2089</v>
      </c>
      <c r="U34" s="22">
        <v>526</v>
      </c>
      <c r="V34" s="22">
        <v>375</v>
      </c>
      <c r="W34" s="22"/>
      <c r="X34" s="23"/>
      <c r="Y34" s="22"/>
    </row>
    <row r="35" spans="1:25" ht="13.5">
      <c r="A35" s="6" t="s">
        <v>49</v>
      </c>
      <c r="B35" s="22">
        <v>10351</v>
      </c>
      <c r="C35" s="22">
        <v>6890</v>
      </c>
      <c r="D35" s="23">
        <v>5919</v>
      </c>
      <c r="E35" s="22">
        <v>6410</v>
      </c>
      <c r="F35" s="22">
        <v>4025</v>
      </c>
      <c r="G35" s="22">
        <v>2684</v>
      </c>
      <c r="H35" s="23">
        <v>9140</v>
      </c>
      <c r="I35" s="22">
        <v>6071</v>
      </c>
      <c r="J35" s="22">
        <v>5777</v>
      </c>
      <c r="K35" s="22">
        <v>4359</v>
      </c>
      <c r="L35" s="23">
        <v>5872</v>
      </c>
      <c r="M35" s="22">
        <v>4640</v>
      </c>
      <c r="N35" s="22">
        <v>2293</v>
      </c>
      <c r="O35" s="22">
        <v>2932</v>
      </c>
      <c r="P35" s="23"/>
      <c r="Q35" s="22"/>
      <c r="R35" s="22"/>
      <c r="S35" s="22"/>
      <c r="T35" s="23"/>
      <c r="U35" s="22"/>
      <c r="V35" s="22"/>
      <c r="W35" s="22"/>
      <c r="X35" s="23"/>
      <c r="Y35" s="22"/>
    </row>
    <row r="36" spans="1:25" ht="13.5">
      <c r="A36" s="6" t="s">
        <v>50</v>
      </c>
      <c r="B36" s="22">
        <v>272</v>
      </c>
      <c r="C36" s="22">
        <v>170</v>
      </c>
      <c r="D36" s="23">
        <v>375</v>
      </c>
      <c r="E36" s="22">
        <v>247</v>
      </c>
      <c r="F36" s="22">
        <v>146</v>
      </c>
      <c r="G36" s="22">
        <v>72</v>
      </c>
      <c r="H36" s="23">
        <v>911</v>
      </c>
      <c r="I36" s="22">
        <v>765</v>
      </c>
      <c r="J36" s="22">
        <v>500</v>
      </c>
      <c r="K36" s="22">
        <v>280</v>
      </c>
      <c r="L36" s="23">
        <v>1195</v>
      </c>
      <c r="M36" s="22">
        <v>875</v>
      </c>
      <c r="N36" s="22">
        <v>588</v>
      </c>
      <c r="O36" s="22">
        <v>286</v>
      </c>
      <c r="P36" s="23">
        <v>1010</v>
      </c>
      <c r="Q36" s="22">
        <v>737</v>
      </c>
      <c r="R36" s="22">
        <v>437</v>
      </c>
      <c r="S36" s="22">
        <v>219</v>
      </c>
      <c r="T36" s="23">
        <v>819</v>
      </c>
      <c r="U36" s="22">
        <v>585</v>
      </c>
      <c r="V36" s="22">
        <v>319</v>
      </c>
      <c r="W36" s="22">
        <v>209</v>
      </c>
      <c r="X36" s="23">
        <v>389</v>
      </c>
      <c r="Y36" s="22">
        <v>264</v>
      </c>
    </row>
    <row r="37" spans="1:25" ht="14.25" thickBot="1">
      <c r="A37" s="6" t="s">
        <v>174</v>
      </c>
      <c r="B37" s="22">
        <v>10078</v>
      </c>
      <c r="C37" s="22">
        <v>6719</v>
      </c>
      <c r="D37" s="23">
        <v>5544</v>
      </c>
      <c r="E37" s="22">
        <v>6163</v>
      </c>
      <c r="F37" s="22">
        <v>3878</v>
      </c>
      <c r="G37" s="22">
        <v>2611</v>
      </c>
      <c r="H37" s="23">
        <v>8228</v>
      </c>
      <c r="I37" s="22">
        <v>5305</v>
      </c>
      <c r="J37" s="22">
        <v>5276</v>
      </c>
      <c r="K37" s="22">
        <v>4078</v>
      </c>
      <c r="L37" s="23">
        <v>4676</v>
      </c>
      <c r="M37" s="22">
        <v>3765</v>
      </c>
      <c r="N37" s="22">
        <v>1705</v>
      </c>
      <c r="O37" s="22">
        <v>2645</v>
      </c>
      <c r="P37" s="23">
        <v>4322</v>
      </c>
      <c r="Q37" s="22">
        <v>2487</v>
      </c>
      <c r="R37" s="22">
        <v>2766</v>
      </c>
      <c r="S37" s="22">
        <v>2976</v>
      </c>
      <c r="T37" s="23">
        <v>-16218</v>
      </c>
      <c r="U37" s="22">
        <v>-10923</v>
      </c>
      <c r="V37" s="22">
        <v>532</v>
      </c>
      <c r="W37" s="22">
        <v>2061</v>
      </c>
      <c r="X37" s="23">
        <v>3597</v>
      </c>
      <c r="Y37" s="22">
        <v>3626</v>
      </c>
    </row>
    <row r="38" spans="1:25" ht="14.25" thickTop="1">
      <c r="A38" s="7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40" ht="13.5">
      <c r="A40" s="19" t="s">
        <v>141</v>
      </c>
    </row>
    <row r="41" ht="13.5">
      <c r="A41" s="19" t="s">
        <v>142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T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9" t="s">
        <v>137</v>
      </c>
      <c r="B2" s="13">
        <v>8366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4.25" thickBot="1">
      <c r="A3" s="10" t="s">
        <v>138</v>
      </c>
      <c r="B3" s="1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9" t="s">
        <v>52</v>
      </c>
      <c r="B4" s="14" t="str">
        <f>HYPERLINK("http://www.kabupro.jp/mark/20131122/S1000KKS.htm","四半期報告書")</f>
        <v>四半期報告書</v>
      </c>
      <c r="C4" s="14" t="str">
        <f>HYPERLINK("http://www.kabupro.jp/mark/20130610/S000DJJI.htm","有価証券報告書")</f>
        <v>有価証券報告書</v>
      </c>
      <c r="D4" s="14" t="str">
        <f>HYPERLINK("http://www.kabupro.jp/mark/20131122/S1000KKS.htm","四半期報告書")</f>
        <v>四半期報告書</v>
      </c>
      <c r="E4" s="14" t="str">
        <f>HYPERLINK("http://www.kabupro.jp/mark/20130610/S000DJJI.htm","有価証券報告書")</f>
        <v>有価証券報告書</v>
      </c>
      <c r="F4" s="14" t="str">
        <f>HYPERLINK("http://www.kabupro.jp/mark/20121119/S000CC76.htm","四半期報告書")</f>
        <v>四半期報告書</v>
      </c>
      <c r="G4" s="14" t="str">
        <f>HYPERLINK("http://www.kabupro.jp/mark/20120611/S000AZKM.htm","有価証券報告書")</f>
        <v>有価証券報告書</v>
      </c>
      <c r="H4" s="14" t="str">
        <f>HYPERLINK("http://www.kabupro.jp/mark/20110204/S0007N2T.htm","四半期報告書")</f>
        <v>四半期報告書</v>
      </c>
      <c r="I4" s="14" t="str">
        <f>HYPERLINK("http://www.kabupro.jp/mark/20111118/S0009SF8.htm","四半期報告書")</f>
        <v>四半期報告書</v>
      </c>
      <c r="J4" s="14" t="str">
        <f>HYPERLINK("http://www.kabupro.jp/mark/20100806/S0006GW0.htm","四半期報告書")</f>
        <v>四半期報告書</v>
      </c>
      <c r="K4" s="14" t="str">
        <f>HYPERLINK("http://www.kabupro.jp/mark/20110609/S0008FLO.htm","有価証券報告書")</f>
        <v>有価証券報告書</v>
      </c>
      <c r="L4" s="14" t="str">
        <f>HYPERLINK("http://www.kabupro.jp/mark/20110204/S0007N2T.htm","四半期報告書")</f>
        <v>四半期報告書</v>
      </c>
      <c r="M4" s="14" t="str">
        <f>HYPERLINK("http://www.kabupro.jp/mark/20101119/S00078YD.htm","四半期報告書")</f>
        <v>四半期報告書</v>
      </c>
      <c r="N4" s="14" t="str">
        <f>HYPERLINK("http://www.kabupro.jp/mark/20100806/S0006GW0.htm","四半期報告書")</f>
        <v>四半期報告書</v>
      </c>
      <c r="O4" s="14" t="str">
        <f>HYPERLINK("http://www.kabupro.jp/mark/20100610/S0005UPU.htm","有価証券報告書")</f>
        <v>有価証券報告書</v>
      </c>
      <c r="P4" s="14" t="str">
        <f>HYPERLINK("http://www.kabupro.jp/mark/20100205/S00051P7.htm","四半期報告書")</f>
        <v>四半期報告書</v>
      </c>
      <c r="Q4" s="14" t="str">
        <f>HYPERLINK("http://www.kabupro.jp/mark/20091120/S0004O7A.htm","四半期報告書")</f>
        <v>四半期報告書</v>
      </c>
      <c r="R4" s="14" t="str">
        <f>HYPERLINK("http://www.kabupro.jp/mark/20090807/S0003TSM.htm","四半期報告書")</f>
        <v>四半期報告書</v>
      </c>
      <c r="S4" s="14" t="str">
        <f>HYPERLINK("http://www.kabupro.jp/mark/20090626/S0003H1I.htm","有価証券報告書")</f>
        <v>有価証券報告書</v>
      </c>
      <c r="T4" s="14" t="str">
        <f>HYPERLINK("http://www.kabupro.jp/mark/20081127/S0001YNB.htm","四半期報告書")</f>
        <v>四半期報告書</v>
      </c>
    </row>
    <row r="5" spans="1:20" ht="14.25" thickBot="1">
      <c r="A5" s="10" t="s">
        <v>53</v>
      </c>
      <c r="B5" s="1" t="s">
        <v>59</v>
      </c>
      <c r="C5" s="1" t="s">
        <v>66</v>
      </c>
      <c r="D5" s="1" t="s">
        <v>59</v>
      </c>
      <c r="E5" s="1" t="s">
        <v>66</v>
      </c>
      <c r="F5" s="1" t="s">
        <v>64</v>
      </c>
      <c r="G5" s="1" t="s">
        <v>70</v>
      </c>
      <c r="H5" s="1" t="s">
        <v>187</v>
      </c>
      <c r="I5" s="1" t="s">
        <v>68</v>
      </c>
      <c r="J5" s="1" t="s">
        <v>189</v>
      </c>
      <c r="K5" s="1" t="s">
        <v>74</v>
      </c>
      <c r="L5" s="1" t="s">
        <v>187</v>
      </c>
      <c r="M5" s="1" t="s">
        <v>72</v>
      </c>
      <c r="N5" s="1" t="s">
        <v>189</v>
      </c>
      <c r="O5" s="1" t="s">
        <v>77</v>
      </c>
      <c r="P5" s="1" t="s">
        <v>191</v>
      </c>
      <c r="Q5" s="1" t="s">
        <v>79</v>
      </c>
      <c r="R5" s="1" t="s">
        <v>193</v>
      </c>
      <c r="S5" s="1" t="s">
        <v>81</v>
      </c>
      <c r="T5" s="1" t="s">
        <v>83</v>
      </c>
    </row>
    <row r="6" spans="1:20" ht="15" thickBot="1" thickTop="1">
      <c r="A6" s="9" t="s">
        <v>54</v>
      </c>
      <c r="B6" s="17" t="s">
        <v>48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4.25" thickTop="1">
      <c r="A7" s="11" t="s">
        <v>55</v>
      </c>
      <c r="B7" s="13" t="s">
        <v>60</v>
      </c>
      <c r="C7" s="15" t="s">
        <v>62</v>
      </c>
      <c r="D7" s="13" t="s">
        <v>60</v>
      </c>
      <c r="E7" s="15" t="s">
        <v>62</v>
      </c>
      <c r="F7" s="13" t="s">
        <v>60</v>
      </c>
      <c r="G7" s="15" t="s">
        <v>62</v>
      </c>
      <c r="H7" s="13" t="s">
        <v>2</v>
      </c>
      <c r="I7" s="13" t="s">
        <v>60</v>
      </c>
      <c r="J7" s="13" t="s">
        <v>2</v>
      </c>
      <c r="K7" s="15" t="s">
        <v>62</v>
      </c>
      <c r="L7" s="13" t="s">
        <v>2</v>
      </c>
      <c r="M7" s="13" t="s">
        <v>60</v>
      </c>
      <c r="N7" s="13" t="s">
        <v>2</v>
      </c>
      <c r="O7" s="15" t="s">
        <v>62</v>
      </c>
      <c r="P7" s="13" t="s">
        <v>2</v>
      </c>
      <c r="Q7" s="13" t="s">
        <v>60</v>
      </c>
      <c r="R7" s="13" t="s">
        <v>2</v>
      </c>
      <c r="S7" s="15" t="s">
        <v>62</v>
      </c>
      <c r="T7" s="13" t="s">
        <v>60</v>
      </c>
    </row>
    <row r="8" spans="1:20" ht="13.5">
      <c r="A8" s="12" t="s">
        <v>56</v>
      </c>
      <c r="B8" s="1" t="s">
        <v>143</v>
      </c>
      <c r="C8" s="16" t="s">
        <v>144</v>
      </c>
      <c r="D8" s="1" t="s">
        <v>144</v>
      </c>
      <c r="E8" s="16" t="s">
        <v>145</v>
      </c>
      <c r="F8" s="1" t="s">
        <v>145</v>
      </c>
      <c r="G8" s="16" t="s">
        <v>146</v>
      </c>
      <c r="H8" s="1" t="s">
        <v>146</v>
      </c>
      <c r="I8" s="1" t="s">
        <v>146</v>
      </c>
      <c r="J8" s="1" t="s">
        <v>146</v>
      </c>
      <c r="K8" s="16" t="s">
        <v>147</v>
      </c>
      <c r="L8" s="1" t="s">
        <v>147</v>
      </c>
      <c r="M8" s="1" t="s">
        <v>147</v>
      </c>
      <c r="N8" s="1" t="s">
        <v>147</v>
      </c>
      <c r="O8" s="16" t="s">
        <v>148</v>
      </c>
      <c r="P8" s="1" t="s">
        <v>148</v>
      </c>
      <c r="Q8" s="1" t="s">
        <v>148</v>
      </c>
      <c r="R8" s="1" t="s">
        <v>148</v>
      </c>
      <c r="S8" s="16" t="s">
        <v>149</v>
      </c>
      <c r="T8" s="1" t="s">
        <v>149</v>
      </c>
    </row>
    <row r="9" spans="1:20" ht="13.5">
      <c r="A9" s="12" t="s">
        <v>57</v>
      </c>
      <c r="B9" s="1" t="s">
        <v>61</v>
      </c>
      <c r="C9" s="16" t="s">
        <v>63</v>
      </c>
      <c r="D9" s="1" t="s">
        <v>65</v>
      </c>
      <c r="E9" s="16" t="s">
        <v>67</v>
      </c>
      <c r="F9" s="1" t="s">
        <v>69</v>
      </c>
      <c r="G9" s="16" t="s">
        <v>71</v>
      </c>
      <c r="H9" s="1" t="s">
        <v>188</v>
      </c>
      <c r="I9" s="1" t="s">
        <v>73</v>
      </c>
      <c r="J9" s="1" t="s">
        <v>190</v>
      </c>
      <c r="K9" s="16" t="s">
        <v>75</v>
      </c>
      <c r="L9" s="1" t="s">
        <v>192</v>
      </c>
      <c r="M9" s="1" t="s">
        <v>76</v>
      </c>
      <c r="N9" s="1" t="s">
        <v>194</v>
      </c>
      <c r="O9" s="16" t="s">
        <v>78</v>
      </c>
      <c r="P9" s="1" t="s">
        <v>196</v>
      </c>
      <c r="Q9" s="1" t="s">
        <v>80</v>
      </c>
      <c r="R9" s="1" t="s">
        <v>198</v>
      </c>
      <c r="S9" s="16" t="s">
        <v>82</v>
      </c>
      <c r="T9" s="1" t="s">
        <v>84</v>
      </c>
    </row>
    <row r="10" spans="1:20" ht="14.25" thickBot="1">
      <c r="A10" s="12" t="s">
        <v>58</v>
      </c>
      <c r="B10" s="1" t="s">
        <v>86</v>
      </c>
      <c r="C10" s="16" t="s">
        <v>86</v>
      </c>
      <c r="D10" s="1" t="s">
        <v>86</v>
      </c>
      <c r="E10" s="16" t="s">
        <v>86</v>
      </c>
      <c r="F10" s="1" t="s">
        <v>86</v>
      </c>
      <c r="G10" s="16" t="s">
        <v>86</v>
      </c>
      <c r="H10" s="1" t="s">
        <v>86</v>
      </c>
      <c r="I10" s="1" t="s">
        <v>86</v>
      </c>
      <c r="J10" s="1" t="s">
        <v>86</v>
      </c>
      <c r="K10" s="16" t="s">
        <v>86</v>
      </c>
      <c r="L10" s="1" t="s">
        <v>86</v>
      </c>
      <c r="M10" s="1" t="s">
        <v>86</v>
      </c>
      <c r="N10" s="1" t="s">
        <v>86</v>
      </c>
      <c r="O10" s="16" t="s">
        <v>86</v>
      </c>
      <c r="P10" s="1" t="s">
        <v>86</v>
      </c>
      <c r="Q10" s="1" t="s">
        <v>86</v>
      </c>
      <c r="R10" s="1" t="s">
        <v>86</v>
      </c>
      <c r="S10" s="16" t="s">
        <v>86</v>
      </c>
      <c r="T10" s="1" t="s">
        <v>86</v>
      </c>
    </row>
    <row r="11" spans="1:20" ht="14.25" thickTop="1">
      <c r="A11" s="8" t="s">
        <v>170</v>
      </c>
      <c r="B11" s="20">
        <v>11810</v>
      </c>
      <c r="C11" s="21">
        <v>13880</v>
      </c>
      <c r="D11" s="20">
        <v>7970</v>
      </c>
      <c r="E11" s="21">
        <v>18084</v>
      </c>
      <c r="F11" s="20">
        <v>8641</v>
      </c>
      <c r="G11" s="21">
        <v>11792</v>
      </c>
      <c r="H11" s="20">
        <v>7993</v>
      </c>
      <c r="I11" s="20">
        <v>4189</v>
      </c>
      <c r="J11" s="20">
        <v>4720</v>
      </c>
      <c r="K11" s="21">
        <v>9779</v>
      </c>
      <c r="L11" s="20">
        <v>6754</v>
      </c>
      <c r="M11" s="20">
        <v>6457</v>
      </c>
      <c r="N11" s="20">
        <v>4812</v>
      </c>
      <c r="O11" s="21">
        <v>-17488</v>
      </c>
      <c r="P11" s="20">
        <v>-9811</v>
      </c>
      <c r="Q11" s="20">
        <v>1227</v>
      </c>
      <c r="R11" s="20">
        <v>3282</v>
      </c>
      <c r="S11" s="21">
        <v>10120</v>
      </c>
      <c r="T11" s="20">
        <v>9057</v>
      </c>
    </row>
    <row r="12" spans="1:20" ht="13.5">
      <c r="A12" s="2" t="s">
        <v>3</v>
      </c>
      <c r="B12" s="22">
        <v>1214</v>
      </c>
      <c r="C12" s="23">
        <v>3338</v>
      </c>
      <c r="D12" s="22">
        <v>1742</v>
      </c>
      <c r="E12" s="23">
        <v>3849</v>
      </c>
      <c r="F12" s="22">
        <v>1883</v>
      </c>
      <c r="G12" s="23">
        <v>4046</v>
      </c>
      <c r="H12" s="22">
        <v>2999</v>
      </c>
      <c r="I12" s="22">
        <v>1986</v>
      </c>
      <c r="J12" s="22">
        <v>984</v>
      </c>
      <c r="K12" s="23">
        <v>4451</v>
      </c>
      <c r="L12" s="22">
        <v>3336</v>
      </c>
      <c r="M12" s="22">
        <v>2228</v>
      </c>
      <c r="N12" s="22">
        <v>1098</v>
      </c>
      <c r="O12" s="23">
        <v>5271</v>
      </c>
      <c r="P12" s="22">
        <v>3890</v>
      </c>
      <c r="Q12" s="22">
        <v>2604</v>
      </c>
      <c r="R12" s="22">
        <v>2611</v>
      </c>
      <c r="S12" s="23">
        <v>9701</v>
      </c>
      <c r="T12" s="22">
        <v>4424</v>
      </c>
    </row>
    <row r="13" spans="1:20" ht="13.5">
      <c r="A13" s="2" t="s">
        <v>169</v>
      </c>
      <c r="B13" s="22">
        <v>5</v>
      </c>
      <c r="C13" s="23">
        <v>202</v>
      </c>
      <c r="D13" s="22">
        <v>153</v>
      </c>
      <c r="E13" s="23">
        <v>359</v>
      </c>
      <c r="F13" s="22">
        <v>188</v>
      </c>
      <c r="G13" s="23">
        <v>1383</v>
      </c>
      <c r="H13" s="22">
        <v>1383</v>
      </c>
      <c r="I13" s="22">
        <v>1192</v>
      </c>
      <c r="J13" s="22">
        <v>35</v>
      </c>
      <c r="K13" s="23">
        <v>459</v>
      </c>
      <c r="L13" s="22">
        <v>365</v>
      </c>
      <c r="M13" s="22">
        <v>355</v>
      </c>
      <c r="N13" s="22"/>
      <c r="O13" s="23">
        <v>1080</v>
      </c>
      <c r="P13" s="22">
        <v>339</v>
      </c>
      <c r="Q13" s="22">
        <v>339</v>
      </c>
      <c r="R13" s="22">
        <v>272</v>
      </c>
      <c r="S13" s="23">
        <v>2010</v>
      </c>
      <c r="T13" s="22">
        <v>1991</v>
      </c>
    </row>
    <row r="14" spans="1:20" ht="13.5">
      <c r="A14" s="2" t="s">
        <v>4</v>
      </c>
      <c r="B14" s="22">
        <v>-5</v>
      </c>
      <c r="C14" s="23">
        <v>-11</v>
      </c>
      <c r="D14" s="22">
        <v>-5</v>
      </c>
      <c r="E14" s="23">
        <v>-263</v>
      </c>
      <c r="F14" s="22">
        <v>-257</v>
      </c>
      <c r="G14" s="23">
        <v>-11</v>
      </c>
      <c r="H14" s="22">
        <v>-8</v>
      </c>
      <c r="I14" s="22">
        <v>-5</v>
      </c>
      <c r="J14" s="22">
        <v>-2</v>
      </c>
      <c r="K14" s="23"/>
      <c r="L14" s="22"/>
      <c r="M14" s="22"/>
      <c r="N14" s="22"/>
      <c r="O14" s="23">
        <v>-29</v>
      </c>
      <c r="P14" s="22">
        <v>-22</v>
      </c>
      <c r="Q14" s="22">
        <v>-14</v>
      </c>
      <c r="R14" s="22">
        <v>-7</v>
      </c>
      <c r="S14" s="23">
        <v>-29</v>
      </c>
      <c r="T14" s="22">
        <v>-14</v>
      </c>
    </row>
    <row r="15" spans="1:20" ht="13.5">
      <c r="A15" s="2" t="s">
        <v>5</v>
      </c>
      <c r="B15" s="22">
        <v>-1727</v>
      </c>
      <c r="C15" s="23">
        <v>1840</v>
      </c>
      <c r="D15" s="22">
        <v>-3150</v>
      </c>
      <c r="E15" s="23">
        <v>398</v>
      </c>
      <c r="F15" s="22">
        <v>2134</v>
      </c>
      <c r="G15" s="23">
        <v>3357</v>
      </c>
      <c r="H15" s="22">
        <v>2878</v>
      </c>
      <c r="I15" s="22">
        <v>3117</v>
      </c>
      <c r="J15" s="22">
        <v>633</v>
      </c>
      <c r="K15" s="23">
        <v>6169</v>
      </c>
      <c r="L15" s="22">
        <v>4667</v>
      </c>
      <c r="M15" s="22">
        <v>2636</v>
      </c>
      <c r="N15" s="22">
        <v>1052</v>
      </c>
      <c r="O15" s="23">
        <v>-33</v>
      </c>
      <c r="P15" s="22">
        <v>-2474</v>
      </c>
      <c r="Q15" s="22">
        <v>1827</v>
      </c>
      <c r="R15" s="22">
        <v>705</v>
      </c>
      <c r="S15" s="23">
        <v>8617</v>
      </c>
      <c r="T15" s="22">
        <v>-1295</v>
      </c>
    </row>
    <row r="16" spans="1:20" ht="13.5">
      <c r="A16" s="2" t="s">
        <v>6</v>
      </c>
      <c r="B16" s="22"/>
      <c r="C16" s="23">
        <v>-148</v>
      </c>
      <c r="D16" s="22">
        <v>-148</v>
      </c>
      <c r="E16" s="23">
        <v>-493</v>
      </c>
      <c r="F16" s="22">
        <v>-493</v>
      </c>
      <c r="G16" s="23">
        <v>628</v>
      </c>
      <c r="H16" s="22">
        <v>628</v>
      </c>
      <c r="I16" s="22">
        <v>628</v>
      </c>
      <c r="J16" s="22">
        <v>-13</v>
      </c>
      <c r="K16" s="23">
        <v>11</v>
      </c>
      <c r="L16" s="22">
        <v>9</v>
      </c>
      <c r="M16" s="22">
        <v>0</v>
      </c>
      <c r="N16" s="22"/>
      <c r="O16" s="23">
        <v>1</v>
      </c>
      <c r="P16" s="22"/>
      <c r="Q16" s="22"/>
      <c r="R16" s="22">
        <v>12</v>
      </c>
      <c r="S16" s="23">
        <v>-22</v>
      </c>
      <c r="T16" s="22">
        <v>0</v>
      </c>
    </row>
    <row r="17" spans="1:20" ht="13.5">
      <c r="A17" s="2" t="s">
        <v>7</v>
      </c>
      <c r="B17" s="22">
        <v>18</v>
      </c>
      <c r="C17" s="23">
        <v>-34</v>
      </c>
      <c r="D17" s="22">
        <v>-10</v>
      </c>
      <c r="E17" s="23">
        <v>-139</v>
      </c>
      <c r="F17" s="22">
        <v>-111</v>
      </c>
      <c r="G17" s="23">
        <v>62</v>
      </c>
      <c r="H17" s="22">
        <v>25</v>
      </c>
      <c r="I17" s="22">
        <v>68</v>
      </c>
      <c r="J17" s="22">
        <v>23</v>
      </c>
      <c r="K17" s="23">
        <v>-765</v>
      </c>
      <c r="L17" s="22">
        <v>-841</v>
      </c>
      <c r="M17" s="22">
        <v>-863</v>
      </c>
      <c r="N17" s="22">
        <v>-23</v>
      </c>
      <c r="O17" s="23">
        <v>143</v>
      </c>
      <c r="P17" s="22">
        <v>67</v>
      </c>
      <c r="Q17" s="22">
        <v>58</v>
      </c>
      <c r="R17" s="22">
        <v>23</v>
      </c>
      <c r="S17" s="23">
        <v>988</v>
      </c>
      <c r="T17" s="22"/>
    </row>
    <row r="18" spans="1:20" ht="13.5">
      <c r="A18" s="2" t="s">
        <v>8</v>
      </c>
      <c r="B18" s="22">
        <v>69</v>
      </c>
      <c r="C18" s="23">
        <v>1117</v>
      </c>
      <c r="D18" s="22">
        <v>379</v>
      </c>
      <c r="E18" s="23">
        <v>1274</v>
      </c>
      <c r="F18" s="22">
        <v>497</v>
      </c>
      <c r="G18" s="23">
        <v>1695</v>
      </c>
      <c r="H18" s="22">
        <v>1310</v>
      </c>
      <c r="I18" s="22">
        <v>967</v>
      </c>
      <c r="J18" s="22">
        <v>495</v>
      </c>
      <c r="K18" s="23">
        <v>2114</v>
      </c>
      <c r="L18" s="22">
        <v>1582</v>
      </c>
      <c r="M18" s="22">
        <v>1057</v>
      </c>
      <c r="N18" s="22">
        <v>575</v>
      </c>
      <c r="O18" s="23">
        <v>994</v>
      </c>
      <c r="P18" s="22">
        <v>716</v>
      </c>
      <c r="Q18" s="22">
        <v>652</v>
      </c>
      <c r="R18" s="22">
        <v>236</v>
      </c>
      <c r="S18" s="23">
        <v>1138</v>
      </c>
      <c r="T18" s="22">
        <v>609</v>
      </c>
    </row>
    <row r="19" spans="1:20" ht="13.5">
      <c r="A19" s="2" t="s">
        <v>9</v>
      </c>
      <c r="B19" s="22">
        <v>-291</v>
      </c>
      <c r="C19" s="23">
        <v>24</v>
      </c>
      <c r="D19" s="22">
        <v>-1</v>
      </c>
      <c r="E19" s="23">
        <v>-16</v>
      </c>
      <c r="F19" s="22">
        <v>-42</v>
      </c>
      <c r="G19" s="23">
        <v>48</v>
      </c>
      <c r="H19" s="22">
        <v>34</v>
      </c>
      <c r="I19" s="22">
        <v>20</v>
      </c>
      <c r="J19" s="22">
        <v>7</v>
      </c>
      <c r="K19" s="23">
        <v>-8</v>
      </c>
      <c r="L19" s="22">
        <v>-21</v>
      </c>
      <c r="M19" s="22">
        <v>-34</v>
      </c>
      <c r="N19" s="22">
        <v>-47</v>
      </c>
      <c r="O19" s="23">
        <v>12</v>
      </c>
      <c r="P19" s="22">
        <v>-1</v>
      </c>
      <c r="Q19" s="22">
        <v>-15</v>
      </c>
      <c r="R19" s="22">
        <v>-29</v>
      </c>
      <c r="S19" s="23">
        <v>-7</v>
      </c>
      <c r="T19" s="22">
        <v>-34</v>
      </c>
    </row>
    <row r="20" spans="1:20" ht="13.5">
      <c r="A20" s="2" t="s">
        <v>10</v>
      </c>
      <c r="B20" s="22">
        <v>-15</v>
      </c>
      <c r="C20" s="23">
        <v>31</v>
      </c>
      <c r="D20" s="22">
        <v>73</v>
      </c>
      <c r="E20" s="23">
        <v>40</v>
      </c>
      <c r="F20" s="22">
        <v>-1</v>
      </c>
      <c r="G20" s="23">
        <v>31</v>
      </c>
      <c r="H20" s="22">
        <v>78</v>
      </c>
      <c r="I20" s="22">
        <v>78</v>
      </c>
      <c r="J20" s="22"/>
      <c r="K20" s="23">
        <v>81</v>
      </c>
      <c r="L20" s="22">
        <v>106</v>
      </c>
      <c r="M20" s="22">
        <v>106</v>
      </c>
      <c r="N20" s="22"/>
      <c r="O20" s="23">
        <v>-51</v>
      </c>
      <c r="P20" s="22">
        <v>-105</v>
      </c>
      <c r="Q20" s="22">
        <v>-105</v>
      </c>
      <c r="R20" s="22"/>
      <c r="S20" s="23">
        <v>242</v>
      </c>
      <c r="T20" s="22"/>
    </row>
    <row r="21" spans="1:20" ht="13.5">
      <c r="A21" s="2" t="s">
        <v>11</v>
      </c>
      <c r="B21" s="22">
        <v>-5</v>
      </c>
      <c r="C21" s="23">
        <v>-60</v>
      </c>
      <c r="D21" s="22">
        <v>-17</v>
      </c>
      <c r="E21" s="23">
        <v>-33</v>
      </c>
      <c r="F21" s="22">
        <v>-27</v>
      </c>
      <c r="G21" s="23">
        <v>-5</v>
      </c>
      <c r="H21" s="22">
        <v>-43</v>
      </c>
      <c r="I21" s="22">
        <v>-31</v>
      </c>
      <c r="J21" s="22">
        <v>-14</v>
      </c>
      <c r="K21" s="23">
        <v>45</v>
      </c>
      <c r="L21" s="22">
        <v>-46</v>
      </c>
      <c r="M21" s="22">
        <v>-32</v>
      </c>
      <c r="N21" s="22">
        <v>-20</v>
      </c>
      <c r="O21" s="23">
        <v>31</v>
      </c>
      <c r="P21" s="22">
        <v>-38</v>
      </c>
      <c r="Q21" s="22">
        <v>-22</v>
      </c>
      <c r="R21" s="22">
        <v>-14</v>
      </c>
      <c r="S21" s="23">
        <v>73</v>
      </c>
      <c r="T21" s="22"/>
    </row>
    <row r="22" spans="1:20" ht="13.5">
      <c r="A22" s="2" t="s">
        <v>151</v>
      </c>
      <c r="B22" s="22">
        <v>-27879</v>
      </c>
      <c r="C22" s="23">
        <v>-57799</v>
      </c>
      <c r="D22" s="22">
        <v>-29377</v>
      </c>
      <c r="E22" s="23">
        <v>-61318</v>
      </c>
      <c r="F22" s="22">
        <v>-31294</v>
      </c>
      <c r="G22" s="23">
        <v>-63860</v>
      </c>
      <c r="H22" s="22">
        <v>-48578</v>
      </c>
      <c r="I22" s="22">
        <v>-32440</v>
      </c>
      <c r="J22" s="22">
        <v>-16696</v>
      </c>
      <c r="K22" s="23">
        <v>-66451</v>
      </c>
      <c r="L22" s="22">
        <v>-50606</v>
      </c>
      <c r="M22" s="22">
        <v>-33697</v>
      </c>
      <c r="N22" s="22">
        <v>-17455</v>
      </c>
      <c r="O22" s="23">
        <v>-70037</v>
      </c>
      <c r="P22" s="22">
        <v>-53771</v>
      </c>
      <c r="Q22" s="22">
        <v>-35819</v>
      </c>
      <c r="R22" s="22">
        <v>-18669</v>
      </c>
      <c r="S22" s="23">
        <v>-73591</v>
      </c>
      <c r="T22" s="22">
        <v>-37445</v>
      </c>
    </row>
    <row r="23" spans="1:20" ht="13.5">
      <c r="A23" s="2" t="s">
        <v>158</v>
      </c>
      <c r="B23" s="22">
        <v>2198</v>
      </c>
      <c r="C23" s="23">
        <v>4561</v>
      </c>
      <c r="D23" s="22">
        <v>2390</v>
      </c>
      <c r="E23" s="23">
        <v>5512</v>
      </c>
      <c r="F23" s="22">
        <v>2988</v>
      </c>
      <c r="G23" s="23">
        <v>7467</v>
      </c>
      <c r="H23" s="22">
        <v>5894</v>
      </c>
      <c r="I23" s="22">
        <v>4125</v>
      </c>
      <c r="J23" s="22">
        <v>2175</v>
      </c>
      <c r="K23" s="23">
        <v>10088</v>
      </c>
      <c r="L23" s="22">
        <v>7784</v>
      </c>
      <c r="M23" s="22">
        <v>5288</v>
      </c>
      <c r="N23" s="22">
        <v>2605</v>
      </c>
      <c r="O23" s="23">
        <v>12565</v>
      </c>
      <c r="P23" s="22">
        <v>10032</v>
      </c>
      <c r="Q23" s="22">
        <v>6946</v>
      </c>
      <c r="R23" s="22">
        <v>3459</v>
      </c>
      <c r="S23" s="23">
        <v>14673</v>
      </c>
      <c r="T23" s="22">
        <v>7405</v>
      </c>
    </row>
    <row r="24" spans="1:20" ht="13.5">
      <c r="A24" s="2" t="s">
        <v>12</v>
      </c>
      <c r="B24" s="22">
        <v>-3778</v>
      </c>
      <c r="C24" s="23">
        <v>-2284</v>
      </c>
      <c r="D24" s="22">
        <v>-534</v>
      </c>
      <c r="E24" s="23">
        <v>-2668</v>
      </c>
      <c r="F24" s="22">
        <v>-1478</v>
      </c>
      <c r="G24" s="23">
        <v>-3333</v>
      </c>
      <c r="H24" s="22">
        <v>-2099</v>
      </c>
      <c r="I24" s="22">
        <v>-1621</v>
      </c>
      <c r="J24" s="22">
        <v>-630</v>
      </c>
      <c r="K24" s="23">
        <v>-5938</v>
      </c>
      <c r="L24" s="22">
        <v>-3229</v>
      </c>
      <c r="M24" s="22">
        <v>-954</v>
      </c>
      <c r="N24" s="22">
        <v>-737</v>
      </c>
      <c r="O24" s="23">
        <v>20523</v>
      </c>
      <c r="P24" s="22">
        <v>15533</v>
      </c>
      <c r="Q24" s="22">
        <v>1453</v>
      </c>
      <c r="R24" s="22">
        <v>-3</v>
      </c>
      <c r="S24" s="23">
        <v>-8180</v>
      </c>
      <c r="T24" s="22">
        <v>-842</v>
      </c>
    </row>
    <row r="25" spans="1:20" ht="13.5">
      <c r="A25" s="2" t="s">
        <v>13</v>
      </c>
      <c r="B25" s="22">
        <v>-218</v>
      </c>
      <c r="C25" s="23">
        <v>-95</v>
      </c>
      <c r="D25" s="22">
        <v>90</v>
      </c>
      <c r="E25" s="23">
        <v>-54</v>
      </c>
      <c r="F25" s="22">
        <v>85</v>
      </c>
      <c r="G25" s="23">
        <v>-126</v>
      </c>
      <c r="H25" s="22">
        <v>-160</v>
      </c>
      <c r="I25" s="22">
        <v>-16</v>
      </c>
      <c r="J25" s="22">
        <v>-50</v>
      </c>
      <c r="K25" s="23">
        <v>-184</v>
      </c>
      <c r="L25" s="22">
        <v>-224</v>
      </c>
      <c r="M25" s="22">
        <v>-251</v>
      </c>
      <c r="N25" s="22">
        <v>-212</v>
      </c>
      <c r="O25" s="23">
        <v>447</v>
      </c>
      <c r="P25" s="22">
        <v>275</v>
      </c>
      <c r="Q25" s="22">
        <v>251</v>
      </c>
      <c r="R25" s="22">
        <v>-52</v>
      </c>
      <c r="S25" s="23">
        <v>-118</v>
      </c>
      <c r="T25" s="22">
        <v>-316</v>
      </c>
    </row>
    <row r="26" spans="1:20" ht="13.5">
      <c r="A26" s="2" t="s">
        <v>14</v>
      </c>
      <c r="B26" s="22">
        <v>-7</v>
      </c>
      <c r="C26" s="23">
        <v>-19</v>
      </c>
      <c r="D26" s="22">
        <v>7</v>
      </c>
      <c r="E26" s="23">
        <v>2</v>
      </c>
      <c r="F26" s="22">
        <v>-23</v>
      </c>
      <c r="G26" s="23">
        <v>18</v>
      </c>
      <c r="H26" s="22">
        <v>20</v>
      </c>
      <c r="I26" s="22">
        <v>16</v>
      </c>
      <c r="J26" s="22">
        <v>9</v>
      </c>
      <c r="K26" s="23">
        <v>8</v>
      </c>
      <c r="L26" s="22">
        <v>9</v>
      </c>
      <c r="M26" s="22">
        <v>12</v>
      </c>
      <c r="N26" s="22">
        <v>3</v>
      </c>
      <c r="O26" s="23">
        <v>5</v>
      </c>
      <c r="P26" s="22">
        <v>14</v>
      </c>
      <c r="Q26" s="22">
        <v>-7</v>
      </c>
      <c r="R26" s="22">
        <v>-13</v>
      </c>
      <c r="S26" s="23">
        <v>36</v>
      </c>
      <c r="T26" s="22">
        <v>3</v>
      </c>
    </row>
    <row r="27" spans="1:20" ht="13.5">
      <c r="A27" s="2" t="s">
        <v>15</v>
      </c>
      <c r="B27" s="22">
        <v>58</v>
      </c>
      <c r="C27" s="23">
        <v>275</v>
      </c>
      <c r="D27" s="22">
        <v>156</v>
      </c>
      <c r="E27" s="23">
        <v>69</v>
      </c>
      <c r="F27" s="22">
        <v>61</v>
      </c>
      <c r="G27" s="23">
        <v>112</v>
      </c>
      <c r="H27" s="22">
        <v>42</v>
      </c>
      <c r="I27" s="22">
        <v>55</v>
      </c>
      <c r="J27" s="22">
        <v>20</v>
      </c>
      <c r="K27" s="23">
        <v>247</v>
      </c>
      <c r="L27" s="22">
        <v>199</v>
      </c>
      <c r="M27" s="22">
        <v>46</v>
      </c>
      <c r="N27" s="22">
        <v>24</v>
      </c>
      <c r="O27" s="23">
        <v>441</v>
      </c>
      <c r="P27" s="22">
        <v>421</v>
      </c>
      <c r="Q27" s="22">
        <v>395</v>
      </c>
      <c r="R27" s="22">
        <v>355</v>
      </c>
      <c r="S27" s="23">
        <v>158</v>
      </c>
      <c r="T27" s="22">
        <v>58</v>
      </c>
    </row>
    <row r="28" spans="1:20" ht="13.5">
      <c r="A28" s="2" t="s">
        <v>16</v>
      </c>
      <c r="B28" s="22">
        <v>-45271</v>
      </c>
      <c r="C28" s="23">
        <v>-79123</v>
      </c>
      <c r="D28" s="22">
        <v>-20059</v>
      </c>
      <c r="E28" s="23">
        <v>24668</v>
      </c>
      <c r="F28" s="22">
        <v>58505</v>
      </c>
      <c r="G28" s="23">
        <v>-53739</v>
      </c>
      <c r="H28" s="22">
        <v>28366</v>
      </c>
      <c r="I28" s="22">
        <v>17033</v>
      </c>
      <c r="J28" s="22">
        <v>39088</v>
      </c>
      <c r="K28" s="23">
        <v>-3419</v>
      </c>
      <c r="L28" s="22">
        <v>28360</v>
      </c>
      <c r="M28" s="22">
        <v>52018</v>
      </c>
      <c r="N28" s="22">
        <v>56780</v>
      </c>
      <c r="O28" s="23">
        <v>-159580</v>
      </c>
      <c r="P28" s="22">
        <v>-108985</v>
      </c>
      <c r="Q28" s="22">
        <v>-26631</v>
      </c>
      <c r="R28" s="22">
        <v>-8319</v>
      </c>
      <c r="S28" s="23">
        <v>-77904</v>
      </c>
      <c r="T28" s="22">
        <v>-11925</v>
      </c>
    </row>
    <row r="29" spans="1:20" ht="13.5">
      <c r="A29" s="2" t="s">
        <v>17</v>
      </c>
      <c r="B29" s="22">
        <v>8998</v>
      </c>
      <c r="C29" s="23">
        <v>104554</v>
      </c>
      <c r="D29" s="22">
        <v>20292</v>
      </c>
      <c r="E29" s="23">
        <v>94052</v>
      </c>
      <c r="F29" s="22">
        <v>31042</v>
      </c>
      <c r="G29" s="23">
        <v>110382</v>
      </c>
      <c r="H29" s="22">
        <v>97840</v>
      </c>
      <c r="I29" s="22">
        <v>45582</v>
      </c>
      <c r="J29" s="22">
        <v>85830</v>
      </c>
      <c r="K29" s="23">
        <v>126244</v>
      </c>
      <c r="L29" s="22">
        <v>134255</v>
      </c>
      <c r="M29" s="22">
        <v>63976</v>
      </c>
      <c r="N29" s="22">
        <v>93589</v>
      </c>
      <c r="O29" s="23">
        <v>59731</v>
      </c>
      <c r="P29" s="22">
        <v>70196</v>
      </c>
      <c r="Q29" s="22">
        <v>-4760</v>
      </c>
      <c r="R29" s="22">
        <v>54696</v>
      </c>
      <c r="S29" s="23">
        <v>9247</v>
      </c>
      <c r="T29" s="22">
        <v>-20854</v>
      </c>
    </row>
    <row r="30" spans="1:20" ht="13.5">
      <c r="A30" s="2" t="s">
        <v>18</v>
      </c>
      <c r="B30" s="22">
        <v>3516</v>
      </c>
      <c r="C30" s="23">
        <v>-10000</v>
      </c>
      <c r="D30" s="22">
        <v>-4414</v>
      </c>
      <c r="E30" s="23">
        <v>-5154</v>
      </c>
      <c r="F30" s="22">
        <v>9117</v>
      </c>
      <c r="G30" s="23">
        <v>6774</v>
      </c>
      <c r="H30" s="22">
        <v>3609</v>
      </c>
      <c r="I30" s="22">
        <v>14991</v>
      </c>
      <c r="J30" s="22">
        <v>15620</v>
      </c>
      <c r="K30" s="23">
        <v>-6970</v>
      </c>
      <c r="L30" s="22">
        <v>-4562</v>
      </c>
      <c r="M30" s="22">
        <v>-11540</v>
      </c>
      <c r="N30" s="22">
        <v>6048</v>
      </c>
      <c r="O30" s="23">
        <v>9870</v>
      </c>
      <c r="P30" s="22">
        <v>-2514</v>
      </c>
      <c r="Q30" s="22">
        <v>5987</v>
      </c>
      <c r="R30" s="22">
        <v>22013</v>
      </c>
      <c r="S30" s="23">
        <v>-19944</v>
      </c>
      <c r="T30" s="22">
        <v>4757</v>
      </c>
    </row>
    <row r="31" spans="1:20" ht="13.5">
      <c r="A31" s="2" t="s">
        <v>19</v>
      </c>
      <c r="B31" s="22">
        <v>-553</v>
      </c>
      <c r="C31" s="23">
        <v>2856</v>
      </c>
      <c r="D31" s="22">
        <v>1617</v>
      </c>
      <c r="E31" s="23">
        <v>10409</v>
      </c>
      <c r="F31" s="22">
        <v>10461</v>
      </c>
      <c r="G31" s="23">
        <v>16770</v>
      </c>
      <c r="H31" s="22">
        <v>14345</v>
      </c>
      <c r="I31" s="22">
        <v>1030</v>
      </c>
      <c r="J31" s="22">
        <v>509</v>
      </c>
      <c r="K31" s="23">
        <v>-7138</v>
      </c>
      <c r="L31" s="22">
        <v>-7529</v>
      </c>
      <c r="M31" s="22">
        <v>-7879</v>
      </c>
      <c r="N31" s="22">
        <v>-7725</v>
      </c>
      <c r="O31" s="23">
        <v>9221</v>
      </c>
      <c r="P31" s="22">
        <v>2100</v>
      </c>
      <c r="Q31" s="22">
        <v>1700</v>
      </c>
      <c r="R31" s="22">
        <v>959</v>
      </c>
      <c r="S31" s="23">
        <v>752</v>
      </c>
      <c r="T31" s="22">
        <v>1282</v>
      </c>
    </row>
    <row r="32" spans="1:20" ht="13.5">
      <c r="A32" s="2" t="s">
        <v>20</v>
      </c>
      <c r="B32" s="22">
        <v>-104</v>
      </c>
      <c r="C32" s="23">
        <v>-120</v>
      </c>
      <c r="D32" s="22">
        <v>-44</v>
      </c>
      <c r="E32" s="23">
        <v>25</v>
      </c>
      <c r="F32" s="22">
        <v>97</v>
      </c>
      <c r="G32" s="23">
        <v>57</v>
      </c>
      <c r="H32" s="22">
        <v>-2833</v>
      </c>
      <c r="I32" s="22">
        <v>41</v>
      </c>
      <c r="J32" s="22">
        <v>34</v>
      </c>
      <c r="K32" s="23">
        <v>37</v>
      </c>
      <c r="L32" s="22">
        <v>-10059</v>
      </c>
      <c r="M32" s="22">
        <v>-124</v>
      </c>
      <c r="N32" s="22">
        <v>-111</v>
      </c>
      <c r="O32" s="23">
        <v>1341</v>
      </c>
      <c r="P32" s="22">
        <v>938</v>
      </c>
      <c r="Q32" s="22">
        <v>-342</v>
      </c>
      <c r="R32" s="22">
        <v>-75</v>
      </c>
      <c r="S32" s="23">
        <v>125</v>
      </c>
      <c r="T32" s="22">
        <v>112</v>
      </c>
    </row>
    <row r="33" spans="1:20" ht="13.5">
      <c r="A33" s="2" t="s">
        <v>21</v>
      </c>
      <c r="B33" s="22">
        <v>11107</v>
      </c>
      <c r="C33" s="23">
        <v>33453</v>
      </c>
      <c r="D33" s="22">
        <v>78323</v>
      </c>
      <c r="E33" s="23">
        <v>-99224</v>
      </c>
      <c r="F33" s="22">
        <v>-66172</v>
      </c>
      <c r="G33" s="23">
        <v>-19265</v>
      </c>
      <c r="H33" s="22">
        <v>-29821</v>
      </c>
      <c r="I33" s="22">
        <v>-17950</v>
      </c>
      <c r="J33" s="22">
        <v>-115645</v>
      </c>
      <c r="K33" s="23">
        <v>-6120</v>
      </c>
      <c r="L33" s="22">
        <v>-10385</v>
      </c>
      <c r="M33" s="22">
        <v>-15821</v>
      </c>
      <c r="N33" s="22">
        <v>-51681</v>
      </c>
      <c r="O33" s="23">
        <v>49441</v>
      </c>
      <c r="P33" s="22">
        <v>21661</v>
      </c>
      <c r="Q33" s="22">
        <v>48099</v>
      </c>
      <c r="R33" s="22">
        <v>-10123</v>
      </c>
      <c r="S33" s="23">
        <v>25776</v>
      </c>
      <c r="T33" s="22">
        <v>43338</v>
      </c>
    </row>
    <row r="34" spans="1:20" ht="13.5">
      <c r="A34" s="2" t="s">
        <v>22</v>
      </c>
      <c r="B34" s="22">
        <v>5930</v>
      </c>
      <c r="C34" s="23">
        <v>14303</v>
      </c>
      <c r="D34" s="22">
        <v>2328</v>
      </c>
      <c r="E34" s="23"/>
      <c r="F34" s="22"/>
      <c r="G34" s="23">
        <v>-309</v>
      </c>
      <c r="H34" s="22">
        <v>-309</v>
      </c>
      <c r="I34" s="22">
        <v>-177</v>
      </c>
      <c r="J34" s="22">
        <v>-176</v>
      </c>
      <c r="K34" s="23">
        <v>113</v>
      </c>
      <c r="L34" s="22">
        <v>37</v>
      </c>
      <c r="M34" s="22">
        <v>19</v>
      </c>
      <c r="N34" s="22">
        <v>42</v>
      </c>
      <c r="O34" s="23">
        <v>-6003</v>
      </c>
      <c r="P34" s="22">
        <v>-6015</v>
      </c>
      <c r="Q34" s="22">
        <v>-5975</v>
      </c>
      <c r="R34" s="22">
        <v>-5945</v>
      </c>
      <c r="S34" s="23">
        <v>-7965</v>
      </c>
      <c r="T34" s="22">
        <v>-8394</v>
      </c>
    </row>
    <row r="35" spans="1:20" ht="13.5">
      <c r="A35" s="2" t="s">
        <v>23</v>
      </c>
      <c r="B35" s="22">
        <v>1737</v>
      </c>
      <c r="C35" s="23">
        <v>10135</v>
      </c>
      <c r="D35" s="22">
        <v>2300</v>
      </c>
      <c r="E35" s="23">
        <v>-1534</v>
      </c>
      <c r="F35" s="22">
        <v>-1534</v>
      </c>
      <c r="G35" s="23">
        <v>-14797</v>
      </c>
      <c r="H35" s="22">
        <v>-14783</v>
      </c>
      <c r="I35" s="22">
        <v>-16332</v>
      </c>
      <c r="J35" s="22">
        <v>-12699</v>
      </c>
      <c r="K35" s="23">
        <v>12215</v>
      </c>
      <c r="L35" s="22">
        <v>13265</v>
      </c>
      <c r="M35" s="22">
        <v>4243</v>
      </c>
      <c r="N35" s="22">
        <v>-2017</v>
      </c>
      <c r="O35" s="23">
        <v>-20218</v>
      </c>
      <c r="P35" s="22">
        <v>-14236</v>
      </c>
      <c r="Q35" s="22">
        <v>-9225</v>
      </c>
      <c r="R35" s="22">
        <v>-7041</v>
      </c>
      <c r="S35" s="23">
        <v>-13778</v>
      </c>
      <c r="T35" s="22">
        <v>4565</v>
      </c>
    </row>
    <row r="36" spans="1:20" ht="13.5">
      <c r="A36" s="2" t="s">
        <v>24</v>
      </c>
      <c r="B36" s="22">
        <v>-1522</v>
      </c>
      <c r="C36" s="23">
        <v>-202</v>
      </c>
      <c r="D36" s="22">
        <v>-2</v>
      </c>
      <c r="E36" s="23">
        <v>-510</v>
      </c>
      <c r="F36" s="22">
        <v>617</v>
      </c>
      <c r="G36" s="23">
        <v>-1300</v>
      </c>
      <c r="H36" s="22">
        <v>-1672</v>
      </c>
      <c r="I36" s="22">
        <v>-422</v>
      </c>
      <c r="J36" s="22">
        <v>-121</v>
      </c>
      <c r="K36" s="23">
        <v>-366</v>
      </c>
      <c r="L36" s="22">
        <v>-915</v>
      </c>
      <c r="M36" s="22">
        <v>-1610</v>
      </c>
      <c r="N36" s="22">
        <v>-2382</v>
      </c>
      <c r="O36" s="23">
        <v>1563</v>
      </c>
      <c r="P36" s="22">
        <v>-310</v>
      </c>
      <c r="Q36" s="22">
        <v>742</v>
      </c>
      <c r="R36" s="22">
        <v>-1036</v>
      </c>
      <c r="S36" s="23">
        <v>3593</v>
      </c>
      <c r="T36" s="22">
        <v>2758</v>
      </c>
    </row>
    <row r="37" spans="1:20" ht="13.5">
      <c r="A37" s="2" t="s">
        <v>25</v>
      </c>
      <c r="B37" s="22">
        <v>-37</v>
      </c>
      <c r="C37" s="23">
        <v>32</v>
      </c>
      <c r="D37" s="22">
        <v>11</v>
      </c>
      <c r="E37" s="23">
        <v>22</v>
      </c>
      <c r="F37" s="22">
        <v>-5</v>
      </c>
      <c r="G37" s="23">
        <v>15</v>
      </c>
      <c r="H37" s="22">
        <v>13</v>
      </c>
      <c r="I37" s="22">
        <v>16</v>
      </c>
      <c r="J37" s="22">
        <v>17</v>
      </c>
      <c r="K37" s="23">
        <v>-25</v>
      </c>
      <c r="L37" s="22">
        <v>3</v>
      </c>
      <c r="M37" s="22">
        <v>179</v>
      </c>
      <c r="N37" s="22">
        <v>22</v>
      </c>
      <c r="O37" s="23">
        <v>-45</v>
      </c>
      <c r="P37" s="22">
        <v>-49</v>
      </c>
      <c r="Q37" s="22">
        <v>1</v>
      </c>
      <c r="R37" s="22">
        <v>-4</v>
      </c>
      <c r="S37" s="23">
        <v>50</v>
      </c>
      <c r="T37" s="22">
        <v>32</v>
      </c>
    </row>
    <row r="38" spans="1:20" ht="13.5">
      <c r="A38" s="2" t="s">
        <v>26</v>
      </c>
      <c r="B38" s="22">
        <v>29473</v>
      </c>
      <c r="C38" s="23">
        <v>57613</v>
      </c>
      <c r="D38" s="22">
        <v>29203</v>
      </c>
      <c r="E38" s="23">
        <v>59840</v>
      </c>
      <c r="F38" s="22">
        <v>31208</v>
      </c>
      <c r="G38" s="23">
        <v>64123</v>
      </c>
      <c r="H38" s="22">
        <v>46383</v>
      </c>
      <c r="I38" s="22">
        <v>32729</v>
      </c>
      <c r="J38" s="22">
        <v>16130</v>
      </c>
      <c r="K38" s="23">
        <v>66249</v>
      </c>
      <c r="L38" s="22">
        <v>48349</v>
      </c>
      <c r="M38" s="22">
        <v>33569</v>
      </c>
      <c r="N38" s="22">
        <v>17046</v>
      </c>
      <c r="O38" s="23">
        <v>69778</v>
      </c>
      <c r="P38" s="22">
        <v>51390</v>
      </c>
      <c r="Q38" s="22">
        <v>35467</v>
      </c>
      <c r="R38" s="22">
        <v>17687</v>
      </c>
      <c r="S38" s="23">
        <v>75501</v>
      </c>
      <c r="T38" s="22">
        <v>36373</v>
      </c>
    </row>
    <row r="39" spans="1:20" ht="13.5">
      <c r="A39" s="2" t="s">
        <v>27</v>
      </c>
      <c r="B39" s="22">
        <v>-2397</v>
      </c>
      <c r="C39" s="23">
        <v>-5852</v>
      </c>
      <c r="D39" s="22">
        <v>-3048</v>
      </c>
      <c r="E39" s="23">
        <v>-6415</v>
      </c>
      <c r="F39" s="22">
        <v>-3309</v>
      </c>
      <c r="G39" s="23">
        <v>-7981</v>
      </c>
      <c r="H39" s="22">
        <v>-5919</v>
      </c>
      <c r="I39" s="22">
        <v>-4200</v>
      </c>
      <c r="J39" s="22">
        <v>-1804</v>
      </c>
      <c r="K39" s="23">
        <v>-8268</v>
      </c>
      <c r="L39" s="22">
        <v>-5848</v>
      </c>
      <c r="M39" s="22">
        <v>-3968</v>
      </c>
      <c r="N39" s="22">
        <v>-1727</v>
      </c>
      <c r="O39" s="23">
        <v>-9729</v>
      </c>
      <c r="P39" s="22">
        <v>-7132</v>
      </c>
      <c r="Q39" s="22">
        <v>-5306</v>
      </c>
      <c r="R39" s="22">
        <v>-1925</v>
      </c>
      <c r="S39" s="23">
        <v>-11377</v>
      </c>
      <c r="T39" s="22">
        <v>-5474</v>
      </c>
    </row>
    <row r="40" spans="1:20" ht="13.5">
      <c r="A40" s="2" t="s">
        <v>28</v>
      </c>
      <c r="B40" s="22">
        <v>-3280</v>
      </c>
      <c r="C40" s="23">
        <v>-9504</v>
      </c>
      <c r="D40" s="22">
        <v>-1401</v>
      </c>
      <c r="E40" s="23">
        <v>1902</v>
      </c>
      <c r="F40" s="22">
        <v>1116</v>
      </c>
      <c r="G40" s="23">
        <v>9400</v>
      </c>
      <c r="H40" s="22">
        <v>12370</v>
      </c>
      <c r="I40" s="22">
        <v>5266</v>
      </c>
      <c r="J40" s="22">
        <v>2053</v>
      </c>
      <c r="K40" s="23">
        <v>13632</v>
      </c>
      <c r="L40" s="22">
        <v>10600</v>
      </c>
      <c r="M40" s="22">
        <v>7756</v>
      </c>
      <c r="N40" s="22">
        <v>-885</v>
      </c>
      <c r="O40" s="23">
        <v>-4230</v>
      </c>
      <c r="P40" s="22">
        <v>-939</v>
      </c>
      <c r="Q40" s="22">
        <v>309</v>
      </c>
      <c r="R40" s="22">
        <v>-1394</v>
      </c>
      <c r="S40" s="23">
        <v>691</v>
      </c>
      <c r="T40" s="22">
        <v>-1094</v>
      </c>
    </row>
    <row r="41" spans="1:20" ht="13.5">
      <c r="A41" s="2" t="s">
        <v>29</v>
      </c>
      <c r="B41" s="22">
        <v>-10958</v>
      </c>
      <c r="C41" s="23">
        <v>82961</v>
      </c>
      <c r="D41" s="22">
        <v>84822</v>
      </c>
      <c r="E41" s="23">
        <v>42684</v>
      </c>
      <c r="F41" s="22">
        <v>53899</v>
      </c>
      <c r="G41" s="23">
        <v>73437</v>
      </c>
      <c r="H41" s="22">
        <v>119989</v>
      </c>
      <c r="I41" s="22">
        <v>59939</v>
      </c>
      <c r="J41" s="22">
        <v>20534</v>
      </c>
      <c r="K41" s="23">
        <v>146292</v>
      </c>
      <c r="L41" s="22">
        <v>165420</v>
      </c>
      <c r="M41" s="22">
        <v>103175</v>
      </c>
      <c r="N41" s="22">
        <v>98673</v>
      </c>
      <c r="O41" s="23">
        <v>-44984</v>
      </c>
      <c r="P41" s="22">
        <v>-28828</v>
      </c>
      <c r="Q41" s="22">
        <v>19838</v>
      </c>
      <c r="R41" s="22">
        <v>51659</v>
      </c>
      <c r="S41" s="23">
        <v>-49418</v>
      </c>
      <c r="T41" s="22">
        <v>30362</v>
      </c>
    </row>
    <row r="42" spans="1:20" ht="13.5">
      <c r="A42" s="2" t="s">
        <v>30</v>
      </c>
      <c r="B42" s="22">
        <v>-3535</v>
      </c>
      <c r="C42" s="23">
        <v>-5991</v>
      </c>
      <c r="D42" s="22">
        <v>-2991</v>
      </c>
      <c r="E42" s="23">
        <v>-9316</v>
      </c>
      <c r="F42" s="22">
        <v>-6118</v>
      </c>
      <c r="G42" s="23">
        <v>-1089</v>
      </c>
      <c r="H42" s="22">
        <v>-1069</v>
      </c>
      <c r="I42" s="22">
        <v>-615</v>
      </c>
      <c r="J42" s="22">
        <v>-694</v>
      </c>
      <c r="K42" s="23">
        <v>-719</v>
      </c>
      <c r="L42" s="22">
        <v>-707</v>
      </c>
      <c r="M42" s="22">
        <v>-371</v>
      </c>
      <c r="N42" s="22">
        <v>-507</v>
      </c>
      <c r="O42" s="23">
        <v>-9742</v>
      </c>
      <c r="P42" s="22">
        <v>-9724</v>
      </c>
      <c r="Q42" s="22">
        <v>-9340</v>
      </c>
      <c r="R42" s="22">
        <v>-9451</v>
      </c>
      <c r="S42" s="23">
        <v>-8766</v>
      </c>
      <c r="T42" s="22">
        <v>-5322</v>
      </c>
    </row>
    <row r="43" spans="1:20" ht="14.25" thickBot="1">
      <c r="A43" s="4" t="s">
        <v>31</v>
      </c>
      <c r="B43" s="24">
        <v>-14494</v>
      </c>
      <c r="C43" s="25">
        <v>76969</v>
      </c>
      <c r="D43" s="24">
        <v>81830</v>
      </c>
      <c r="E43" s="25">
        <v>33367</v>
      </c>
      <c r="F43" s="24">
        <v>47781</v>
      </c>
      <c r="G43" s="25">
        <v>72347</v>
      </c>
      <c r="H43" s="24">
        <v>118920</v>
      </c>
      <c r="I43" s="24">
        <v>59323</v>
      </c>
      <c r="J43" s="24">
        <v>19840</v>
      </c>
      <c r="K43" s="25">
        <v>145573</v>
      </c>
      <c r="L43" s="24">
        <v>164712</v>
      </c>
      <c r="M43" s="24">
        <v>102803</v>
      </c>
      <c r="N43" s="24">
        <v>98166</v>
      </c>
      <c r="O43" s="25">
        <v>-54727</v>
      </c>
      <c r="P43" s="24">
        <v>-38552</v>
      </c>
      <c r="Q43" s="24">
        <v>10498</v>
      </c>
      <c r="R43" s="24">
        <v>42207</v>
      </c>
      <c r="S43" s="25">
        <v>-58185</v>
      </c>
      <c r="T43" s="24">
        <v>25039</v>
      </c>
    </row>
    <row r="44" spans="1:20" ht="14.25" thickTop="1">
      <c r="A44" s="2" t="s">
        <v>32</v>
      </c>
      <c r="B44" s="22">
        <v>-302593</v>
      </c>
      <c r="C44" s="23">
        <v>-812194</v>
      </c>
      <c r="D44" s="22">
        <v>-424392</v>
      </c>
      <c r="E44" s="23">
        <v>-525528</v>
      </c>
      <c r="F44" s="22">
        <v>-255684</v>
      </c>
      <c r="G44" s="23">
        <v>-534401</v>
      </c>
      <c r="H44" s="22">
        <v>-452479</v>
      </c>
      <c r="I44" s="22">
        <v>-305716</v>
      </c>
      <c r="J44" s="22">
        <v>-148083</v>
      </c>
      <c r="K44" s="23">
        <v>-600193</v>
      </c>
      <c r="L44" s="22">
        <v>-502928</v>
      </c>
      <c r="M44" s="22">
        <v>-257085</v>
      </c>
      <c r="N44" s="22">
        <v>-168222</v>
      </c>
      <c r="O44" s="23">
        <v>-352783</v>
      </c>
      <c r="P44" s="22">
        <v>-270508</v>
      </c>
      <c r="Q44" s="22">
        <v>-184148</v>
      </c>
      <c r="R44" s="22">
        <v>-136726</v>
      </c>
      <c r="S44" s="23">
        <v>-365527</v>
      </c>
      <c r="T44" s="22"/>
    </row>
    <row r="45" spans="1:20" ht="13.5">
      <c r="A45" s="2" t="s">
        <v>33</v>
      </c>
      <c r="B45" s="22">
        <v>266544</v>
      </c>
      <c r="C45" s="23">
        <v>555717</v>
      </c>
      <c r="D45" s="22">
        <v>277868</v>
      </c>
      <c r="E45" s="23">
        <v>288444</v>
      </c>
      <c r="F45" s="22">
        <v>118327</v>
      </c>
      <c r="G45" s="23">
        <v>235720</v>
      </c>
      <c r="H45" s="22">
        <v>165779</v>
      </c>
      <c r="I45" s="22">
        <v>132161</v>
      </c>
      <c r="J45" s="22">
        <v>71951</v>
      </c>
      <c r="K45" s="23">
        <v>215157</v>
      </c>
      <c r="L45" s="22">
        <v>192501</v>
      </c>
      <c r="M45" s="22">
        <v>51051</v>
      </c>
      <c r="N45" s="22">
        <v>40170</v>
      </c>
      <c r="O45" s="23">
        <v>181598</v>
      </c>
      <c r="P45" s="22">
        <v>147443</v>
      </c>
      <c r="Q45" s="22">
        <v>73775</v>
      </c>
      <c r="R45" s="22">
        <v>22315</v>
      </c>
      <c r="S45" s="23">
        <v>310083</v>
      </c>
      <c r="T45" s="22"/>
    </row>
    <row r="46" spans="1:20" ht="13.5">
      <c r="A46" s="2" t="s">
        <v>34</v>
      </c>
      <c r="B46" s="22">
        <v>146205</v>
      </c>
      <c r="C46" s="23">
        <v>215357</v>
      </c>
      <c r="D46" s="22">
        <v>85925</v>
      </c>
      <c r="E46" s="23">
        <v>197905</v>
      </c>
      <c r="F46" s="22">
        <v>97042</v>
      </c>
      <c r="G46" s="23">
        <v>237946</v>
      </c>
      <c r="H46" s="22">
        <v>179152</v>
      </c>
      <c r="I46" s="22">
        <v>112972</v>
      </c>
      <c r="J46" s="22">
        <v>53573</v>
      </c>
      <c r="K46" s="23">
        <v>222377</v>
      </c>
      <c r="L46" s="22">
        <v>139178</v>
      </c>
      <c r="M46" s="22">
        <v>80602</v>
      </c>
      <c r="N46" s="22">
        <v>26885</v>
      </c>
      <c r="O46" s="23">
        <v>226145</v>
      </c>
      <c r="P46" s="22">
        <v>168983</v>
      </c>
      <c r="Q46" s="22">
        <v>106391</v>
      </c>
      <c r="R46" s="22">
        <v>84496</v>
      </c>
      <c r="S46" s="23">
        <v>122927</v>
      </c>
      <c r="T46" s="22"/>
    </row>
    <row r="47" spans="1:20" ht="13.5">
      <c r="A47" s="2" t="s">
        <v>35</v>
      </c>
      <c r="B47" s="22">
        <v>-1000</v>
      </c>
      <c r="C47" s="23"/>
      <c r="D47" s="22"/>
      <c r="E47" s="23"/>
      <c r="F47" s="22"/>
      <c r="G47" s="23">
        <v>-3000</v>
      </c>
      <c r="H47" s="22">
        <v>-3000</v>
      </c>
      <c r="I47" s="22"/>
      <c r="J47" s="22"/>
      <c r="K47" s="23"/>
      <c r="L47" s="22"/>
      <c r="M47" s="22"/>
      <c r="N47" s="22"/>
      <c r="O47" s="23"/>
      <c r="P47" s="22"/>
      <c r="Q47" s="22"/>
      <c r="R47" s="22"/>
      <c r="S47" s="23">
        <v>-7</v>
      </c>
      <c r="T47" s="22">
        <v>-7</v>
      </c>
    </row>
    <row r="48" spans="1:20" ht="13.5">
      <c r="A48" s="2" t="s">
        <v>36</v>
      </c>
      <c r="B48" s="22">
        <v>-764</v>
      </c>
      <c r="C48" s="23">
        <v>-2970</v>
      </c>
      <c r="D48" s="22">
        <v>-1367</v>
      </c>
      <c r="E48" s="23">
        <v>-4331</v>
      </c>
      <c r="F48" s="22">
        <v>-1239</v>
      </c>
      <c r="G48" s="23">
        <v>-3055</v>
      </c>
      <c r="H48" s="22">
        <v>-2285</v>
      </c>
      <c r="I48" s="22">
        <v>-1718</v>
      </c>
      <c r="J48" s="22">
        <v>-891</v>
      </c>
      <c r="K48" s="23">
        <v>-2616</v>
      </c>
      <c r="L48" s="22">
        <v>-2000</v>
      </c>
      <c r="M48" s="22">
        <v>-1151</v>
      </c>
      <c r="N48" s="22">
        <v>-605</v>
      </c>
      <c r="O48" s="23">
        <v>-3620</v>
      </c>
      <c r="P48" s="22">
        <v>-2749</v>
      </c>
      <c r="Q48" s="22">
        <v>-1435</v>
      </c>
      <c r="R48" s="22">
        <v>-1393</v>
      </c>
      <c r="S48" s="23">
        <v>-8815</v>
      </c>
      <c r="T48" s="22">
        <v>-4426</v>
      </c>
    </row>
    <row r="49" spans="1:20" ht="13.5">
      <c r="A49" s="2" t="s">
        <v>37</v>
      </c>
      <c r="B49" s="22">
        <v>177</v>
      </c>
      <c r="C49" s="23">
        <v>401</v>
      </c>
      <c r="D49" s="22">
        <v>211</v>
      </c>
      <c r="E49" s="23">
        <v>351</v>
      </c>
      <c r="F49" s="22">
        <v>1</v>
      </c>
      <c r="G49" s="23">
        <v>382</v>
      </c>
      <c r="H49" s="22">
        <v>382</v>
      </c>
      <c r="I49" s="22">
        <v>82</v>
      </c>
      <c r="J49" s="22">
        <v>82</v>
      </c>
      <c r="K49" s="23">
        <v>74</v>
      </c>
      <c r="L49" s="22">
        <v>74</v>
      </c>
      <c r="M49" s="22">
        <v>32</v>
      </c>
      <c r="N49" s="22">
        <v>29</v>
      </c>
      <c r="O49" s="23">
        <v>0</v>
      </c>
      <c r="P49" s="22">
        <v>0</v>
      </c>
      <c r="Q49" s="22">
        <v>0</v>
      </c>
      <c r="R49" s="22">
        <v>36</v>
      </c>
      <c r="S49" s="23">
        <v>347</v>
      </c>
      <c r="T49" s="22">
        <v>178</v>
      </c>
    </row>
    <row r="50" spans="1:20" ht="13.5">
      <c r="A50" s="2" t="s">
        <v>38</v>
      </c>
      <c r="B50" s="22">
        <v>-528</v>
      </c>
      <c r="C50" s="23">
        <v>-665</v>
      </c>
      <c r="D50" s="22">
        <v>-86</v>
      </c>
      <c r="E50" s="23">
        <v>-455</v>
      </c>
      <c r="F50" s="22">
        <v>-54</v>
      </c>
      <c r="G50" s="23">
        <v>-74</v>
      </c>
      <c r="H50" s="22">
        <v>-68</v>
      </c>
      <c r="I50" s="22">
        <v>-61</v>
      </c>
      <c r="J50" s="22">
        <v>-33</v>
      </c>
      <c r="K50" s="23">
        <v>-410</v>
      </c>
      <c r="L50" s="22">
        <v>-339</v>
      </c>
      <c r="M50" s="22">
        <v>-302</v>
      </c>
      <c r="N50" s="22">
        <v>-250</v>
      </c>
      <c r="O50" s="23">
        <v>-851</v>
      </c>
      <c r="P50" s="22">
        <v>-740</v>
      </c>
      <c r="Q50" s="22">
        <v>-446</v>
      </c>
      <c r="R50" s="22">
        <v>-436</v>
      </c>
      <c r="S50" s="23">
        <v>-2557</v>
      </c>
      <c r="T50" s="22">
        <v>-1215</v>
      </c>
    </row>
    <row r="51" spans="1:20" ht="14.25" thickBot="1">
      <c r="A51" s="4" t="s">
        <v>39</v>
      </c>
      <c r="B51" s="24">
        <v>108040</v>
      </c>
      <c r="C51" s="25">
        <v>-44354</v>
      </c>
      <c r="D51" s="24">
        <v>-61841</v>
      </c>
      <c r="E51" s="25">
        <v>-43614</v>
      </c>
      <c r="F51" s="24">
        <v>-41607</v>
      </c>
      <c r="G51" s="25">
        <v>-65581</v>
      </c>
      <c r="H51" s="24">
        <v>-111618</v>
      </c>
      <c r="I51" s="24">
        <v>-61381</v>
      </c>
      <c r="J51" s="24">
        <v>-23402</v>
      </c>
      <c r="K51" s="25">
        <v>-162053</v>
      </c>
      <c r="L51" s="24">
        <v>-172705</v>
      </c>
      <c r="M51" s="24">
        <v>-126045</v>
      </c>
      <c r="N51" s="24">
        <v>-101992</v>
      </c>
      <c r="O51" s="25">
        <v>52995</v>
      </c>
      <c r="P51" s="24">
        <v>44334</v>
      </c>
      <c r="Q51" s="24">
        <v>-5861</v>
      </c>
      <c r="R51" s="24">
        <v>-31707</v>
      </c>
      <c r="S51" s="25">
        <v>58561</v>
      </c>
      <c r="T51" s="24">
        <v>-28039</v>
      </c>
    </row>
    <row r="52" spans="1:20" ht="14.25" thickTop="1">
      <c r="A52" s="2" t="s">
        <v>40</v>
      </c>
      <c r="B52" s="22">
        <v>-791</v>
      </c>
      <c r="C52" s="23">
        <v>-1583</v>
      </c>
      <c r="D52" s="22">
        <v>-791</v>
      </c>
      <c r="E52" s="23">
        <v>-1583</v>
      </c>
      <c r="F52" s="22">
        <v>-791</v>
      </c>
      <c r="G52" s="23">
        <v>-1583</v>
      </c>
      <c r="H52" s="22">
        <v>-1583</v>
      </c>
      <c r="I52" s="22">
        <v>-791</v>
      </c>
      <c r="J52" s="22">
        <v>-791</v>
      </c>
      <c r="K52" s="23">
        <v>-1584</v>
      </c>
      <c r="L52" s="22">
        <v>-1584</v>
      </c>
      <c r="M52" s="22">
        <v>-792</v>
      </c>
      <c r="N52" s="22">
        <v>-792</v>
      </c>
      <c r="O52" s="23">
        <v>-1585</v>
      </c>
      <c r="P52" s="22">
        <v>-1585</v>
      </c>
      <c r="Q52" s="22">
        <v>-792</v>
      </c>
      <c r="R52" s="22">
        <v>-792</v>
      </c>
      <c r="S52" s="23">
        <v>-1586</v>
      </c>
      <c r="T52" s="22">
        <v>-793</v>
      </c>
    </row>
    <row r="53" spans="1:20" ht="13.5">
      <c r="A53" s="2" t="s">
        <v>41</v>
      </c>
      <c r="B53" s="22">
        <v>-2</v>
      </c>
      <c r="C53" s="23">
        <v>-2</v>
      </c>
      <c r="D53" s="22">
        <v>-2</v>
      </c>
      <c r="E53" s="23">
        <v>-602</v>
      </c>
      <c r="F53" s="22">
        <v>-302</v>
      </c>
      <c r="G53" s="23">
        <v>-602</v>
      </c>
      <c r="H53" s="22">
        <v>-302</v>
      </c>
      <c r="I53" s="22">
        <v>-302</v>
      </c>
      <c r="J53" s="22">
        <v>-2</v>
      </c>
      <c r="K53" s="23">
        <v>-602</v>
      </c>
      <c r="L53" s="22">
        <v>-302</v>
      </c>
      <c r="M53" s="22">
        <v>-302</v>
      </c>
      <c r="N53" s="22">
        <v>-2</v>
      </c>
      <c r="O53" s="23">
        <v>-602</v>
      </c>
      <c r="P53" s="22">
        <v>-302</v>
      </c>
      <c r="Q53" s="22">
        <v>-302</v>
      </c>
      <c r="R53" s="22">
        <v>-2</v>
      </c>
      <c r="S53" s="23">
        <v>-602</v>
      </c>
      <c r="T53" s="22">
        <v>-302</v>
      </c>
    </row>
    <row r="54" spans="1:20" ht="13.5">
      <c r="A54" s="2" t="s">
        <v>42</v>
      </c>
      <c r="B54" s="22">
        <v>-9</v>
      </c>
      <c r="C54" s="23">
        <v>-14</v>
      </c>
      <c r="D54" s="22">
        <v>-7</v>
      </c>
      <c r="E54" s="23">
        <v>-12</v>
      </c>
      <c r="F54" s="22">
        <v>-3</v>
      </c>
      <c r="G54" s="23">
        <v>-18</v>
      </c>
      <c r="H54" s="22">
        <v>-13</v>
      </c>
      <c r="I54" s="22">
        <v>-7</v>
      </c>
      <c r="J54" s="22">
        <v>-3</v>
      </c>
      <c r="K54" s="23">
        <v>-33</v>
      </c>
      <c r="L54" s="22">
        <v>-27</v>
      </c>
      <c r="M54" s="22">
        <v>-20</v>
      </c>
      <c r="N54" s="22">
        <v>-13</v>
      </c>
      <c r="O54" s="23">
        <v>-174</v>
      </c>
      <c r="P54" s="22">
        <v>-148</v>
      </c>
      <c r="Q54" s="22">
        <v>-103</v>
      </c>
      <c r="R54" s="22">
        <v>-27</v>
      </c>
      <c r="S54" s="23">
        <v>-174</v>
      </c>
      <c r="T54" s="22">
        <v>-92</v>
      </c>
    </row>
    <row r="55" spans="1:20" ht="13.5">
      <c r="A55" s="2" t="s">
        <v>43</v>
      </c>
      <c r="B55" s="22"/>
      <c r="C55" s="23">
        <v>1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2">
        <v>0</v>
      </c>
      <c r="J55" s="22">
        <v>0</v>
      </c>
      <c r="K55" s="23">
        <v>1</v>
      </c>
      <c r="L55" s="22">
        <v>0</v>
      </c>
      <c r="M55" s="22">
        <v>0</v>
      </c>
      <c r="N55" s="22">
        <v>0</v>
      </c>
      <c r="O55" s="23">
        <v>37</v>
      </c>
      <c r="P55" s="22">
        <v>32</v>
      </c>
      <c r="Q55" s="22">
        <v>17</v>
      </c>
      <c r="R55" s="22">
        <v>5</v>
      </c>
      <c r="S55" s="23">
        <v>35</v>
      </c>
      <c r="T55" s="22">
        <v>9</v>
      </c>
    </row>
    <row r="56" spans="1:20" ht="14.25" thickBot="1">
      <c r="A56" s="4" t="s">
        <v>44</v>
      </c>
      <c r="B56" s="24">
        <v>-803</v>
      </c>
      <c r="C56" s="25">
        <v>-1599</v>
      </c>
      <c r="D56" s="24">
        <v>-800</v>
      </c>
      <c r="E56" s="25">
        <v>-2197</v>
      </c>
      <c r="F56" s="24">
        <v>-1097</v>
      </c>
      <c r="G56" s="25">
        <v>-2204</v>
      </c>
      <c r="H56" s="24">
        <v>-1899</v>
      </c>
      <c r="I56" s="24">
        <v>-1101</v>
      </c>
      <c r="J56" s="24">
        <v>-797</v>
      </c>
      <c r="K56" s="25">
        <v>9780</v>
      </c>
      <c r="L56" s="24">
        <v>10086</v>
      </c>
      <c r="M56" s="24">
        <v>18885</v>
      </c>
      <c r="N56" s="24">
        <v>-808</v>
      </c>
      <c r="O56" s="25">
        <v>17674</v>
      </c>
      <c r="P56" s="24">
        <v>7995</v>
      </c>
      <c r="Q56" s="24">
        <v>-1180</v>
      </c>
      <c r="R56" s="24">
        <v>-817</v>
      </c>
      <c r="S56" s="25">
        <v>-8327</v>
      </c>
      <c r="T56" s="24">
        <v>-1179</v>
      </c>
    </row>
    <row r="57" spans="1:20" ht="14.25" thickTop="1">
      <c r="A57" s="6" t="s">
        <v>45</v>
      </c>
      <c r="B57" s="22">
        <v>7</v>
      </c>
      <c r="C57" s="23">
        <v>18</v>
      </c>
      <c r="D57" s="22">
        <v>-7</v>
      </c>
      <c r="E57" s="23">
        <v>-2</v>
      </c>
      <c r="F57" s="22">
        <v>24</v>
      </c>
      <c r="G57" s="23">
        <v>-16</v>
      </c>
      <c r="H57" s="22">
        <v>-18</v>
      </c>
      <c r="I57" s="22">
        <v>-15</v>
      </c>
      <c r="J57" s="22">
        <v>-8</v>
      </c>
      <c r="K57" s="23">
        <v>-7</v>
      </c>
      <c r="L57" s="22">
        <v>-8</v>
      </c>
      <c r="M57" s="22">
        <v>-10</v>
      </c>
      <c r="N57" s="22">
        <v>-3</v>
      </c>
      <c r="O57" s="23">
        <v>-5</v>
      </c>
      <c r="P57" s="22">
        <v>-13</v>
      </c>
      <c r="Q57" s="22">
        <v>7</v>
      </c>
      <c r="R57" s="22">
        <v>12</v>
      </c>
      <c r="S57" s="23">
        <v>-33</v>
      </c>
      <c r="T57" s="22">
        <v>-3</v>
      </c>
    </row>
    <row r="58" spans="1:20" ht="13.5">
      <c r="A58" s="6" t="s">
        <v>46</v>
      </c>
      <c r="B58" s="22">
        <v>92749</v>
      </c>
      <c r="C58" s="23">
        <v>31033</v>
      </c>
      <c r="D58" s="22">
        <v>19181</v>
      </c>
      <c r="E58" s="23">
        <v>-12446</v>
      </c>
      <c r="F58" s="22">
        <v>5100</v>
      </c>
      <c r="G58" s="23">
        <v>4544</v>
      </c>
      <c r="H58" s="22">
        <v>5383</v>
      </c>
      <c r="I58" s="22">
        <v>-3174</v>
      </c>
      <c r="J58" s="22">
        <v>-4368</v>
      </c>
      <c r="K58" s="23">
        <v>-6707</v>
      </c>
      <c r="L58" s="22">
        <v>2084</v>
      </c>
      <c r="M58" s="22">
        <v>-4367</v>
      </c>
      <c r="N58" s="22">
        <v>-4636</v>
      </c>
      <c r="O58" s="23">
        <v>15937</v>
      </c>
      <c r="P58" s="22">
        <v>13764</v>
      </c>
      <c r="Q58" s="22">
        <v>3463</v>
      </c>
      <c r="R58" s="22">
        <v>9695</v>
      </c>
      <c r="S58" s="23">
        <v>-7984</v>
      </c>
      <c r="T58" s="22">
        <v>-4182</v>
      </c>
    </row>
    <row r="59" spans="1:20" ht="13.5">
      <c r="A59" s="6" t="s">
        <v>47</v>
      </c>
      <c r="B59" s="22">
        <v>72798</v>
      </c>
      <c r="C59" s="23">
        <v>41764</v>
      </c>
      <c r="D59" s="22">
        <v>41764</v>
      </c>
      <c r="E59" s="23">
        <v>54211</v>
      </c>
      <c r="F59" s="22">
        <v>54211</v>
      </c>
      <c r="G59" s="23">
        <v>49666</v>
      </c>
      <c r="H59" s="22">
        <v>49666</v>
      </c>
      <c r="I59" s="22">
        <v>49666</v>
      </c>
      <c r="J59" s="22">
        <v>49666</v>
      </c>
      <c r="K59" s="23">
        <v>56373</v>
      </c>
      <c r="L59" s="22">
        <v>56373</v>
      </c>
      <c r="M59" s="22">
        <v>56373</v>
      </c>
      <c r="N59" s="22">
        <v>56373</v>
      </c>
      <c r="O59" s="23">
        <v>40435</v>
      </c>
      <c r="P59" s="22">
        <v>40435</v>
      </c>
      <c r="Q59" s="22">
        <v>40435</v>
      </c>
      <c r="R59" s="22">
        <v>40435</v>
      </c>
      <c r="S59" s="23">
        <v>48420</v>
      </c>
      <c r="T59" s="22">
        <v>48420</v>
      </c>
    </row>
    <row r="60" spans="1:20" ht="14.25" thickBot="1">
      <c r="A60" s="6" t="s">
        <v>47</v>
      </c>
      <c r="B60" s="22">
        <v>165548</v>
      </c>
      <c r="C60" s="23">
        <v>72798</v>
      </c>
      <c r="D60" s="22">
        <v>60945</v>
      </c>
      <c r="E60" s="23">
        <v>41764</v>
      </c>
      <c r="F60" s="22">
        <v>59311</v>
      </c>
      <c r="G60" s="23">
        <v>54211</v>
      </c>
      <c r="H60" s="22">
        <v>55049</v>
      </c>
      <c r="I60" s="22">
        <v>46491</v>
      </c>
      <c r="J60" s="22">
        <v>45297</v>
      </c>
      <c r="K60" s="23">
        <v>49666</v>
      </c>
      <c r="L60" s="22">
        <v>58457</v>
      </c>
      <c r="M60" s="22">
        <v>52005</v>
      </c>
      <c r="N60" s="22">
        <v>51736</v>
      </c>
      <c r="O60" s="23">
        <v>56373</v>
      </c>
      <c r="P60" s="22">
        <v>54200</v>
      </c>
      <c r="Q60" s="22">
        <v>43899</v>
      </c>
      <c r="R60" s="22">
        <v>50130</v>
      </c>
      <c r="S60" s="23">
        <v>40435</v>
      </c>
      <c r="T60" s="22">
        <v>44237</v>
      </c>
    </row>
    <row r="61" spans="1:20" ht="14.25" thickTop="1">
      <c r="A61" s="7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3" ht="13.5">
      <c r="A63" s="19" t="s">
        <v>141</v>
      </c>
    </row>
    <row r="64" ht="13.5">
      <c r="A64" s="19" t="s">
        <v>142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137</v>
      </c>
      <c r="B2" s="13">
        <v>8366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138</v>
      </c>
      <c r="B3" s="1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52</v>
      </c>
      <c r="B4" s="14" t="str">
        <f>HYPERLINK("http://www.kabupro.jp/mark/20140207/S1001369.htm","四半期報告書")</f>
        <v>四半期報告書</v>
      </c>
      <c r="C4" s="14" t="str">
        <f>HYPERLINK("http://www.kabupro.jp/mark/20131122/S1000KKS.htm","四半期報告書")</f>
        <v>四半期報告書</v>
      </c>
      <c r="D4" s="14" t="str">
        <f>HYPERLINK("http://www.kabupro.jp/mark/20140207/S1001369.htm","四半期報告書")</f>
        <v>四半期報告書</v>
      </c>
      <c r="E4" s="14" t="str">
        <f>HYPERLINK("http://www.kabupro.jp/mark/20130204/S000CPL8.htm","四半期報告書")</f>
        <v>四半期報告書</v>
      </c>
      <c r="F4" s="14" t="str">
        <f>HYPERLINK("http://www.kabupro.jp/mark/20121119/S000CC76.htm","四半期報告書")</f>
        <v>四半期報告書</v>
      </c>
      <c r="G4" s="14" t="str">
        <f>HYPERLINK("http://www.kabupro.jp/mark/20120803/S000BKHV.htm","四半期報告書")</f>
        <v>四半期報告書</v>
      </c>
      <c r="H4" s="14" t="str">
        <f>HYPERLINK("http://www.kabupro.jp/mark/20130610/S000DJJI.htm","有価証券報告書")</f>
        <v>有価証券報告書</v>
      </c>
      <c r="I4" s="14" t="str">
        <f>HYPERLINK("http://www.kabupro.jp/mark/20120203/S000A64Q.htm","四半期報告書")</f>
        <v>四半期報告書</v>
      </c>
      <c r="J4" s="14" t="str">
        <f>HYPERLINK("http://www.kabupro.jp/mark/20111118/S0009SF8.htm","四半期報告書")</f>
        <v>四半期報告書</v>
      </c>
      <c r="K4" s="14" t="str">
        <f>HYPERLINK("http://www.kabupro.jp/mark/20110805/S00090UY.htm","四半期報告書")</f>
        <v>四半期報告書</v>
      </c>
      <c r="L4" s="14" t="str">
        <f>HYPERLINK("http://www.kabupro.jp/mark/20120611/S000AZKM.htm","有価証券報告書")</f>
        <v>有価証券報告書</v>
      </c>
      <c r="M4" s="14" t="str">
        <f>HYPERLINK("http://www.kabupro.jp/mark/20110204/S0007N2T.htm","四半期報告書")</f>
        <v>四半期報告書</v>
      </c>
      <c r="N4" s="14" t="str">
        <f>HYPERLINK("http://www.kabupro.jp/mark/20101119/S00078YD.htm","四半期報告書")</f>
        <v>四半期報告書</v>
      </c>
      <c r="O4" s="14" t="str">
        <f>HYPERLINK("http://www.kabupro.jp/mark/20100806/S0006GW0.htm","四半期報告書")</f>
        <v>四半期報告書</v>
      </c>
      <c r="P4" s="14" t="str">
        <f>HYPERLINK("http://www.kabupro.jp/mark/20110609/S0008FLO.htm","有価証券報告書")</f>
        <v>有価証券報告書</v>
      </c>
      <c r="Q4" s="14" t="str">
        <f>HYPERLINK("http://www.kabupro.jp/mark/20100205/S00051P7.htm","四半期報告書")</f>
        <v>四半期報告書</v>
      </c>
      <c r="R4" s="14" t="str">
        <f>HYPERLINK("http://www.kabupro.jp/mark/20101119/S00078YD.htm","四半期報告書")</f>
        <v>四半期報告書</v>
      </c>
      <c r="S4" s="14" t="str">
        <f>HYPERLINK("http://www.kabupro.jp/mark/20090807/S0003TSM.htm","四半期報告書")</f>
        <v>四半期報告書</v>
      </c>
      <c r="T4" s="14" t="str">
        <f>HYPERLINK("http://www.kabupro.jp/mark/20100610/S0005UPU.htm","有価証券報告書")</f>
        <v>有価証券報告書</v>
      </c>
      <c r="U4" s="14" t="str">
        <f>HYPERLINK("http://www.kabupro.jp/mark/20090209/S0002DGQ.htm","四半期報告書")</f>
        <v>四半期報告書</v>
      </c>
      <c r="V4" s="14" t="str">
        <f>HYPERLINK("http://www.kabupro.jp/mark/20091120/S0004O7A.htm","四半期報告書")</f>
        <v>四半期報告書</v>
      </c>
      <c r="W4" s="14" t="str">
        <f>HYPERLINK("http://www.kabupro.jp/mark/20080813/S00013KE.htm","四半期報告書")</f>
        <v>四半期報告書</v>
      </c>
      <c r="X4" s="14" t="str">
        <f>HYPERLINK("http://www.kabupro.jp/mark/20090626/S0003H1I.htm","有価証券報告書")</f>
        <v>有価証券報告書</v>
      </c>
      <c r="Y4" s="14" t="str">
        <f>HYPERLINK("http://www.kabupro.jp/mark/20081127/S0001YNB.htm","四半期報告書")</f>
        <v>四半期報告書</v>
      </c>
    </row>
    <row r="5" spans="1:25" ht="14.25" thickBot="1">
      <c r="A5" s="10" t="s">
        <v>53</v>
      </c>
      <c r="B5" s="1" t="s">
        <v>176</v>
      </c>
      <c r="C5" s="1" t="s">
        <v>59</v>
      </c>
      <c r="D5" s="1" t="s">
        <v>176</v>
      </c>
      <c r="E5" s="1" t="s">
        <v>179</v>
      </c>
      <c r="F5" s="1" t="s">
        <v>64</v>
      </c>
      <c r="G5" s="1" t="s">
        <v>181</v>
      </c>
      <c r="H5" s="1" t="s">
        <v>66</v>
      </c>
      <c r="I5" s="1" t="s">
        <v>183</v>
      </c>
      <c r="J5" s="1" t="s">
        <v>68</v>
      </c>
      <c r="K5" s="1" t="s">
        <v>185</v>
      </c>
      <c r="L5" s="1" t="s">
        <v>70</v>
      </c>
      <c r="M5" s="1" t="s">
        <v>187</v>
      </c>
      <c r="N5" s="1" t="s">
        <v>72</v>
      </c>
      <c r="O5" s="1" t="s">
        <v>189</v>
      </c>
      <c r="P5" s="1" t="s">
        <v>74</v>
      </c>
      <c r="Q5" s="1" t="s">
        <v>191</v>
      </c>
      <c r="R5" s="1" t="s">
        <v>72</v>
      </c>
      <c r="S5" s="1" t="s">
        <v>193</v>
      </c>
      <c r="T5" s="1" t="s">
        <v>77</v>
      </c>
      <c r="U5" s="1" t="s">
        <v>195</v>
      </c>
      <c r="V5" s="1" t="s">
        <v>79</v>
      </c>
      <c r="W5" s="1" t="s">
        <v>197</v>
      </c>
      <c r="X5" s="1" t="s">
        <v>81</v>
      </c>
      <c r="Y5" s="1" t="s">
        <v>83</v>
      </c>
    </row>
    <row r="6" spans="1:25" ht="15" thickBot="1" thickTop="1">
      <c r="A6" s="9" t="s">
        <v>54</v>
      </c>
      <c r="B6" s="17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55</v>
      </c>
      <c r="B7" s="13" t="s">
        <v>177</v>
      </c>
      <c r="C7" s="13" t="s">
        <v>60</v>
      </c>
      <c r="D7" s="15" t="s">
        <v>62</v>
      </c>
      <c r="E7" s="13" t="s">
        <v>177</v>
      </c>
      <c r="F7" s="13" t="s">
        <v>60</v>
      </c>
      <c r="G7" s="13" t="s">
        <v>177</v>
      </c>
      <c r="H7" s="15" t="s">
        <v>62</v>
      </c>
      <c r="I7" s="13" t="s">
        <v>177</v>
      </c>
      <c r="J7" s="13" t="s">
        <v>60</v>
      </c>
      <c r="K7" s="13" t="s">
        <v>177</v>
      </c>
      <c r="L7" s="15" t="s">
        <v>62</v>
      </c>
      <c r="M7" s="13" t="s">
        <v>177</v>
      </c>
      <c r="N7" s="13" t="s">
        <v>60</v>
      </c>
      <c r="O7" s="13" t="s">
        <v>177</v>
      </c>
      <c r="P7" s="15" t="s">
        <v>62</v>
      </c>
      <c r="Q7" s="13" t="s">
        <v>177</v>
      </c>
      <c r="R7" s="13" t="s">
        <v>60</v>
      </c>
      <c r="S7" s="13" t="s">
        <v>177</v>
      </c>
      <c r="T7" s="15" t="s">
        <v>62</v>
      </c>
      <c r="U7" s="13" t="s">
        <v>177</v>
      </c>
      <c r="V7" s="13" t="s">
        <v>60</v>
      </c>
      <c r="W7" s="13" t="s">
        <v>177</v>
      </c>
      <c r="X7" s="15" t="s">
        <v>62</v>
      </c>
      <c r="Y7" s="13" t="s">
        <v>60</v>
      </c>
    </row>
    <row r="8" spans="1:25" ht="13.5">
      <c r="A8" s="12" t="s">
        <v>56</v>
      </c>
      <c r="B8" s="1"/>
      <c r="C8" s="1"/>
      <c r="D8" s="16"/>
      <c r="E8" s="1"/>
      <c r="F8" s="1"/>
      <c r="G8" s="1"/>
      <c r="H8" s="16"/>
      <c r="I8" s="1"/>
      <c r="J8" s="1"/>
      <c r="K8" s="1"/>
      <c r="L8" s="16"/>
      <c r="M8" s="1"/>
      <c r="N8" s="1"/>
      <c r="O8" s="1"/>
      <c r="P8" s="16"/>
      <c r="Q8" s="1"/>
      <c r="R8" s="1"/>
      <c r="S8" s="1"/>
      <c r="T8" s="16"/>
      <c r="U8" s="1"/>
      <c r="V8" s="1"/>
      <c r="W8" s="1"/>
      <c r="X8" s="16"/>
      <c r="Y8" s="1"/>
    </row>
    <row r="9" spans="1:25" ht="13.5">
      <c r="A9" s="12" t="s">
        <v>57</v>
      </c>
      <c r="B9" s="1" t="s">
        <v>178</v>
      </c>
      <c r="C9" s="1" t="s">
        <v>61</v>
      </c>
      <c r="D9" s="16" t="s">
        <v>63</v>
      </c>
      <c r="E9" s="1" t="s">
        <v>180</v>
      </c>
      <c r="F9" s="1" t="s">
        <v>65</v>
      </c>
      <c r="G9" s="1" t="s">
        <v>182</v>
      </c>
      <c r="H9" s="16" t="s">
        <v>67</v>
      </c>
      <c r="I9" s="1" t="s">
        <v>184</v>
      </c>
      <c r="J9" s="1" t="s">
        <v>69</v>
      </c>
      <c r="K9" s="1" t="s">
        <v>186</v>
      </c>
      <c r="L9" s="16" t="s">
        <v>71</v>
      </c>
      <c r="M9" s="1" t="s">
        <v>188</v>
      </c>
      <c r="N9" s="1" t="s">
        <v>73</v>
      </c>
      <c r="O9" s="1" t="s">
        <v>190</v>
      </c>
      <c r="P9" s="16" t="s">
        <v>75</v>
      </c>
      <c r="Q9" s="1" t="s">
        <v>192</v>
      </c>
      <c r="R9" s="1" t="s">
        <v>76</v>
      </c>
      <c r="S9" s="1" t="s">
        <v>194</v>
      </c>
      <c r="T9" s="16" t="s">
        <v>78</v>
      </c>
      <c r="U9" s="1" t="s">
        <v>196</v>
      </c>
      <c r="V9" s="1" t="s">
        <v>80</v>
      </c>
      <c r="W9" s="1" t="s">
        <v>198</v>
      </c>
      <c r="X9" s="16" t="s">
        <v>82</v>
      </c>
      <c r="Y9" s="1" t="s">
        <v>84</v>
      </c>
    </row>
    <row r="10" spans="1:25" ht="14.25" thickBot="1">
      <c r="A10" s="12" t="s">
        <v>58</v>
      </c>
      <c r="B10" s="1" t="s">
        <v>86</v>
      </c>
      <c r="C10" s="1" t="s">
        <v>86</v>
      </c>
      <c r="D10" s="16" t="s">
        <v>86</v>
      </c>
      <c r="E10" s="1" t="s">
        <v>86</v>
      </c>
      <c r="F10" s="1" t="s">
        <v>86</v>
      </c>
      <c r="G10" s="1" t="s">
        <v>86</v>
      </c>
      <c r="H10" s="16" t="s">
        <v>86</v>
      </c>
      <c r="I10" s="1" t="s">
        <v>86</v>
      </c>
      <c r="J10" s="1" t="s">
        <v>86</v>
      </c>
      <c r="K10" s="1" t="s">
        <v>86</v>
      </c>
      <c r="L10" s="16" t="s">
        <v>86</v>
      </c>
      <c r="M10" s="1" t="s">
        <v>86</v>
      </c>
      <c r="N10" s="1" t="s">
        <v>86</v>
      </c>
      <c r="O10" s="1" t="s">
        <v>86</v>
      </c>
      <c r="P10" s="16" t="s">
        <v>86</v>
      </c>
      <c r="Q10" s="1" t="s">
        <v>86</v>
      </c>
      <c r="R10" s="1" t="s">
        <v>86</v>
      </c>
      <c r="S10" s="1" t="s">
        <v>86</v>
      </c>
      <c r="T10" s="16" t="s">
        <v>86</v>
      </c>
      <c r="U10" s="1" t="s">
        <v>86</v>
      </c>
      <c r="V10" s="1" t="s">
        <v>86</v>
      </c>
      <c r="W10" s="1" t="s">
        <v>86</v>
      </c>
      <c r="X10" s="16" t="s">
        <v>86</v>
      </c>
      <c r="Y10" s="1" t="s">
        <v>86</v>
      </c>
    </row>
    <row r="11" spans="1:25" ht="14.25" thickTop="1">
      <c r="A11" s="8" t="s">
        <v>85</v>
      </c>
      <c r="B11" s="20">
        <v>218042</v>
      </c>
      <c r="C11" s="20">
        <v>166087</v>
      </c>
      <c r="D11" s="21">
        <v>73233</v>
      </c>
      <c r="E11" s="20">
        <v>55776</v>
      </c>
      <c r="F11" s="20">
        <v>61305</v>
      </c>
      <c r="G11" s="20">
        <v>58202</v>
      </c>
      <c r="H11" s="21">
        <v>42079</v>
      </c>
      <c r="I11" s="20">
        <v>64579</v>
      </c>
      <c r="J11" s="20">
        <v>59553</v>
      </c>
      <c r="K11" s="20">
        <v>48741</v>
      </c>
      <c r="L11" s="21">
        <v>54550</v>
      </c>
      <c r="M11" s="20">
        <v>58280</v>
      </c>
      <c r="N11" s="20">
        <v>46847</v>
      </c>
      <c r="O11" s="20">
        <v>45660</v>
      </c>
      <c r="P11" s="21">
        <v>50063</v>
      </c>
      <c r="Q11" s="20">
        <v>68952</v>
      </c>
      <c r="R11" s="20">
        <v>52565</v>
      </c>
      <c r="S11" s="20">
        <v>52282</v>
      </c>
      <c r="T11" s="21">
        <v>56807</v>
      </c>
      <c r="U11" s="20">
        <v>55037</v>
      </c>
      <c r="V11" s="20">
        <v>46018</v>
      </c>
      <c r="W11" s="20">
        <v>51981</v>
      </c>
      <c r="X11" s="21">
        <v>42211</v>
      </c>
      <c r="Y11" s="20">
        <v>46027</v>
      </c>
    </row>
    <row r="12" spans="1:25" ht="13.5">
      <c r="A12" s="2" t="s">
        <v>199</v>
      </c>
      <c r="B12" s="22">
        <v>139754</v>
      </c>
      <c r="C12" s="22">
        <v>147803</v>
      </c>
      <c r="D12" s="23">
        <v>158022</v>
      </c>
      <c r="E12" s="22">
        <v>111753</v>
      </c>
      <c r="F12" s="22">
        <v>110586</v>
      </c>
      <c r="G12" s="22">
        <v>166898</v>
      </c>
      <c r="H12" s="23">
        <v>183565</v>
      </c>
      <c r="I12" s="22">
        <v>152220</v>
      </c>
      <c r="J12" s="22">
        <v>152632</v>
      </c>
      <c r="K12" s="22">
        <v>206423</v>
      </c>
      <c r="L12" s="23">
        <v>85259</v>
      </c>
      <c r="M12" s="22">
        <v>92461</v>
      </c>
      <c r="N12" s="22">
        <v>83475</v>
      </c>
      <c r="O12" s="22">
        <v>179835</v>
      </c>
      <c r="P12" s="23">
        <v>64523</v>
      </c>
      <c r="Q12" s="22">
        <v>67915</v>
      </c>
      <c r="R12" s="22">
        <v>75507</v>
      </c>
      <c r="S12" s="22">
        <v>109970</v>
      </c>
      <c r="T12" s="23">
        <v>57828</v>
      </c>
      <c r="U12" s="22">
        <v>81672</v>
      </c>
      <c r="V12" s="22">
        <v>56894</v>
      </c>
      <c r="W12" s="22">
        <v>114709</v>
      </c>
      <c r="X12" s="23">
        <v>103465</v>
      </c>
      <c r="Y12" s="22">
        <v>86834</v>
      </c>
    </row>
    <row r="13" spans="1:25" ht="13.5">
      <c r="A13" s="2" t="s">
        <v>88</v>
      </c>
      <c r="B13" s="22">
        <v>9228</v>
      </c>
      <c r="C13" s="22">
        <v>8771</v>
      </c>
      <c r="D13" s="23">
        <v>9659</v>
      </c>
      <c r="E13" s="22">
        <v>9846</v>
      </c>
      <c r="F13" s="22">
        <v>12226</v>
      </c>
      <c r="G13" s="22">
        <v>17245</v>
      </c>
      <c r="H13" s="23">
        <v>17570</v>
      </c>
      <c r="I13" s="22">
        <v>18136</v>
      </c>
      <c r="J13" s="22">
        <v>15451</v>
      </c>
      <c r="K13" s="22">
        <v>14823</v>
      </c>
      <c r="L13" s="23">
        <v>16651</v>
      </c>
      <c r="M13" s="22">
        <v>20006</v>
      </c>
      <c r="N13" s="22">
        <v>17121</v>
      </c>
      <c r="O13" s="22">
        <v>18456</v>
      </c>
      <c r="P13" s="23">
        <v>18122</v>
      </c>
      <c r="Q13" s="22">
        <v>18995</v>
      </c>
      <c r="R13" s="22">
        <v>16840</v>
      </c>
      <c r="S13" s="22">
        <v>18236</v>
      </c>
      <c r="T13" s="23">
        <v>18697</v>
      </c>
      <c r="U13" s="22">
        <v>22634</v>
      </c>
      <c r="V13" s="22">
        <v>20974</v>
      </c>
      <c r="W13" s="22">
        <v>21382</v>
      </c>
      <c r="X13" s="23">
        <v>22501</v>
      </c>
      <c r="Y13" s="22">
        <v>21571</v>
      </c>
    </row>
    <row r="14" spans="1:25" ht="13.5">
      <c r="A14" s="2" t="s">
        <v>89</v>
      </c>
      <c r="B14" s="22">
        <v>972</v>
      </c>
      <c r="C14" s="22">
        <v>814</v>
      </c>
      <c r="D14" s="23">
        <v>476</v>
      </c>
      <c r="E14" s="22">
        <v>379</v>
      </c>
      <c r="F14" s="22">
        <v>362</v>
      </c>
      <c r="G14" s="22">
        <v>623</v>
      </c>
      <c r="H14" s="23">
        <v>1032</v>
      </c>
      <c r="I14" s="22">
        <v>1288</v>
      </c>
      <c r="J14" s="22">
        <v>581</v>
      </c>
      <c r="K14" s="22">
        <v>426</v>
      </c>
      <c r="L14" s="23">
        <v>599</v>
      </c>
      <c r="M14" s="22">
        <v>1135</v>
      </c>
      <c r="N14" s="22">
        <v>535</v>
      </c>
      <c r="O14" s="22">
        <v>1089</v>
      </c>
      <c r="P14" s="23">
        <v>1046</v>
      </c>
      <c r="Q14" s="22">
        <v>925</v>
      </c>
      <c r="R14" s="22">
        <v>738</v>
      </c>
      <c r="S14" s="22">
        <v>1022</v>
      </c>
      <c r="T14" s="23">
        <v>1118</v>
      </c>
      <c r="U14" s="22">
        <v>2020</v>
      </c>
      <c r="V14" s="22">
        <v>1295</v>
      </c>
      <c r="W14" s="22">
        <v>964</v>
      </c>
      <c r="X14" s="23">
        <v>1020</v>
      </c>
      <c r="Y14" s="22">
        <v>1493</v>
      </c>
    </row>
    <row r="15" spans="1:25" ht="13.5">
      <c r="A15" s="2" t="s">
        <v>90</v>
      </c>
      <c r="B15" s="22">
        <v>9088</v>
      </c>
      <c r="C15" s="22">
        <v>8998</v>
      </c>
      <c r="D15" s="23">
        <v>7780</v>
      </c>
      <c r="E15" s="22">
        <v>7800</v>
      </c>
      <c r="F15" s="22">
        <v>7709</v>
      </c>
      <c r="G15" s="22">
        <v>7742</v>
      </c>
      <c r="H15" s="23">
        <v>7799</v>
      </c>
      <c r="I15" s="22">
        <v>7805</v>
      </c>
      <c r="J15" s="22">
        <v>7790</v>
      </c>
      <c r="K15" s="22">
        <v>7837</v>
      </c>
      <c r="L15" s="23">
        <v>7876</v>
      </c>
      <c r="M15" s="22">
        <v>8052</v>
      </c>
      <c r="N15" s="22">
        <v>4908</v>
      </c>
      <c r="O15" s="22">
        <v>5827</v>
      </c>
      <c r="P15" s="23">
        <v>5776</v>
      </c>
      <c r="Q15" s="22">
        <v>8776</v>
      </c>
      <c r="R15" s="22">
        <v>8802</v>
      </c>
      <c r="S15" s="22">
        <v>9592</v>
      </c>
      <c r="T15" s="23">
        <v>9379</v>
      </c>
      <c r="U15" s="22">
        <v>9778</v>
      </c>
      <c r="V15" s="22">
        <v>11693</v>
      </c>
      <c r="W15" s="22">
        <v>12015</v>
      </c>
      <c r="X15" s="23">
        <v>11965</v>
      </c>
      <c r="Y15" s="22">
        <v>14307</v>
      </c>
    </row>
    <row r="16" spans="1:25" ht="13.5">
      <c r="A16" s="2" t="s">
        <v>91</v>
      </c>
      <c r="B16" s="22">
        <v>1447256</v>
      </c>
      <c r="C16" s="22">
        <v>1390422</v>
      </c>
      <c r="D16" s="23">
        <v>1486497</v>
      </c>
      <c r="E16" s="22">
        <v>1522543</v>
      </c>
      <c r="F16" s="22">
        <v>1474998</v>
      </c>
      <c r="G16" s="22">
        <v>1468242</v>
      </c>
      <c r="H16" s="23">
        <v>1430242</v>
      </c>
      <c r="I16" s="22">
        <v>1444849</v>
      </c>
      <c r="J16" s="22">
        <v>1412392</v>
      </c>
      <c r="K16" s="22">
        <v>1429017</v>
      </c>
      <c r="L16" s="23">
        <v>1385525</v>
      </c>
      <c r="M16" s="22">
        <v>1437832</v>
      </c>
      <c r="N16" s="22">
        <v>1385633</v>
      </c>
      <c r="O16" s="22">
        <v>1352584</v>
      </c>
      <c r="P16" s="23">
        <v>1339054</v>
      </c>
      <c r="Q16" s="22">
        <v>1333749</v>
      </c>
      <c r="R16" s="22">
        <v>1276118</v>
      </c>
      <c r="S16" s="22">
        <v>1246675</v>
      </c>
      <c r="T16" s="23">
        <v>1113812</v>
      </c>
      <c r="U16" s="22">
        <v>1132402</v>
      </c>
      <c r="V16" s="22">
        <v>1182924</v>
      </c>
      <c r="W16" s="22">
        <v>1274288</v>
      </c>
      <c r="X16" s="23">
        <v>1225131</v>
      </c>
      <c r="Y16" s="22">
        <v>1379568</v>
      </c>
    </row>
    <row r="17" spans="1:25" ht="13.5">
      <c r="A17" s="2" t="s">
        <v>92</v>
      </c>
      <c r="B17" s="22">
        <v>2885391</v>
      </c>
      <c r="C17" s="22">
        <v>2867833</v>
      </c>
      <c r="D17" s="23">
        <v>2822561</v>
      </c>
      <c r="E17" s="22">
        <v>2784873</v>
      </c>
      <c r="F17" s="22">
        <v>2763498</v>
      </c>
      <c r="G17" s="22">
        <v>2730980</v>
      </c>
      <c r="H17" s="23">
        <v>2743438</v>
      </c>
      <c r="I17" s="22">
        <v>2702074</v>
      </c>
      <c r="J17" s="22">
        <v>2709601</v>
      </c>
      <c r="K17" s="22">
        <v>2709068</v>
      </c>
      <c r="L17" s="23">
        <v>2768107</v>
      </c>
      <c r="M17" s="22">
        <v>2686000</v>
      </c>
      <c r="N17" s="22">
        <v>2697334</v>
      </c>
      <c r="O17" s="22">
        <v>2675279</v>
      </c>
      <c r="P17" s="23">
        <v>2714367</v>
      </c>
      <c r="Q17" s="22">
        <v>2682588</v>
      </c>
      <c r="R17" s="22">
        <v>2658929</v>
      </c>
      <c r="S17" s="22">
        <v>2654168</v>
      </c>
      <c r="T17" s="23">
        <v>2710948</v>
      </c>
      <c r="U17" s="22">
        <v>2660353</v>
      </c>
      <c r="V17" s="22">
        <v>2577999</v>
      </c>
      <c r="W17" s="22">
        <v>2559687</v>
      </c>
      <c r="X17" s="23">
        <v>2551368</v>
      </c>
      <c r="Y17" s="22">
        <v>2485389</v>
      </c>
    </row>
    <row r="18" spans="1:25" ht="13.5">
      <c r="A18" s="2" t="s">
        <v>93</v>
      </c>
      <c r="B18" s="22">
        <v>6750</v>
      </c>
      <c r="C18" s="22">
        <v>7206</v>
      </c>
      <c r="D18" s="23">
        <v>5683</v>
      </c>
      <c r="E18" s="22">
        <v>6711</v>
      </c>
      <c r="F18" s="22">
        <v>5483</v>
      </c>
      <c r="G18" s="22">
        <v>6216</v>
      </c>
      <c r="H18" s="23">
        <v>5481</v>
      </c>
      <c r="I18" s="22">
        <v>4271</v>
      </c>
      <c r="J18" s="22">
        <v>4353</v>
      </c>
      <c r="K18" s="22">
        <v>6248</v>
      </c>
      <c r="L18" s="23">
        <v>4970</v>
      </c>
      <c r="M18" s="22">
        <v>5342</v>
      </c>
      <c r="N18" s="22">
        <v>4092</v>
      </c>
      <c r="O18" s="22">
        <v>3791</v>
      </c>
      <c r="P18" s="23">
        <v>3669</v>
      </c>
      <c r="Q18" s="22">
        <v>4218</v>
      </c>
      <c r="R18" s="22">
        <v>4913</v>
      </c>
      <c r="S18" s="22">
        <v>5686</v>
      </c>
      <c r="T18" s="23">
        <v>3303</v>
      </c>
      <c r="U18" s="22">
        <v>5177</v>
      </c>
      <c r="V18" s="22">
        <v>4124</v>
      </c>
      <c r="W18" s="22">
        <v>5903</v>
      </c>
      <c r="X18" s="23">
        <v>4866</v>
      </c>
      <c r="Y18" s="22">
        <v>5702</v>
      </c>
    </row>
    <row r="19" spans="1:25" ht="13.5">
      <c r="A19" s="2" t="s">
        <v>94</v>
      </c>
      <c r="B19" s="22">
        <v>45215</v>
      </c>
      <c r="C19" s="22">
        <v>42212</v>
      </c>
      <c r="D19" s="23">
        <v>49980</v>
      </c>
      <c r="E19" s="22">
        <v>52174</v>
      </c>
      <c r="F19" s="22">
        <v>49338</v>
      </c>
      <c r="G19" s="22">
        <v>49958</v>
      </c>
      <c r="H19" s="23">
        <v>39890</v>
      </c>
      <c r="I19" s="22">
        <v>58576</v>
      </c>
      <c r="J19" s="22">
        <v>42234</v>
      </c>
      <c r="K19" s="22">
        <v>42018</v>
      </c>
      <c r="L19" s="23">
        <v>40059</v>
      </c>
      <c r="M19" s="22">
        <v>42275</v>
      </c>
      <c r="N19" s="22">
        <v>48750</v>
      </c>
      <c r="O19" s="22">
        <v>46260</v>
      </c>
      <c r="P19" s="23">
        <v>43341</v>
      </c>
      <c r="Q19" s="22">
        <v>46978</v>
      </c>
      <c r="R19" s="22">
        <v>48345</v>
      </c>
      <c r="S19" s="22">
        <v>52924</v>
      </c>
      <c r="T19" s="23">
        <v>53765</v>
      </c>
      <c r="U19" s="22">
        <v>80075</v>
      </c>
      <c r="V19" s="22">
        <v>92111</v>
      </c>
      <c r="W19" s="22">
        <v>30733</v>
      </c>
      <c r="X19" s="23">
        <v>53196</v>
      </c>
      <c r="Y19" s="22">
        <v>23854</v>
      </c>
    </row>
    <row r="20" spans="1:25" ht="13.5">
      <c r="A20" s="2" t="s">
        <v>96</v>
      </c>
      <c r="B20" s="22">
        <v>58347</v>
      </c>
      <c r="C20" s="22">
        <v>58481</v>
      </c>
      <c r="D20" s="23">
        <v>59005</v>
      </c>
      <c r="E20" s="22">
        <v>58720</v>
      </c>
      <c r="F20" s="22">
        <v>58987</v>
      </c>
      <c r="G20" s="22">
        <v>59192</v>
      </c>
      <c r="H20" s="23">
        <v>59240</v>
      </c>
      <c r="I20" s="22">
        <v>58028</v>
      </c>
      <c r="J20" s="22">
        <v>57997</v>
      </c>
      <c r="K20" s="22">
        <v>57822</v>
      </c>
      <c r="L20" s="23">
        <v>58037</v>
      </c>
      <c r="M20" s="22">
        <v>57874</v>
      </c>
      <c r="N20" s="22">
        <v>58396</v>
      </c>
      <c r="O20" s="22">
        <v>59356</v>
      </c>
      <c r="P20" s="23">
        <v>59159</v>
      </c>
      <c r="Q20" s="22">
        <v>59371</v>
      </c>
      <c r="R20" s="22">
        <v>59354</v>
      </c>
      <c r="S20" s="22">
        <v>59844</v>
      </c>
      <c r="T20" s="23">
        <v>59885</v>
      </c>
      <c r="U20" s="22">
        <v>60690</v>
      </c>
      <c r="V20" s="22">
        <v>60089</v>
      </c>
      <c r="W20" s="22">
        <v>71696</v>
      </c>
      <c r="X20" s="23">
        <v>72759</v>
      </c>
      <c r="Y20" s="22">
        <v>74420</v>
      </c>
    </row>
    <row r="21" spans="1:25" ht="13.5">
      <c r="A21" s="2" t="s">
        <v>97</v>
      </c>
      <c r="B21" s="22">
        <v>1854</v>
      </c>
      <c r="C21" s="22">
        <v>1726</v>
      </c>
      <c r="D21" s="23">
        <v>1441</v>
      </c>
      <c r="E21" s="22">
        <v>1047</v>
      </c>
      <c r="F21" s="22">
        <v>1329</v>
      </c>
      <c r="G21" s="22">
        <v>1667</v>
      </c>
      <c r="H21" s="23">
        <v>1957</v>
      </c>
      <c r="I21" s="22">
        <v>2160</v>
      </c>
      <c r="J21" s="22">
        <v>2304</v>
      </c>
      <c r="K21" s="22">
        <v>2631</v>
      </c>
      <c r="L21" s="23">
        <v>3020</v>
      </c>
      <c r="M21" s="22">
        <v>3420</v>
      </c>
      <c r="N21" s="22">
        <v>3827</v>
      </c>
      <c r="O21" s="22">
        <v>4222</v>
      </c>
      <c r="P21" s="23">
        <v>4638</v>
      </c>
      <c r="Q21" s="22">
        <v>5022</v>
      </c>
      <c r="R21" s="22">
        <v>5489</v>
      </c>
      <c r="S21" s="22">
        <v>5954</v>
      </c>
      <c r="T21" s="23">
        <v>6227</v>
      </c>
      <c r="U21" s="22">
        <v>6771</v>
      </c>
      <c r="V21" s="22">
        <v>7133</v>
      </c>
      <c r="W21" s="22">
        <v>9166</v>
      </c>
      <c r="X21" s="23">
        <v>9625</v>
      </c>
      <c r="Y21" s="22">
        <v>8425</v>
      </c>
    </row>
    <row r="22" spans="1:25" ht="13.5">
      <c r="A22" s="2" t="s">
        <v>200</v>
      </c>
      <c r="B22" s="22">
        <v>1073</v>
      </c>
      <c r="C22" s="22">
        <v>1154</v>
      </c>
      <c r="D22" s="23">
        <v>1241</v>
      </c>
      <c r="E22" s="22">
        <v>3518</v>
      </c>
      <c r="F22" s="22">
        <v>4219</v>
      </c>
      <c r="G22" s="22">
        <v>4736</v>
      </c>
      <c r="H22" s="23">
        <v>3218</v>
      </c>
      <c r="I22" s="22">
        <v>6992</v>
      </c>
      <c r="J22" s="22">
        <v>7054</v>
      </c>
      <c r="K22" s="22">
        <v>3521</v>
      </c>
      <c r="L22" s="23">
        <v>5563</v>
      </c>
      <c r="M22" s="22">
        <v>2788</v>
      </c>
      <c r="N22" s="22">
        <v>1182</v>
      </c>
      <c r="O22" s="22">
        <v>1163</v>
      </c>
      <c r="P22" s="23">
        <v>1244</v>
      </c>
      <c r="Q22" s="22">
        <v>4024</v>
      </c>
      <c r="R22" s="22">
        <v>7093</v>
      </c>
      <c r="S22" s="22">
        <v>12962</v>
      </c>
      <c r="T22" s="23">
        <v>24131</v>
      </c>
      <c r="U22" s="22">
        <v>19516</v>
      </c>
      <c r="V22" s="22">
        <v>22762</v>
      </c>
      <c r="W22" s="22">
        <v>6309</v>
      </c>
      <c r="X22" s="23">
        <v>8446</v>
      </c>
      <c r="Y22" s="22">
        <v>476</v>
      </c>
    </row>
    <row r="23" spans="1:25" ht="13.5">
      <c r="A23" s="2" t="s">
        <v>98</v>
      </c>
      <c r="B23" s="22">
        <v>24915</v>
      </c>
      <c r="C23" s="22">
        <v>23490</v>
      </c>
      <c r="D23" s="23">
        <v>24802</v>
      </c>
      <c r="E23" s="22">
        <v>23470</v>
      </c>
      <c r="F23" s="22">
        <v>24717</v>
      </c>
      <c r="G23" s="22">
        <v>23598</v>
      </c>
      <c r="H23" s="23">
        <v>24433</v>
      </c>
      <c r="I23" s="22">
        <v>24889</v>
      </c>
      <c r="J23" s="22">
        <v>25933</v>
      </c>
      <c r="K23" s="22">
        <v>24741</v>
      </c>
      <c r="L23" s="23">
        <v>26990</v>
      </c>
      <c r="M23" s="22">
        <v>27278</v>
      </c>
      <c r="N23" s="22">
        <v>29045</v>
      </c>
      <c r="O23" s="22">
        <v>27451</v>
      </c>
      <c r="P23" s="23">
        <v>30001</v>
      </c>
      <c r="Q23" s="22">
        <v>29961</v>
      </c>
      <c r="R23" s="22">
        <v>31283</v>
      </c>
      <c r="S23" s="22">
        <v>31315</v>
      </c>
      <c r="T23" s="23">
        <v>33686</v>
      </c>
      <c r="U23" s="22">
        <v>34623</v>
      </c>
      <c r="V23" s="22">
        <v>33993</v>
      </c>
      <c r="W23" s="22">
        <v>34180</v>
      </c>
      <c r="X23" s="23">
        <v>35150</v>
      </c>
      <c r="Y23" s="22">
        <v>36444</v>
      </c>
    </row>
    <row r="24" spans="1:25" ht="13.5">
      <c r="A24" s="2" t="s">
        <v>99</v>
      </c>
      <c r="B24" s="22">
        <v>-36309</v>
      </c>
      <c r="C24" s="22">
        <v>-36603</v>
      </c>
      <c r="D24" s="23">
        <v>-38331</v>
      </c>
      <c r="E24" s="22">
        <v>-35569</v>
      </c>
      <c r="F24" s="22">
        <v>-33340</v>
      </c>
      <c r="G24" s="22">
        <v>-36326</v>
      </c>
      <c r="H24" s="23">
        <v>-36491</v>
      </c>
      <c r="I24" s="22">
        <v>-37517</v>
      </c>
      <c r="J24" s="22">
        <v>-38226</v>
      </c>
      <c r="K24" s="22">
        <v>-36491</v>
      </c>
      <c r="L24" s="23">
        <v>-36092</v>
      </c>
      <c r="M24" s="22">
        <v>-35614</v>
      </c>
      <c r="N24" s="22">
        <v>-35852</v>
      </c>
      <c r="O24" s="22">
        <v>-33368</v>
      </c>
      <c r="P24" s="23">
        <v>-32735</v>
      </c>
      <c r="Q24" s="22">
        <v>-31233</v>
      </c>
      <c r="R24" s="22">
        <v>-29202</v>
      </c>
      <c r="S24" s="22">
        <v>-27618</v>
      </c>
      <c r="T24" s="23">
        <v>-26566</v>
      </c>
      <c r="U24" s="22">
        <v>-24124</v>
      </c>
      <c r="V24" s="22">
        <v>-28426</v>
      </c>
      <c r="W24" s="22">
        <v>-27304</v>
      </c>
      <c r="X24" s="23">
        <v>-26599</v>
      </c>
      <c r="Y24" s="22">
        <v>-16686</v>
      </c>
    </row>
    <row r="25" spans="1:25" ht="14.25" thickBot="1">
      <c r="A25" s="4" t="s">
        <v>100</v>
      </c>
      <c r="B25" s="24">
        <v>4811580</v>
      </c>
      <c r="C25" s="24">
        <v>4688401</v>
      </c>
      <c r="D25" s="25">
        <v>4662055</v>
      </c>
      <c r="E25" s="24">
        <v>4603049</v>
      </c>
      <c r="F25" s="24">
        <v>4541421</v>
      </c>
      <c r="G25" s="24">
        <v>4558977</v>
      </c>
      <c r="H25" s="25">
        <v>4523309</v>
      </c>
      <c r="I25" s="24">
        <v>4508209</v>
      </c>
      <c r="J25" s="24">
        <v>4459505</v>
      </c>
      <c r="K25" s="24">
        <v>4516681</v>
      </c>
      <c r="L25" s="25">
        <v>4420479</v>
      </c>
      <c r="M25" s="24">
        <v>4406493</v>
      </c>
      <c r="N25" s="24">
        <v>4344656</v>
      </c>
      <c r="O25" s="24">
        <v>4387611</v>
      </c>
      <c r="P25" s="25">
        <v>4302261</v>
      </c>
      <c r="Q25" s="24">
        <v>4300235</v>
      </c>
      <c r="R25" s="24">
        <v>4216777</v>
      </c>
      <c r="S25" s="24">
        <v>4233014</v>
      </c>
      <c r="T25" s="25">
        <v>4123026</v>
      </c>
      <c r="U25" s="24">
        <v>4146628</v>
      </c>
      <c r="V25" s="24">
        <v>4089585</v>
      </c>
      <c r="W25" s="24">
        <v>4165702</v>
      </c>
      <c r="X25" s="25">
        <v>4115109</v>
      </c>
      <c r="Y25" s="24">
        <v>4167808</v>
      </c>
    </row>
    <row r="26" spans="1:25" ht="14.25" thickTop="1">
      <c r="A26" s="2" t="s">
        <v>101</v>
      </c>
      <c r="B26" s="22">
        <v>4189913</v>
      </c>
      <c r="C26" s="22">
        <v>4099012</v>
      </c>
      <c r="D26" s="23">
        <v>4090014</v>
      </c>
      <c r="E26" s="22">
        <v>4053275</v>
      </c>
      <c r="F26" s="22">
        <v>4005752</v>
      </c>
      <c r="G26" s="22">
        <v>4032828</v>
      </c>
      <c r="H26" s="23">
        <v>3985459</v>
      </c>
      <c r="I26" s="22">
        <v>3971869</v>
      </c>
      <c r="J26" s="22">
        <v>3922450</v>
      </c>
      <c r="K26" s="22">
        <v>3968336</v>
      </c>
      <c r="L26" s="23">
        <v>3891407</v>
      </c>
      <c r="M26" s="22">
        <v>3878866</v>
      </c>
      <c r="N26" s="22">
        <v>3826607</v>
      </c>
      <c r="O26" s="22">
        <v>3866855</v>
      </c>
      <c r="P26" s="23">
        <v>3781025</v>
      </c>
      <c r="Q26" s="22">
        <v>3789036</v>
      </c>
      <c r="R26" s="22">
        <v>3718757</v>
      </c>
      <c r="S26" s="22">
        <v>3748370</v>
      </c>
      <c r="T26" s="23">
        <v>3654781</v>
      </c>
      <c r="U26" s="22">
        <v>3665246</v>
      </c>
      <c r="V26" s="22">
        <v>3590289</v>
      </c>
      <c r="W26" s="22">
        <v>3649746</v>
      </c>
      <c r="X26" s="23">
        <v>3595050</v>
      </c>
      <c r="Y26" s="22">
        <v>3564947</v>
      </c>
    </row>
    <row r="27" spans="1:25" ht="13.5">
      <c r="A27" s="2" t="s">
        <v>102</v>
      </c>
      <c r="B27" s="22">
        <v>100321</v>
      </c>
      <c r="C27" s="22">
        <v>98040</v>
      </c>
      <c r="D27" s="23">
        <v>94524</v>
      </c>
      <c r="E27" s="22">
        <v>102252</v>
      </c>
      <c r="F27" s="22">
        <v>100109</v>
      </c>
      <c r="G27" s="22">
        <v>98171</v>
      </c>
      <c r="H27" s="23">
        <v>104524</v>
      </c>
      <c r="I27" s="22">
        <v>117332</v>
      </c>
      <c r="J27" s="22">
        <v>118797</v>
      </c>
      <c r="K27" s="22">
        <v>115151</v>
      </c>
      <c r="L27" s="23">
        <v>109679</v>
      </c>
      <c r="M27" s="22">
        <v>106514</v>
      </c>
      <c r="N27" s="22">
        <v>117896</v>
      </c>
      <c r="O27" s="22">
        <v>118525</v>
      </c>
      <c r="P27" s="23">
        <v>102904</v>
      </c>
      <c r="Q27" s="22">
        <v>105313</v>
      </c>
      <c r="R27" s="22">
        <v>98335</v>
      </c>
      <c r="S27" s="22">
        <v>115924</v>
      </c>
      <c r="T27" s="23">
        <v>109875</v>
      </c>
      <c r="U27" s="22">
        <v>97491</v>
      </c>
      <c r="V27" s="22">
        <v>105992</v>
      </c>
      <c r="W27" s="22">
        <v>122018</v>
      </c>
      <c r="X27" s="23">
        <v>100005</v>
      </c>
      <c r="Y27" s="22">
        <v>124706</v>
      </c>
    </row>
    <row r="28" spans="1:25" ht="13.5">
      <c r="A28" s="2" t="s">
        <v>201</v>
      </c>
      <c r="B28" s="22">
        <v>25531</v>
      </c>
      <c r="C28" s="22">
        <v>20234</v>
      </c>
      <c r="D28" s="23">
        <v>14303</v>
      </c>
      <c r="E28" s="22">
        <v>4778</v>
      </c>
      <c r="F28" s="22">
        <v>2328</v>
      </c>
      <c r="G28" s="22"/>
      <c r="H28" s="23"/>
      <c r="I28" s="22"/>
      <c r="J28" s="22"/>
      <c r="K28" s="22"/>
      <c r="L28" s="23"/>
      <c r="M28" s="22"/>
      <c r="N28" s="22">
        <v>132</v>
      </c>
      <c r="O28" s="22">
        <v>133</v>
      </c>
      <c r="P28" s="23">
        <v>309</v>
      </c>
      <c r="Q28" s="22">
        <v>234</v>
      </c>
      <c r="R28" s="22">
        <v>216</v>
      </c>
      <c r="S28" s="22">
        <v>239</v>
      </c>
      <c r="T28" s="23">
        <v>196</v>
      </c>
      <c r="U28" s="22">
        <v>184</v>
      </c>
      <c r="V28" s="22">
        <v>224</v>
      </c>
      <c r="W28" s="22">
        <v>254</v>
      </c>
      <c r="X28" s="23">
        <v>6200</v>
      </c>
      <c r="Y28" s="22">
        <v>5771</v>
      </c>
    </row>
    <row r="29" spans="1:25" ht="13.5">
      <c r="A29" s="2" t="s">
        <v>104</v>
      </c>
      <c r="B29" s="22">
        <v>16327</v>
      </c>
      <c r="C29" s="22">
        <v>11872</v>
      </c>
      <c r="D29" s="23">
        <v>10135</v>
      </c>
      <c r="E29" s="22">
        <v>5186</v>
      </c>
      <c r="F29" s="22">
        <v>2300</v>
      </c>
      <c r="G29" s="22"/>
      <c r="H29" s="23"/>
      <c r="I29" s="22"/>
      <c r="J29" s="22"/>
      <c r="K29" s="22">
        <v>1601</v>
      </c>
      <c r="L29" s="23">
        <v>1534</v>
      </c>
      <c r="M29" s="22">
        <v>1548</v>
      </c>
      <c r="N29" s="22"/>
      <c r="O29" s="22">
        <v>3633</v>
      </c>
      <c r="P29" s="23">
        <v>16332</v>
      </c>
      <c r="Q29" s="22">
        <v>17382</v>
      </c>
      <c r="R29" s="22">
        <v>8360</v>
      </c>
      <c r="S29" s="22">
        <v>2098</v>
      </c>
      <c r="T29" s="23">
        <v>4116</v>
      </c>
      <c r="U29" s="22">
        <v>10099</v>
      </c>
      <c r="V29" s="22">
        <v>15110</v>
      </c>
      <c r="W29" s="22">
        <v>17294</v>
      </c>
      <c r="X29" s="23">
        <v>24335</v>
      </c>
      <c r="Y29" s="22">
        <v>42679</v>
      </c>
    </row>
    <row r="30" spans="1:25" ht="13.5">
      <c r="A30" s="2" t="s">
        <v>105</v>
      </c>
      <c r="B30" s="22">
        <v>80974</v>
      </c>
      <c r="C30" s="22">
        <v>79870</v>
      </c>
      <c r="D30" s="23">
        <v>80424</v>
      </c>
      <c r="E30" s="22">
        <v>79835</v>
      </c>
      <c r="F30" s="22">
        <v>79185</v>
      </c>
      <c r="G30" s="22">
        <v>78815</v>
      </c>
      <c r="H30" s="23">
        <v>77567</v>
      </c>
      <c r="I30" s="22">
        <v>57867</v>
      </c>
      <c r="J30" s="22">
        <v>57620</v>
      </c>
      <c r="K30" s="22">
        <v>56505</v>
      </c>
      <c r="L30" s="23">
        <v>47158</v>
      </c>
      <c r="M30" s="22">
        <v>44733</v>
      </c>
      <c r="N30" s="22">
        <v>31418</v>
      </c>
      <c r="O30" s="22">
        <v>30898</v>
      </c>
      <c r="P30" s="23">
        <v>30388</v>
      </c>
      <c r="Q30" s="22">
        <v>29997</v>
      </c>
      <c r="R30" s="22">
        <v>37647</v>
      </c>
      <c r="S30" s="22">
        <v>37801</v>
      </c>
      <c r="T30" s="23">
        <v>45527</v>
      </c>
      <c r="U30" s="22">
        <v>28406</v>
      </c>
      <c r="V30" s="22">
        <v>18006</v>
      </c>
      <c r="W30" s="22">
        <v>17265</v>
      </c>
      <c r="X30" s="23">
        <v>16305</v>
      </c>
      <c r="Y30" s="22">
        <v>22835</v>
      </c>
    </row>
    <row r="31" spans="1:25" ht="13.5">
      <c r="A31" s="2" t="s">
        <v>93</v>
      </c>
      <c r="B31" s="22">
        <v>107</v>
      </c>
      <c r="C31" s="22">
        <v>76</v>
      </c>
      <c r="D31" s="23">
        <v>114</v>
      </c>
      <c r="E31" s="22">
        <v>78</v>
      </c>
      <c r="F31" s="22">
        <v>93</v>
      </c>
      <c r="G31" s="22">
        <v>68</v>
      </c>
      <c r="H31" s="23">
        <v>82</v>
      </c>
      <c r="I31" s="22">
        <v>53</v>
      </c>
      <c r="J31" s="22">
        <v>53</v>
      </c>
      <c r="K31" s="22">
        <v>58</v>
      </c>
      <c r="L31" s="23">
        <v>59</v>
      </c>
      <c r="M31" s="22">
        <v>57</v>
      </c>
      <c r="N31" s="22">
        <v>60</v>
      </c>
      <c r="O31" s="22">
        <v>61</v>
      </c>
      <c r="P31" s="23">
        <v>43</v>
      </c>
      <c r="Q31" s="22">
        <v>72</v>
      </c>
      <c r="R31" s="22">
        <v>249</v>
      </c>
      <c r="S31" s="22">
        <v>91</v>
      </c>
      <c r="T31" s="23">
        <v>69</v>
      </c>
      <c r="U31" s="22">
        <v>64</v>
      </c>
      <c r="V31" s="22">
        <v>115</v>
      </c>
      <c r="W31" s="22">
        <v>110</v>
      </c>
      <c r="X31" s="23">
        <v>114</v>
      </c>
      <c r="Y31" s="22">
        <v>95</v>
      </c>
    </row>
    <row r="32" spans="1:25" ht="13.5">
      <c r="A32" s="2" t="s">
        <v>106</v>
      </c>
      <c r="B32" s="22">
        <v>20000</v>
      </c>
      <c r="C32" s="22">
        <v>20000</v>
      </c>
      <c r="D32" s="23">
        <v>20000</v>
      </c>
      <c r="E32" s="22">
        <v>20000</v>
      </c>
      <c r="F32" s="22">
        <v>20000</v>
      </c>
      <c r="G32" s="22">
        <v>20000</v>
      </c>
      <c r="H32" s="23">
        <v>20000</v>
      </c>
      <c r="I32" s="22">
        <v>20000</v>
      </c>
      <c r="J32" s="22">
        <v>20000</v>
      </c>
      <c r="K32" s="22">
        <v>20000</v>
      </c>
      <c r="L32" s="23">
        <v>20000</v>
      </c>
      <c r="M32" s="22">
        <v>20000</v>
      </c>
      <c r="N32" s="22">
        <v>20000</v>
      </c>
      <c r="O32" s="22">
        <v>20000</v>
      </c>
      <c r="P32" s="23">
        <v>20000</v>
      </c>
      <c r="Q32" s="22">
        <v>20000</v>
      </c>
      <c r="R32" s="22">
        <v>20000</v>
      </c>
      <c r="S32" s="22"/>
      <c r="T32" s="23"/>
      <c r="U32" s="22"/>
      <c r="V32" s="22"/>
      <c r="W32" s="22"/>
      <c r="X32" s="23"/>
      <c r="Y32" s="22"/>
    </row>
    <row r="33" spans="1:25" ht="13.5">
      <c r="A33" s="2" t="s">
        <v>107</v>
      </c>
      <c r="B33" s="22">
        <v>28403</v>
      </c>
      <c r="C33" s="22">
        <v>29488</v>
      </c>
      <c r="D33" s="23">
        <v>29519</v>
      </c>
      <c r="E33" s="22">
        <v>38494</v>
      </c>
      <c r="F33" s="22">
        <v>39549</v>
      </c>
      <c r="G33" s="22">
        <v>38003</v>
      </c>
      <c r="H33" s="23">
        <v>38577</v>
      </c>
      <c r="I33" s="22">
        <v>35838</v>
      </c>
      <c r="J33" s="22">
        <v>36041</v>
      </c>
      <c r="K33" s="22">
        <v>44424</v>
      </c>
      <c r="L33" s="23">
        <v>41244</v>
      </c>
      <c r="M33" s="22">
        <v>42398</v>
      </c>
      <c r="N33" s="22">
        <v>38410</v>
      </c>
      <c r="O33" s="22">
        <v>41869</v>
      </c>
      <c r="P33" s="23">
        <v>39756</v>
      </c>
      <c r="Q33" s="22">
        <v>35871</v>
      </c>
      <c r="R33" s="22">
        <v>34571</v>
      </c>
      <c r="S33" s="22">
        <v>35458</v>
      </c>
      <c r="T33" s="23">
        <v>33604</v>
      </c>
      <c r="U33" s="22">
        <v>61682</v>
      </c>
      <c r="V33" s="22">
        <v>67787</v>
      </c>
      <c r="W33" s="22">
        <v>42031</v>
      </c>
      <c r="X33" s="23">
        <v>59675</v>
      </c>
      <c r="Y33" s="22">
        <v>39959</v>
      </c>
    </row>
    <row r="34" spans="1:25" ht="13.5">
      <c r="A34" s="2" t="s">
        <v>110</v>
      </c>
      <c r="B34" s="22">
        <v>15155</v>
      </c>
      <c r="C34" s="22">
        <v>15249</v>
      </c>
      <c r="D34" s="23">
        <v>15179</v>
      </c>
      <c r="E34" s="22">
        <v>14845</v>
      </c>
      <c r="F34" s="22">
        <v>14442</v>
      </c>
      <c r="G34" s="22">
        <v>14186</v>
      </c>
      <c r="H34" s="23">
        <v>14062</v>
      </c>
      <c r="I34" s="22">
        <v>13691</v>
      </c>
      <c r="J34" s="22">
        <v>13285</v>
      </c>
      <c r="K34" s="22">
        <v>13012</v>
      </c>
      <c r="L34" s="23">
        <v>12788</v>
      </c>
      <c r="M34" s="22">
        <v>12403</v>
      </c>
      <c r="N34" s="22">
        <v>12060</v>
      </c>
      <c r="O34" s="22">
        <v>11588</v>
      </c>
      <c r="P34" s="23">
        <v>11092</v>
      </c>
      <c r="Q34" s="22">
        <v>10561</v>
      </c>
      <c r="R34" s="22">
        <v>10035</v>
      </c>
      <c r="S34" s="22">
        <v>9554</v>
      </c>
      <c r="T34" s="23">
        <v>8978</v>
      </c>
      <c r="U34" s="22">
        <v>8701</v>
      </c>
      <c r="V34" s="22">
        <v>8637</v>
      </c>
      <c r="W34" s="22">
        <v>8221</v>
      </c>
      <c r="X34" s="23">
        <v>7984</v>
      </c>
      <c r="Y34" s="22">
        <v>7456</v>
      </c>
    </row>
    <row r="35" spans="1:25" ht="13.5">
      <c r="A35" s="2" t="s">
        <v>111</v>
      </c>
      <c r="B35" s="22">
        <v>17</v>
      </c>
      <c r="C35" s="22">
        <v>13</v>
      </c>
      <c r="D35" s="23">
        <v>305</v>
      </c>
      <c r="E35" s="22">
        <v>291</v>
      </c>
      <c r="F35" s="22">
        <v>278</v>
      </c>
      <c r="G35" s="22">
        <v>265</v>
      </c>
      <c r="H35" s="23">
        <v>280</v>
      </c>
      <c r="I35" s="22">
        <v>267</v>
      </c>
      <c r="J35" s="22">
        <v>254</v>
      </c>
      <c r="K35" s="22">
        <v>240</v>
      </c>
      <c r="L35" s="23">
        <v>296</v>
      </c>
      <c r="M35" s="22">
        <v>282</v>
      </c>
      <c r="N35" s="22">
        <v>268</v>
      </c>
      <c r="O35" s="22">
        <v>254</v>
      </c>
      <c r="P35" s="23">
        <v>247</v>
      </c>
      <c r="Q35" s="22">
        <v>234</v>
      </c>
      <c r="R35" s="22">
        <v>221</v>
      </c>
      <c r="S35" s="22">
        <v>208</v>
      </c>
      <c r="T35" s="23">
        <v>256</v>
      </c>
      <c r="U35" s="22">
        <v>242</v>
      </c>
      <c r="V35" s="22">
        <v>228</v>
      </c>
      <c r="W35" s="22">
        <v>214</v>
      </c>
      <c r="X35" s="23">
        <v>243</v>
      </c>
      <c r="Y35" s="22">
        <v>216</v>
      </c>
    </row>
    <row r="36" spans="1:25" ht="13.5">
      <c r="A36" s="2" t="s">
        <v>112</v>
      </c>
      <c r="B36" s="22">
        <v>779</v>
      </c>
      <c r="C36" s="22">
        <v>779</v>
      </c>
      <c r="D36" s="23">
        <v>794</v>
      </c>
      <c r="E36" s="22">
        <v>836</v>
      </c>
      <c r="F36" s="22">
        <v>836</v>
      </c>
      <c r="G36" s="22">
        <v>763</v>
      </c>
      <c r="H36" s="23">
        <v>763</v>
      </c>
      <c r="I36" s="22">
        <v>721</v>
      </c>
      <c r="J36" s="22">
        <v>721</v>
      </c>
      <c r="K36" s="22">
        <v>722</v>
      </c>
      <c r="L36" s="23">
        <v>722</v>
      </c>
      <c r="M36" s="22">
        <v>769</v>
      </c>
      <c r="N36" s="22">
        <v>769</v>
      </c>
      <c r="O36" s="22">
        <v>691</v>
      </c>
      <c r="P36" s="23">
        <v>691</v>
      </c>
      <c r="Q36" s="22">
        <v>716</v>
      </c>
      <c r="R36" s="22">
        <v>716</v>
      </c>
      <c r="S36" s="22">
        <v>609</v>
      </c>
      <c r="T36" s="23">
        <v>609</v>
      </c>
      <c r="U36" s="22"/>
      <c r="V36" s="22">
        <v>556</v>
      </c>
      <c r="W36" s="22"/>
      <c r="X36" s="23">
        <v>661</v>
      </c>
      <c r="Y36" s="22"/>
    </row>
    <row r="37" spans="1:25" ht="13.5">
      <c r="A37" s="2" t="s">
        <v>202</v>
      </c>
      <c r="B37" s="22">
        <v>82</v>
      </c>
      <c r="C37" s="22">
        <v>86</v>
      </c>
      <c r="D37" s="23">
        <v>91</v>
      </c>
      <c r="E37" s="22">
        <v>129</v>
      </c>
      <c r="F37" s="22">
        <v>134</v>
      </c>
      <c r="G37" s="22">
        <v>143</v>
      </c>
      <c r="H37" s="23">
        <v>152</v>
      </c>
      <c r="I37" s="22">
        <v>150</v>
      </c>
      <c r="J37" s="22">
        <v>157</v>
      </c>
      <c r="K37" s="22">
        <v>166</v>
      </c>
      <c r="L37" s="23">
        <v>185</v>
      </c>
      <c r="M37" s="22">
        <v>148</v>
      </c>
      <c r="N37" s="22">
        <v>159</v>
      </c>
      <c r="O37" s="22">
        <v>176</v>
      </c>
      <c r="P37" s="23">
        <v>191</v>
      </c>
      <c r="Q37" s="22">
        <v>99</v>
      </c>
      <c r="R37" s="22">
        <v>112</v>
      </c>
      <c r="S37" s="22">
        <v>125</v>
      </c>
      <c r="T37" s="23">
        <v>145</v>
      </c>
      <c r="U37" s="22"/>
      <c r="V37" s="22">
        <v>91</v>
      </c>
      <c r="W37" s="22"/>
      <c r="X37" s="23">
        <v>113</v>
      </c>
      <c r="Y37" s="22"/>
    </row>
    <row r="38" spans="1:25" ht="13.5">
      <c r="A38" s="2" t="s">
        <v>113</v>
      </c>
      <c r="B38" s="22">
        <v>290</v>
      </c>
      <c r="C38" s="22">
        <v>273</v>
      </c>
      <c r="D38" s="23">
        <v>254</v>
      </c>
      <c r="E38" s="22">
        <v>265</v>
      </c>
      <c r="F38" s="22">
        <v>278</v>
      </c>
      <c r="G38" s="22">
        <v>290</v>
      </c>
      <c r="H38" s="23">
        <v>289</v>
      </c>
      <c r="I38" s="22">
        <v>312</v>
      </c>
      <c r="J38" s="22">
        <v>317</v>
      </c>
      <c r="K38" s="22">
        <v>316</v>
      </c>
      <c r="L38" s="23">
        <v>429</v>
      </c>
      <c r="M38" s="22">
        <v>391</v>
      </c>
      <c r="N38" s="22">
        <v>434</v>
      </c>
      <c r="O38" s="22">
        <v>390</v>
      </c>
      <c r="P38" s="23">
        <v>366</v>
      </c>
      <c r="Q38" s="22">
        <v>290</v>
      </c>
      <c r="R38" s="22">
        <v>268</v>
      </c>
      <c r="S38" s="22">
        <v>1108</v>
      </c>
      <c r="T38" s="23">
        <v>1132</v>
      </c>
      <c r="U38" s="22"/>
      <c r="V38" s="22">
        <v>1047</v>
      </c>
      <c r="W38" s="22"/>
      <c r="X38" s="23">
        <v>988</v>
      </c>
      <c r="Y38" s="22"/>
    </row>
    <row r="39" spans="1:25" ht="13.5">
      <c r="A39" s="2" t="s">
        <v>114</v>
      </c>
      <c r="B39" s="22">
        <v>12002</v>
      </c>
      <c r="C39" s="22">
        <v>5785</v>
      </c>
      <c r="D39" s="23">
        <v>5176</v>
      </c>
      <c r="E39" s="22"/>
      <c r="F39" s="22"/>
      <c r="G39" s="22"/>
      <c r="H39" s="23"/>
      <c r="I39" s="22"/>
      <c r="J39" s="22"/>
      <c r="K39" s="22"/>
      <c r="L39" s="23"/>
      <c r="M39" s="22"/>
      <c r="N39" s="22">
        <v>564</v>
      </c>
      <c r="O39" s="22">
        <v>368</v>
      </c>
      <c r="P39" s="23">
        <v>150</v>
      </c>
      <c r="Q39" s="22"/>
      <c r="R39" s="22"/>
      <c r="S39" s="22"/>
      <c r="T39" s="23"/>
      <c r="U39" s="22"/>
      <c r="V39" s="22"/>
      <c r="W39" s="22"/>
      <c r="X39" s="23"/>
      <c r="Y39" s="22">
        <v>19809</v>
      </c>
    </row>
    <row r="40" spans="1:25" ht="13.5">
      <c r="A40" s="2" t="s">
        <v>115</v>
      </c>
      <c r="B40" s="22">
        <v>8843</v>
      </c>
      <c r="C40" s="22">
        <v>8853</v>
      </c>
      <c r="D40" s="23">
        <v>8854</v>
      </c>
      <c r="E40" s="22">
        <v>8890</v>
      </c>
      <c r="F40" s="22">
        <v>8890</v>
      </c>
      <c r="G40" s="22">
        <v>9031</v>
      </c>
      <c r="H40" s="23">
        <v>9032</v>
      </c>
      <c r="I40" s="22">
        <v>9038</v>
      </c>
      <c r="J40" s="22">
        <v>10404</v>
      </c>
      <c r="K40" s="22">
        <v>10404</v>
      </c>
      <c r="L40" s="23">
        <v>10404</v>
      </c>
      <c r="M40" s="22">
        <v>10404</v>
      </c>
      <c r="N40" s="22">
        <v>10475</v>
      </c>
      <c r="O40" s="22">
        <v>10931</v>
      </c>
      <c r="P40" s="23">
        <v>10959</v>
      </c>
      <c r="Q40" s="22">
        <v>10972</v>
      </c>
      <c r="R40" s="22">
        <v>10989</v>
      </c>
      <c r="S40" s="22">
        <v>11089</v>
      </c>
      <c r="T40" s="23">
        <v>11096</v>
      </c>
      <c r="U40" s="22">
        <v>11356</v>
      </c>
      <c r="V40" s="22">
        <v>11356</v>
      </c>
      <c r="W40" s="22">
        <v>11375</v>
      </c>
      <c r="X40" s="23">
        <v>11381</v>
      </c>
      <c r="Y40" s="22">
        <v>11414</v>
      </c>
    </row>
    <row r="41" spans="1:25" ht="13.5">
      <c r="A41" s="2" t="s">
        <v>203</v>
      </c>
      <c r="B41" s="22">
        <v>14</v>
      </c>
      <c r="C41" s="22">
        <v>17</v>
      </c>
      <c r="D41" s="23">
        <v>23</v>
      </c>
      <c r="E41" s="22">
        <v>26</v>
      </c>
      <c r="F41" s="22">
        <v>29</v>
      </c>
      <c r="G41" s="22">
        <v>32</v>
      </c>
      <c r="H41" s="23">
        <v>35</v>
      </c>
      <c r="I41" s="22">
        <v>38</v>
      </c>
      <c r="J41" s="22">
        <v>41</v>
      </c>
      <c r="K41" s="22">
        <v>44</v>
      </c>
      <c r="L41" s="23">
        <v>47</v>
      </c>
      <c r="M41" s="22">
        <v>50</v>
      </c>
      <c r="N41" s="22">
        <v>53</v>
      </c>
      <c r="O41" s="22">
        <v>56</v>
      </c>
      <c r="P41" s="23">
        <v>59</v>
      </c>
      <c r="Q41" s="22"/>
      <c r="R41" s="22"/>
      <c r="S41" s="22"/>
      <c r="T41" s="23"/>
      <c r="U41" s="22">
        <v>7</v>
      </c>
      <c r="V41" s="22">
        <v>14</v>
      </c>
      <c r="W41" s="22">
        <v>22</v>
      </c>
      <c r="X41" s="23">
        <v>29</v>
      </c>
      <c r="Y41" s="22">
        <v>44</v>
      </c>
    </row>
    <row r="42" spans="1:25" ht="13.5">
      <c r="A42" s="2" t="s">
        <v>116</v>
      </c>
      <c r="B42" s="22">
        <v>24915</v>
      </c>
      <c r="C42" s="22">
        <v>23490</v>
      </c>
      <c r="D42" s="23">
        <v>24802</v>
      </c>
      <c r="E42" s="22">
        <v>23470</v>
      </c>
      <c r="F42" s="22">
        <v>24717</v>
      </c>
      <c r="G42" s="22">
        <v>23598</v>
      </c>
      <c r="H42" s="23">
        <v>24433</v>
      </c>
      <c r="I42" s="22">
        <v>24889</v>
      </c>
      <c r="J42" s="22">
        <v>25933</v>
      </c>
      <c r="K42" s="22">
        <v>24741</v>
      </c>
      <c r="L42" s="23">
        <v>26990</v>
      </c>
      <c r="M42" s="22">
        <v>27278</v>
      </c>
      <c r="N42" s="22">
        <v>29045</v>
      </c>
      <c r="O42" s="22">
        <v>27451</v>
      </c>
      <c r="P42" s="23">
        <v>30001</v>
      </c>
      <c r="Q42" s="22">
        <v>29961</v>
      </c>
      <c r="R42" s="22">
        <v>31283</v>
      </c>
      <c r="S42" s="22">
        <v>31315</v>
      </c>
      <c r="T42" s="23">
        <v>33686</v>
      </c>
      <c r="U42" s="22">
        <v>34623</v>
      </c>
      <c r="V42" s="22">
        <v>33993</v>
      </c>
      <c r="W42" s="22">
        <v>34180</v>
      </c>
      <c r="X42" s="23">
        <v>35150</v>
      </c>
      <c r="Y42" s="22">
        <v>36444</v>
      </c>
    </row>
    <row r="43" spans="1:25" ht="14.25" thickBot="1">
      <c r="A43" s="4" t="s">
        <v>117</v>
      </c>
      <c r="B43" s="24">
        <v>4523682</v>
      </c>
      <c r="C43" s="24">
        <v>4413146</v>
      </c>
      <c r="D43" s="25">
        <v>4394520</v>
      </c>
      <c r="E43" s="24">
        <v>4352658</v>
      </c>
      <c r="F43" s="24">
        <v>4298928</v>
      </c>
      <c r="G43" s="24">
        <v>4316199</v>
      </c>
      <c r="H43" s="25">
        <v>4275261</v>
      </c>
      <c r="I43" s="24">
        <v>4252071</v>
      </c>
      <c r="J43" s="24">
        <v>4206080</v>
      </c>
      <c r="K43" s="24">
        <v>4255728</v>
      </c>
      <c r="L43" s="25">
        <v>4162948</v>
      </c>
      <c r="M43" s="24">
        <v>4145848</v>
      </c>
      <c r="N43" s="24">
        <v>4088359</v>
      </c>
      <c r="O43" s="24">
        <v>4133884</v>
      </c>
      <c r="P43" s="25">
        <v>4044522</v>
      </c>
      <c r="Q43" s="24">
        <v>4050744</v>
      </c>
      <c r="R43" s="24">
        <v>3971765</v>
      </c>
      <c r="S43" s="24">
        <v>3993996</v>
      </c>
      <c r="T43" s="25">
        <v>3904077</v>
      </c>
      <c r="U43" s="24">
        <v>3919795</v>
      </c>
      <c r="V43" s="24">
        <v>3853452</v>
      </c>
      <c r="W43" s="24">
        <v>3904507</v>
      </c>
      <c r="X43" s="25">
        <v>3858241</v>
      </c>
      <c r="Y43" s="24">
        <v>3878126</v>
      </c>
    </row>
    <row r="44" spans="1:25" ht="14.25" thickTop="1">
      <c r="A44" s="2" t="s">
        <v>118</v>
      </c>
      <c r="B44" s="22">
        <v>33076</v>
      </c>
      <c r="C44" s="22">
        <v>33076</v>
      </c>
      <c r="D44" s="23">
        <v>33076</v>
      </c>
      <c r="E44" s="22">
        <v>33076</v>
      </c>
      <c r="F44" s="22">
        <v>33076</v>
      </c>
      <c r="G44" s="22">
        <v>33076</v>
      </c>
      <c r="H44" s="23">
        <v>33076</v>
      </c>
      <c r="I44" s="22">
        <v>33076</v>
      </c>
      <c r="J44" s="22">
        <v>33076</v>
      </c>
      <c r="K44" s="22">
        <v>33076</v>
      </c>
      <c r="L44" s="23">
        <v>33076</v>
      </c>
      <c r="M44" s="22">
        <v>33076</v>
      </c>
      <c r="N44" s="22">
        <v>33076</v>
      </c>
      <c r="O44" s="22">
        <v>33076</v>
      </c>
      <c r="P44" s="23">
        <v>33076</v>
      </c>
      <c r="Q44" s="22">
        <v>33076</v>
      </c>
      <c r="R44" s="22">
        <v>33076</v>
      </c>
      <c r="S44" s="22">
        <v>33076</v>
      </c>
      <c r="T44" s="23">
        <v>33076</v>
      </c>
      <c r="U44" s="22">
        <v>33076</v>
      </c>
      <c r="V44" s="22">
        <v>33076</v>
      </c>
      <c r="W44" s="22">
        <v>33076</v>
      </c>
      <c r="X44" s="23">
        <v>33076</v>
      </c>
      <c r="Y44" s="22">
        <v>33076</v>
      </c>
    </row>
    <row r="45" spans="1:25" ht="13.5">
      <c r="A45" s="2" t="s">
        <v>119</v>
      </c>
      <c r="B45" s="22">
        <v>23969</v>
      </c>
      <c r="C45" s="22">
        <v>23969</v>
      </c>
      <c r="D45" s="23">
        <v>23969</v>
      </c>
      <c r="E45" s="22">
        <v>23969</v>
      </c>
      <c r="F45" s="22">
        <v>23969</v>
      </c>
      <c r="G45" s="22">
        <v>23969</v>
      </c>
      <c r="H45" s="23">
        <v>23969</v>
      </c>
      <c r="I45" s="22">
        <v>23969</v>
      </c>
      <c r="J45" s="22">
        <v>23970</v>
      </c>
      <c r="K45" s="22">
        <v>23970</v>
      </c>
      <c r="L45" s="23">
        <v>23970</v>
      </c>
      <c r="M45" s="22">
        <v>23970</v>
      </c>
      <c r="N45" s="22">
        <v>23970</v>
      </c>
      <c r="O45" s="22">
        <v>23970</v>
      </c>
      <c r="P45" s="23">
        <v>23970</v>
      </c>
      <c r="Q45" s="22">
        <v>23970</v>
      </c>
      <c r="R45" s="22">
        <v>23970</v>
      </c>
      <c r="S45" s="22">
        <v>23970</v>
      </c>
      <c r="T45" s="23">
        <v>23970</v>
      </c>
      <c r="U45" s="22">
        <v>23971</v>
      </c>
      <c r="V45" s="22">
        <v>23972</v>
      </c>
      <c r="W45" s="22">
        <v>23971</v>
      </c>
      <c r="X45" s="23">
        <v>23971</v>
      </c>
      <c r="Y45" s="22">
        <v>23968</v>
      </c>
    </row>
    <row r="46" spans="1:25" ht="13.5">
      <c r="A46" s="2" t="s">
        <v>122</v>
      </c>
      <c r="B46" s="22">
        <v>146684</v>
      </c>
      <c r="C46" s="22">
        <v>144177</v>
      </c>
      <c r="D46" s="23">
        <v>138249</v>
      </c>
      <c r="E46" s="22">
        <v>138805</v>
      </c>
      <c r="F46" s="22">
        <v>137311</v>
      </c>
      <c r="G46" s="22">
        <v>135798</v>
      </c>
      <c r="H46" s="23">
        <v>133975</v>
      </c>
      <c r="I46" s="22">
        <v>131052</v>
      </c>
      <c r="J46" s="22">
        <v>131699</v>
      </c>
      <c r="K46" s="22">
        <v>130502</v>
      </c>
      <c r="L46" s="23">
        <v>127215</v>
      </c>
      <c r="M46" s="22">
        <v>126304</v>
      </c>
      <c r="N46" s="22">
        <v>125388</v>
      </c>
      <c r="O46" s="22">
        <v>125658</v>
      </c>
      <c r="P46" s="23">
        <v>123762</v>
      </c>
      <c r="Q46" s="22">
        <v>122002</v>
      </c>
      <c r="R46" s="22">
        <v>123049</v>
      </c>
      <c r="S46" s="22">
        <v>123132</v>
      </c>
      <c r="T46" s="23">
        <v>120936</v>
      </c>
      <c r="U46" s="22">
        <v>125848</v>
      </c>
      <c r="V46" s="22">
        <v>138096</v>
      </c>
      <c r="W46" s="22">
        <v>139599</v>
      </c>
      <c r="X46" s="23">
        <v>138614</v>
      </c>
      <c r="Y46" s="22">
        <v>139390</v>
      </c>
    </row>
    <row r="47" spans="1:25" ht="13.5">
      <c r="A47" s="2" t="s">
        <v>128</v>
      </c>
      <c r="B47" s="22">
        <v>-974</v>
      </c>
      <c r="C47" s="22">
        <v>-969</v>
      </c>
      <c r="D47" s="23">
        <v>-959</v>
      </c>
      <c r="E47" s="22">
        <v>-956</v>
      </c>
      <c r="F47" s="22">
        <v>-952</v>
      </c>
      <c r="G47" s="22">
        <v>-946</v>
      </c>
      <c r="H47" s="23">
        <v>-945</v>
      </c>
      <c r="I47" s="22">
        <v>-940</v>
      </c>
      <c r="J47" s="22">
        <v>-938</v>
      </c>
      <c r="K47" s="22">
        <v>-936</v>
      </c>
      <c r="L47" s="23">
        <v>-934</v>
      </c>
      <c r="M47" s="22">
        <v>-930</v>
      </c>
      <c r="N47" s="22">
        <v>-924</v>
      </c>
      <c r="O47" s="22">
        <v>-920</v>
      </c>
      <c r="P47" s="23">
        <v>-916</v>
      </c>
      <c r="Q47" s="22">
        <v>-911</v>
      </c>
      <c r="R47" s="22">
        <v>-904</v>
      </c>
      <c r="S47" s="22">
        <v>-898</v>
      </c>
      <c r="T47" s="23">
        <v>-884</v>
      </c>
      <c r="U47" s="22">
        <v>-864</v>
      </c>
      <c r="V47" s="22">
        <v>-835</v>
      </c>
      <c r="W47" s="22">
        <v>-770</v>
      </c>
      <c r="X47" s="23">
        <v>-748</v>
      </c>
      <c r="Y47" s="22">
        <v>-689</v>
      </c>
    </row>
    <row r="48" spans="1:25" ht="13.5">
      <c r="A48" s="2" t="s">
        <v>129</v>
      </c>
      <c r="B48" s="22">
        <v>202755</v>
      </c>
      <c r="C48" s="22">
        <v>200254</v>
      </c>
      <c r="D48" s="23">
        <v>194336</v>
      </c>
      <c r="E48" s="22">
        <v>194895</v>
      </c>
      <c r="F48" s="22">
        <v>193405</v>
      </c>
      <c r="G48" s="22">
        <v>191898</v>
      </c>
      <c r="H48" s="23">
        <v>190076</v>
      </c>
      <c r="I48" s="22">
        <v>187158</v>
      </c>
      <c r="J48" s="22">
        <v>187808</v>
      </c>
      <c r="K48" s="22">
        <v>186612</v>
      </c>
      <c r="L48" s="23">
        <v>183327</v>
      </c>
      <c r="M48" s="22">
        <v>182421</v>
      </c>
      <c r="N48" s="22">
        <v>181511</v>
      </c>
      <c r="O48" s="22">
        <v>181785</v>
      </c>
      <c r="P48" s="23">
        <v>179892</v>
      </c>
      <c r="Q48" s="22">
        <v>178138</v>
      </c>
      <c r="R48" s="22">
        <v>179191</v>
      </c>
      <c r="S48" s="22">
        <v>179281</v>
      </c>
      <c r="T48" s="23">
        <v>177098</v>
      </c>
      <c r="U48" s="22">
        <v>182031</v>
      </c>
      <c r="V48" s="22">
        <v>194311</v>
      </c>
      <c r="W48" s="22">
        <v>195877</v>
      </c>
      <c r="X48" s="23">
        <v>194915</v>
      </c>
      <c r="Y48" s="22">
        <v>195745</v>
      </c>
    </row>
    <row r="49" spans="1:25" ht="13.5">
      <c r="A49" s="2" t="s">
        <v>130</v>
      </c>
      <c r="B49" s="22">
        <v>69562</v>
      </c>
      <c r="C49" s="22">
        <v>59704</v>
      </c>
      <c r="D49" s="23">
        <v>58488</v>
      </c>
      <c r="E49" s="22">
        <v>40525</v>
      </c>
      <c r="F49" s="22">
        <v>34420</v>
      </c>
      <c r="G49" s="22">
        <v>36044</v>
      </c>
      <c r="H49" s="23">
        <v>43200</v>
      </c>
      <c r="I49" s="22">
        <v>34073</v>
      </c>
      <c r="J49" s="22">
        <v>32146</v>
      </c>
      <c r="K49" s="22">
        <v>40530</v>
      </c>
      <c r="L49" s="23">
        <v>40673</v>
      </c>
      <c r="M49" s="22">
        <v>44715</v>
      </c>
      <c r="N49" s="22">
        <v>41923</v>
      </c>
      <c r="O49" s="22">
        <v>38407</v>
      </c>
      <c r="P49" s="23">
        <v>44550</v>
      </c>
      <c r="Q49" s="22">
        <v>37996</v>
      </c>
      <c r="R49" s="22">
        <v>32739</v>
      </c>
      <c r="S49" s="22">
        <v>26449</v>
      </c>
      <c r="T49" s="23">
        <v>8782</v>
      </c>
      <c r="U49" s="22">
        <v>11277</v>
      </c>
      <c r="V49" s="22">
        <v>8542</v>
      </c>
      <c r="W49" s="22">
        <v>31809</v>
      </c>
      <c r="X49" s="23">
        <v>28940</v>
      </c>
      <c r="Y49" s="22">
        <v>60631</v>
      </c>
    </row>
    <row r="50" spans="1:25" ht="13.5">
      <c r="A50" s="2" t="s">
        <v>131</v>
      </c>
      <c r="B50" s="22">
        <v>292</v>
      </c>
      <c r="C50" s="22">
        <v>208</v>
      </c>
      <c r="D50" s="23">
        <v>-171</v>
      </c>
      <c r="E50" s="22">
        <v>186</v>
      </c>
      <c r="F50" s="22">
        <v>0</v>
      </c>
      <c r="G50" s="22">
        <v>0</v>
      </c>
      <c r="H50" s="23">
        <v>0</v>
      </c>
      <c r="I50" s="22">
        <v>0</v>
      </c>
      <c r="J50" s="22">
        <v>0</v>
      </c>
      <c r="K50" s="22">
        <v>0</v>
      </c>
      <c r="L50" s="23">
        <v>0</v>
      </c>
      <c r="M50" s="22">
        <v>0</v>
      </c>
      <c r="N50" s="22">
        <v>0</v>
      </c>
      <c r="O50" s="22">
        <v>0</v>
      </c>
      <c r="P50" s="23">
        <v>0</v>
      </c>
      <c r="Q50" s="22">
        <v>0</v>
      </c>
      <c r="R50" s="22">
        <v>-1</v>
      </c>
      <c r="S50" s="22">
        <v>-1</v>
      </c>
      <c r="T50" s="23">
        <v>-2</v>
      </c>
      <c r="U50" s="22">
        <v>-3</v>
      </c>
      <c r="V50" s="22">
        <v>0</v>
      </c>
      <c r="W50" s="22">
        <v>-1</v>
      </c>
      <c r="X50" s="23">
        <v>-4</v>
      </c>
      <c r="Y50" s="22">
        <v>-2</v>
      </c>
    </row>
    <row r="51" spans="1:25" ht="13.5">
      <c r="A51" s="2" t="s">
        <v>132</v>
      </c>
      <c r="B51" s="22">
        <v>10925</v>
      </c>
      <c r="C51" s="22">
        <v>10864</v>
      </c>
      <c r="D51" s="23">
        <v>10864</v>
      </c>
      <c r="E51" s="22">
        <v>10927</v>
      </c>
      <c r="F51" s="22">
        <v>10927</v>
      </c>
      <c r="G51" s="22">
        <v>11174</v>
      </c>
      <c r="H51" s="23">
        <v>11177</v>
      </c>
      <c r="I51" s="22">
        <v>11172</v>
      </c>
      <c r="J51" s="22">
        <v>9999</v>
      </c>
      <c r="K51" s="22">
        <v>9999</v>
      </c>
      <c r="L51" s="23">
        <v>9999</v>
      </c>
      <c r="M51" s="22">
        <v>9999</v>
      </c>
      <c r="N51" s="22">
        <v>9647</v>
      </c>
      <c r="O51" s="22">
        <v>10318</v>
      </c>
      <c r="P51" s="23">
        <v>10359</v>
      </c>
      <c r="Q51" s="22">
        <v>10285</v>
      </c>
      <c r="R51" s="22">
        <v>10309</v>
      </c>
      <c r="S51" s="22">
        <v>10436</v>
      </c>
      <c r="T51" s="23">
        <v>10448</v>
      </c>
      <c r="U51" s="22">
        <v>10830</v>
      </c>
      <c r="V51" s="22">
        <v>10830</v>
      </c>
      <c r="W51" s="22">
        <v>10857</v>
      </c>
      <c r="X51" s="23">
        <v>10573</v>
      </c>
      <c r="Y51" s="22">
        <v>10620</v>
      </c>
    </row>
    <row r="52" spans="1:25" ht="13.5">
      <c r="A52" s="2" t="s">
        <v>133</v>
      </c>
      <c r="B52" s="22">
        <v>80780</v>
      </c>
      <c r="C52" s="22">
        <v>70777</v>
      </c>
      <c r="D52" s="23">
        <v>69182</v>
      </c>
      <c r="E52" s="22">
        <v>51638</v>
      </c>
      <c r="F52" s="22">
        <v>45348</v>
      </c>
      <c r="G52" s="22">
        <v>47219</v>
      </c>
      <c r="H52" s="23">
        <v>54378</v>
      </c>
      <c r="I52" s="22">
        <v>45245</v>
      </c>
      <c r="J52" s="22">
        <v>42145</v>
      </c>
      <c r="K52" s="22">
        <v>50530</v>
      </c>
      <c r="L52" s="23">
        <v>50672</v>
      </c>
      <c r="M52" s="22">
        <v>54716</v>
      </c>
      <c r="N52" s="22">
        <v>51571</v>
      </c>
      <c r="O52" s="22">
        <v>48726</v>
      </c>
      <c r="P52" s="23">
        <v>54909</v>
      </c>
      <c r="Q52" s="22">
        <v>48282</v>
      </c>
      <c r="R52" s="22">
        <v>43047</v>
      </c>
      <c r="S52" s="22">
        <v>36884</v>
      </c>
      <c r="T52" s="23">
        <v>19228</v>
      </c>
      <c r="U52" s="22">
        <v>22105</v>
      </c>
      <c r="V52" s="22">
        <v>19373</v>
      </c>
      <c r="W52" s="22">
        <v>42665</v>
      </c>
      <c r="X52" s="23">
        <v>39510</v>
      </c>
      <c r="Y52" s="22">
        <v>71249</v>
      </c>
    </row>
    <row r="53" spans="1:25" ht="13.5">
      <c r="A53" s="2" t="s">
        <v>134</v>
      </c>
      <c r="B53" s="22">
        <v>21</v>
      </c>
      <c r="C53" s="22">
        <v>10</v>
      </c>
      <c r="D53" s="23"/>
      <c r="E53" s="22"/>
      <c r="F53" s="22"/>
      <c r="G53" s="22"/>
      <c r="H53" s="23"/>
      <c r="I53" s="22"/>
      <c r="J53" s="22"/>
      <c r="K53" s="22"/>
      <c r="L53" s="23"/>
      <c r="M53" s="22"/>
      <c r="N53" s="22"/>
      <c r="O53" s="22"/>
      <c r="P53" s="23"/>
      <c r="Q53" s="22"/>
      <c r="R53" s="22"/>
      <c r="S53" s="22"/>
      <c r="T53" s="23"/>
      <c r="U53" s="22"/>
      <c r="V53" s="22"/>
      <c r="W53" s="22"/>
      <c r="X53" s="23"/>
      <c r="Y53" s="22"/>
    </row>
    <row r="54" spans="1:25" ht="13.5">
      <c r="A54" s="2" t="s">
        <v>0</v>
      </c>
      <c r="B54" s="22">
        <v>4339</v>
      </c>
      <c r="C54" s="22">
        <v>4212</v>
      </c>
      <c r="D54" s="23">
        <v>4016</v>
      </c>
      <c r="E54" s="22">
        <v>3856</v>
      </c>
      <c r="F54" s="22">
        <v>3739</v>
      </c>
      <c r="G54" s="22">
        <v>3660</v>
      </c>
      <c r="H54" s="23">
        <v>3593</v>
      </c>
      <c r="I54" s="22">
        <v>23733</v>
      </c>
      <c r="J54" s="22">
        <v>23470</v>
      </c>
      <c r="K54" s="22">
        <v>23810</v>
      </c>
      <c r="L54" s="23">
        <v>23531</v>
      </c>
      <c r="M54" s="22">
        <v>23506</v>
      </c>
      <c r="N54" s="22">
        <v>23213</v>
      </c>
      <c r="O54" s="22">
        <v>23215</v>
      </c>
      <c r="P54" s="23">
        <v>22935</v>
      </c>
      <c r="Q54" s="22">
        <v>23070</v>
      </c>
      <c r="R54" s="22">
        <v>22773</v>
      </c>
      <c r="S54" s="22">
        <v>22852</v>
      </c>
      <c r="T54" s="23">
        <v>22621</v>
      </c>
      <c r="U54" s="22">
        <v>22696</v>
      </c>
      <c r="V54" s="22">
        <v>22447</v>
      </c>
      <c r="W54" s="22">
        <v>22651</v>
      </c>
      <c r="X54" s="23">
        <v>22442</v>
      </c>
      <c r="Y54" s="22">
        <v>22686</v>
      </c>
    </row>
    <row r="55" spans="1:25" ht="13.5">
      <c r="A55" s="2" t="s">
        <v>135</v>
      </c>
      <c r="B55" s="22">
        <v>287897</v>
      </c>
      <c r="C55" s="22">
        <v>275254</v>
      </c>
      <c r="D55" s="23">
        <v>267535</v>
      </c>
      <c r="E55" s="22">
        <v>250391</v>
      </c>
      <c r="F55" s="22">
        <v>242493</v>
      </c>
      <c r="G55" s="22">
        <v>242778</v>
      </c>
      <c r="H55" s="23">
        <v>248047</v>
      </c>
      <c r="I55" s="22">
        <v>256137</v>
      </c>
      <c r="J55" s="22">
        <v>253424</v>
      </c>
      <c r="K55" s="22">
        <v>260953</v>
      </c>
      <c r="L55" s="23">
        <v>257531</v>
      </c>
      <c r="M55" s="22">
        <v>260645</v>
      </c>
      <c r="N55" s="22">
        <v>256296</v>
      </c>
      <c r="O55" s="22">
        <v>253726</v>
      </c>
      <c r="P55" s="23">
        <v>257738</v>
      </c>
      <c r="Q55" s="22">
        <v>249490</v>
      </c>
      <c r="R55" s="22">
        <v>245012</v>
      </c>
      <c r="S55" s="22">
        <v>239018</v>
      </c>
      <c r="T55" s="23">
        <v>218948</v>
      </c>
      <c r="U55" s="22">
        <v>226833</v>
      </c>
      <c r="V55" s="22">
        <v>236133</v>
      </c>
      <c r="W55" s="22">
        <v>261194</v>
      </c>
      <c r="X55" s="23">
        <v>256868</v>
      </c>
      <c r="Y55" s="22">
        <v>289682</v>
      </c>
    </row>
    <row r="56" spans="1:25" ht="14.25" thickBot="1">
      <c r="A56" s="6" t="s">
        <v>136</v>
      </c>
      <c r="B56" s="22">
        <v>4811580</v>
      </c>
      <c r="C56" s="22">
        <v>4688401</v>
      </c>
      <c r="D56" s="23">
        <v>4662055</v>
      </c>
      <c r="E56" s="22">
        <v>4603049</v>
      </c>
      <c r="F56" s="22">
        <v>4541421</v>
      </c>
      <c r="G56" s="22">
        <v>4558977</v>
      </c>
      <c r="H56" s="23">
        <v>4523309</v>
      </c>
      <c r="I56" s="22">
        <v>4508209</v>
      </c>
      <c r="J56" s="22">
        <v>4459505</v>
      </c>
      <c r="K56" s="22">
        <v>4516681</v>
      </c>
      <c r="L56" s="23">
        <v>4420479</v>
      </c>
      <c r="M56" s="22">
        <v>4406493</v>
      </c>
      <c r="N56" s="22">
        <v>4344656</v>
      </c>
      <c r="O56" s="22">
        <v>4387611</v>
      </c>
      <c r="P56" s="23">
        <v>4302261</v>
      </c>
      <c r="Q56" s="22">
        <v>4300235</v>
      </c>
      <c r="R56" s="22">
        <v>4216777</v>
      </c>
      <c r="S56" s="22">
        <v>4233014</v>
      </c>
      <c r="T56" s="23">
        <v>4123026</v>
      </c>
      <c r="U56" s="22">
        <v>4146628</v>
      </c>
      <c r="V56" s="22">
        <v>4089585</v>
      </c>
      <c r="W56" s="22">
        <v>4165702</v>
      </c>
      <c r="X56" s="23">
        <v>4115109</v>
      </c>
      <c r="Y56" s="22">
        <v>4167808</v>
      </c>
    </row>
    <row r="57" spans="1:25" ht="14.25" thickTop="1">
      <c r="A57" s="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9" ht="13.5">
      <c r="A59" s="19" t="s">
        <v>141</v>
      </c>
    </row>
    <row r="60" ht="13.5">
      <c r="A60" s="19" t="s">
        <v>142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N3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137</v>
      </c>
      <c r="B2" s="13">
        <v>8366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138</v>
      </c>
      <c r="B3" s="1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52</v>
      </c>
      <c r="B4" s="14" t="str">
        <f>HYPERLINK("http://www.kabupro.jp/mark/20131122/S1000KKS.htm","四半期報告書")</f>
        <v>四半期報告書</v>
      </c>
      <c r="C4" s="14" t="str">
        <f>HYPERLINK("http://www.kabupro.jp/mark/20130610/S000DJJI.htm","有価証券報告書")</f>
        <v>有価証券報告書</v>
      </c>
      <c r="D4" s="14" t="str">
        <f>HYPERLINK("http://www.kabupro.jp/mark/20131122/S1000KKS.htm","四半期報告書")</f>
        <v>四半期報告書</v>
      </c>
      <c r="E4" s="14" t="str">
        <f>HYPERLINK("http://www.kabupro.jp/mark/20130610/S000DJJI.htm","有価証券報告書")</f>
        <v>有価証券報告書</v>
      </c>
      <c r="F4" s="14" t="str">
        <f>HYPERLINK("http://www.kabupro.jp/mark/20121119/S000CC76.htm","四半期報告書")</f>
        <v>四半期報告書</v>
      </c>
      <c r="G4" s="14" t="str">
        <f>HYPERLINK("http://www.kabupro.jp/mark/20120611/S000AZKM.htm","有価証券報告書")</f>
        <v>有価証券報告書</v>
      </c>
      <c r="H4" s="14" t="str">
        <f>HYPERLINK("http://www.kabupro.jp/mark/20111118/S0009SF8.htm","四半期報告書")</f>
        <v>四半期報告書</v>
      </c>
      <c r="I4" s="14" t="str">
        <f>HYPERLINK("http://www.kabupro.jp/mark/20110609/S0008FLO.htm","有価証券報告書")</f>
        <v>有価証券報告書</v>
      </c>
      <c r="J4" s="14" t="str">
        <f>HYPERLINK("http://www.kabupro.jp/mark/20101119/S00078YD.htm","四半期報告書")</f>
        <v>四半期報告書</v>
      </c>
      <c r="K4" s="14" t="str">
        <f>HYPERLINK("http://www.kabupro.jp/mark/20100610/S0005UPU.htm","有価証券報告書")</f>
        <v>有価証券報告書</v>
      </c>
      <c r="L4" s="14" t="str">
        <f>HYPERLINK("http://www.kabupro.jp/mark/20091120/S0004O7A.htm","四半期報告書")</f>
        <v>四半期報告書</v>
      </c>
      <c r="M4" s="14" t="str">
        <f>HYPERLINK("http://www.kabupro.jp/mark/20090626/S0003H1I.htm","有価証券報告書")</f>
        <v>有価証券報告書</v>
      </c>
      <c r="N4" s="14" t="str">
        <f>HYPERLINK("http://www.kabupro.jp/mark/20081127/S0001YNB.htm","四半期報告書")</f>
        <v>四半期報告書</v>
      </c>
    </row>
    <row r="5" spans="1:14" ht="14.25" thickBot="1">
      <c r="A5" s="10" t="s">
        <v>53</v>
      </c>
      <c r="B5" s="1" t="s">
        <v>59</v>
      </c>
      <c r="C5" s="1" t="s">
        <v>66</v>
      </c>
      <c r="D5" s="1" t="s">
        <v>59</v>
      </c>
      <c r="E5" s="1" t="s">
        <v>66</v>
      </c>
      <c r="F5" s="1" t="s">
        <v>64</v>
      </c>
      <c r="G5" s="1" t="s">
        <v>70</v>
      </c>
      <c r="H5" s="1" t="s">
        <v>68</v>
      </c>
      <c r="I5" s="1" t="s">
        <v>74</v>
      </c>
      <c r="J5" s="1" t="s">
        <v>72</v>
      </c>
      <c r="K5" s="1" t="s">
        <v>77</v>
      </c>
      <c r="L5" s="1" t="s">
        <v>79</v>
      </c>
      <c r="M5" s="1" t="s">
        <v>81</v>
      </c>
      <c r="N5" s="1" t="s">
        <v>83</v>
      </c>
    </row>
    <row r="6" spans="1:14" ht="15" thickBot="1" thickTop="1">
      <c r="A6" s="9" t="s">
        <v>54</v>
      </c>
      <c r="B6" s="17" t="s">
        <v>175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55</v>
      </c>
      <c r="B7" s="13" t="s">
        <v>60</v>
      </c>
      <c r="C7" s="15" t="s">
        <v>62</v>
      </c>
      <c r="D7" s="13" t="s">
        <v>60</v>
      </c>
      <c r="E7" s="15" t="s">
        <v>62</v>
      </c>
      <c r="F7" s="13" t="s">
        <v>60</v>
      </c>
      <c r="G7" s="15" t="s">
        <v>62</v>
      </c>
      <c r="H7" s="13" t="s">
        <v>60</v>
      </c>
      <c r="I7" s="15" t="s">
        <v>62</v>
      </c>
      <c r="J7" s="13" t="s">
        <v>60</v>
      </c>
      <c r="K7" s="15" t="s">
        <v>62</v>
      </c>
      <c r="L7" s="13" t="s">
        <v>60</v>
      </c>
      <c r="M7" s="15" t="s">
        <v>62</v>
      </c>
      <c r="N7" s="13" t="s">
        <v>60</v>
      </c>
    </row>
    <row r="8" spans="1:14" ht="13.5">
      <c r="A8" s="12" t="s">
        <v>56</v>
      </c>
      <c r="B8" s="1" t="s">
        <v>143</v>
      </c>
      <c r="C8" s="16" t="s">
        <v>144</v>
      </c>
      <c r="D8" s="1" t="s">
        <v>144</v>
      </c>
      <c r="E8" s="16" t="s">
        <v>145</v>
      </c>
      <c r="F8" s="1" t="s">
        <v>145</v>
      </c>
      <c r="G8" s="16" t="s">
        <v>146</v>
      </c>
      <c r="H8" s="1" t="s">
        <v>146</v>
      </c>
      <c r="I8" s="16" t="s">
        <v>147</v>
      </c>
      <c r="J8" s="1" t="s">
        <v>147</v>
      </c>
      <c r="K8" s="16" t="s">
        <v>148</v>
      </c>
      <c r="L8" s="1" t="s">
        <v>148</v>
      </c>
      <c r="M8" s="16" t="s">
        <v>149</v>
      </c>
      <c r="N8" s="1" t="s">
        <v>149</v>
      </c>
    </row>
    <row r="9" spans="1:14" ht="13.5">
      <c r="A9" s="12" t="s">
        <v>57</v>
      </c>
      <c r="B9" s="1" t="s">
        <v>61</v>
      </c>
      <c r="C9" s="16" t="s">
        <v>63</v>
      </c>
      <c r="D9" s="1" t="s">
        <v>65</v>
      </c>
      <c r="E9" s="16" t="s">
        <v>67</v>
      </c>
      <c r="F9" s="1" t="s">
        <v>69</v>
      </c>
      <c r="G9" s="16" t="s">
        <v>71</v>
      </c>
      <c r="H9" s="1" t="s">
        <v>73</v>
      </c>
      <c r="I9" s="16" t="s">
        <v>75</v>
      </c>
      <c r="J9" s="1" t="s">
        <v>76</v>
      </c>
      <c r="K9" s="16" t="s">
        <v>78</v>
      </c>
      <c r="L9" s="1" t="s">
        <v>80</v>
      </c>
      <c r="M9" s="16" t="s">
        <v>82</v>
      </c>
      <c r="N9" s="1" t="s">
        <v>84</v>
      </c>
    </row>
    <row r="10" spans="1:14" ht="14.25" thickBot="1">
      <c r="A10" s="12" t="s">
        <v>58</v>
      </c>
      <c r="B10" s="1" t="s">
        <v>86</v>
      </c>
      <c r="C10" s="16" t="s">
        <v>86</v>
      </c>
      <c r="D10" s="1" t="s">
        <v>86</v>
      </c>
      <c r="E10" s="16" t="s">
        <v>86</v>
      </c>
      <c r="F10" s="1" t="s">
        <v>86</v>
      </c>
      <c r="G10" s="16" t="s">
        <v>86</v>
      </c>
      <c r="H10" s="1" t="s">
        <v>86</v>
      </c>
      <c r="I10" s="16" t="s">
        <v>86</v>
      </c>
      <c r="J10" s="1" t="s">
        <v>86</v>
      </c>
      <c r="K10" s="16" t="s">
        <v>86</v>
      </c>
      <c r="L10" s="1" t="s">
        <v>86</v>
      </c>
      <c r="M10" s="16" t="s">
        <v>86</v>
      </c>
      <c r="N10" s="1" t="s">
        <v>86</v>
      </c>
    </row>
    <row r="11" spans="1:14" ht="14.25" thickTop="1">
      <c r="A11" s="28" t="s">
        <v>150</v>
      </c>
      <c r="B11" s="20">
        <v>40207</v>
      </c>
      <c r="C11" s="21">
        <v>76930</v>
      </c>
      <c r="D11" s="20">
        <v>39349</v>
      </c>
      <c r="E11" s="21">
        <v>79647</v>
      </c>
      <c r="F11" s="20">
        <v>41138</v>
      </c>
      <c r="G11" s="21">
        <v>81200</v>
      </c>
      <c r="H11" s="20">
        <v>41508</v>
      </c>
      <c r="I11" s="21">
        <v>86355</v>
      </c>
      <c r="J11" s="20">
        <v>41552</v>
      </c>
      <c r="K11" s="21">
        <v>85026</v>
      </c>
      <c r="L11" s="20">
        <v>45031</v>
      </c>
      <c r="M11" s="21">
        <v>104409</v>
      </c>
      <c r="N11" s="20">
        <v>46751</v>
      </c>
    </row>
    <row r="12" spans="1:14" ht="13.5">
      <c r="A12" s="2" t="s">
        <v>151</v>
      </c>
      <c r="B12" s="22">
        <v>27846</v>
      </c>
      <c r="C12" s="23">
        <v>57704</v>
      </c>
      <c r="D12" s="22">
        <v>29333</v>
      </c>
      <c r="E12" s="23">
        <v>61191</v>
      </c>
      <c r="F12" s="22">
        <v>31236</v>
      </c>
      <c r="G12" s="23">
        <v>63695</v>
      </c>
      <c r="H12" s="22">
        <v>32359</v>
      </c>
      <c r="I12" s="23">
        <v>66265</v>
      </c>
      <c r="J12" s="22">
        <v>33609</v>
      </c>
      <c r="K12" s="23">
        <v>69819</v>
      </c>
      <c r="L12" s="22">
        <v>35727</v>
      </c>
      <c r="M12" s="23">
        <v>73357</v>
      </c>
      <c r="N12" s="22">
        <v>37327</v>
      </c>
    </row>
    <row r="13" spans="1:14" ht="13.5">
      <c r="A13" s="3" t="s">
        <v>152</v>
      </c>
      <c r="B13" s="22">
        <v>21076</v>
      </c>
      <c r="C13" s="23">
        <v>43689</v>
      </c>
      <c r="D13" s="22">
        <v>22085</v>
      </c>
      <c r="E13" s="23">
        <v>46040</v>
      </c>
      <c r="F13" s="22">
        <v>23274</v>
      </c>
      <c r="G13" s="23">
        <v>47996</v>
      </c>
      <c r="H13" s="22">
        <v>24301</v>
      </c>
      <c r="I13" s="23">
        <v>50208</v>
      </c>
      <c r="J13" s="22">
        <v>25320</v>
      </c>
      <c r="K13" s="23">
        <v>52206</v>
      </c>
      <c r="L13" s="22">
        <v>26050</v>
      </c>
      <c r="M13" s="23">
        <v>51103</v>
      </c>
      <c r="N13" s="22">
        <v>25198</v>
      </c>
    </row>
    <row r="14" spans="1:14" ht="13.5">
      <c r="A14" s="3" t="s">
        <v>153</v>
      </c>
      <c r="B14" s="22">
        <v>6553</v>
      </c>
      <c r="C14" s="23">
        <v>13569</v>
      </c>
      <c r="D14" s="22">
        <v>6997</v>
      </c>
      <c r="E14" s="23">
        <v>14608</v>
      </c>
      <c r="F14" s="22">
        <v>7716</v>
      </c>
      <c r="G14" s="23">
        <v>15034</v>
      </c>
      <c r="H14" s="22">
        <v>7726</v>
      </c>
      <c r="I14" s="23">
        <v>15553</v>
      </c>
      <c r="J14" s="22">
        <v>8032</v>
      </c>
      <c r="K14" s="23">
        <v>16415</v>
      </c>
      <c r="L14" s="22">
        <v>8923</v>
      </c>
      <c r="M14" s="23">
        <v>20643</v>
      </c>
      <c r="N14" s="22">
        <v>11508</v>
      </c>
    </row>
    <row r="15" spans="1:14" ht="13.5">
      <c r="A15" s="2" t="s">
        <v>154</v>
      </c>
      <c r="B15" s="22">
        <v>5367</v>
      </c>
      <c r="C15" s="23">
        <v>10495</v>
      </c>
      <c r="D15" s="22">
        <v>5237</v>
      </c>
      <c r="E15" s="23">
        <v>10444</v>
      </c>
      <c r="F15" s="22">
        <v>5370</v>
      </c>
      <c r="G15" s="23">
        <v>10270</v>
      </c>
      <c r="H15" s="22">
        <v>5161</v>
      </c>
      <c r="I15" s="23">
        <v>10087</v>
      </c>
      <c r="J15" s="22">
        <v>5184</v>
      </c>
      <c r="K15" s="23">
        <v>10532</v>
      </c>
      <c r="L15" s="22">
        <v>5620</v>
      </c>
      <c r="M15" s="23">
        <v>11706</v>
      </c>
      <c r="N15" s="22">
        <v>6354</v>
      </c>
    </row>
    <row r="16" spans="1:14" ht="13.5">
      <c r="A16" s="2" t="s">
        <v>155</v>
      </c>
      <c r="B16" s="22">
        <v>5387</v>
      </c>
      <c r="C16" s="23">
        <v>5166</v>
      </c>
      <c r="D16" s="22">
        <v>3180</v>
      </c>
      <c r="E16" s="23">
        <v>4673</v>
      </c>
      <c r="F16" s="22">
        <v>2315</v>
      </c>
      <c r="G16" s="23">
        <v>5527</v>
      </c>
      <c r="H16" s="22">
        <v>2977</v>
      </c>
      <c r="I16" s="23">
        <v>5779</v>
      </c>
      <c r="J16" s="22">
        <v>1499</v>
      </c>
      <c r="K16" s="23">
        <v>2639</v>
      </c>
      <c r="L16" s="22">
        <v>2023</v>
      </c>
      <c r="M16" s="23">
        <v>5685</v>
      </c>
      <c r="N16" s="22">
        <v>731</v>
      </c>
    </row>
    <row r="17" spans="1:14" ht="13.5">
      <c r="A17" s="2" t="s">
        <v>156</v>
      </c>
      <c r="B17" s="22">
        <v>1605</v>
      </c>
      <c r="C17" s="23">
        <v>3564</v>
      </c>
      <c r="D17" s="22">
        <v>1597</v>
      </c>
      <c r="E17" s="23">
        <v>3338</v>
      </c>
      <c r="F17" s="22">
        <v>2215</v>
      </c>
      <c r="G17" s="23">
        <v>1707</v>
      </c>
      <c r="H17" s="22">
        <v>1010</v>
      </c>
      <c r="I17" s="23">
        <v>4222</v>
      </c>
      <c r="J17" s="22">
        <v>1259</v>
      </c>
      <c r="K17" s="23">
        <v>2034</v>
      </c>
      <c r="L17" s="22">
        <v>1659</v>
      </c>
      <c r="M17" s="23">
        <v>13660</v>
      </c>
      <c r="N17" s="22">
        <v>2338</v>
      </c>
    </row>
    <row r="18" spans="1:14" ht="13.5">
      <c r="A18" s="6" t="s">
        <v>157</v>
      </c>
      <c r="B18" s="22">
        <v>29308</v>
      </c>
      <c r="C18" s="23">
        <v>64360</v>
      </c>
      <c r="D18" s="22">
        <v>31836</v>
      </c>
      <c r="E18" s="23">
        <v>63798</v>
      </c>
      <c r="F18" s="22">
        <v>33632</v>
      </c>
      <c r="G18" s="23">
        <v>72380</v>
      </c>
      <c r="H18" s="22">
        <v>38008</v>
      </c>
      <c r="I18" s="23">
        <v>79469</v>
      </c>
      <c r="J18" s="22">
        <v>36893</v>
      </c>
      <c r="K18" s="23">
        <v>103912</v>
      </c>
      <c r="L18" s="22">
        <v>44420</v>
      </c>
      <c r="M18" s="23">
        <v>94290</v>
      </c>
      <c r="N18" s="22">
        <v>38005</v>
      </c>
    </row>
    <row r="19" spans="1:14" ht="13.5">
      <c r="A19" s="2" t="s">
        <v>158</v>
      </c>
      <c r="B19" s="22">
        <v>2147</v>
      </c>
      <c r="C19" s="23">
        <v>4444</v>
      </c>
      <c r="D19" s="22">
        <v>2330</v>
      </c>
      <c r="E19" s="23">
        <v>5880</v>
      </c>
      <c r="F19" s="22">
        <v>3231</v>
      </c>
      <c r="G19" s="23">
        <v>7945</v>
      </c>
      <c r="H19" s="22">
        <v>4362</v>
      </c>
      <c r="I19" s="23">
        <v>10564</v>
      </c>
      <c r="J19" s="22">
        <v>5524</v>
      </c>
      <c r="K19" s="23">
        <v>13040</v>
      </c>
      <c r="L19" s="22">
        <v>7188</v>
      </c>
      <c r="M19" s="23">
        <v>15163</v>
      </c>
      <c r="N19" s="22">
        <v>7651</v>
      </c>
    </row>
    <row r="20" spans="1:14" ht="13.5">
      <c r="A20" s="3" t="s">
        <v>159</v>
      </c>
      <c r="B20" s="22">
        <v>1284</v>
      </c>
      <c r="C20" s="23">
        <v>2913</v>
      </c>
      <c r="D20" s="22">
        <v>1594</v>
      </c>
      <c r="E20" s="23">
        <v>4282</v>
      </c>
      <c r="F20" s="22">
        <v>2372</v>
      </c>
      <c r="G20" s="23">
        <v>6209</v>
      </c>
      <c r="H20" s="22">
        <v>3475</v>
      </c>
      <c r="I20" s="23">
        <v>8604</v>
      </c>
      <c r="J20" s="22">
        <v>4527</v>
      </c>
      <c r="K20" s="23">
        <v>10885</v>
      </c>
      <c r="L20" s="22">
        <v>6005</v>
      </c>
      <c r="M20" s="23">
        <v>11385</v>
      </c>
      <c r="N20" s="22">
        <v>5412</v>
      </c>
    </row>
    <row r="21" spans="1:14" ht="13.5">
      <c r="A21" s="2" t="s">
        <v>160</v>
      </c>
      <c r="B21" s="22">
        <v>2283</v>
      </c>
      <c r="C21" s="23">
        <v>4401</v>
      </c>
      <c r="D21" s="22">
        <v>2174</v>
      </c>
      <c r="E21" s="23">
        <v>4250</v>
      </c>
      <c r="F21" s="22">
        <v>2114</v>
      </c>
      <c r="G21" s="23">
        <v>4116</v>
      </c>
      <c r="H21" s="22">
        <v>2053</v>
      </c>
      <c r="I21" s="23">
        <v>4057</v>
      </c>
      <c r="J21" s="22">
        <v>2019</v>
      </c>
      <c r="K21" s="23">
        <v>4023</v>
      </c>
      <c r="L21" s="22">
        <v>2015</v>
      </c>
      <c r="M21" s="23">
        <v>4102</v>
      </c>
      <c r="N21" s="22">
        <v>2038</v>
      </c>
    </row>
    <row r="22" spans="1:14" ht="13.5">
      <c r="A22" s="2" t="s">
        <v>161</v>
      </c>
      <c r="B22" s="22">
        <v>764</v>
      </c>
      <c r="C22" s="23">
        <v>1679</v>
      </c>
      <c r="D22" s="22">
        <v>814</v>
      </c>
      <c r="E22" s="23">
        <v>1192</v>
      </c>
      <c r="F22" s="22">
        <v>690</v>
      </c>
      <c r="G22" s="23">
        <v>155</v>
      </c>
      <c r="H22" s="22">
        <v>159</v>
      </c>
      <c r="I22" s="23">
        <v>1047</v>
      </c>
      <c r="J22" s="22">
        <v>321</v>
      </c>
      <c r="K22" s="23">
        <v>9339</v>
      </c>
      <c r="L22" s="22">
        <v>4128</v>
      </c>
      <c r="M22" s="23">
        <v>11127</v>
      </c>
      <c r="N22" s="22">
        <v>2226</v>
      </c>
    </row>
    <row r="23" spans="1:14" ht="13.5">
      <c r="A23" s="2" t="s">
        <v>162</v>
      </c>
      <c r="B23" s="22">
        <v>22596</v>
      </c>
      <c r="C23" s="23">
        <v>44782</v>
      </c>
      <c r="D23" s="22">
        <v>23173</v>
      </c>
      <c r="E23" s="23">
        <v>45887</v>
      </c>
      <c r="F23" s="22">
        <v>23359</v>
      </c>
      <c r="G23" s="23">
        <v>46518</v>
      </c>
      <c r="H23" s="22">
        <v>23693</v>
      </c>
      <c r="I23" s="23">
        <v>46996</v>
      </c>
      <c r="J23" s="22">
        <v>24124</v>
      </c>
      <c r="K23" s="23">
        <v>48000</v>
      </c>
      <c r="L23" s="22">
        <v>24446</v>
      </c>
      <c r="M23" s="23">
        <v>46150</v>
      </c>
      <c r="N23" s="22">
        <v>23466</v>
      </c>
    </row>
    <row r="24" spans="1:14" ht="13.5">
      <c r="A24" s="2" t="s">
        <v>163</v>
      </c>
      <c r="B24" s="22">
        <v>1515</v>
      </c>
      <c r="C24" s="23">
        <v>9053</v>
      </c>
      <c r="D24" s="22">
        <v>3343</v>
      </c>
      <c r="E24" s="23">
        <v>6588</v>
      </c>
      <c r="F24" s="22">
        <v>4235</v>
      </c>
      <c r="G24" s="23">
        <v>13644</v>
      </c>
      <c r="H24" s="22">
        <v>7738</v>
      </c>
      <c r="I24" s="23">
        <v>16803</v>
      </c>
      <c r="J24" s="22">
        <v>4903</v>
      </c>
      <c r="K24" s="23">
        <v>29508</v>
      </c>
      <c r="L24" s="22">
        <v>6640</v>
      </c>
      <c r="M24" s="23">
        <v>17746</v>
      </c>
      <c r="N24" s="22">
        <v>2622</v>
      </c>
    </row>
    <row r="25" spans="1:14" ht="14.25" thickBot="1">
      <c r="A25" s="27" t="s">
        <v>164</v>
      </c>
      <c r="B25" s="24">
        <v>10899</v>
      </c>
      <c r="C25" s="25">
        <v>12569</v>
      </c>
      <c r="D25" s="24">
        <v>7513</v>
      </c>
      <c r="E25" s="25">
        <v>15849</v>
      </c>
      <c r="F25" s="24">
        <v>7505</v>
      </c>
      <c r="G25" s="25">
        <v>8819</v>
      </c>
      <c r="H25" s="24">
        <v>3499</v>
      </c>
      <c r="I25" s="25">
        <v>6886</v>
      </c>
      <c r="J25" s="24">
        <v>4659</v>
      </c>
      <c r="K25" s="25">
        <v>-18886</v>
      </c>
      <c r="L25" s="24">
        <v>611</v>
      </c>
      <c r="M25" s="25">
        <v>10119</v>
      </c>
      <c r="N25" s="24">
        <v>8745</v>
      </c>
    </row>
    <row r="26" spans="1:14" ht="14.25" thickTop="1">
      <c r="A26" s="6" t="s">
        <v>165</v>
      </c>
      <c r="B26" s="22">
        <v>12</v>
      </c>
      <c r="C26" s="23">
        <v>56</v>
      </c>
      <c r="D26" s="22">
        <v>3</v>
      </c>
      <c r="E26" s="23">
        <v>119</v>
      </c>
      <c r="F26" s="22"/>
      <c r="G26" s="23">
        <v>1511</v>
      </c>
      <c r="H26" s="22">
        <v>483</v>
      </c>
      <c r="I26" s="23">
        <v>1607</v>
      </c>
      <c r="J26" s="22">
        <v>1378</v>
      </c>
      <c r="K26" s="23">
        <v>1300</v>
      </c>
      <c r="L26" s="22">
        <v>655</v>
      </c>
      <c r="M26" s="23">
        <v>1407</v>
      </c>
      <c r="N26" s="22">
        <v>1825</v>
      </c>
    </row>
    <row r="27" spans="1:14" ht="13.5">
      <c r="A27" s="2" t="s">
        <v>166</v>
      </c>
      <c r="B27" s="22">
        <v>12</v>
      </c>
      <c r="C27" s="23">
        <v>56</v>
      </c>
      <c r="D27" s="22">
        <v>3</v>
      </c>
      <c r="E27" s="23">
        <v>119</v>
      </c>
      <c r="F27" s="22"/>
      <c r="G27" s="23">
        <v>51</v>
      </c>
      <c r="H27" s="22">
        <v>0</v>
      </c>
      <c r="I27" s="23">
        <v>1</v>
      </c>
      <c r="J27" s="22">
        <v>0</v>
      </c>
      <c r="K27" s="23"/>
      <c r="L27" s="22"/>
      <c r="M27" s="23"/>
      <c r="N27" s="22"/>
    </row>
    <row r="28" spans="1:14" ht="13.5">
      <c r="A28" s="6" t="s">
        <v>167</v>
      </c>
      <c r="B28" s="22">
        <v>75</v>
      </c>
      <c r="C28" s="23">
        <v>529</v>
      </c>
      <c r="D28" s="22">
        <v>310</v>
      </c>
      <c r="E28" s="23">
        <v>547</v>
      </c>
      <c r="F28" s="22">
        <v>249</v>
      </c>
      <c r="G28" s="23">
        <v>1561</v>
      </c>
      <c r="H28" s="22">
        <v>1262</v>
      </c>
      <c r="I28" s="23">
        <v>705</v>
      </c>
      <c r="J28" s="22">
        <v>400</v>
      </c>
      <c r="K28" s="23">
        <v>1521</v>
      </c>
      <c r="L28" s="22">
        <v>734</v>
      </c>
      <c r="M28" s="23">
        <v>2168</v>
      </c>
      <c r="N28" s="22">
        <v>2050</v>
      </c>
    </row>
    <row r="29" spans="1:14" ht="13.5">
      <c r="A29" s="2" t="s">
        <v>168</v>
      </c>
      <c r="B29" s="22">
        <v>69</v>
      </c>
      <c r="C29" s="23">
        <v>327</v>
      </c>
      <c r="D29" s="22">
        <v>157</v>
      </c>
      <c r="E29" s="23">
        <v>188</v>
      </c>
      <c r="F29" s="22">
        <v>61</v>
      </c>
      <c r="G29" s="23">
        <v>163</v>
      </c>
      <c r="H29" s="22">
        <v>56</v>
      </c>
      <c r="I29" s="23">
        <v>246</v>
      </c>
      <c r="J29" s="22">
        <v>45</v>
      </c>
      <c r="K29" s="23">
        <v>441</v>
      </c>
      <c r="L29" s="22">
        <v>395</v>
      </c>
      <c r="M29" s="23">
        <v>158</v>
      </c>
      <c r="N29" s="22">
        <v>58</v>
      </c>
    </row>
    <row r="30" spans="1:14" ht="13.5">
      <c r="A30" s="2" t="s">
        <v>169</v>
      </c>
      <c r="B30" s="22">
        <v>5</v>
      </c>
      <c r="C30" s="23">
        <v>202</v>
      </c>
      <c r="D30" s="22">
        <v>153</v>
      </c>
      <c r="E30" s="23">
        <v>359</v>
      </c>
      <c r="F30" s="22">
        <v>188</v>
      </c>
      <c r="G30" s="23">
        <v>1383</v>
      </c>
      <c r="H30" s="22">
        <v>1192</v>
      </c>
      <c r="I30" s="23">
        <v>459</v>
      </c>
      <c r="J30" s="22">
        <v>355</v>
      </c>
      <c r="K30" s="23">
        <v>1080</v>
      </c>
      <c r="L30" s="22">
        <v>339</v>
      </c>
      <c r="M30" s="23">
        <v>2010</v>
      </c>
      <c r="N30" s="22">
        <v>1991</v>
      </c>
    </row>
    <row r="31" spans="1:14" ht="13.5">
      <c r="A31" s="6" t="s">
        <v>170</v>
      </c>
      <c r="B31" s="22">
        <v>10835</v>
      </c>
      <c r="C31" s="23">
        <v>12096</v>
      </c>
      <c r="D31" s="22">
        <v>7206</v>
      </c>
      <c r="E31" s="23">
        <v>15420</v>
      </c>
      <c r="F31" s="22">
        <v>7255</v>
      </c>
      <c r="G31" s="23">
        <v>8769</v>
      </c>
      <c r="H31" s="22">
        <v>2720</v>
      </c>
      <c r="I31" s="23">
        <v>7787</v>
      </c>
      <c r="J31" s="22">
        <v>5636</v>
      </c>
      <c r="K31" s="23">
        <v>-19108</v>
      </c>
      <c r="L31" s="22">
        <v>531</v>
      </c>
      <c r="M31" s="23">
        <v>9358</v>
      </c>
      <c r="N31" s="22">
        <v>8520</v>
      </c>
    </row>
    <row r="32" spans="1:14" ht="13.5">
      <c r="A32" s="6" t="s">
        <v>171</v>
      </c>
      <c r="B32" s="22">
        <v>4296</v>
      </c>
      <c r="C32" s="23">
        <v>5726</v>
      </c>
      <c r="D32" s="22">
        <v>2248</v>
      </c>
      <c r="E32" s="23">
        <v>5207</v>
      </c>
      <c r="F32" s="22">
        <v>2726</v>
      </c>
      <c r="G32" s="23">
        <v>5773</v>
      </c>
      <c r="H32" s="22">
        <v>2717</v>
      </c>
      <c r="I32" s="23">
        <v>67</v>
      </c>
      <c r="J32" s="22">
        <v>26</v>
      </c>
      <c r="K32" s="23">
        <v>83</v>
      </c>
      <c r="L32" s="22">
        <v>18</v>
      </c>
      <c r="M32" s="23">
        <v>12365</v>
      </c>
      <c r="N32" s="22">
        <v>4018</v>
      </c>
    </row>
    <row r="33" spans="1:14" ht="13.5">
      <c r="A33" s="6" t="s">
        <v>172</v>
      </c>
      <c r="B33" s="22">
        <v>232</v>
      </c>
      <c r="C33" s="23">
        <v>1548</v>
      </c>
      <c r="D33" s="22">
        <v>1413</v>
      </c>
      <c r="E33" s="23">
        <v>2854</v>
      </c>
      <c r="F33" s="22">
        <v>-206</v>
      </c>
      <c r="G33" s="23">
        <v>-849</v>
      </c>
      <c r="H33" s="22">
        <v>-1304</v>
      </c>
      <c r="I33" s="23">
        <v>3815</v>
      </c>
      <c r="J33" s="22">
        <v>3010</v>
      </c>
      <c r="K33" s="23">
        <v>-2586</v>
      </c>
      <c r="L33" s="22">
        <v>196</v>
      </c>
      <c r="M33" s="23">
        <v>-6307</v>
      </c>
      <c r="N33" s="22">
        <v>1066</v>
      </c>
    </row>
    <row r="34" spans="1:14" ht="13.5">
      <c r="A34" s="6" t="s">
        <v>173</v>
      </c>
      <c r="B34" s="22">
        <v>4529</v>
      </c>
      <c r="C34" s="23">
        <v>7274</v>
      </c>
      <c r="D34" s="22">
        <v>3661</v>
      </c>
      <c r="E34" s="23">
        <v>8062</v>
      </c>
      <c r="F34" s="22">
        <v>2519</v>
      </c>
      <c r="G34" s="23">
        <v>4923</v>
      </c>
      <c r="H34" s="22">
        <v>1413</v>
      </c>
      <c r="I34" s="23">
        <v>3882</v>
      </c>
      <c r="J34" s="22">
        <v>3037</v>
      </c>
      <c r="K34" s="23">
        <v>-2503</v>
      </c>
      <c r="L34" s="22">
        <v>215</v>
      </c>
      <c r="M34" s="23"/>
      <c r="N34" s="22"/>
    </row>
    <row r="35" spans="1:14" ht="14.25" thickBot="1">
      <c r="A35" s="6" t="s">
        <v>174</v>
      </c>
      <c r="B35" s="22">
        <v>6306</v>
      </c>
      <c r="C35" s="23">
        <v>4822</v>
      </c>
      <c r="D35" s="22">
        <v>3544</v>
      </c>
      <c r="E35" s="23">
        <v>7358</v>
      </c>
      <c r="F35" s="22">
        <v>4736</v>
      </c>
      <c r="G35" s="23">
        <v>3845</v>
      </c>
      <c r="H35" s="22">
        <v>1306</v>
      </c>
      <c r="I35" s="23">
        <v>3904</v>
      </c>
      <c r="J35" s="22">
        <v>2599</v>
      </c>
      <c r="K35" s="23">
        <v>-16604</v>
      </c>
      <c r="L35" s="22">
        <v>316</v>
      </c>
      <c r="M35" s="23">
        <v>3300</v>
      </c>
      <c r="N35" s="22">
        <v>3436</v>
      </c>
    </row>
    <row r="36" spans="1:14" ht="14.25" thickTop="1">
      <c r="A36" s="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8" ht="13.5">
      <c r="A38" s="19" t="s">
        <v>141</v>
      </c>
    </row>
    <row r="39" ht="13.5">
      <c r="A39" s="19" t="s">
        <v>142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N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137</v>
      </c>
      <c r="B2" s="13">
        <v>8366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138</v>
      </c>
      <c r="B3" s="1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52</v>
      </c>
      <c r="B4" s="14" t="str">
        <f>HYPERLINK("http://www.kabupro.jp/mark/20131122/S1000KKS.htm","四半期報告書")</f>
        <v>四半期報告書</v>
      </c>
      <c r="C4" s="14" t="str">
        <f>HYPERLINK("http://www.kabupro.jp/mark/20131122/S1000KKS.htm","四半期報告書")</f>
        <v>四半期報告書</v>
      </c>
      <c r="D4" s="14" t="str">
        <f>HYPERLINK("http://www.kabupro.jp/mark/20121119/S000CC76.htm","四半期報告書")</f>
        <v>四半期報告書</v>
      </c>
      <c r="E4" s="14" t="str">
        <f>HYPERLINK("http://www.kabupro.jp/mark/20130610/S000DJJI.htm","有価証券報告書")</f>
        <v>有価証券報告書</v>
      </c>
      <c r="F4" s="14" t="str">
        <f>HYPERLINK("http://www.kabupro.jp/mark/20111118/S0009SF8.htm","四半期報告書")</f>
        <v>四半期報告書</v>
      </c>
      <c r="G4" s="14" t="str">
        <f>HYPERLINK("http://www.kabupro.jp/mark/20120611/S000AZKM.htm","有価証券報告書")</f>
        <v>有価証券報告書</v>
      </c>
      <c r="H4" s="14" t="str">
        <f>HYPERLINK("http://www.kabupro.jp/mark/20101119/S00078YD.htm","四半期報告書")</f>
        <v>四半期報告書</v>
      </c>
      <c r="I4" s="14" t="str">
        <f>HYPERLINK("http://www.kabupro.jp/mark/20110609/S0008FLO.htm","有価証券報告書")</f>
        <v>有価証券報告書</v>
      </c>
      <c r="J4" s="14" t="str">
        <f>HYPERLINK("http://www.kabupro.jp/mark/20101119/S00078YD.htm","四半期報告書")</f>
        <v>四半期報告書</v>
      </c>
      <c r="K4" s="14" t="str">
        <f>HYPERLINK("http://www.kabupro.jp/mark/20100610/S0005UPU.htm","有価証券報告書")</f>
        <v>有価証券報告書</v>
      </c>
      <c r="L4" s="14" t="str">
        <f>HYPERLINK("http://www.kabupro.jp/mark/20091120/S0004O7A.htm","四半期報告書")</f>
        <v>四半期報告書</v>
      </c>
      <c r="M4" s="14" t="str">
        <f>HYPERLINK("http://www.kabupro.jp/mark/20090626/S0003H1I.htm","有価証券報告書")</f>
        <v>有価証券報告書</v>
      </c>
      <c r="N4" s="14" t="str">
        <f>HYPERLINK("http://www.kabupro.jp/mark/20081127/S0001YNB.htm","四半期報告書")</f>
        <v>四半期報告書</v>
      </c>
    </row>
    <row r="5" spans="1:14" ht="14.25" thickBot="1">
      <c r="A5" s="10" t="s">
        <v>53</v>
      </c>
      <c r="B5" s="1" t="s">
        <v>59</v>
      </c>
      <c r="C5" s="1" t="s">
        <v>59</v>
      </c>
      <c r="D5" s="1" t="s">
        <v>64</v>
      </c>
      <c r="E5" s="1" t="s">
        <v>66</v>
      </c>
      <c r="F5" s="1" t="s">
        <v>68</v>
      </c>
      <c r="G5" s="1" t="s">
        <v>70</v>
      </c>
      <c r="H5" s="1" t="s">
        <v>72</v>
      </c>
      <c r="I5" s="1" t="s">
        <v>74</v>
      </c>
      <c r="J5" s="1" t="s">
        <v>72</v>
      </c>
      <c r="K5" s="1" t="s">
        <v>77</v>
      </c>
      <c r="L5" s="1" t="s">
        <v>79</v>
      </c>
      <c r="M5" s="1" t="s">
        <v>81</v>
      </c>
      <c r="N5" s="1" t="s">
        <v>83</v>
      </c>
    </row>
    <row r="6" spans="1:14" ht="15" thickBot="1" thickTop="1">
      <c r="A6" s="9" t="s">
        <v>54</v>
      </c>
      <c r="B6" s="17" t="s">
        <v>140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55</v>
      </c>
      <c r="B7" s="13" t="s">
        <v>60</v>
      </c>
      <c r="C7" s="15" t="s">
        <v>62</v>
      </c>
      <c r="D7" s="13" t="s">
        <v>60</v>
      </c>
      <c r="E7" s="15" t="s">
        <v>62</v>
      </c>
      <c r="F7" s="13" t="s">
        <v>60</v>
      </c>
      <c r="G7" s="15" t="s">
        <v>62</v>
      </c>
      <c r="H7" s="13" t="s">
        <v>60</v>
      </c>
      <c r="I7" s="15" t="s">
        <v>62</v>
      </c>
      <c r="J7" s="13" t="s">
        <v>60</v>
      </c>
      <c r="K7" s="15" t="s">
        <v>62</v>
      </c>
      <c r="L7" s="13" t="s">
        <v>60</v>
      </c>
      <c r="M7" s="15" t="s">
        <v>62</v>
      </c>
      <c r="N7" s="13" t="s">
        <v>60</v>
      </c>
    </row>
    <row r="8" spans="1:14" ht="13.5">
      <c r="A8" s="12" t="s">
        <v>56</v>
      </c>
      <c r="B8" s="1"/>
      <c r="C8" s="16"/>
      <c r="D8" s="1"/>
      <c r="E8" s="16"/>
      <c r="F8" s="1"/>
      <c r="G8" s="16"/>
      <c r="H8" s="1"/>
      <c r="I8" s="16"/>
      <c r="J8" s="1"/>
      <c r="K8" s="16"/>
      <c r="L8" s="1"/>
      <c r="M8" s="16"/>
      <c r="N8" s="1"/>
    </row>
    <row r="9" spans="1:14" ht="13.5">
      <c r="A9" s="12" t="s">
        <v>57</v>
      </c>
      <c r="B9" s="1" t="s">
        <v>61</v>
      </c>
      <c r="C9" s="16" t="s">
        <v>63</v>
      </c>
      <c r="D9" s="1" t="s">
        <v>65</v>
      </c>
      <c r="E9" s="16" t="s">
        <v>67</v>
      </c>
      <c r="F9" s="1" t="s">
        <v>69</v>
      </c>
      <c r="G9" s="16" t="s">
        <v>71</v>
      </c>
      <c r="H9" s="1" t="s">
        <v>73</v>
      </c>
      <c r="I9" s="16" t="s">
        <v>75</v>
      </c>
      <c r="J9" s="1" t="s">
        <v>76</v>
      </c>
      <c r="K9" s="16" t="s">
        <v>78</v>
      </c>
      <c r="L9" s="1" t="s">
        <v>80</v>
      </c>
      <c r="M9" s="16" t="s">
        <v>82</v>
      </c>
      <c r="N9" s="1" t="s">
        <v>84</v>
      </c>
    </row>
    <row r="10" spans="1:14" ht="14.25" thickBot="1">
      <c r="A10" s="12" t="s">
        <v>58</v>
      </c>
      <c r="B10" s="1" t="s">
        <v>86</v>
      </c>
      <c r="C10" s="16" t="s">
        <v>86</v>
      </c>
      <c r="D10" s="1" t="s">
        <v>86</v>
      </c>
      <c r="E10" s="16" t="s">
        <v>86</v>
      </c>
      <c r="F10" s="1" t="s">
        <v>86</v>
      </c>
      <c r="G10" s="16" t="s">
        <v>86</v>
      </c>
      <c r="H10" s="1" t="s">
        <v>86</v>
      </c>
      <c r="I10" s="16" t="s">
        <v>86</v>
      </c>
      <c r="J10" s="1" t="s">
        <v>86</v>
      </c>
      <c r="K10" s="16" t="s">
        <v>86</v>
      </c>
      <c r="L10" s="1" t="s">
        <v>86</v>
      </c>
      <c r="M10" s="16" t="s">
        <v>86</v>
      </c>
      <c r="N10" s="1" t="s">
        <v>86</v>
      </c>
    </row>
    <row r="11" spans="1:14" ht="14.25" thickTop="1">
      <c r="A11" s="8" t="s">
        <v>85</v>
      </c>
      <c r="B11" s="20">
        <v>166006</v>
      </c>
      <c r="C11" s="21">
        <v>73119</v>
      </c>
      <c r="D11" s="20">
        <v>61207</v>
      </c>
      <c r="E11" s="21">
        <v>42003</v>
      </c>
      <c r="F11" s="20">
        <v>59488</v>
      </c>
      <c r="G11" s="21">
        <v>54477</v>
      </c>
      <c r="H11" s="20">
        <v>46740</v>
      </c>
      <c r="I11" s="21">
        <v>50010</v>
      </c>
      <c r="J11" s="20">
        <v>52498</v>
      </c>
      <c r="K11" s="21">
        <v>56760</v>
      </c>
      <c r="L11" s="20">
        <v>45966</v>
      </c>
      <c r="M11" s="21">
        <v>42163</v>
      </c>
      <c r="N11" s="20">
        <v>45967</v>
      </c>
    </row>
    <row r="12" spans="1:14" ht="13.5">
      <c r="A12" s="2" t="s">
        <v>87</v>
      </c>
      <c r="B12" s="22">
        <v>147803</v>
      </c>
      <c r="C12" s="23">
        <v>158022</v>
      </c>
      <c r="D12" s="22">
        <v>110586</v>
      </c>
      <c r="E12" s="23">
        <v>183565</v>
      </c>
      <c r="F12" s="22">
        <v>152632</v>
      </c>
      <c r="G12" s="23">
        <v>85259</v>
      </c>
      <c r="H12" s="22">
        <v>83475</v>
      </c>
      <c r="I12" s="23">
        <v>64523</v>
      </c>
      <c r="J12" s="22">
        <v>75507</v>
      </c>
      <c r="K12" s="23">
        <v>57828</v>
      </c>
      <c r="L12" s="22">
        <v>56894</v>
      </c>
      <c r="M12" s="23">
        <v>103465</v>
      </c>
      <c r="N12" s="22">
        <v>86834</v>
      </c>
    </row>
    <row r="13" spans="1:14" ht="13.5">
      <c r="A13" s="2" t="s">
        <v>88</v>
      </c>
      <c r="B13" s="22">
        <v>8771</v>
      </c>
      <c r="C13" s="23">
        <v>9659</v>
      </c>
      <c r="D13" s="22">
        <v>12226</v>
      </c>
      <c r="E13" s="23">
        <v>17570</v>
      </c>
      <c r="F13" s="22">
        <v>15451</v>
      </c>
      <c r="G13" s="23">
        <v>16651</v>
      </c>
      <c r="H13" s="22">
        <v>17121</v>
      </c>
      <c r="I13" s="23">
        <v>18122</v>
      </c>
      <c r="J13" s="22">
        <v>16840</v>
      </c>
      <c r="K13" s="23">
        <v>18697</v>
      </c>
      <c r="L13" s="22">
        <v>20974</v>
      </c>
      <c r="M13" s="23">
        <v>22501</v>
      </c>
      <c r="N13" s="22">
        <v>21571</v>
      </c>
    </row>
    <row r="14" spans="1:14" ht="13.5">
      <c r="A14" s="2" t="s">
        <v>89</v>
      </c>
      <c r="B14" s="22">
        <v>814</v>
      </c>
      <c r="C14" s="23">
        <v>476</v>
      </c>
      <c r="D14" s="22">
        <v>362</v>
      </c>
      <c r="E14" s="23">
        <v>1032</v>
      </c>
      <c r="F14" s="22">
        <v>581</v>
      </c>
      <c r="G14" s="23">
        <v>599</v>
      </c>
      <c r="H14" s="22">
        <v>535</v>
      </c>
      <c r="I14" s="23">
        <v>1046</v>
      </c>
      <c r="J14" s="22">
        <v>738</v>
      </c>
      <c r="K14" s="23">
        <v>1118</v>
      </c>
      <c r="L14" s="22">
        <v>1295</v>
      </c>
      <c r="M14" s="23">
        <v>1020</v>
      </c>
      <c r="N14" s="22">
        <v>1493</v>
      </c>
    </row>
    <row r="15" spans="1:14" ht="13.5">
      <c r="A15" s="2" t="s">
        <v>90</v>
      </c>
      <c r="B15" s="22">
        <v>8998</v>
      </c>
      <c r="C15" s="23">
        <v>7780</v>
      </c>
      <c r="D15" s="22">
        <v>7709</v>
      </c>
      <c r="E15" s="23">
        <v>7799</v>
      </c>
      <c r="F15" s="22">
        <v>7790</v>
      </c>
      <c r="G15" s="23">
        <v>7876</v>
      </c>
      <c r="H15" s="22">
        <v>4908</v>
      </c>
      <c r="I15" s="23">
        <v>5776</v>
      </c>
      <c r="J15" s="22">
        <v>8802</v>
      </c>
      <c r="K15" s="23">
        <v>9379</v>
      </c>
      <c r="L15" s="22">
        <v>11693</v>
      </c>
      <c r="M15" s="23">
        <v>11951</v>
      </c>
      <c r="N15" s="22">
        <v>14290</v>
      </c>
    </row>
    <row r="16" spans="1:14" ht="13.5">
      <c r="A16" s="2" t="s">
        <v>91</v>
      </c>
      <c r="B16" s="22">
        <v>1389449</v>
      </c>
      <c r="C16" s="23">
        <v>1485577</v>
      </c>
      <c r="D16" s="22">
        <v>1474243</v>
      </c>
      <c r="E16" s="23">
        <v>1430092</v>
      </c>
      <c r="F16" s="22">
        <v>1412249</v>
      </c>
      <c r="G16" s="23">
        <v>1385377</v>
      </c>
      <c r="H16" s="22">
        <v>1385505</v>
      </c>
      <c r="I16" s="23">
        <v>1338875</v>
      </c>
      <c r="J16" s="22">
        <v>1276032</v>
      </c>
      <c r="K16" s="23">
        <v>1113852</v>
      </c>
      <c r="L16" s="22">
        <v>1182988</v>
      </c>
      <c r="M16" s="23">
        <v>1225169</v>
      </c>
      <c r="N16" s="22">
        <v>1379461</v>
      </c>
    </row>
    <row r="17" spans="1:14" ht="13.5">
      <c r="A17" s="2" t="s">
        <v>92</v>
      </c>
      <c r="B17" s="22">
        <v>2875016</v>
      </c>
      <c r="C17" s="23">
        <v>2829492</v>
      </c>
      <c r="D17" s="22">
        <v>2769872</v>
      </c>
      <c r="E17" s="23">
        <v>2750010</v>
      </c>
      <c r="F17" s="22">
        <v>2716484</v>
      </c>
      <c r="G17" s="23">
        <v>2774834</v>
      </c>
      <c r="H17" s="22">
        <v>2703960</v>
      </c>
      <c r="I17" s="23">
        <v>2721592</v>
      </c>
      <c r="J17" s="22">
        <v>2666869</v>
      </c>
      <c r="K17" s="23">
        <v>2718311</v>
      </c>
      <c r="L17" s="22">
        <v>2585533</v>
      </c>
      <c r="M17" s="23">
        <v>2558984</v>
      </c>
      <c r="N17" s="22">
        <v>2492148</v>
      </c>
    </row>
    <row r="18" spans="1:14" ht="13.5">
      <c r="A18" s="2" t="s">
        <v>93</v>
      </c>
      <c r="B18" s="22">
        <v>7206</v>
      </c>
      <c r="C18" s="23">
        <v>5683</v>
      </c>
      <c r="D18" s="22">
        <v>5483</v>
      </c>
      <c r="E18" s="23">
        <v>5481</v>
      </c>
      <c r="F18" s="22">
        <v>4353</v>
      </c>
      <c r="G18" s="23">
        <v>4970</v>
      </c>
      <c r="H18" s="22">
        <v>4092</v>
      </c>
      <c r="I18" s="23">
        <v>3669</v>
      </c>
      <c r="J18" s="22">
        <v>4913</v>
      </c>
      <c r="K18" s="23">
        <v>3303</v>
      </c>
      <c r="L18" s="22">
        <v>4124</v>
      </c>
      <c r="M18" s="23">
        <v>4866</v>
      </c>
      <c r="N18" s="22">
        <v>5702</v>
      </c>
    </row>
    <row r="19" spans="1:14" ht="13.5">
      <c r="A19" s="2" t="s">
        <v>94</v>
      </c>
      <c r="B19" s="22">
        <v>14536</v>
      </c>
      <c r="C19" s="23">
        <v>22072</v>
      </c>
      <c r="D19" s="22">
        <v>21436</v>
      </c>
      <c r="E19" s="23">
        <v>12884</v>
      </c>
      <c r="F19" s="22">
        <v>16079</v>
      </c>
      <c r="G19" s="23">
        <v>14772</v>
      </c>
      <c r="H19" s="22">
        <v>24460</v>
      </c>
      <c r="I19" s="23">
        <v>19495</v>
      </c>
      <c r="J19" s="22">
        <v>24851</v>
      </c>
      <c r="K19" s="23">
        <v>31282</v>
      </c>
      <c r="L19" s="22">
        <v>70286</v>
      </c>
      <c r="M19" s="23">
        <v>43139</v>
      </c>
      <c r="N19" s="22">
        <v>14896</v>
      </c>
    </row>
    <row r="20" spans="1:14" ht="13.5">
      <c r="A20" s="3" t="s">
        <v>95</v>
      </c>
      <c r="B20" s="22">
        <v>14536</v>
      </c>
      <c r="C20" s="23">
        <v>22072</v>
      </c>
      <c r="D20" s="22">
        <v>21436</v>
      </c>
      <c r="E20" s="23">
        <v>5714</v>
      </c>
      <c r="F20" s="22"/>
      <c r="G20" s="23">
        <v>6780</v>
      </c>
      <c r="H20" s="22"/>
      <c r="I20" s="23">
        <v>7179</v>
      </c>
      <c r="J20" s="22"/>
      <c r="K20" s="23">
        <v>16196</v>
      </c>
      <c r="L20" s="22"/>
      <c r="M20" s="23">
        <v>28845</v>
      </c>
      <c r="N20" s="22"/>
    </row>
    <row r="21" spans="1:14" ht="13.5">
      <c r="A21" s="2" t="s">
        <v>96</v>
      </c>
      <c r="B21" s="22">
        <v>58132</v>
      </c>
      <c r="C21" s="23">
        <v>58641</v>
      </c>
      <c r="D21" s="22">
        <v>58584</v>
      </c>
      <c r="E21" s="23">
        <v>58817</v>
      </c>
      <c r="F21" s="22">
        <v>57576</v>
      </c>
      <c r="G21" s="23">
        <v>57574</v>
      </c>
      <c r="H21" s="22">
        <v>57886</v>
      </c>
      <c r="I21" s="23">
        <v>58631</v>
      </c>
      <c r="J21" s="22">
        <v>58795</v>
      </c>
      <c r="K21" s="23">
        <v>59321</v>
      </c>
      <c r="L21" s="22">
        <v>59444</v>
      </c>
      <c r="M21" s="23">
        <v>59998</v>
      </c>
      <c r="N21" s="22">
        <v>59448</v>
      </c>
    </row>
    <row r="22" spans="1:14" ht="13.5">
      <c r="A22" s="2" t="s">
        <v>97</v>
      </c>
      <c r="B22" s="22">
        <v>1515</v>
      </c>
      <c r="C22" s="23">
        <v>1280</v>
      </c>
      <c r="D22" s="22">
        <v>1189</v>
      </c>
      <c r="E22" s="23">
        <v>1868</v>
      </c>
      <c r="F22" s="22">
        <v>2213</v>
      </c>
      <c r="G22" s="23">
        <v>2912</v>
      </c>
      <c r="H22" s="22">
        <v>3700</v>
      </c>
      <c r="I22" s="23">
        <v>4522</v>
      </c>
      <c r="J22" s="22">
        <v>5370</v>
      </c>
      <c r="K22" s="23">
        <v>6123</v>
      </c>
      <c r="L22" s="22">
        <v>7050</v>
      </c>
      <c r="M22" s="23">
        <v>7965</v>
      </c>
      <c r="N22" s="22">
        <v>8386</v>
      </c>
    </row>
    <row r="23" spans="1:14" ht="13.5">
      <c r="A23" s="2" t="s">
        <v>98</v>
      </c>
      <c r="B23" s="22">
        <v>23490</v>
      </c>
      <c r="C23" s="23">
        <v>24802</v>
      </c>
      <c r="D23" s="22">
        <v>24717</v>
      </c>
      <c r="E23" s="23">
        <v>24433</v>
      </c>
      <c r="F23" s="22">
        <v>25933</v>
      </c>
      <c r="G23" s="23">
        <v>26990</v>
      </c>
      <c r="H23" s="22">
        <v>29045</v>
      </c>
      <c r="I23" s="23">
        <v>30001</v>
      </c>
      <c r="J23" s="22">
        <v>31283</v>
      </c>
      <c r="K23" s="23">
        <v>33686</v>
      </c>
      <c r="L23" s="22">
        <v>33993</v>
      </c>
      <c r="M23" s="23">
        <v>35150</v>
      </c>
      <c r="N23" s="22">
        <v>36444</v>
      </c>
    </row>
    <row r="24" spans="1:14" ht="13.5">
      <c r="A24" s="2" t="s">
        <v>99</v>
      </c>
      <c r="B24" s="22">
        <v>-34379</v>
      </c>
      <c r="C24" s="23">
        <v>-36042</v>
      </c>
      <c r="D24" s="22">
        <v>-31114</v>
      </c>
      <c r="E24" s="23">
        <v>-34337</v>
      </c>
      <c r="F24" s="22">
        <v>-36076</v>
      </c>
      <c r="G24" s="23">
        <v>-34215</v>
      </c>
      <c r="H24" s="22">
        <v>-33745</v>
      </c>
      <c r="I24" s="23">
        <v>-30560</v>
      </c>
      <c r="J24" s="22">
        <v>-27018</v>
      </c>
      <c r="K24" s="23">
        <v>-25003</v>
      </c>
      <c r="L24" s="22">
        <v>-26882</v>
      </c>
      <c r="M24" s="23">
        <v>-25694</v>
      </c>
      <c r="N24" s="22">
        <v>-15942</v>
      </c>
    </row>
    <row r="25" spans="1:14" ht="14.25" thickBot="1">
      <c r="A25" s="4" t="s">
        <v>100</v>
      </c>
      <c r="B25" s="24">
        <v>4667362</v>
      </c>
      <c r="C25" s="25">
        <v>4640566</v>
      </c>
      <c r="D25" s="24">
        <v>4519527</v>
      </c>
      <c r="E25" s="25">
        <v>4503120</v>
      </c>
      <c r="F25" s="24">
        <v>4440377</v>
      </c>
      <c r="G25" s="25">
        <v>4401797</v>
      </c>
      <c r="H25" s="24">
        <v>4327046</v>
      </c>
      <c r="I25" s="25">
        <v>4285694</v>
      </c>
      <c r="J25" s="24">
        <v>4201426</v>
      </c>
      <c r="K25" s="25">
        <v>4107782</v>
      </c>
      <c r="L25" s="24">
        <v>4075303</v>
      </c>
      <c r="M25" s="25">
        <v>4098454</v>
      </c>
      <c r="N25" s="24">
        <v>4150702</v>
      </c>
    </row>
    <row r="26" spans="1:14" ht="14.25" thickTop="1">
      <c r="A26" s="2" t="s">
        <v>101</v>
      </c>
      <c r="B26" s="22">
        <v>4101890</v>
      </c>
      <c r="C26" s="23">
        <v>4094961</v>
      </c>
      <c r="D26" s="22">
        <v>4013335</v>
      </c>
      <c r="E26" s="23">
        <v>3994497</v>
      </c>
      <c r="F26" s="22">
        <v>3931148</v>
      </c>
      <c r="G26" s="23">
        <v>3899175</v>
      </c>
      <c r="H26" s="22">
        <v>3834712</v>
      </c>
      <c r="I26" s="23">
        <v>3788065</v>
      </c>
      <c r="J26" s="22">
        <v>3725149</v>
      </c>
      <c r="K26" s="23">
        <v>3661191</v>
      </c>
      <c r="L26" s="22">
        <v>3596474</v>
      </c>
      <c r="M26" s="23">
        <v>3599460</v>
      </c>
      <c r="N26" s="22">
        <v>3569467</v>
      </c>
    </row>
    <row r="27" spans="1:14" ht="13.5">
      <c r="A27" s="2" t="s">
        <v>102</v>
      </c>
      <c r="B27" s="22">
        <v>105540</v>
      </c>
      <c r="C27" s="23">
        <v>99624</v>
      </c>
      <c r="D27" s="22">
        <v>101509</v>
      </c>
      <c r="E27" s="23">
        <v>104524</v>
      </c>
      <c r="F27" s="22">
        <v>118797</v>
      </c>
      <c r="G27" s="23">
        <v>109679</v>
      </c>
      <c r="H27" s="22">
        <v>117896</v>
      </c>
      <c r="I27" s="23">
        <v>102904</v>
      </c>
      <c r="J27" s="22">
        <v>98335</v>
      </c>
      <c r="K27" s="23">
        <v>109875</v>
      </c>
      <c r="L27" s="22">
        <v>105992</v>
      </c>
      <c r="M27" s="23">
        <v>100005</v>
      </c>
      <c r="N27" s="22">
        <v>124706</v>
      </c>
    </row>
    <row r="28" spans="1:14" ht="13.5">
      <c r="A28" s="2" t="s">
        <v>103</v>
      </c>
      <c r="B28" s="22">
        <v>20234</v>
      </c>
      <c r="C28" s="23">
        <v>14303</v>
      </c>
      <c r="D28" s="22">
        <v>2328</v>
      </c>
      <c r="E28" s="23"/>
      <c r="F28" s="22"/>
      <c r="G28" s="23"/>
      <c r="H28" s="22">
        <v>132</v>
      </c>
      <c r="I28" s="23">
        <v>309</v>
      </c>
      <c r="J28" s="22">
        <v>216</v>
      </c>
      <c r="K28" s="23">
        <v>196</v>
      </c>
      <c r="L28" s="22">
        <v>224</v>
      </c>
      <c r="M28" s="23">
        <v>6200</v>
      </c>
      <c r="N28" s="22">
        <v>5771</v>
      </c>
    </row>
    <row r="29" spans="1:14" ht="13.5">
      <c r="A29" s="2" t="s">
        <v>104</v>
      </c>
      <c r="B29" s="22">
        <v>11872</v>
      </c>
      <c r="C29" s="23">
        <v>10135</v>
      </c>
      <c r="D29" s="22">
        <v>2300</v>
      </c>
      <c r="E29" s="23"/>
      <c r="F29" s="22"/>
      <c r="G29" s="23">
        <v>1534</v>
      </c>
      <c r="H29" s="22"/>
      <c r="I29" s="23">
        <v>16332</v>
      </c>
      <c r="J29" s="22">
        <v>8360</v>
      </c>
      <c r="K29" s="23">
        <v>4116</v>
      </c>
      <c r="L29" s="22">
        <v>15110</v>
      </c>
      <c r="M29" s="23">
        <v>24335</v>
      </c>
      <c r="N29" s="22">
        <v>42679</v>
      </c>
    </row>
    <row r="30" spans="1:14" ht="13.5">
      <c r="A30" s="2" t="s">
        <v>105</v>
      </c>
      <c r="B30" s="22">
        <v>68348</v>
      </c>
      <c r="C30" s="23">
        <v>68514</v>
      </c>
      <c r="D30" s="22">
        <v>66300</v>
      </c>
      <c r="E30" s="23">
        <v>66000</v>
      </c>
      <c r="F30" s="22">
        <v>66160</v>
      </c>
      <c r="G30" s="23">
        <v>56900</v>
      </c>
      <c r="H30" s="22">
        <v>40600</v>
      </c>
      <c r="I30" s="23">
        <v>40600</v>
      </c>
      <c r="J30" s="22">
        <v>48600</v>
      </c>
      <c r="K30" s="23">
        <v>56400</v>
      </c>
      <c r="L30" s="22">
        <v>28600</v>
      </c>
      <c r="M30" s="23">
        <v>28600</v>
      </c>
      <c r="N30" s="22">
        <v>34600</v>
      </c>
    </row>
    <row r="31" spans="1:14" ht="13.5">
      <c r="A31" s="2" t="s">
        <v>93</v>
      </c>
      <c r="B31" s="22">
        <v>76</v>
      </c>
      <c r="C31" s="23">
        <v>114</v>
      </c>
      <c r="D31" s="22">
        <v>93</v>
      </c>
      <c r="E31" s="23">
        <v>82</v>
      </c>
      <c r="F31" s="22">
        <v>53</v>
      </c>
      <c r="G31" s="23">
        <v>59</v>
      </c>
      <c r="H31" s="22">
        <v>60</v>
      </c>
      <c r="I31" s="23">
        <v>43</v>
      </c>
      <c r="J31" s="22">
        <v>249</v>
      </c>
      <c r="K31" s="23">
        <v>69</v>
      </c>
      <c r="L31" s="22">
        <v>115</v>
      </c>
      <c r="M31" s="23">
        <v>114</v>
      </c>
      <c r="N31" s="22">
        <v>95</v>
      </c>
    </row>
    <row r="32" spans="1:14" ht="13.5">
      <c r="A32" s="2" t="s">
        <v>106</v>
      </c>
      <c r="B32" s="22">
        <v>20000</v>
      </c>
      <c r="C32" s="23">
        <v>20000</v>
      </c>
      <c r="D32" s="22">
        <v>20000</v>
      </c>
      <c r="E32" s="23">
        <v>20000</v>
      </c>
      <c r="F32" s="22">
        <v>20000</v>
      </c>
      <c r="G32" s="23">
        <v>20000</v>
      </c>
      <c r="H32" s="22">
        <v>20000</v>
      </c>
      <c r="I32" s="23">
        <v>20000</v>
      </c>
      <c r="J32" s="22">
        <v>20000</v>
      </c>
      <c r="K32" s="23"/>
      <c r="L32" s="22"/>
      <c r="M32" s="23"/>
      <c r="N32" s="22"/>
    </row>
    <row r="33" spans="1:14" ht="13.5">
      <c r="A33" s="2" t="s">
        <v>107</v>
      </c>
      <c r="B33" s="22">
        <v>18941</v>
      </c>
      <c r="C33" s="23">
        <v>18627</v>
      </c>
      <c r="D33" s="22">
        <v>29651</v>
      </c>
      <c r="E33" s="23">
        <v>28557</v>
      </c>
      <c r="F33" s="22">
        <v>26866</v>
      </c>
      <c r="G33" s="23">
        <v>31797</v>
      </c>
      <c r="H33" s="22">
        <v>29485</v>
      </c>
      <c r="I33" s="23">
        <v>31269</v>
      </c>
      <c r="J33" s="22">
        <v>26644</v>
      </c>
      <c r="K33" s="23">
        <v>25550</v>
      </c>
      <c r="L33" s="22">
        <v>60820</v>
      </c>
      <c r="M33" s="23">
        <v>50230</v>
      </c>
      <c r="N33" s="22">
        <v>30680</v>
      </c>
    </row>
    <row r="34" spans="1:14" ht="13.5">
      <c r="A34" s="3" t="s">
        <v>108</v>
      </c>
      <c r="B34" s="22">
        <v>4355</v>
      </c>
      <c r="C34" s="23">
        <v>3114</v>
      </c>
      <c r="D34" s="22">
        <v>2288</v>
      </c>
      <c r="E34" s="23">
        <v>2573</v>
      </c>
      <c r="F34" s="22">
        <v>2909</v>
      </c>
      <c r="G34" s="23">
        <v>5787</v>
      </c>
      <c r="H34" s="22">
        <v>2768</v>
      </c>
      <c r="I34" s="23">
        <v>180</v>
      </c>
      <c r="J34" s="22">
        <v>135</v>
      </c>
      <c r="K34" s="23">
        <v>35</v>
      </c>
      <c r="L34" s="22">
        <v>121</v>
      </c>
      <c r="M34" s="23">
        <v>9131</v>
      </c>
      <c r="N34" s="22"/>
    </row>
    <row r="35" spans="1:14" ht="13.5">
      <c r="A35" s="3" t="s">
        <v>109</v>
      </c>
      <c r="B35" s="22">
        <v>14586</v>
      </c>
      <c r="C35" s="23">
        <v>15512</v>
      </c>
      <c r="D35" s="22">
        <v>27362</v>
      </c>
      <c r="E35" s="23">
        <v>13618</v>
      </c>
      <c r="F35" s="22">
        <v>23957</v>
      </c>
      <c r="G35" s="23">
        <v>9354</v>
      </c>
      <c r="H35" s="22">
        <v>26717</v>
      </c>
      <c r="I35" s="23">
        <v>14232</v>
      </c>
      <c r="J35" s="22">
        <v>26508</v>
      </c>
      <c r="K35" s="23">
        <v>10064</v>
      </c>
      <c r="L35" s="22">
        <v>60699</v>
      </c>
      <c r="M35" s="23">
        <v>27356</v>
      </c>
      <c r="N35" s="22"/>
    </row>
    <row r="36" spans="1:14" ht="13.5">
      <c r="A36" s="2" t="s">
        <v>110</v>
      </c>
      <c r="B36" s="22">
        <v>15164</v>
      </c>
      <c r="C36" s="23">
        <v>15095</v>
      </c>
      <c r="D36" s="22">
        <v>14356</v>
      </c>
      <c r="E36" s="23">
        <v>13974</v>
      </c>
      <c r="F36" s="22">
        <v>13200</v>
      </c>
      <c r="G36" s="23">
        <v>12702</v>
      </c>
      <c r="H36" s="22">
        <v>11975</v>
      </c>
      <c r="I36" s="23">
        <v>11010</v>
      </c>
      <c r="J36" s="22">
        <v>9959</v>
      </c>
      <c r="K36" s="23">
        <v>8906</v>
      </c>
      <c r="L36" s="22">
        <v>8569</v>
      </c>
      <c r="M36" s="23">
        <v>7919</v>
      </c>
      <c r="N36" s="22">
        <v>7394</v>
      </c>
    </row>
    <row r="37" spans="1:14" ht="13.5">
      <c r="A37" s="2" t="s">
        <v>111</v>
      </c>
      <c r="B37" s="22"/>
      <c r="C37" s="23">
        <v>294</v>
      </c>
      <c r="D37" s="22">
        <v>268</v>
      </c>
      <c r="E37" s="23">
        <v>268</v>
      </c>
      <c r="F37" s="22">
        <v>242</v>
      </c>
      <c r="G37" s="23">
        <v>283</v>
      </c>
      <c r="H37" s="22">
        <v>256</v>
      </c>
      <c r="I37" s="23">
        <v>237</v>
      </c>
      <c r="J37" s="22">
        <v>211</v>
      </c>
      <c r="K37" s="23">
        <v>246</v>
      </c>
      <c r="L37" s="22">
        <v>219</v>
      </c>
      <c r="M37" s="23">
        <v>231</v>
      </c>
      <c r="N37" s="22">
        <v>204</v>
      </c>
    </row>
    <row r="38" spans="1:14" ht="13.5">
      <c r="A38" s="2" t="s">
        <v>112</v>
      </c>
      <c r="B38" s="22">
        <v>779</v>
      </c>
      <c r="C38" s="23">
        <v>794</v>
      </c>
      <c r="D38" s="22">
        <v>836</v>
      </c>
      <c r="E38" s="23">
        <v>763</v>
      </c>
      <c r="F38" s="22">
        <v>721</v>
      </c>
      <c r="G38" s="23">
        <v>722</v>
      </c>
      <c r="H38" s="22">
        <v>769</v>
      </c>
      <c r="I38" s="23">
        <v>691</v>
      </c>
      <c r="J38" s="22">
        <v>716</v>
      </c>
      <c r="K38" s="23">
        <v>609</v>
      </c>
      <c r="L38" s="22">
        <v>556</v>
      </c>
      <c r="M38" s="23">
        <v>661</v>
      </c>
      <c r="N38" s="22"/>
    </row>
    <row r="39" spans="1:14" ht="13.5">
      <c r="A39" s="2" t="s">
        <v>113</v>
      </c>
      <c r="B39" s="22">
        <v>273</v>
      </c>
      <c r="C39" s="23">
        <v>254</v>
      </c>
      <c r="D39" s="22">
        <v>278</v>
      </c>
      <c r="E39" s="23">
        <v>289</v>
      </c>
      <c r="F39" s="22">
        <v>317</v>
      </c>
      <c r="G39" s="23">
        <v>429</v>
      </c>
      <c r="H39" s="22">
        <v>434</v>
      </c>
      <c r="I39" s="23">
        <v>366</v>
      </c>
      <c r="J39" s="22">
        <v>268</v>
      </c>
      <c r="K39" s="23">
        <v>1132</v>
      </c>
      <c r="L39" s="22">
        <v>1047</v>
      </c>
      <c r="M39" s="23">
        <v>988</v>
      </c>
      <c r="N39" s="22"/>
    </row>
    <row r="40" spans="1:14" ht="13.5">
      <c r="A40" s="2" t="s">
        <v>114</v>
      </c>
      <c r="B40" s="22">
        <v>5785</v>
      </c>
      <c r="C40" s="23">
        <v>5176</v>
      </c>
      <c r="D40" s="22"/>
      <c r="E40" s="23"/>
      <c r="F40" s="22"/>
      <c r="G40" s="23"/>
      <c r="H40" s="22">
        <v>564</v>
      </c>
      <c r="I40" s="23">
        <v>150</v>
      </c>
      <c r="J40" s="22"/>
      <c r="K40" s="23"/>
      <c r="L40" s="22"/>
      <c r="M40" s="23"/>
      <c r="N40" s="22">
        <v>19809</v>
      </c>
    </row>
    <row r="41" spans="1:14" ht="13.5">
      <c r="A41" s="2" t="s">
        <v>115</v>
      </c>
      <c r="B41" s="22">
        <v>8853</v>
      </c>
      <c r="C41" s="23">
        <v>8854</v>
      </c>
      <c r="D41" s="22">
        <v>8890</v>
      </c>
      <c r="E41" s="23">
        <v>9032</v>
      </c>
      <c r="F41" s="22">
        <v>10404</v>
      </c>
      <c r="G41" s="23">
        <v>10404</v>
      </c>
      <c r="H41" s="22">
        <v>10475</v>
      </c>
      <c r="I41" s="23">
        <v>10959</v>
      </c>
      <c r="J41" s="22">
        <v>10989</v>
      </c>
      <c r="K41" s="23">
        <v>11096</v>
      </c>
      <c r="L41" s="22">
        <v>11356</v>
      </c>
      <c r="M41" s="23">
        <v>11381</v>
      </c>
      <c r="N41" s="22">
        <v>11414</v>
      </c>
    </row>
    <row r="42" spans="1:14" ht="13.5">
      <c r="A42" s="2" t="s">
        <v>116</v>
      </c>
      <c r="B42" s="22">
        <v>23490</v>
      </c>
      <c r="C42" s="23">
        <v>24802</v>
      </c>
      <c r="D42" s="22">
        <v>24717</v>
      </c>
      <c r="E42" s="23">
        <v>24433</v>
      </c>
      <c r="F42" s="22">
        <v>25933</v>
      </c>
      <c r="G42" s="23">
        <v>26990</v>
      </c>
      <c r="H42" s="22">
        <v>29045</v>
      </c>
      <c r="I42" s="23">
        <v>30001</v>
      </c>
      <c r="J42" s="22">
        <v>31283</v>
      </c>
      <c r="K42" s="23">
        <v>33686</v>
      </c>
      <c r="L42" s="22">
        <v>33993</v>
      </c>
      <c r="M42" s="23">
        <v>35150</v>
      </c>
      <c r="N42" s="22">
        <v>36444</v>
      </c>
    </row>
    <row r="43" spans="1:14" ht="14.25" thickBot="1">
      <c r="A43" s="4" t="s">
        <v>117</v>
      </c>
      <c r="B43" s="24">
        <v>4401251</v>
      </c>
      <c r="C43" s="25">
        <v>4381554</v>
      </c>
      <c r="D43" s="24">
        <v>4284866</v>
      </c>
      <c r="E43" s="25">
        <v>4262424</v>
      </c>
      <c r="F43" s="24">
        <v>4213847</v>
      </c>
      <c r="G43" s="25">
        <v>4170679</v>
      </c>
      <c r="H43" s="24">
        <v>4096410</v>
      </c>
      <c r="I43" s="25">
        <v>4052943</v>
      </c>
      <c r="J43" s="24">
        <v>3980983</v>
      </c>
      <c r="K43" s="25">
        <v>3913078</v>
      </c>
      <c r="L43" s="24">
        <v>3863080</v>
      </c>
      <c r="M43" s="25">
        <v>3865280</v>
      </c>
      <c r="N43" s="24">
        <v>3884877</v>
      </c>
    </row>
    <row r="44" spans="1:14" ht="14.25" thickTop="1">
      <c r="A44" s="2" t="s">
        <v>118</v>
      </c>
      <c r="B44" s="22">
        <v>33076</v>
      </c>
      <c r="C44" s="23">
        <v>33076</v>
      </c>
      <c r="D44" s="22">
        <v>33076</v>
      </c>
      <c r="E44" s="23">
        <v>33076</v>
      </c>
      <c r="F44" s="22">
        <v>33076</v>
      </c>
      <c r="G44" s="23">
        <v>33076</v>
      </c>
      <c r="H44" s="22">
        <v>33076</v>
      </c>
      <c r="I44" s="23">
        <v>33076</v>
      </c>
      <c r="J44" s="22">
        <v>33076</v>
      </c>
      <c r="K44" s="23">
        <v>33076</v>
      </c>
      <c r="L44" s="22">
        <v>33076</v>
      </c>
      <c r="M44" s="23">
        <v>33076</v>
      </c>
      <c r="N44" s="22">
        <v>33076</v>
      </c>
    </row>
    <row r="45" spans="1:14" ht="13.5">
      <c r="A45" s="2" t="s">
        <v>119</v>
      </c>
      <c r="B45" s="22">
        <v>23949</v>
      </c>
      <c r="C45" s="23">
        <v>23949</v>
      </c>
      <c r="D45" s="22">
        <v>23949</v>
      </c>
      <c r="E45" s="23">
        <v>23949</v>
      </c>
      <c r="F45" s="22">
        <v>23949</v>
      </c>
      <c r="G45" s="23">
        <v>23949</v>
      </c>
      <c r="H45" s="22">
        <v>23949</v>
      </c>
      <c r="I45" s="23">
        <v>23950</v>
      </c>
      <c r="J45" s="22">
        <v>23950</v>
      </c>
      <c r="K45" s="23">
        <v>23950</v>
      </c>
      <c r="L45" s="22">
        <v>23952</v>
      </c>
      <c r="M45" s="23">
        <v>23951</v>
      </c>
      <c r="N45" s="22">
        <v>23948</v>
      </c>
    </row>
    <row r="46" spans="1:14" ht="13.5">
      <c r="A46" s="3" t="s">
        <v>120</v>
      </c>
      <c r="B46" s="22">
        <v>23942</v>
      </c>
      <c r="C46" s="23">
        <v>23942</v>
      </c>
      <c r="D46" s="22">
        <v>23942</v>
      </c>
      <c r="E46" s="23">
        <v>23942</v>
      </c>
      <c r="F46" s="22">
        <v>23942</v>
      </c>
      <c r="G46" s="23">
        <v>23942</v>
      </c>
      <c r="H46" s="22">
        <v>23942</v>
      </c>
      <c r="I46" s="23">
        <v>23942</v>
      </c>
      <c r="J46" s="22">
        <v>23942</v>
      </c>
      <c r="K46" s="23">
        <v>23942</v>
      </c>
      <c r="L46" s="22">
        <v>23942</v>
      </c>
      <c r="M46" s="23">
        <v>23942</v>
      </c>
      <c r="N46" s="22">
        <v>23942</v>
      </c>
    </row>
    <row r="47" spans="1:14" ht="13.5">
      <c r="A47" s="3" t="s">
        <v>121</v>
      </c>
      <c r="B47" s="22">
        <v>6</v>
      </c>
      <c r="C47" s="23">
        <v>6</v>
      </c>
      <c r="D47" s="22">
        <v>6</v>
      </c>
      <c r="E47" s="23">
        <v>7</v>
      </c>
      <c r="F47" s="22">
        <v>7</v>
      </c>
      <c r="G47" s="23">
        <v>7</v>
      </c>
      <c r="H47" s="22">
        <v>7</v>
      </c>
      <c r="I47" s="23">
        <v>7</v>
      </c>
      <c r="J47" s="22">
        <v>7</v>
      </c>
      <c r="K47" s="23">
        <v>7</v>
      </c>
      <c r="L47" s="22">
        <v>10</v>
      </c>
      <c r="M47" s="23">
        <v>8</v>
      </c>
      <c r="N47" s="22">
        <v>5</v>
      </c>
    </row>
    <row r="48" spans="1:14" ht="13.5">
      <c r="A48" s="2" t="s">
        <v>122</v>
      </c>
      <c r="B48" s="22">
        <v>139325</v>
      </c>
      <c r="C48" s="23">
        <v>133809</v>
      </c>
      <c r="D48" s="22">
        <v>133260</v>
      </c>
      <c r="E48" s="23">
        <v>130257</v>
      </c>
      <c r="F48" s="22">
        <v>128311</v>
      </c>
      <c r="G48" s="23">
        <v>124367</v>
      </c>
      <c r="H48" s="22">
        <v>122972</v>
      </c>
      <c r="I48" s="23">
        <v>121745</v>
      </c>
      <c r="J48" s="22">
        <v>121282</v>
      </c>
      <c r="K48" s="23">
        <v>119336</v>
      </c>
      <c r="L48" s="22">
        <v>136667</v>
      </c>
      <c r="M48" s="23">
        <v>137400</v>
      </c>
      <c r="N48" s="22">
        <v>138282</v>
      </c>
    </row>
    <row r="49" spans="1:14" ht="13.5">
      <c r="A49" s="3" t="s">
        <v>123</v>
      </c>
      <c r="B49" s="22">
        <v>9134</v>
      </c>
      <c r="C49" s="23">
        <v>9134</v>
      </c>
      <c r="D49" s="22">
        <v>9134</v>
      </c>
      <c r="E49" s="23">
        <v>9134</v>
      </c>
      <c r="F49" s="22">
        <v>9134</v>
      </c>
      <c r="G49" s="23">
        <v>9134</v>
      </c>
      <c r="H49" s="22">
        <v>9134</v>
      </c>
      <c r="I49" s="23">
        <v>9134</v>
      </c>
      <c r="J49" s="22">
        <v>9134</v>
      </c>
      <c r="K49" s="23">
        <v>9134</v>
      </c>
      <c r="L49" s="22">
        <v>9134</v>
      </c>
      <c r="M49" s="23">
        <v>7958</v>
      </c>
      <c r="N49" s="22">
        <v>7800</v>
      </c>
    </row>
    <row r="50" spans="1:14" ht="13.5">
      <c r="A50" s="3" t="s">
        <v>124</v>
      </c>
      <c r="B50" s="22">
        <v>130190</v>
      </c>
      <c r="C50" s="23">
        <v>124675</v>
      </c>
      <c r="D50" s="22">
        <v>124126</v>
      </c>
      <c r="E50" s="23">
        <v>121123</v>
      </c>
      <c r="F50" s="22">
        <v>119177</v>
      </c>
      <c r="G50" s="23">
        <v>115232</v>
      </c>
      <c r="H50" s="22">
        <v>113837</v>
      </c>
      <c r="I50" s="23">
        <v>112610</v>
      </c>
      <c r="J50" s="22">
        <v>112147</v>
      </c>
      <c r="K50" s="23">
        <v>110201</v>
      </c>
      <c r="L50" s="22">
        <v>127532</v>
      </c>
      <c r="M50" s="23">
        <v>129441</v>
      </c>
      <c r="N50" s="22">
        <v>130481</v>
      </c>
    </row>
    <row r="51" spans="1:14" ht="13.5">
      <c r="A51" s="5" t="s">
        <v>125</v>
      </c>
      <c r="B51" s="22">
        <v>333</v>
      </c>
      <c r="C51" s="23">
        <v>333</v>
      </c>
      <c r="D51" s="22">
        <v>333</v>
      </c>
      <c r="E51" s="23">
        <v>307</v>
      </c>
      <c r="F51" s="22">
        <v>307</v>
      </c>
      <c r="G51" s="23">
        <v>307</v>
      </c>
      <c r="H51" s="22">
        <v>307</v>
      </c>
      <c r="I51" s="23">
        <v>307</v>
      </c>
      <c r="J51" s="22">
        <v>307</v>
      </c>
      <c r="K51" s="23">
        <v>307</v>
      </c>
      <c r="L51" s="22">
        <v>307</v>
      </c>
      <c r="M51" s="23">
        <v>307</v>
      </c>
      <c r="N51" s="22">
        <v>363</v>
      </c>
    </row>
    <row r="52" spans="1:14" ht="13.5">
      <c r="A52" s="5" t="s">
        <v>126</v>
      </c>
      <c r="B52" s="22">
        <v>122193</v>
      </c>
      <c r="C52" s="23">
        <v>118193</v>
      </c>
      <c r="D52" s="22">
        <v>118193</v>
      </c>
      <c r="E52" s="23">
        <v>112693</v>
      </c>
      <c r="F52" s="22">
        <v>112693</v>
      </c>
      <c r="G52" s="23">
        <v>110693</v>
      </c>
      <c r="H52" s="22">
        <v>110693</v>
      </c>
      <c r="I52" s="23">
        <v>109893</v>
      </c>
      <c r="J52" s="22">
        <v>109893</v>
      </c>
      <c r="K52" s="23">
        <v>125532</v>
      </c>
      <c r="L52" s="22">
        <v>125532</v>
      </c>
      <c r="M52" s="23">
        <v>123532</v>
      </c>
      <c r="N52" s="22">
        <v>123532</v>
      </c>
    </row>
    <row r="53" spans="1:14" ht="13.5">
      <c r="A53" s="5" t="s">
        <v>127</v>
      </c>
      <c r="B53" s="22">
        <v>7663</v>
      </c>
      <c r="C53" s="23">
        <v>6147</v>
      </c>
      <c r="D53" s="22">
        <v>5598</v>
      </c>
      <c r="E53" s="23">
        <v>8121</v>
      </c>
      <c r="F53" s="22">
        <v>6175</v>
      </c>
      <c r="G53" s="23">
        <v>4231</v>
      </c>
      <c r="H53" s="22">
        <v>2836</v>
      </c>
      <c r="I53" s="23">
        <v>2409</v>
      </c>
      <c r="J53" s="22">
        <v>1946</v>
      </c>
      <c r="K53" s="23">
        <v>-15638</v>
      </c>
      <c r="L53" s="22">
        <v>1691</v>
      </c>
      <c r="M53" s="23">
        <v>5601</v>
      </c>
      <c r="N53" s="22">
        <v>6585</v>
      </c>
    </row>
    <row r="54" spans="1:14" ht="13.5">
      <c r="A54" s="2" t="s">
        <v>128</v>
      </c>
      <c r="B54" s="22">
        <v>-969</v>
      </c>
      <c r="C54" s="23">
        <v>-959</v>
      </c>
      <c r="D54" s="22">
        <v>-952</v>
      </c>
      <c r="E54" s="23">
        <v>-945</v>
      </c>
      <c r="F54" s="22">
        <v>-938</v>
      </c>
      <c r="G54" s="23">
        <v>-934</v>
      </c>
      <c r="H54" s="22">
        <v>-924</v>
      </c>
      <c r="I54" s="23">
        <v>-916</v>
      </c>
      <c r="J54" s="22">
        <v>-904</v>
      </c>
      <c r="K54" s="23">
        <v>-884</v>
      </c>
      <c r="L54" s="22">
        <v>-835</v>
      </c>
      <c r="M54" s="23">
        <v>-748</v>
      </c>
      <c r="N54" s="22">
        <v>-689</v>
      </c>
    </row>
    <row r="55" spans="1:14" ht="13.5">
      <c r="A55" s="2" t="s">
        <v>129</v>
      </c>
      <c r="B55" s="22">
        <v>195382</v>
      </c>
      <c r="C55" s="23">
        <v>189876</v>
      </c>
      <c r="D55" s="22">
        <v>189334</v>
      </c>
      <c r="E55" s="23">
        <v>186338</v>
      </c>
      <c r="F55" s="22">
        <v>184400</v>
      </c>
      <c r="G55" s="23">
        <v>180459</v>
      </c>
      <c r="H55" s="22">
        <v>179075</v>
      </c>
      <c r="I55" s="23">
        <v>177855</v>
      </c>
      <c r="J55" s="22">
        <v>177404</v>
      </c>
      <c r="K55" s="23">
        <v>175478</v>
      </c>
      <c r="L55" s="22">
        <v>192861</v>
      </c>
      <c r="M55" s="23">
        <v>193680</v>
      </c>
      <c r="N55" s="22">
        <v>194617</v>
      </c>
    </row>
    <row r="56" spans="1:14" ht="13.5">
      <c r="A56" s="2" t="s">
        <v>130</v>
      </c>
      <c r="B56" s="22">
        <v>59644</v>
      </c>
      <c r="C56" s="23">
        <v>58442</v>
      </c>
      <c r="D56" s="22">
        <v>34398</v>
      </c>
      <c r="E56" s="23">
        <v>43179</v>
      </c>
      <c r="F56" s="22">
        <v>32130</v>
      </c>
      <c r="G56" s="23">
        <v>40658</v>
      </c>
      <c r="H56" s="22">
        <v>41913</v>
      </c>
      <c r="I56" s="23">
        <v>44536</v>
      </c>
      <c r="J56" s="22">
        <v>32730</v>
      </c>
      <c r="K56" s="23">
        <v>8779</v>
      </c>
      <c r="L56" s="22">
        <v>8529</v>
      </c>
      <c r="M56" s="23">
        <v>28924</v>
      </c>
      <c r="N56" s="22">
        <v>60590</v>
      </c>
    </row>
    <row r="57" spans="1:14" ht="13.5">
      <c r="A57" s="2" t="s">
        <v>131</v>
      </c>
      <c r="B57" s="22">
        <v>208</v>
      </c>
      <c r="C57" s="23">
        <v>-171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-1</v>
      </c>
      <c r="K57" s="23">
        <v>-2</v>
      </c>
      <c r="L57" s="22">
        <v>0</v>
      </c>
      <c r="M57" s="23">
        <v>-4</v>
      </c>
      <c r="N57" s="22">
        <v>-2</v>
      </c>
    </row>
    <row r="58" spans="1:14" ht="13.5">
      <c r="A58" s="2" t="s">
        <v>132</v>
      </c>
      <c r="B58" s="22">
        <v>10864</v>
      </c>
      <c r="C58" s="23">
        <v>10864</v>
      </c>
      <c r="D58" s="22">
        <v>10927</v>
      </c>
      <c r="E58" s="23">
        <v>11177</v>
      </c>
      <c r="F58" s="22">
        <v>9999</v>
      </c>
      <c r="G58" s="23">
        <v>9999</v>
      </c>
      <c r="H58" s="22">
        <v>9647</v>
      </c>
      <c r="I58" s="23">
        <v>10359</v>
      </c>
      <c r="J58" s="22">
        <v>10309</v>
      </c>
      <c r="K58" s="23">
        <v>10448</v>
      </c>
      <c r="L58" s="22">
        <v>10830</v>
      </c>
      <c r="M58" s="23">
        <v>10573</v>
      </c>
      <c r="N58" s="22">
        <v>10620</v>
      </c>
    </row>
    <row r="59" spans="1:14" ht="13.5">
      <c r="A59" s="2" t="s">
        <v>133</v>
      </c>
      <c r="B59" s="22">
        <v>70717</v>
      </c>
      <c r="C59" s="23">
        <v>69135</v>
      </c>
      <c r="D59" s="22">
        <v>45325</v>
      </c>
      <c r="E59" s="23">
        <v>54356</v>
      </c>
      <c r="F59" s="22">
        <v>42130</v>
      </c>
      <c r="G59" s="23">
        <v>50658</v>
      </c>
      <c r="H59" s="22">
        <v>51561</v>
      </c>
      <c r="I59" s="23">
        <v>54895</v>
      </c>
      <c r="J59" s="22">
        <v>43038</v>
      </c>
      <c r="K59" s="23">
        <v>19225</v>
      </c>
      <c r="L59" s="22">
        <v>19361</v>
      </c>
      <c r="M59" s="23">
        <v>39493</v>
      </c>
      <c r="N59" s="22">
        <v>71208</v>
      </c>
    </row>
    <row r="60" spans="1:14" ht="13.5">
      <c r="A60" s="2" t="s">
        <v>134</v>
      </c>
      <c r="B60" s="22">
        <v>10</v>
      </c>
      <c r="C60" s="23"/>
      <c r="D60" s="22"/>
      <c r="E60" s="23"/>
      <c r="F60" s="22"/>
      <c r="G60" s="23"/>
      <c r="H60" s="22"/>
      <c r="I60" s="23"/>
      <c r="J60" s="22"/>
      <c r="K60" s="23"/>
      <c r="L60" s="22"/>
      <c r="M60" s="23"/>
      <c r="N60" s="22"/>
    </row>
    <row r="61" spans="1:14" ht="13.5">
      <c r="A61" s="2" t="s">
        <v>135</v>
      </c>
      <c r="B61" s="22">
        <v>266110</v>
      </c>
      <c r="C61" s="23">
        <v>259012</v>
      </c>
      <c r="D61" s="22">
        <v>234660</v>
      </c>
      <c r="E61" s="23">
        <v>240695</v>
      </c>
      <c r="F61" s="22">
        <v>226530</v>
      </c>
      <c r="G61" s="23">
        <v>231118</v>
      </c>
      <c r="H61" s="22">
        <v>230636</v>
      </c>
      <c r="I61" s="23">
        <v>232751</v>
      </c>
      <c r="J61" s="22">
        <v>220442</v>
      </c>
      <c r="K61" s="23">
        <v>194703</v>
      </c>
      <c r="L61" s="22">
        <v>212222</v>
      </c>
      <c r="M61" s="23">
        <v>233174</v>
      </c>
      <c r="N61" s="22">
        <v>265825</v>
      </c>
    </row>
    <row r="62" spans="1:14" ht="14.25" thickBot="1">
      <c r="A62" s="6" t="s">
        <v>136</v>
      </c>
      <c r="B62" s="22">
        <v>4667362</v>
      </c>
      <c r="C62" s="23">
        <v>4640566</v>
      </c>
      <c r="D62" s="22">
        <v>4519527</v>
      </c>
      <c r="E62" s="23">
        <v>4503120</v>
      </c>
      <c r="F62" s="22">
        <v>4440377</v>
      </c>
      <c r="G62" s="23">
        <v>4401797</v>
      </c>
      <c r="H62" s="22">
        <v>4327046</v>
      </c>
      <c r="I62" s="23">
        <v>4285694</v>
      </c>
      <c r="J62" s="22">
        <v>4201426</v>
      </c>
      <c r="K62" s="23">
        <v>4107782</v>
      </c>
      <c r="L62" s="22">
        <v>4075303</v>
      </c>
      <c r="M62" s="23">
        <v>4098454</v>
      </c>
      <c r="N62" s="22">
        <v>4150702</v>
      </c>
    </row>
    <row r="63" spans="1:14" ht="14.25" thickTop="1">
      <c r="A63" s="7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5" ht="13.5">
      <c r="A65" s="19" t="s">
        <v>141</v>
      </c>
    </row>
    <row r="66" ht="13.5">
      <c r="A66" s="19" t="s">
        <v>142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2014-02-10T17:16:58Z</dcterms:created>
  <dcterms:modified xsi:type="dcterms:W3CDTF">2014-02-10T17:17:04Z</dcterms:modified>
  <cp:category/>
  <cp:version/>
  <cp:contentType/>
  <cp:contentStatus/>
</cp:coreProperties>
</file>