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<sst xmlns="http://schemas.openxmlformats.org/spreadsheetml/2006/main" count="695" uniqueCount="205">
  <si>
    <t>連結・貸借対照表</t>
  </si>
  <si>
    <t>累積四半期</t>
  </si>
  <si>
    <t>減価償却費</t>
  </si>
  <si>
    <t>減損損失</t>
  </si>
  <si>
    <t>貸倒引当金の増減（△）</t>
  </si>
  <si>
    <t>偶発損失引当金の増減（△）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</si>
  <si>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</si>
  <si>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</si>
  <si>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</si>
  <si>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</si>
  <si>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</si>
  <si>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</si>
  <si>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</si>
  <si>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</si>
  <si>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</si>
  <si>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商品有価証券の純増（△）減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</si>
  <si>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</si>
  <si>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</si>
  <si>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</si>
  <si>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</si>
  <si>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</si>
  <si>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</si>
  <si>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</si>
  <si>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</si>
  <si>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</si>
  <si>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</si>
  <si>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</si>
  <si>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</si>
  <si>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</si>
  <si>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</si>
  <si>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</si>
  <si>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</si>
  <si>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</si>
  <si>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</si>
  <si>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</si>
  <si>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</si>
  <si>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金銭の信託の減少による収入</t>
  </si>
  <si>
    <t>有形固定資産の取得による支出</t>
  </si>
  <si>
    <t>有形固定資産の除却による支出</t>
  </si>
  <si>
    <t>有形固定資産の売却による収入</t>
  </si>
  <si>
    <t>無形固定資産の取得による支出</t>
  </si>
  <si>
    <t>投資活動によるキャッシュ・フロー</t>
  </si>
  <si>
    <t>配当金の支払額</t>
  </si>
  <si>
    <t>少数株主への配当金の支払額</t>
  </si>
  <si>
    <t>自己株式の取得による支出</t>
  </si>
  <si>
    <t>自己株式の売却による収入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</si>
  <si>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</si>
  <si>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</si>
  <si>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</si>
  <si>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</si>
  <si>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</si>
  <si>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固定資産処分損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</si>
  <si>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</si>
  <si>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</si>
  <si>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</si>
  <si>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</si>
  <si>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</si>
  <si>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</si>
  <si>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</si>
  <si>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</si>
  <si>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</si>
  <si>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</si>
  <si>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2013/11/08</t>
  </si>
  <si>
    <t>半期</t>
  </si>
  <si>
    <t>2013/09/30</t>
  </si>
  <si>
    <t>通期</t>
  </si>
  <si>
    <t>2013/03/31</t>
  </si>
  <si>
    <t>2012/11/09</t>
  </si>
  <si>
    <t>2012/09/30</t>
  </si>
  <si>
    <t>2013/06/27</t>
  </si>
  <si>
    <t>2012/03/31</t>
  </si>
  <si>
    <t>2011/11/14</t>
  </si>
  <si>
    <t>2011/09/30</t>
  </si>
  <si>
    <t>2012/06/28</t>
  </si>
  <si>
    <t>2011/03/31</t>
  </si>
  <si>
    <t>2010/11/12</t>
  </si>
  <si>
    <t>2010/09/30</t>
  </si>
  <si>
    <t>2011/06/29</t>
  </si>
  <si>
    <t>2010/03/31</t>
  </si>
  <si>
    <t>2009/09/30</t>
  </si>
  <si>
    <t>2009/11/13</t>
  </si>
  <si>
    <t>2009/03/31</t>
  </si>
  <si>
    <t>2008/09/30</t>
  </si>
  <si>
    <t>2009/06/26</t>
  </si>
  <si>
    <t>2008/03/31</t>
  </si>
  <si>
    <t>2008/11/17</t>
  </si>
  <si>
    <t>2007/09/30</t>
  </si>
  <si>
    <t>現金預け金</t>
  </si>
  <si>
    <t>百万円</t>
  </si>
  <si>
    <t>コールローン</t>
  </si>
  <si>
    <t>買入金銭債権</t>
  </si>
  <si>
    <t>商品有価証券</t>
  </si>
  <si>
    <t>有価証券</t>
  </si>
  <si>
    <t>貸出金</t>
  </si>
  <si>
    <t>外国為替</t>
  </si>
  <si>
    <t>その他資産</t>
  </si>
  <si>
    <t>その他の資産</t>
  </si>
  <si>
    <t>有形固定資産</t>
  </si>
  <si>
    <t>無形固定資産</t>
  </si>
  <si>
    <t>支払承諾見返</t>
  </si>
  <si>
    <t>貸倒引当金</t>
  </si>
  <si>
    <t>資産</t>
  </si>
  <si>
    <t>預金</t>
  </si>
  <si>
    <t>譲渡性預金</t>
  </si>
  <si>
    <t>コールマネー</t>
  </si>
  <si>
    <t>債券貸借取引受入担保金</t>
  </si>
  <si>
    <t>借用金</t>
  </si>
  <si>
    <t>社債</t>
  </si>
  <si>
    <t>その他負債</t>
  </si>
  <si>
    <t>未払法人税等</t>
  </si>
  <si>
    <t>その他の負債</t>
  </si>
  <si>
    <t>未払役員賞与</t>
  </si>
  <si>
    <t>退職給付引当金</t>
  </si>
  <si>
    <t>役員退職慰労引当金</t>
  </si>
  <si>
    <t>睡眠預金払戻損失引当金</t>
  </si>
  <si>
    <t>偶発損失引当金</t>
  </si>
  <si>
    <t>繰延税金負債</t>
  </si>
  <si>
    <t>再評価に係る繰延税金負債</t>
  </si>
  <si>
    <t>支払承諾</t>
  </si>
  <si>
    <t>負債</t>
  </si>
  <si>
    <t>資本金</t>
  </si>
  <si>
    <t>資本剰余金</t>
  </si>
  <si>
    <t>資本準備金</t>
  </si>
  <si>
    <t>その他資本剰余金</t>
  </si>
  <si>
    <t>利益剰余金</t>
  </si>
  <si>
    <t>利益準備金</t>
  </si>
  <si>
    <t>その他利益剰余金</t>
  </si>
  <si>
    <t>固定資産圧縮積立金</t>
  </si>
  <si>
    <t>株式消却積立金</t>
  </si>
  <si>
    <t>別途積立金</t>
  </si>
  <si>
    <t>繰越利益剰余金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</si>
  <si>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</si>
  <si>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</si>
  <si>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</si>
  <si>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</si>
  <si>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</si>
  <si>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</si>
  <si>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</si>
  <si>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</si>
  <si>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</si>
  <si>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</si>
  <si>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株式会社阿波銀行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</si>
  <si>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</si>
  <si>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</si>
  <si>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</si>
  <si>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</si>
  <si>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</si>
  <si>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</si>
  <si>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</si>
  <si>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</si>
  <si>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</si>
  <si>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</si>
  <si>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経常収益</t>
  </si>
  <si>
    <t>資金運用収益</t>
  </si>
  <si>
    <t>（うち貸出金利息）</t>
  </si>
  <si>
    <t>（うち有価証券利息配当金）</t>
  </si>
  <si>
    <t>役務取引等収益</t>
  </si>
  <si>
    <t>その他業務収益</t>
  </si>
  <si>
    <t>その他経常収益</t>
  </si>
  <si>
    <t>経常費用</t>
  </si>
  <si>
    <t>資金調達費用</t>
  </si>
  <si>
    <t>（うち預金利息）</t>
  </si>
  <si>
    <t>役務取引等費用</t>
  </si>
  <si>
    <t>その他業務費用</t>
  </si>
  <si>
    <t>営業経費</t>
  </si>
  <si>
    <t>その他経常費用</t>
  </si>
  <si>
    <t>経常利益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</si>
  <si>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</si>
  <si>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</si>
  <si>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</si>
  <si>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</si>
  <si>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</si>
  <si>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</si>
  <si>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</si>
  <si>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2014/01/24</t>
  </si>
  <si>
    <t>四半期</t>
  </si>
  <si>
    <t>2013/12/31</t>
  </si>
  <si>
    <t>2013/07/26</t>
  </si>
  <si>
    <t>2013/06/30</t>
  </si>
  <si>
    <t>2013/01/25</t>
  </si>
  <si>
    <t>2012/12/31</t>
  </si>
  <si>
    <t>2012/07/27</t>
  </si>
  <si>
    <t>2012/06/30</t>
  </si>
  <si>
    <t>2012/01/27</t>
  </si>
  <si>
    <t>2011/12/31</t>
  </si>
  <si>
    <t>2011/07/29</t>
  </si>
  <si>
    <t>2011/06/30</t>
  </si>
  <si>
    <t>2011/01/28</t>
  </si>
  <si>
    <t>2010/12/31</t>
  </si>
  <si>
    <t>2010/07/30</t>
  </si>
  <si>
    <t>2010/06/30</t>
  </si>
  <si>
    <t>2010/01/29</t>
  </si>
  <si>
    <t>2009/12/31</t>
  </si>
  <si>
    <t>2009/07/31</t>
  </si>
  <si>
    <t>2009/06/30</t>
  </si>
  <si>
    <t>2009/01/30</t>
  </si>
  <si>
    <t>2008/12/31</t>
  </si>
  <si>
    <t>2008/08/11</t>
  </si>
  <si>
    <t>2008/06/30</t>
  </si>
  <si>
    <t>コールローン及び買入手形</t>
  </si>
  <si>
    <t>リース債権及びリース投資資産</t>
  </si>
  <si>
    <t>繰延税金資産</t>
  </si>
  <si>
    <t>コールマネー及び売渡手形</t>
  </si>
  <si>
    <t>賞与引当金</t>
  </si>
  <si>
    <t>少数株主持分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</si>
</sst>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Z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6" width="17.625" style="0" customWidth="1"/>
  </cols>
  <sheetData>
    <row r="1" ht="14.25" thickBot="1"/>
    <row r="2" spans="1:26" ht="14.25" thickTop="1">
      <c r="A2" s="9" t="s">
        <v>139</v>
      </c>
      <c r="B2" s="13">
        <v>8388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4.25" thickBot="1">
      <c r="A3" s="10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thickTop="1">
      <c r="A4" s="9" t="s">
        <v>55</v>
      </c>
      <c r="B4" s="14" t="str">
        <f>HYPERLINK("http://www.kabupro.jp/mark/20140124/S1000YWU.htm","四半期報告書")</f>
        <v>四半期報告書</v>
      </c>
      <c r="C4" s="14" t="str">
        <f>HYPERLINK("http://www.kabupro.jp/mark/20131108/S1000COC.htm","四半期報告書")</f>
        <v>四半期報告書</v>
      </c>
      <c r="D4" s="14" t="str">
        <f>HYPERLINK("http://www.kabupro.jp/mark/20130726/S000E2P6.htm","四半期報告書")</f>
        <v>四半期報告書</v>
      </c>
      <c r="E4" s="14" t="str">
        <f>HYPERLINK("http://www.kabupro.jp/mark/20130627/S000DS4G.htm","有価証券報告書")</f>
        <v>有価証券報告書</v>
      </c>
      <c r="F4" s="14" t="str">
        <f>HYPERLINK("http://www.kabupro.jp/mark/20140124/S1000YWU.htm","四半期報告書")</f>
        <v>四半期報告書</v>
      </c>
      <c r="G4" s="14" t="str">
        <f>HYPERLINK("http://www.kabupro.jp/mark/20131108/S1000COC.htm","四半期報告書")</f>
        <v>四半期報告書</v>
      </c>
      <c r="H4" s="14" t="str">
        <f>HYPERLINK("http://www.kabupro.jp/mark/20130726/S000E2P6.htm","四半期報告書")</f>
        <v>四半期報告書</v>
      </c>
      <c r="I4" s="14" t="str">
        <f>HYPERLINK("http://www.kabupro.jp/mark/20130627/S000DS4G.htm","有価証券報告書")</f>
        <v>有価証券報告書</v>
      </c>
      <c r="J4" s="14" t="str">
        <f>HYPERLINK("http://www.kabupro.jp/mark/20130125/S000CO14.htm","四半期報告書")</f>
        <v>四半期報告書</v>
      </c>
      <c r="K4" s="14" t="str">
        <f>HYPERLINK("http://www.kabupro.jp/mark/20121109/S000C6BT.htm","四半期報告書")</f>
        <v>四半期報告書</v>
      </c>
      <c r="L4" s="14" t="str">
        <f>HYPERLINK("http://www.kabupro.jp/mark/20120727/S000BITN.htm","四半期報告書")</f>
        <v>四半期報告書</v>
      </c>
      <c r="M4" s="14" t="str">
        <f>HYPERLINK("http://www.kabupro.jp/mark/20120628/S000B8NI.htm","有価証券報告書")</f>
        <v>有価証券報告書</v>
      </c>
      <c r="N4" s="14" t="str">
        <f>HYPERLINK("http://www.kabupro.jp/mark/20120127/S000A4VL.htm","四半期報告書")</f>
        <v>四半期報告書</v>
      </c>
      <c r="O4" s="14" t="str">
        <f>HYPERLINK("http://www.kabupro.jp/mark/20111114/S0009R46.htm","四半期報告書")</f>
        <v>四半期報告書</v>
      </c>
      <c r="P4" s="14" t="str">
        <f>HYPERLINK("http://www.kabupro.jp/mark/20110729/S0008ZCU.htm","四半期報告書")</f>
        <v>四半期報告書</v>
      </c>
      <c r="Q4" s="14" t="str">
        <f>HYPERLINK("http://www.kabupro.jp/mark/20110629/S0008PC0.htm","有価証券報告書")</f>
        <v>有価証券報告書</v>
      </c>
      <c r="R4" s="14" t="str">
        <f>HYPERLINK("http://www.kabupro.jp/mark/20110128/S0007LOJ.htm","四半期報告書")</f>
        <v>四半期報告書</v>
      </c>
      <c r="S4" s="14" t="str">
        <f>HYPERLINK("http://www.kabupro.jp/mark/20101112/S00077GP.htm","四半期報告書")</f>
        <v>四半期報告書</v>
      </c>
      <c r="T4" s="14" t="str">
        <f>HYPERLINK("http://www.kabupro.jp/mark/20100730/S0006FIF.htm","四半期報告書")</f>
        <v>四半期報告書</v>
      </c>
      <c r="U4" s="14" t="str">
        <f>HYPERLINK("http://www.kabupro.jp/mark/20091113/S0004LQK.htm","四半期報告書")</f>
        <v>四半期報告書</v>
      </c>
      <c r="V4" s="14" t="str">
        <f>HYPERLINK("http://www.kabupro.jp/mark/20100129/S00050C5.htm","四半期報告書")</f>
        <v>四半期報告書</v>
      </c>
      <c r="W4" s="14" t="str">
        <f>HYPERLINK("http://www.kabupro.jp/mark/20091113/S0004LQK.htm","四半期報告書")</f>
        <v>四半期報告書</v>
      </c>
      <c r="X4" s="14" t="str">
        <f>HYPERLINK("http://www.kabupro.jp/mark/20090731/S0003RFL.htm","四半期報告書")</f>
        <v>四半期報告書</v>
      </c>
      <c r="Y4" s="14" t="str">
        <f>HYPERLINK("http://www.kabupro.jp/mark/20090626/S0003GOQ.htm","有価証券報告書")</f>
        <v>有価証券報告書</v>
      </c>
      <c r="Z4" s="14" t="str">
        <f>HYPERLINK("http://www.kabupro.jp/mark/20081117/S0001WCO.htm","四半期報告書")</f>
        <v>四半期報告書</v>
      </c>
    </row>
    <row r="5" spans="1:26" ht="14.25" thickBot="1">
      <c r="A5" s="10" t="s">
        <v>56</v>
      </c>
      <c r="B5" s="1" t="s">
        <v>174</v>
      </c>
      <c r="C5" s="1" t="s">
        <v>62</v>
      </c>
      <c r="D5" s="1" t="s">
        <v>177</v>
      </c>
      <c r="E5" s="1" t="s">
        <v>69</v>
      </c>
      <c r="F5" s="1" t="s">
        <v>174</v>
      </c>
      <c r="G5" s="1" t="s">
        <v>62</v>
      </c>
      <c r="H5" s="1" t="s">
        <v>177</v>
      </c>
      <c r="I5" s="1" t="s">
        <v>69</v>
      </c>
      <c r="J5" s="1" t="s">
        <v>179</v>
      </c>
      <c r="K5" s="1" t="s">
        <v>67</v>
      </c>
      <c r="L5" s="1" t="s">
        <v>181</v>
      </c>
      <c r="M5" s="1" t="s">
        <v>73</v>
      </c>
      <c r="N5" s="1" t="s">
        <v>183</v>
      </c>
      <c r="O5" s="1" t="s">
        <v>71</v>
      </c>
      <c r="P5" s="1" t="s">
        <v>185</v>
      </c>
      <c r="Q5" s="1" t="s">
        <v>77</v>
      </c>
      <c r="R5" s="1" t="s">
        <v>187</v>
      </c>
      <c r="S5" s="1" t="s">
        <v>75</v>
      </c>
      <c r="T5" s="1" t="s">
        <v>189</v>
      </c>
      <c r="U5" s="1" t="s">
        <v>80</v>
      </c>
      <c r="V5" s="1" t="s">
        <v>191</v>
      </c>
      <c r="W5" s="1" t="s">
        <v>80</v>
      </c>
      <c r="X5" s="1" t="s">
        <v>193</v>
      </c>
      <c r="Y5" s="1" t="s">
        <v>83</v>
      </c>
      <c r="Z5" s="1" t="s">
        <v>85</v>
      </c>
    </row>
    <row r="6" spans="1:26" ht="15" thickBot="1" thickTop="1">
      <c r="A6" s="9" t="s">
        <v>57</v>
      </c>
      <c r="B6" s="17" t="s">
        <v>54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4.25" thickTop="1">
      <c r="A7" s="11" t="s">
        <v>58</v>
      </c>
      <c r="B7" s="13" t="s">
        <v>1</v>
      </c>
      <c r="C7" s="13" t="s">
        <v>63</v>
      </c>
      <c r="D7" s="13" t="s">
        <v>1</v>
      </c>
      <c r="E7" s="15" t="s">
        <v>65</v>
      </c>
      <c r="F7" s="13" t="s">
        <v>1</v>
      </c>
      <c r="G7" s="13" t="s">
        <v>63</v>
      </c>
      <c r="H7" s="13" t="s">
        <v>1</v>
      </c>
      <c r="I7" s="15" t="s">
        <v>65</v>
      </c>
      <c r="J7" s="13" t="s">
        <v>1</v>
      </c>
      <c r="K7" s="13" t="s">
        <v>63</v>
      </c>
      <c r="L7" s="13" t="s">
        <v>1</v>
      </c>
      <c r="M7" s="15" t="s">
        <v>65</v>
      </c>
      <c r="N7" s="13" t="s">
        <v>1</v>
      </c>
      <c r="O7" s="13" t="s">
        <v>63</v>
      </c>
      <c r="P7" s="13" t="s">
        <v>1</v>
      </c>
      <c r="Q7" s="15" t="s">
        <v>65</v>
      </c>
      <c r="R7" s="13" t="s">
        <v>1</v>
      </c>
      <c r="S7" s="13" t="s">
        <v>63</v>
      </c>
      <c r="T7" s="13" t="s">
        <v>1</v>
      </c>
      <c r="U7" s="15" t="s">
        <v>65</v>
      </c>
      <c r="V7" s="13" t="s">
        <v>1</v>
      </c>
      <c r="W7" s="13" t="s">
        <v>63</v>
      </c>
      <c r="X7" s="13" t="s">
        <v>1</v>
      </c>
      <c r="Y7" s="15" t="s">
        <v>65</v>
      </c>
      <c r="Z7" s="13" t="s">
        <v>63</v>
      </c>
    </row>
    <row r="8" spans="1:26" ht="13.5">
      <c r="A8" s="12" t="s">
        <v>59</v>
      </c>
      <c r="B8" s="1" t="s">
        <v>145</v>
      </c>
      <c r="C8" s="1" t="s">
        <v>145</v>
      </c>
      <c r="D8" s="1" t="s">
        <v>145</v>
      </c>
      <c r="E8" s="16" t="s">
        <v>146</v>
      </c>
      <c r="F8" s="1" t="s">
        <v>146</v>
      </c>
      <c r="G8" s="1" t="s">
        <v>146</v>
      </c>
      <c r="H8" s="1" t="s">
        <v>146</v>
      </c>
      <c r="I8" s="16" t="s">
        <v>147</v>
      </c>
      <c r="J8" s="1" t="s">
        <v>147</v>
      </c>
      <c r="K8" s="1" t="s">
        <v>147</v>
      </c>
      <c r="L8" s="1" t="s">
        <v>147</v>
      </c>
      <c r="M8" s="16" t="s">
        <v>148</v>
      </c>
      <c r="N8" s="1" t="s">
        <v>148</v>
      </c>
      <c r="O8" s="1" t="s">
        <v>148</v>
      </c>
      <c r="P8" s="1" t="s">
        <v>148</v>
      </c>
      <c r="Q8" s="16" t="s">
        <v>149</v>
      </c>
      <c r="R8" s="1" t="s">
        <v>149</v>
      </c>
      <c r="S8" s="1" t="s">
        <v>149</v>
      </c>
      <c r="T8" s="1" t="s">
        <v>149</v>
      </c>
      <c r="U8" s="16" t="s">
        <v>150</v>
      </c>
      <c r="V8" s="1" t="s">
        <v>150</v>
      </c>
      <c r="W8" s="1" t="s">
        <v>150</v>
      </c>
      <c r="X8" s="1" t="s">
        <v>150</v>
      </c>
      <c r="Y8" s="16" t="s">
        <v>151</v>
      </c>
      <c r="Z8" s="1" t="s">
        <v>151</v>
      </c>
    </row>
    <row r="9" spans="1:26" ht="13.5">
      <c r="A9" s="12" t="s">
        <v>60</v>
      </c>
      <c r="B9" s="1" t="s">
        <v>176</v>
      </c>
      <c r="C9" s="1" t="s">
        <v>64</v>
      </c>
      <c r="D9" s="1" t="s">
        <v>178</v>
      </c>
      <c r="E9" s="16" t="s">
        <v>66</v>
      </c>
      <c r="F9" s="1" t="s">
        <v>180</v>
      </c>
      <c r="G9" s="1" t="s">
        <v>68</v>
      </c>
      <c r="H9" s="1" t="s">
        <v>182</v>
      </c>
      <c r="I9" s="16" t="s">
        <v>70</v>
      </c>
      <c r="J9" s="1" t="s">
        <v>184</v>
      </c>
      <c r="K9" s="1" t="s">
        <v>72</v>
      </c>
      <c r="L9" s="1" t="s">
        <v>186</v>
      </c>
      <c r="M9" s="16" t="s">
        <v>74</v>
      </c>
      <c r="N9" s="1" t="s">
        <v>188</v>
      </c>
      <c r="O9" s="1" t="s">
        <v>76</v>
      </c>
      <c r="P9" s="1" t="s">
        <v>190</v>
      </c>
      <c r="Q9" s="16" t="s">
        <v>78</v>
      </c>
      <c r="R9" s="1" t="s">
        <v>192</v>
      </c>
      <c r="S9" s="1" t="s">
        <v>79</v>
      </c>
      <c r="T9" s="1" t="s">
        <v>194</v>
      </c>
      <c r="U9" s="16" t="s">
        <v>81</v>
      </c>
      <c r="V9" s="1" t="s">
        <v>196</v>
      </c>
      <c r="W9" s="1" t="s">
        <v>82</v>
      </c>
      <c r="X9" s="1" t="s">
        <v>198</v>
      </c>
      <c r="Y9" s="16" t="s">
        <v>84</v>
      </c>
      <c r="Z9" s="1" t="s">
        <v>86</v>
      </c>
    </row>
    <row r="10" spans="1:26" ht="14.25" thickBot="1">
      <c r="A10" s="12" t="s">
        <v>61</v>
      </c>
      <c r="B10" s="1" t="s">
        <v>88</v>
      </c>
      <c r="C10" s="1" t="s">
        <v>88</v>
      </c>
      <c r="D10" s="1" t="s">
        <v>88</v>
      </c>
      <c r="E10" s="16" t="s">
        <v>88</v>
      </c>
      <c r="F10" s="1" t="s">
        <v>88</v>
      </c>
      <c r="G10" s="1" t="s">
        <v>88</v>
      </c>
      <c r="H10" s="1" t="s">
        <v>88</v>
      </c>
      <c r="I10" s="16" t="s">
        <v>88</v>
      </c>
      <c r="J10" s="1" t="s">
        <v>88</v>
      </c>
      <c r="K10" s="1" t="s">
        <v>88</v>
      </c>
      <c r="L10" s="1" t="s">
        <v>88</v>
      </c>
      <c r="M10" s="16" t="s">
        <v>88</v>
      </c>
      <c r="N10" s="1" t="s">
        <v>88</v>
      </c>
      <c r="O10" s="1" t="s">
        <v>88</v>
      </c>
      <c r="P10" s="1" t="s">
        <v>88</v>
      </c>
      <c r="Q10" s="16" t="s">
        <v>88</v>
      </c>
      <c r="R10" s="1" t="s">
        <v>88</v>
      </c>
      <c r="S10" s="1" t="s">
        <v>88</v>
      </c>
      <c r="T10" s="1" t="s">
        <v>88</v>
      </c>
      <c r="U10" s="16" t="s">
        <v>88</v>
      </c>
      <c r="V10" s="1" t="s">
        <v>88</v>
      </c>
      <c r="W10" s="1" t="s">
        <v>88</v>
      </c>
      <c r="X10" s="1" t="s">
        <v>88</v>
      </c>
      <c r="Y10" s="16" t="s">
        <v>88</v>
      </c>
      <c r="Z10" s="1" t="s">
        <v>88</v>
      </c>
    </row>
    <row r="11" spans="1:26" ht="14.25" thickTop="1">
      <c r="A11" s="28" t="s">
        <v>152</v>
      </c>
      <c r="B11" s="20">
        <v>49221</v>
      </c>
      <c r="C11" s="20">
        <v>32698</v>
      </c>
      <c r="D11" s="20">
        <v>16947</v>
      </c>
      <c r="E11" s="21">
        <v>65122</v>
      </c>
      <c r="F11" s="20">
        <v>48949</v>
      </c>
      <c r="G11" s="20">
        <v>32243</v>
      </c>
      <c r="H11" s="20">
        <v>16625</v>
      </c>
      <c r="I11" s="21">
        <v>68962</v>
      </c>
      <c r="J11" s="20">
        <v>51370</v>
      </c>
      <c r="K11" s="20">
        <v>34741</v>
      </c>
      <c r="L11" s="20">
        <v>17893</v>
      </c>
      <c r="M11" s="21">
        <v>69781</v>
      </c>
      <c r="N11" s="20">
        <v>52581</v>
      </c>
      <c r="O11" s="20">
        <v>34970</v>
      </c>
      <c r="P11" s="20">
        <v>17509</v>
      </c>
      <c r="Q11" s="21">
        <v>71416</v>
      </c>
      <c r="R11" s="20">
        <v>54471</v>
      </c>
      <c r="S11" s="20">
        <v>36876</v>
      </c>
      <c r="T11" s="20">
        <v>19022</v>
      </c>
      <c r="U11" s="21">
        <v>76386</v>
      </c>
      <c r="V11" s="20">
        <v>58766</v>
      </c>
      <c r="W11" s="20">
        <v>39565</v>
      </c>
      <c r="X11" s="20">
        <v>20121</v>
      </c>
      <c r="Y11" s="21">
        <v>80505</v>
      </c>
      <c r="Z11" s="20">
        <v>40532</v>
      </c>
    </row>
    <row r="12" spans="1:26" ht="13.5">
      <c r="A12" s="2" t="s">
        <v>153</v>
      </c>
      <c r="B12" s="22">
        <v>32660</v>
      </c>
      <c r="C12" s="22">
        <v>21599</v>
      </c>
      <c r="D12" s="22">
        <v>11163</v>
      </c>
      <c r="E12" s="23">
        <v>43555</v>
      </c>
      <c r="F12" s="22">
        <v>32727</v>
      </c>
      <c r="G12" s="22">
        <v>21490</v>
      </c>
      <c r="H12" s="22">
        <v>11042</v>
      </c>
      <c r="I12" s="23">
        <v>44490</v>
      </c>
      <c r="J12" s="22">
        <v>33570</v>
      </c>
      <c r="K12" s="22">
        <v>22427</v>
      </c>
      <c r="L12" s="22">
        <v>11671</v>
      </c>
      <c r="M12" s="23">
        <v>46167</v>
      </c>
      <c r="N12" s="22">
        <v>34753</v>
      </c>
      <c r="O12" s="22">
        <v>23162</v>
      </c>
      <c r="P12" s="22">
        <v>11824</v>
      </c>
      <c r="Q12" s="23">
        <v>47349</v>
      </c>
      <c r="R12" s="22">
        <v>35878</v>
      </c>
      <c r="S12" s="22">
        <v>24066</v>
      </c>
      <c r="T12" s="22">
        <v>12496</v>
      </c>
      <c r="U12" s="23">
        <v>51212</v>
      </c>
      <c r="V12" s="22">
        <v>39123</v>
      </c>
      <c r="W12" s="22">
        <v>26396</v>
      </c>
      <c r="X12" s="22">
        <v>13687</v>
      </c>
      <c r="Y12" s="23">
        <v>53039</v>
      </c>
      <c r="Z12" s="22">
        <v>27040</v>
      </c>
    </row>
    <row r="13" spans="1:26" ht="13.5">
      <c r="A13" s="3" t="s">
        <v>154</v>
      </c>
      <c r="B13" s="22">
        <v>21853</v>
      </c>
      <c r="C13" s="22">
        <v>14569</v>
      </c>
      <c r="D13" s="22">
        <v>7273</v>
      </c>
      <c r="E13" s="23">
        <v>30024</v>
      </c>
      <c r="F13" s="22">
        <v>22667</v>
      </c>
      <c r="G13" s="22">
        <v>15170</v>
      </c>
      <c r="H13" s="22">
        <v>7541</v>
      </c>
      <c r="I13" s="23">
        <v>31498</v>
      </c>
      <c r="J13" s="22">
        <v>23785</v>
      </c>
      <c r="K13" s="22">
        <v>15911</v>
      </c>
      <c r="L13" s="22">
        <v>7960</v>
      </c>
      <c r="M13" s="23">
        <v>32955</v>
      </c>
      <c r="N13" s="22">
        <v>24921</v>
      </c>
      <c r="O13" s="22">
        <v>16662</v>
      </c>
      <c r="P13" s="22">
        <v>8292</v>
      </c>
      <c r="Q13" s="23">
        <v>34312</v>
      </c>
      <c r="R13" s="22">
        <v>25873</v>
      </c>
      <c r="S13" s="22">
        <v>17290</v>
      </c>
      <c r="T13" s="22">
        <v>8591</v>
      </c>
      <c r="U13" s="23">
        <v>37224</v>
      </c>
      <c r="V13" s="22">
        <v>28063</v>
      </c>
      <c r="W13" s="22">
        <v>18633</v>
      </c>
      <c r="X13" s="22">
        <v>9224</v>
      </c>
      <c r="Y13" s="23">
        <v>37204</v>
      </c>
      <c r="Z13" s="22">
        <v>18361</v>
      </c>
    </row>
    <row r="14" spans="1:26" ht="13.5">
      <c r="A14" s="3" t="s">
        <v>155</v>
      </c>
      <c r="B14" s="22">
        <v>10529</v>
      </c>
      <c r="C14" s="22">
        <v>6819</v>
      </c>
      <c r="D14" s="22">
        <v>3777</v>
      </c>
      <c r="E14" s="23">
        <v>13098</v>
      </c>
      <c r="F14" s="22">
        <v>9735</v>
      </c>
      <c r="G14" s="22">
        <v>6095</v>
      </c>
      <c r="H14" s="22">
        <v>3386</v>
      </c>
      <c r="I14" s="23">
        <v>12461</v>
      </c>
      <c r="J14" s="22">
        <v>9352</v>
      </c>
      <c r="K14" s="22">
        <v>6207</v>
      </c>
      <c r="L14" s="22">
        <v>3587</v>
      </c>
      <c r="M14" s="23">
        <v>12792</v>
      </c>
      <c r="N14" s="22">
        <v>9535</v>
      </c>
      <c r="O14" s="22">
        <v>6297</v>
      </c>
      <c r="P14" s="22">
        <v>3426</v>
      </c>
      <c r="Q14" s="23">
        <v>12492</v>
      </c>
      <c r="R14" s="22">
        <v>9559</v>
      </c>
      <c r="S14" s="22">
        <v>6445</v>
      </c>
      <c r="T14" s="22">
        <v>3741</v>
      </c>
      <c r="U14" s="23">
        <v>13247</v>
      </c>
      <c r="V14" s="22">
        <v>10398</v>
      </c>
      <c r="W14" s="22">
        <v>7251</v>
      </c>
      <c r="X14" s="22">
        <v>4279</v>
      </c>
      <c r="Y14" s="23">
        <v>14203</v>
      </c>
      <c r="Z14" s="22">
        <v>7573</v>
      </c>
    </row>
    <row r="15" spans="1:26" ht="13.5">
      <c r="A15" s="2" t="s">
        <v>156</v>
      </c>
      <c r="B15" s="22">
        <v>5868</v>
      </c>
      <c r="C15" s="22">
        <v>3890</v>
      </c>
      <c r="D15" s="22">
        <v>2131</v>
      </c>
      <c r="E15" s="23">
        <v>7267</v>
      </c>
      <c r="F15" s="22">
        <v>5252</v>
      </c>
      <c r="G15" s="22">
        <v>3437</v>
      </c>
      <c r="H15" s="22">
        <v>1779</v>
      </c>
      <c r="I15" s="23">
        <v>7175</v>
      </c>
      <c r="J15" s="22">
        <v>5390</v>
      </c>
      <c r="K15" s="22">
        <v>3657</v>
      </c>
      <c r="L15" s="22">
        <v>1905</v>
      </c>
      <c r="M15" s="23">
        <v>7179</v>
      </c>
      <c r="N15" s="22">
        <v>5322</v>
      </c>
      <c r="O15" s="22">
        <v>3531</v>
      </c>
      <c r="P15" s="22">
        <v>1845</v>
      </c>
      <c r="Q15" s="23">
        <v>7116</v>
      </c>
      <c r="R15" s="22">
        <v>5345</v>
      </c>
      <c r="S15" s="22">
        <v>3559</v>
      </c>
      <c r="T15" s="22">
        <v>1817</v>
      </c>
      <c r="U15" s="23">
        <v>7159</v>
      </c>
      <c r="V15" s="22">
        <v>5549</v>
      </c>
      <c r="W15" s="22">
        <v>3878</v>
      </c>
      <c r="X15" s="22">
        <v>1983</v>
      </c>
      <c r="Y15" s="23">
        <v>8391</v>
      </c>
      <c r="Z15" s="22">
        <v>4506</v>
      </c>
    </row>
    <row r="16" spans="1:26" ht="13.5">
      <c r="A16" s="2" t="s">
        <v>157</v>
      </c>
      <c r="B16" s="22">
        <v>8897</v>
      </c>
      <c r="C16" s="22">
        <v>5947</v>
      </c>
      <c r="D16" s="22">
        <v>2983</v>
      </c>
      <c r="E16" s="23">
        <v>12383</v>
      </c>
      <c r="F16" s="22">
        <v>9455</v>
      </c>
      <c r="G16" s="22">
        <v>6483</v>
      </c>
      <c r="H16" s="22">
        <v>3339</v>
      </c>
      <c r="I16" s="23">
        <v>14276</v>
      </c>
      <c r="J16" s="22">
        <v>11116</v>
      </c>
      <c r="K16" s="22">
        <v>7902</v>
      </c>
      <c r="L16" s="22">
        <v>3905</v>
      </c>
      <c r="M16" s="23">
        <v>14948</v>
      </c>
      <c r="N16" s="22">
        <v>11416</v>
      </c>
      <c r="O16" s="22">
        <v>7539</v>
      </c>
      <c r="P16" s="22">
        <v>3773</v>
      </c>
      <c r="Q16" s="23">
        <v>15765</v>
      </c>
      <c r="R16" s="22">
        <v>12123</v>
      </c>
      <c r="S16" s="22">
        <v>8317</v>
      </c>
      <c r="T16" s="22">
        <v>4066</v>
      </c>
      <c r="U16" s="23">
        <v>16262</v>
      </c>
      <c r="V16" s="22">
        <v>12543</v>
      </c>
      <c r="W16" s="22">
        <v>8217</v>
      </c>
      <c r="X16" s="22">
        <v>4176</v>
      </c>
      <c r="Y16" s="23">
        <v>16632</v>
      </c>
      <c r="Z16" s="22">
        <v>8042</v>
      </c>
    </row>
    <row r="17" spans="1:26" ht="13.5">
      <c r="A17" s="2" t="s">
        <v>158</v>
      </c>
      <c r="B17" s="22">
        <v>1794</v>
      </c>
      <c r="C17" s="22">
        <v>1261</v>
      </c>
      <c r="D17" s="22">
        <v>669</v>
      </c>
      <c r="E17" s="23">
        <v>1915</v>
      </c>
      <c r="F17" s="22">
        <v>1513</v>
      </c>
      <c r="G17" s="22">
        <v>832</v>
      </c>
      <c r="H17" s="22">
        <v>463</v>
      </c>
      <c r="I17" s="23">
        <v>3020</v>
      </c>
      <c r="J17" s="22">
        <v>1292</v>
      </c>
      <c r="K17" s="22">
        <v>753</v>
      </c>
      <c r="L17" s="22">
        <v>410</v>
      </c>
      <c r="M17" s="23">
        <v>1486</v>
      </c>
      <c r="N17" s="22">
        <v>1088</v>
      </c>
      <c r="O17" s="22">
        <v>736</v>
      </c>
      <c r="P17" s="22">
        <v>65</v>
      </c>
      <c r="Q17" s="23">
        <v>1185</v>
      </c>
      <c r="R17" s="22">
        <v>1123</v>
      </c>
      <c r="S17" s="22">
        <v>931</v>
      </c>
      <c r="T17" s="22">
        <v>641</v>
      </c>
      <c r="U17" s="23">
        <v>1751</v>
      </c>
      <c r="V17" s="22">
        <v>1550</v>
      </c>
      <c r="W17" s="22">
        <v>1073</v>
      </c>
      <c r="X17" s="22">
        <v>273</v>
      </c>
      <c r="Y17" s="23">
        <v>2441</v>
      </c>
      <c r="Z17" s="22">
        <v>943</v>
      </c>
    </row>
    <row r="18" spans="1:26" ht="13.5">
      <c r="A18" s="6" t="s">
        <v>159</v>
      </c>
      <c r="B18" s="22">
        <v>35482</v>
      </c>
      <c r="C18" s="22">
        <v>23982</v>
      </c>
      <c r="D18" s="22">
        <v>12143</v>
      </c>
      <c r="E18" s="23">
        <v>49033</v>
      </c>
      <c r="F18" s="22">
        <v>37778</v>
      </c>
      <c r="G18" s="22">
        <v>23886</v>
      </c>
      <c r="H18" s="22">
        <v>12686</v>
      </c>
      <c r="I18" s="23">
        <v>58655</v>
      </c>
      <c r="J18" s="22">
        <v>44660</v>
      </c>
      <c r="K18" s="22">
        <v>30156</v>
      </c>
      <c r="L18" s="22">
        <v>15831</v>
      </c>
      <c r="M18" s="23">
        <v>62573</v>
      </c>
      <c r="N18" s="22">
        <v>47234</v>
      </c>
      <c r="O18" s="22">
        <v>31024</v>
      </c>
      <c r="P18" s="22">
        <v>15258</v>
      </c>
      <c r="Q18" s="23">
        <v>62787</v>
      </c>
      <c r="R18" s="22">
        <v>48010</v>
      </c>
      <c r="S18" s="22">
        <v>33643</v>
      </c>
      <c r="T18" s="22">
        <v>17990</v>
      </c>
      <c r="U18" s="23">
        <v>73430</v>
      </c>
      <c r="V18" s="22">
        <v>56310</v>
      </c>
      <c r="W18" s="22">
        <v>37717</v>
      </c>
      <c r="X18" s="22">
        <v>16618</v>
      </c>
      <c r="Y18" s="23">
        <v>64124</v>
      </c>
      <c r="Z18" s="22">
        <v>31133</v>
      </c>
    </row>
    <row r="19" spans="1:26" ht="13.5">
      <c r="A19" s="2" t="s">
        <v>160</v>
      </c>
      <c r="B19" s="22">
        <v>1648</v>
      </c>
      <c r="C19" s="22">
        <v>1164</v>
      </c>
      <c r="D19" s="22">
        <v>635</v>
      </c>
      <c r="E19" s="23">
        <v>2571</v>
      </c>
      <c r="F19" s="22">
        <v>1930</v>
      </c>
      <c r="G19" s="22">
        <v>1290</v>
      </c>
      <c r="H19" s="22">
        <v>664</v>
      </c>
      <c r="I19" s="23">
        <v>3082</v>
      </c>
      <c r="J19" s="22">
        <v>2401</v>
      </c>
      <c r="K19" s="22">
        <v>1672</v>
      </c>
      <c r="L19" s="22">
        <v>876</v>
      </c>
      <c r="M19" s="23">
        <v>4146</v>
      </c>
      <c r="N19" s="22">
        <v>3199</v>
      </c>
      <c r="O19" s="22">
        <v>2193</v>
      </c>
      <c r="P19" s="22">
        <v>1124</v>
      </c>
      <c r="Q19" s="23">
        <v>6279</v>
      </c>
      <c r="R19" s="22">
        <v>5027</v>
      </c>
      <c r="S19" s="22">
        <v>3572</v>
      </c>
      <c r="T19" s="22">
        <v>1889</v>
      </c>
      <c r="U19" s="23">
        <v>9856</v>
      </c>
      <c r="V19" s="22">
        <v>7873</v>
      </c>
      <c r="W19" s="22">
        <v>5396</v>
      </c>
      <c r="X19" s="22">
        <v>2600</v>
      </c>
      <c r="Y19" s="23">
        <v>11853</v>
      </c>
      <c r="Z19" s="22">
        <v>6235</v>
      </c>
    </row>
    <row r="20" spans="1:26" ht="13.5">
      <c r="A20" s="3" t="s">
        <v>161</v>
      </c>
      <c r="B20" s="22">
        <v>737</v>
      </c>
      <c r="C20" s="22">
        <v>525</v>
      </c>
      <c r="D20" s="22">
        <v>302</v>
      </c>
      <c r="E20" s="23">
        <v>1348</v>
      </c>
      <c r="F20" s="22">
        <v>1037</v>
      </c>
      <c r="G20" s="22">
        <v>706</v>
      </c>
      <c r="H20" s="22">
        <v>362</v>
      </c>
      <c r="I20" s="23">
        <v>1856</v>
      </c>
      <c r="J20" s="22">
        <v>1483</v>
      </c>
      <c r="K20" s="22">
        <v>1058</v>
      </c>
      <c r="L20" s="22">
        <v>600</v>
      </c>
      <c r="M20" s="23">
        <v>3051</v>
      </c>
      <c r="N20" s="22">
        <v>2397</v>
      </c>
      <c r="O20" s="22">
        <v>1668</v>
      </c>
      <c r="P20" s="22">
        <v>881</v>
      </c>
      <c r="Q20" s="23">
        <v>4833</v>
      </c>
      <c r="R20" s="22">
        <v>3839</v>
      </c>
      <c r="S20" s="22">
        <v>2679</v>
      </c>
      <c r="T20" s="22">
        <v>1389</v>
      </c>
      <c r="U20" s="23">
        <v>6575</v>
      </c>
      <c r="V20" s="22">
        <v>5188</v>
      </c>
      <c r="W20" s="22">
        <v>3495</v>
      </c>
      <c r="X20" s="22">
        <v>1686</v>
      </c>
      <c r="Y20" s="23">
        <v>5849</v>
      </c>
      <c r="Z20" s="22">
        <v>2753</v>
      </c>
    </row>
    <row r="21" spans="1:26" ht="13.5">
      <c r="A21" s="2" t="s">
        <v>162</v>
      </c>
      <c r="B21" s="22">
        <v>1108</v>
      </c>
      <c r="C21" s="22">
        <v>736</v>
      </c>
      <c r="D21" s="22">
        <v>369</v>
      </c>
      <c r="E21" s="23">
        <v>1437</v>
      </c>
      <c r="F21" s="22">
        <v>1076</v>
      </c>
      <c r="G21" s="22">
        <v>710</v>
      </c>
      <c r="H21" s="22">
        <v>353</v>
      </c>
      <c r="I21" s="23">
        <v>1404</v>
      </c>
      <c r="J21" s="22">
        <v>1053</v>
      </c>
      <c r="K21" s="22">
        <v>698</v>
      </c>
      <c r="L21" s="22">
        <v>347</v>
      </c>
      <c r="M21" s="23">
        <v>1400</v>
      </c>
      <c r="N21" s="22">
        <v>1045</v>
      </c>
      <c r="O21" s="22">
        <v>693</v>
      </c>
      <c r="P21" s="22">
        <v>349</v>
      </c>
      <c r="Q21" s="23">
        <v>1379</v>
      </c>
      <c r="R21" s="22">
        <v>1039</v>
      </c>
      <c r="S21" s="22">
        <v>688</v>
      </c>
      <c r="T21" s="22">
        <v>344</v>
      </c>
      <c r="U21" s="23">
        <v>1348</v>
      </c>
      <c r="V21" s="22">
        <v>1030</v>
      </c>
      <c r="W21" s="22">
        <v>683</v>
      </c>
      <c r="X21" s="22">
        <v>342</v>
      </c>
      <c r="Y21" s="23">
        <v>1386</v>
      </c>
      <c r="Z21" s="22">
        <v>671</v>
      </c>
    </row>
    <row r="22" spans="1:26" ht="13.5">
      <c r="A22" s="2" t="s">
        <v>163</v>
      </c>
      <c r="B22" s="22">
        <v>8137</v>
      </c>
      <c r="C22" s="22">
        <v>5577</v>
      </c>
      <c r="D22" s="22">
        <v>2763</v>
      </c>
      <c r="E22" s="23">
        <v>10421</v>
      </c>
      <c r="F22" s="22">
        <v>7815</v>
      </c>
      <c r="G22" s="22">
        <v>5275</v>
      </c>
      <c r="H22" s="22">
        <v>2706</v>
      </c>
      <c r="I22" s="23">
        <v>11796</v>
      </c>
      <c r="J22" s="22">
        <v>9133</v>
      </c>
      <c r="K22" s="22">
        <v>6464</v>
      </c>
      <c r="L22" s="22">
        <v>3361</v>
      </c>
      <c r="M22" s="23">
        <v>11884</v>
      </c>
      <c r="N22" s="22">
        <v>9037</v>
      </c>
      <c r="O22" s="22">
        <v>6059</v>
      </c>
      <c r="P22" s="22">
        <v>3145</v>
      </c>
      <c r="Q22" s="23">
        <v>14753</v>
      </c>
      <c r="R22" s="22">
        <v>11345</v>
      </c>
      <c r="S22" s="22">
        <v>7858</v>
      </c>
      <c r="T22" s="22">
        <v>4246</v>
      </c>
      <c r="U22" s="23">
        <v>16781</v>
      </c>
      <c r="V22" s="22">
        <v>13306</v>
      </c>
      <c r="W22" s="22">
        <v>9841</v>
      </c>
      <c r="X22" s="22">
        <v>3946</v>
      </c>
      <c r="Y22" s="23">
        <v>15914</v>
      </c>
      <c r="Z22" s="22">
        <v>8264</v>
      </c>
    </row>
    <row r="23" spans="1:26" ht="13.5">
      <c r="A23" s="2" t="s">
        <v>164</v>
      </c>
      <c r="B23" s="22">
        <v>21522</v>
      </c>
      <c r="C23" s="22">
        <v>14445</v>
      </c>
      <c r="D23" s="22">
        <v>7384</v>
      </c>
      <c r="E23" s="23">
        <v>28590</v>
      </c>
      <c r="F23" s="22">
        <v>21783</v>
      </c>
      <c r="G23" s="22">
        <v>14493</v>
      </c>
      <c r="H23" s="22">
        <v>7483</v>
      </c>
      <c r="I23" s="23">
        <v>28886</v>
      </c>
      <c r="J23" s="22">
        <v>21831</v>
      </c>
      <c r="K23" s="22">
        <v>14626</v>
      </c>
      <c r="L23" s="22">
        <v>7495</v>
      </c>
      <c r="M23" s="23">
        <v>29524</v>
      </c>
      <c r="N23" s="22">
        <v>22369</v>
      </c>
      <c r="O23" s="22">
        <v>15054</v>
      </c>
      <c r="P23" s="22">
        <v>7795</v>
      </c>
      <c r="Q23" s="23">
        <v>28992</v>
      </c>
      <c r="R23" s="22">
        <v>21849</v>
      </c>
      <c r="S23" s="22">
        <v>14728</v>
      </c>
      <c r="T23" s="22">
        <v>7529</v>
      </c>
      <c r="U23" s="23">
        <v>30526</v>
      </c>
      <c r="V23" s="22">
        <v>23276</v>
      </c>
      <c r="W23" s="22">
        <v>15731</v>
      </c>
      <c r="X23" s="22">
        <v>8027</v>
      </c>
      <c r="Y23" s="23">
        <v>29901</v>
      </c>
      <c r="Z23" s="22">
        <v>15161</v>
      </c>
    </row>
    <row r="24" spans="1:26" ht="13.5">
      <c r="A24" s="2" t="s">
        <v>165</v>
      </c>
      <c r="B24" s="22">
        <v>3066</v>
      </c>
      <c r="C24" s="22">
        <v>2059</v>
      </c>
      <c r="D24" s="22">
        <v>991</v>
      </c>
      <c r="E24" s="23">
        <v>6012</v>
      </c>
      <c r="F24" s="22">
        <v>5172</v>
      </c>
      <c r="G24" s="22">
        <v>2115</v>
      </c>
      <c r="H24" s="22">
        <v>1477</v>
      </c>
      <c r="I24" s="23">
        <v>13485</v>
      </c>
      <c r="J24" s="22">
        <v>10239</v>
      </c>
      <c r="K24" s="22">
        <v>6694</v>
      </c>
      <c r="L24" s="22">
        <v>3751</v>
      </c>
      <c r="M24" s="23">
        <v>15617</v>
      </c>
      <c r="N24" s="22">
        <v>11582</v>
      </c>
      <c r="O24" s="22">
        <v>7023</v>
      </c>
      <c r="P24" s="22">
        <v>2842</v>
      </c>
      <c r="Q24" s="23">
        <v>11383</v>
      </c>
      <c r="R24" s="22">
        <v>8748</v>
      </c>
      <c r="S24" s="22">
        <v>6795</v>
      </c>
      <c r="T24" s="22">
        <v>3980</v>
      </c>
      <c r="U24" s="23">
        <v>14917</v>
      </c>
      <c r="V24" s="22">
        <v>10823</v>
      </c>
      <c r="W24" s="22">
        <v>6065</v>
      </c>
      <c r="X24" s="22">
        <v>1702</v>
      </c>
      <c r="Y24" s="23">
        <v>5067</v>
      </c>
      <c r="Z24" s="22">
        <v>800</v>
      </c>
    </row>
    <row r="25" spans="1:26" ht="14.25" thickBot="1">
      <c r="A25" s="27" t="s">
        <v>166</v>
      </c>
      <c r="B25" s="24">
        <v>13738</v>
      </c>
      <c r="C25" s="24">
        <v>8716</v>
      </c>
      <c r="D25" s="24">
        <v>4803</v>
      </c>
      <c r="E25" s="25">
        <v>16088</v>
      </c>
      <c r="F25" s="24">
        <v>11171</v>
      </c>
      <c r="G25" s="24">
        <v>8356</v>
      </c>
      <c r="H25" s="24">
        <v>3939</v>
      </c>
      <c r="I25" s="25">
        <v>10307</v>
      </c>
      <c r="J25" s="24">
        <v>6709</v>
      </c>
      <c r="K25" s="24">
        <v>4584</v>
      </c>
      <c r="L25" s="24">
        <v>2062</v>
      </c>
      <c r="M25" s="25">
        <v>7208</v>
      </c>
      <c r="N25" s="24">
        <v>5346</v>
      </c>
      <c r="O25" s="24">
        <v>3945</v>
      </c>
      <c r="P25" s="24">
        <v>2251</v>
      </c>
      <c r="Q25" s="25">
        <v>8629</v>
      </c>
      <c r="R25" s="24">
        <v>6461</v>
      </c>
      <c r="S25" s="24">
        <v>3232</v>
      </c>
      <c r="T25" s="24">
        <v>1031</v>
      </c>
      <c r="U25" s="25">
        <v>2955</v>
      </c>
      <c r="V25" s="24">
        <v>2455</v>
      </c>
      <c r="W25" s="24">
        <v>1847</v>
      </c>
      <c r="X25" s="24">
        <v>3503</v>
      </c>
      <c r="Y25" s="25">
        <v>16380</v>
      </c>
      <c r="Z25" s="24">
        <v>9398</v>
      </c>
    </row>
    <row r="26" spans="1:26" ht="14.25" thickTop="1">
      <c r="A26" s="6" t="s">
        <v>167</v>
      </c>
      <c r="B26" s="22">
        <v>28</v>
      </c>
      <c r="C26" s="22">
        <v>25</v>
      </c>
      <c r="D26" s="22">
        <v>3</v>
      </c>
      <c r="E26" s="23">
        <v>98</v>
      </c>
      <c r="F26" s="22">
        <v>48</v>
      </c>
      <c r="G26" s="22">
        <v>30</v>
      </c>
      <c r="H26" s="22">
        <v>6</v>
      </c>
      <c r="I26" s="23">
        <v>252</v>
      </c>
      <c r="J26" s="22">
        <v>192</v>
      </c>
      <c r="K26" s="22">
        <v>163</v>
      </c>
      <c r="L26" s="22">
        <v>19</v>
      </c>
      <c r="M26" s="23">
        <v>160</v>
      </c>
      <c r="N26" s="22">
        <v>131</v>
      </c>
      <c r="O26" s="22">
        <v>93</v>
      </c>
      <c r="P26" s="22">
        <v>75</v>
      </c>
      <c r="Q26" s="23">
        <v>93</v>
      </c>
      <c r="R26" s="22">
        <v>69</v>
      </c>
      <c r="S26" s="22">
        <v>31</v>
      </c>
      <c r="T26" s="22">
        <v>11</v>
      </c>
      <c r="U26" s="23">
        <v>418</v>
      </c>
      <c r="V26" s="22">
        <v>94</v>
      </c>
      <c r="W26" s="22">
        <v>80</v>
      </c>
      <c r="X26" s="22">
        <v>54</v>
      </c>
      <c r="Y26" s="23">
        <v>1423</v>
      </c>
      <c r="Z26" s="22">
        <v>1312</v>
      </c>
    </row>
    <row r="27" spans="1:26" ht="13.5">
      <c r="A27" s="2" t="s">
        <v>51</v>
      </c>
      <c r="B27" s="22">
        <v>26</v>
      </c>
      <c r="C27" s="22">
        <v>23</v>
      </c>
      <c r="D27" s="22">
        <v>3</v>
      </c>
      <c r="E27" s="23">
        <v>64</v>
      </c>
      <c r="F27" s="22">
        <v>24</v>
      </c>
      <c r="G27" s="22">
        <v>21</v>
      </c>
      <c r="H27" s="22">
        <v>5</v>
      </c>
      <c r="I27" s="23">
        <v>58</v>
      </c>
      <c r="J27" s="22">
        <v>45</v>
      </c>
      <c r="K27" s="22">
        <v>36</v>
      </c>
      <c r="L27" s="22">
        <v>19</v>
      </c>
      <c r="M27" s="23">
        <v>51</v>
      </c>
      <c r="N27" s="22">
        <v>35</v>
      </c>
      <c r="O27" s="22">
        <v>26</v>
      </c>
      <c r="P27" s="22">
        <v>13</v>
      </c>
      <c r="Q27" s="23">
        <v>60</v>
      </c>
      <c r="R27" s="22">
        <v>42</v>
      </c>
      <c r="S27" s="22">
        <v>24</v>
      </c>
      <c r="T27" s="22">
        <v>11</v>
      </c>
      <c r="U27" s="23">
        <v>118</v>
      </c>
      <c r="V27" s="22">
        <v>84</v>
      </c>
      <c r="W27" s="22">
        <v>72</v>
      </c>
      <c r="X27" s="22">
        <v>54</v>
      </c>
      <c r="Y27" s="23">
        <v>166</v>
      </c>
      <c r="Z27" s="22">
        <v>58</v>
      </c>
    </row>
    <row r="28" spans="1:26" ht="13.5">
      <c r="A28" s="2" t="s">
        <v>3</v>
      </c>
      <c r="B28" s="22">
        <v>2</v>
      </c>
      <c r="C28" s="22">
        <v>2</v>
      </c>
      <c r="D28" s="22"/>
      <c r="E28" s="23">
        <v>33</v>
      </c>
      <c r="F28" s="22">
        <v>24</v>
      </c>
      <c r="G28" s="22">
        <v>8</v>
      </c>
      <c r="H28" s="22">
        <v>0</v>
      </c>
      <c r="I28" s="23">
        <v>193</v>
      </c>
      <c r="J28" s="22">
        <v>147</v>
      </c>
      <c r="K28" s="22">
        <v>126</v>
      </c>
      <c r="L28" s="22"/>
      <c r="M28" s="23">
        <v>47</v>
      </c>
      <c r="N28" s="22">
        <v>34</v>
      </c>
      <c r="O28" s="22">
        <v>5</v>
      </c>
      <c r="P28" s="22"/>
      <c r="Q28" s="23">
        <v>32</v>
      </c>
      <c r="R28" s="22">
        <v>26</v>
      </c>
      <c r="S28" s="22">
        <v>6</v>
      </c>
      <c r="T28" s="22"/>
      <c r="U28" s="23">
        <v>300</v>
      </c>
      <c r="V28" s="22">
        <v>10</v>
      </c>
      <c r="W28" s="22">
        <v>8</v>
      </c>
      <c r="X28" s="22"/>
      <c r="Y28" s="23">
        <v>192</v>
      </c>
      <c r="Z28" s="22">
        <v>189</v>
      </c>
    </row>
    <row r="29" spans="1:26" ht="13.5">
      <c r="A29" s="6" t="s">
        <v>168</v>
      </c>
      <c r="B29" s="22">
        <v>13709</v>
      </c>
      <c r="C29" s="22">
        <v>8690</v>
      </c>
      <c r="D29" s="22">
        <v>4800</v>
      </c>
      <c r="E29" s="23">
        <v>16202</v>
      </c>
      <c r="F29" s="22">
        <v>11122</v>
      </c>
      <c r="G29" s="22">
        <v>8326</v>
      </c>
      <c r="H29" s="22">
        <v>3933</v>
      </c>
      <c r="I29" s="23">
        <v>10056</v>
      </c>
      <c r="J29" s="22">
        <v>6519</v>
      </c>
      <c r="K29" s="22">
        <v>4422</v>
      </c>
      <c r="L29" s="22">
        <v>2042</v>
      </c>
      <c r="M29" s="23">
        <v>7741</v>
      </c>
      <c r="N29" s="22">
        <v>5755</v>
      </c>
      <c r="O29" s="22">
        <v>4152</v>
      </c>
      <c r="P29" s="22">
        <v>2366</v>
      </c>
      <c r="Q29" s="23">
        <v>9521</v>
      </c>
      <c r="R29" s="22">
        <v>7188</v>
      </c>
      <c r="S29" s="22">
        <v>3516</v>
      </c>
      <c r="T29" s="22">
        <v>1221</v>
      </c>
      <c r="U29" s="23">
        <v>3735</v>
      </c>
      <c r="V29" s="22">
        <v>3529</v>
      </c>
      <c r="W29" s="22">
        <v>2821</v>
      </c>
      <c r="X29" s="22">
        <v>4281</v>
      </c>
      <c r="Y29" s="23">
        <v>15668</v>
      </c>
      <c r="Z29" s="22">
        <v>8238</v>
      </c>
    </row>
    <row r="30" spans="1:26" ht="13.5">
      <c r="A30" s="6" t="s">
        <v>171</v>
      </c>
      <c r="B30" s="22">
        <v>5011</v>
      </c>
      <c r="C30" s="22">
        <v>3147</v>
      </c>
      <c r="D30" s="22">
        <v>1804</v>
      </c>
      <c r="E30" s="23">
        <v>6703</v>
      </c>
      <c r="F30" s="22">
        <v>4588</v>
      </c>
      <c r="G30" s="22">
        <v>3628</v>
      </c>
      <c r="H30" s="22">
        <v>1791</v>
      </c>
      <c r="I30" s="23">
        <v>5772</v>
      </c>
      <c r="J30" s="22">
        <v>3892</v>
      </c>
      <c r="K30" s="22">
        <v>1645</v>
      </c>
      <c r="L30" s="22">
        <v>793</v>
      </c>
      <c r="M30" s="23">
        <v>2976</v>
      </c>
      <c r="N30" s="22">
        <v>2453</v>
      </c>
      <c r="O30" s="22">
        <v>1775</v>
      </c>
      <c r="P30" s="22">
        <v>1003</v>
      </c>
      <c r="Q30" s="23">
        <v>3970</v>
      </c>
      <c r="R30" s="22">
        <v>2992</v>
      </c>
      <c r="S30" s="22">
        <v>1516</v>
      </c>
      <c r="T30" s="22">
        <v>518</v>
      </c>
      <c r="U30" s="23">
        <v>1641</v>
      </c>
      <c r="V30" s="22">
        <v>1448</v>
      </c>
      <c r="W30" s="22">
        <v>1153</v>
      </c>
      <c r="X30" s="22">
        <v>1764</v>
      </c>
      <c r="Y30" s="23"/>
      <c r="Z30" s="22"/>
    </row>
    <row r="31" spans="1:26" ht="13.5">
      <c r="A31" s="6" t="s">
        <v>52</v>
      </c>
      <c r="B31" s="22">
        <v>8698</v>
      </c>
      <c r="C31" s="22">
        <v>5542</v>
      </c>
      <c r="D31" s="22">
        <v>2996</v>
      </c>
      <c r="E31" s="23">
        <v>9499</v>
      </c>
      <c r="F31" s="22">
        <v>6534</v>
      </c>
      <c r="G31" s="22">
        <v>4697</v>
      </c>
      <c r="H31" s="22">
        <v>2141</v>
      </c>
      <c r="I31" s="23">
        <v>4284</v>
      </c>
      <c r="J31" s="22">
        <v>2626</v>
      </c>
      <c r="K31" s="22">
        <v>2777</v>
      </c>
      <c r="L31" s="22">
        <v>1248</v>
      </c>
      <c r="M31" s="23">
        <v>4765</v>
      </c>
      <c r="N31" s="22">
        <v>3301</v>
      </c>
      <c r="O31" s="22">
        <v>2377</v>
      </c>
      <c r="P31" s="22">
        <v>1363</v>
      </c>
      <c r="Q31" s="23"/>
      <c r="R31" s="22"/>
      <c r="S31" s="22"/>
      <c r="T31" s="22"/>
      <c r="U31" s="23"/>
      <c r="V31" s="22"/>
      <c r="W31" s="22"/>
      <c r="X31" s="22"/>
      <c r="Y31" s="23"/>
      <c r="Z31" s="22"/>
    </row>
    <row r="32" spans="1:26" ht="13.5">
      <c r="A32" s="6" t="s">
        <v>53</v>
      </c>
      <c r="B32" s="22">
        <v>283</v>
      </c>
      <c r="C32" s="22">
        <v>176</v>
      </c>
      <c r="D32" s="22">
        <v>46</v>
      </c>
      <c r="E32" s="23">
        <v>341</v>
      </c>
      <c r="F32" s="22">
        <v>372</v>
      </c>
      <c r="G32" s="22">
        <v>234</v>
      </c>
      <c r="H32" s="22">
        <v>77</v>
      </c>
      <c r="I32" s="23">
        <v>549</v>
      </c>
      <c r="J32" s="22">
        <v>350</v>
      </c>
      <c r="K32" s="22">
        <v>273</v>
      </c>
      <c r="L32" s="22">
        <v>111</v>
      </c>
      <c r="M32" s="23">
        <v>521</v>
      </c>
      <c r="N32" s="22">
        <v>383</v>
      </c>
      <c r="O32" s="22">
        <v>191</v>
      </c>
      <c r="P32" s="22">
        <v>64</v>
      </c>
      <c r="Q32" s="23">
        <v>634</v>
      </c>
      <c r="R32" s="22">
        <v>463</v>
      </c>
      <c r="S32" s="22">
        <v>294</v>
      </c>
      <c r="T32" s="22">
        <v>169</v>
      </c>
      <c r="U32" s="23">
        <v>229</v>
      </c>
      <c r="V32" s="22">
        <v>218</v>
      </c>
      <c r="W32" s="22">
        <v>154</v>
      </c>
      <c r="X32" s="22">
        <v>54</v>
      </c>
      <c r="Y32" s="23">
        <v>290</v>
      </c>
      <c r="Z32" s="22">
        <v>253</v>
      </c>
    </row>
    <row r="33" spans="1:26" ht="14.25" thickBot="1">
      <c r="A33" s="6" t="s">
        <v>172</v>
      </c>
      <c r="B33" s="22">
        <v>8414</v>
      </c>
      <c r="C33" s="22">
        <v>5366</v>
      </c>
      <c r="D33" s="22">
        <v>2949</v>
      </c>
      <c r="E33" s="23">
        <v>9157</v>
      </c>
      <c r="F33" s="22">
        <v>6162</v>
      </c>
      <c r="G33" s="22">
        <v>4463</v>
      </c>
      <c r="H33" s="22">
        <v>2063</v>
      </c>
      <c r="I33" s="23">
        <v>3734</v>
      </c>
      <c r="J33" s="22">
        <v>2275</v>
      </c>
      <c r="K33" s="22">
        <v>2503</v>
      </c>
      <c r="L33" s="22">
        <v>1136</v>
      </c>
      <c r="M33" s="23">
        <v>4243</v>
      </c>
      <c r="N33" s="22">
        <v>2917</v>
      </c>
      <c r="O33" s="22">
        <v>2185</v>
      </c>
      <c r="P33" s="22">
        <v>1298</v>
      </c>
      <c r="Q33" s="23">
        <v>4917</v>
      </c>
      <c r="R33" s="22">
        <v>3732</v>
      </c>
      <c r="S33" s="22">
        <v>1705</v>
      </c>
      <c r="T33" s="22">
        <v>534</v>
      </c>
      <c r="U33" s="23">
        <v>1863</v>
      </c>
      <c r="V33" s="22">
        <v>1862</v>
      </c>
      <c r="W33" s="22">
        <v>1513</v>
      </c>
      <c r="X33" s="22">
        <v>2463</v>
      </c>
      <c r="Y33" s="23">
        <v>8283</v>
      </c>
      <c r="Z33" s="22">
        <v>3983</v>
      </c>
    </row>
    <row r="34" spans="1:26" ht="14.25" thickTop="1">
      <c r="A34" s="7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6" ht="13.5">
      <c r="A36" s="19" t="s">
        <v>143</v>
      </c>
    </row>
    <row r="37" ht="13.5">
      <c r="A37" s="19" t="s">
        <v>144</v>
      </c>
    </row>
  </sheetData>
  <mergeCells count="1">
    <mergeCell ref="B6:Z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T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9" t="s">
        <v>139</v>
      </c>
      <c r="B2" s="13">
        <v>8388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4.25" thickBot="1">
      <c r="A3" s="10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9" t="s">
        <v>55</v>
      </c>
      <c r="B4" s="14" t="str">
        <f>HYPERLINK("http://www.kabupro.jp/mark/20131108/S1000COC.htm","四半期報告書")</f>
        <v>四半期報告書</v>
      </c>
      <c r="C4" s="14" t="str">
        <f>HYPERLINK("http://www.kabupro.jp/mark/20130627/S000DS4G.htm","有価証券報告書")</f>
        <v>有価証券報告書</v>
      </c>
      <c r="D4" s="14" t="str">
        <f>HYPERLINK("http://www.kabupro.jp/mark/20131108/S1000COC.htm","四半期報告書")</f>
        <v>四半期報告書</v>
      </c>
      <c r="E4" s="14" t="str">
        <f>HYPERLINK("http://www.kabupro.jp/mark/20130627/S000DS4G.htm","有価証券報告書")</f>
        <v>有価証券報告書</v>
      </c>
      <c r="F4" s="14" t="str">
        <f>HYPERLINK("http://www.kabupro.jp/mark/20121109/S000C6BT.htm","四半期報告書")</f>
        <v>四半期報告書</v>
      </c>
      <c r="G4" s="14" t="str">
        <f>HYPERLINK("http://www.kabupro.jp/mark/20120628/S000B8NI.htm","有価証券報告書")</f>
        <v>有価証券報告書</v>
      </c>
      <c r="H4" s="14" t="str">
        <f>HYPERLINK("http://www.kabupro.jp/mark/20110128/S0007LOJ.htm","四半期報告書")</f>
        <v>四半期報告書</v>
      </c>
      <c r="I4" s="14" t="str">
        <f>HYPERLINK("http://www.kabupro.jp/mark/20111114/S0009R46.htm","四半期報告書")</f>
        <v>四半期報告書</v>
      </c>
      <c r="J4" s="14" t="str">
        <f>HYPERLINK("http://www.kabupro.jp/mark/20100730/S0006FIF.htm","四半期報告書")</f>
        <v>四半期報告書</v>
      </c>
      <c r="K4" s="14" t="str">
        <f>HYPERLINK("http://www.kabupro.jp/mark/20110629/S0008PC0.htm","有価証券報告書")</f>
        <v>有価証券報告書</v>
      </c>
      <c r="L4" s="14" t="str">
        <f>HYPERLINK("http://www.kabupro.jp/mark/20110128/S0007LOJ.htm","四半期報告書")</f>
        <v>四半期報告書</v>
      </c>
      <c r="M4" s="14" t="str">
        <f>HYPERLINK("http://www.kabupro.jp/mark/20101112/S00077GP.htm","四半期報告書")</f>
        <v>四半期報告書</v>
      </c>
      <c r="N4" s="14" t="str">
        <f>HYPERLINK("http://www.kabupro.jp/mark/20100730/S0006FIF.htm","四半期報告書")</f>
        <v>四半期報告書</v>
      </c>
      <c r="O4" s="14" t="str">
        <f>HYPERLINK("http://www.kabupro.jp/mark/20091113/S0004LQK.htm","四半期報告書")</f>
        <v>四半期報告書</v>
      </c>
      <c r="P4" s="14" t="str">
        <f>HYPERLINK("http://www.kabupro.jp/mark/20100129/S00050C5.htm","四半期報告書")</f>
        <v>四半期報告書</v>
      </c>
      <c r="Q4" s="14" t="str">
        <f>HYPERLINK("http://www.kabupro.jp/mark/20091113/S0004LQK.htm","四半期報告書")</f>
        <v>四半期報告書</v>
      </c>
      <c r="R4" s="14" t="str">
        <f>HYPERLINK("http://www.kabupro.jp/mark/20090731/S0003RFL.htm","四半期報告書")</f>
        <v>四半期報告書</v>
      </c>
      <c r="S4" s="14" t="str">
        <f>HYPERLINK("http://www.kabupro.jp/mark/20090626/S0003GOQ.htm","有価証券報告書")</f>
        <v>有価証券報告書</v>
      </c>
      <c r="T4" s="14" t="str">
        <f>HYPERLINK("http://www.kabupro.jp/mark/20081117/S0001WCO.htm","四半期報告書")</f>
        <v>四半期報告書</v>
      </c>
    </row>
    <row r="5" spans="1:20" ht="14.25" thickBot="1">
      <c r="A5" s="10" t="s">
        <v>56</v>
      </c>
      <c r="B5" s="1" t="s">
        <v>62</v>
      </c>
      <c r="C5" s="1" t="s">
        <v>69</v>
      </c>
      <c r="D5" s="1" t="s">
        <v>62</v>
      </c>
      <c r="E5" s="1" t="s">
        <v>69</v>
      </c>
      <c r="F5" s="1" t="s">
        <v>67</v>
      </c>
      <c r="G5" s="1" t="s">
        <v>73</v>
      </c>
      <c r="H5" s="1" t="s">
        <v>187</v>
      </c>
      <c r="I5" s="1" t="s">
        <v>71</v>
      </c>
      <c r="J5" s="1" t="s">
        <v>189</v>
      </c>
      <c r="K5" s="1" t="s">
        <v>77</v>
      </c>
      <c r="L5" s="1" t="s">
        <v>187</v>
      </c>
      <c r="M5" s="1" t="s">
        <v>75</v>
      </c>
      <c r="N5" s="1" t="s">
        <v>189</v>
      </c>
      <c r="O5" s="1" t="s">
        <v>80</v>
      </c>
      <c r="P5" s="1" t="s">
        <v>191</v>
      </c>
      <c r="Q5" s="1" t="s">
        <v>80</v>
      </c>
      <c r="R5" s="1" t="s">
        <v>193</v>
      </c>
      <c r="S5" s="1" t="s">
        <v>83</v>
      </c>
      <c r="T5" s="1" t="s">
        <v>85</v>
      </c>
    </row>
    <row r="6" spans="1:20" ht="15" thickBot="1" thickTop="1">
      <c r="A6" s="9" t="s">
        <v>57</v>
      </c>
      <c r="B6" s="17" t="s">
        <v>50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4.25" thickTop="1">
      <c r="A7" s="11" t="s">
        <v>58</v>
      </c>
      <c r="B7" s="13" t="s">
        <v>63</v>
      </c>
      <c r="C7" s="15" t="s">
        <v>65</v>
      </c>
      <c r="D7" s="13" t="s">
        <v>63</v>
      </c>
      <c r="E7" s="15" t="s">
        <v>65</v>
      </c>
      <c r="F7" s="13" t="s">
        <v>63</v>
      </c>
      <c r="G7" s="15" t="s">
        <v>65</v>
      </c>
      <c r="H7" s="13" t="s">
        <v>1</v>
      </c>
      <c r="I7" s="13" t="s">
        <v>63</v>
      </c>
      <c r="J7" s="13" t="s">
        <v>1</v>
      </c>
      <c r="K7" s="15" t="s">
        <v>65</v>
      </c>
      <c r="L7" s="13" t="s">
        <v>1</v>
      </c>
      <c r="M7" s="13" t="s">
        <v>63</v>
      </c>
      <c r="N7" s="13" t="s">
        <v>1</v>
      </c>
      <c r="O7" s="15" t="s">
        <v>65</v>
      </c>
      <c r="P7" s="13" t="s">
        <v>1</v>
      </c>
      <c r="Q7" s="13" t="s">
        <v>63</v>
      </c>
      <c r="R7" s="13" t="s">
        <v>1</v>
      </c>
      <c r="S7" s="15" t="s">
        <v>65</v>
      </c>
      <c r="T7" s="13" t="s">
        <v>63</v>
      </c>
    </row>
    <row r="8" spans="1:20" ht="13.5">
      <c r="A8" s="12" t="s">
        <v>59</v>
      </c>
      <c r="B8" s="1" t="s">
        <v>145</v>
      </c>
      <c r="C8" s="16" t="s">
        <v>146</v>
      </c>
      <c r="D8" s="1" t="s">
        <v>146</v>
      </c>
      <c r="E8" s="16" t="s">
        <v>147</v>
      </c>
      <c r="F8" s="1" t="s">
        <v>147</v>
      </c>
      <c r="G8" s="16" t="s">
        <v>148</v>
      </c>
      <c r="H8" s="1" t="s">
        <v>148</v>
      </c>
      <c r="I8" s="1" t="s">
        <v>148</v>
      </c>
      <c r="J8" s="1" t="s">
        <v>148</v>
      </c>
      <c r="K8" s="16" t="s">
        <v>149</v>
      </c>
      <c r="L8" s="1" t="s">
        <v>149</v>
      </c>
      <c r="M8" s="1" t="s">
        <v>149</v>
      </c>
      <c r="N8" s="1" t="s">
        <v>149</v>
      </c>
      <c r="O8" s="16" t="s">
        <v>150</v>
      </c>
      <c r="P8" s="1" t="s">
        <v>150</v>
      </c>
      <c r="Q8" s="1" t="s">
        <v>150</v>
      </c>
      <c r="R8" s="1" t="s">
        <v>150</v>
      </c>
      <c r="S8" s="16" t="s">
        <v>151</v>
      </c>
      <c r="T8" s="1" t="s">
        <v>151</v>
      </c>
    </row>
    <row r="9" spans="1:20" ht="13.5">
      <c r="A9" s="12" t="s">
        <v>60</v>
      </c>
      <c r="B9" s="1" t="s">
        <v>64</v>
      </c>
      <c r="C9" s="16" t="s">
        <v>66</v>
      </c>
      <c r="D9" s="1" t="s">
        <v>68</v>
      </c>
      <c r="E9" s="16" t="s">
        <v>70</v>
      </c>
      <c r="F9" s="1" t="s">
        <v>72</v>
      </c>
      <c r="G9" s="16" t="s">
        <v>74</v>
      </c>
      <c r="H9" s="1" t="s">
        <v>188</v>
      </c>
      <c r="I9" s="1" t="s">
        <v>76</v>
      </c>
      <c r="J9" s="1" t="s">
        <v>190</v>
      </c>
      <c r="K9" s="16" t="s">
        <v>78</v>
      </c>
      <c r="L9" s="1" t="s">
        <v>192</v>
      </c>
      <c r="M9" s="1" t="s">
        <v>79</v>
      </c>
      <c r="N9" s="1" t="s">
        <v>194</v>
      </c>
      <c r="O9" s="16" t="s">
        <v>81</v>
      </c>
      <c r="P9" s="1" t="s">
        <v>196</v>
      </c>
      <c r="Q9" s="1" t="s">
        <v>82</v>
      </c>
      <c r="R9" s="1" t="s">
        <v>198</v>
      </c>
      <c r="S9" s="16" t="s">
        <v>84</v>
      </c>
      <c r="T9" s="1" t="s">
        <v>86</v>
      </c>
    </row>
    <row r="10" spans="1:20" ht="14.25" thickBot="1">
      <c r="A10" s="12" t="s">
        <v>61</v>
      </c>
      <c r="B10" s="1" t="s">
        <v>88</v>
      </c>
      <c r="C10" s="16" t="s">
        <v>88</v>
      </c>
      <c r="D10" s="1" t="s">
        <v>88</v>
      </c>
      <c r="E10" s="16" t="s">
        <v>88</v>
      </c>
      <c r="F10" s="1" t="s">
        <v>88</v>
      </c>
      <c r="G10" s="16" t="s">
        <v>88</v>
      </c>
      <c r="H10" s="1" t="s">
        <v>88</v>
      </c>
      <c r="I10" s="1" t="s">
        <v>88</v>
      </c>
      <c r="J10" s="1" t="s">
        <v>88</v>
      </c>
      <c r="K10" s="16" t="s">
        <v>88</v>
      </c>
      <c r="L10" s="1" t="s">
        <v>88</v>
      </c>
      <c r="M10" s="1" t="s">
        <v>88</v>
      </c>
      <c r="N10" s="1" t="s">
        <v>88</v>
      </c>
      <c r="O10" s="16" t="s">
        <v>88</v>
      </c>
      <c r="P10" s="1" t="s">
        <v>88</v>
      </c>
      <c r="Q10" s="1" t="s">
        <v>88</v>
      </c>
      <c r="R10" s="1" t="s">
        <v>88</v>
      </c>
      <c r="S10" s="16" t="s">
        <v>88</v>
      </c>
      <c r="T10" s="1" t="s">
        <v>88</v>
      </c>
    </row>
    <row r="11" spans="1:20" ht="14.25" thickTop="1">
      <c r="A11" s="8" t="s">
        <v>168</v>
      </c>
      <c r="B11" s="20">
        <v>8690</v>
      </c>
      <c r="C11" s="21">
        <v>16202</v>
      </c>
      <c r="D11" s="20">
        <v>8326</v>
      </c>
      <c r="E11" s="21">
        <v>10056</v>
      </c>
      <c r="F11" s="20">
        <v>4422</v>
      </c>
      <c r="G11" s="21">
        <v>7741</v>
      </c>
      <c r="H11" s="20">
        <v>5755</v>
      </c>
      <c r="I11" s="20">
        <v>4152</v>
      </c>
      <c r="J11" s="20">
        <v>2366</v>
      </c>
      <c r="K11" s="21">
        <v>9521</v>
      </c>
      <c r="L11" s="20">
        <v>7188</v>
      </c>
      <c r="M11" s="20">
        <v>3516</v>
      </c>
      <c r="N11" s="20">
        <v>1221</v>
      </c>
      <c r="O11" s="21">
        <v>3735</v>
      </c>
      <c r="P11" s="20">
        <v>3529</v>
      </c>
      <c r="Q11" s="20">
        <v>2821</v>
      </c>
      <c r="R11" s="20">
        <v>4281</v>
      </c>
      <c r="S11" s="21">
        <v>15668</v>
      </c>
      <c r="T11" s="20">
        <v>8238</v>
      </c>
    </row>
    <row r="12" spans="1:20" ht="13.5">
      <c r="A12" s="2" t="s">
        <v>2</v>
      </c>
      <c r="B12" s="22">
        <v>1188</v>
      </c>
      <c r="C12" s="23">
        <v>2460</v>
      </c>
      <c r="D12" s="22">
        <v>1156</v>
      </c>
      <c r="E12" s="23">
        <v>2414</v>
      </c>
      <c r="F12" s="22">
        <v>1134</v>
      </c>
      <c r="G12" s="23">
        <v>2150</v>
      </c>
      <c r="H12" s="22">
        <v>1580</v>
      </c>
      <c r="I12" s="22">
        <v>1043</v>
      </c>
      <c r="J12" s="22">
        <v>520</v>
      </c>
      <c r="K12" s="23">
        <v>2215</v>
      </c>
      <c r="L12" s="22">
        <v>1658</v>
      </c>
      <c r="M12" s="22">
        <v>1105</v>
      </c>
      <c r="N12" s="22">
        <v>551</v>
      </c>
      <c r="O12" s="23">
        <v>2978</v>
      </c>
      <c r="P12" s="22">
        <v>2324</v>
      </c>
      <c r="Q12" s="22">
        <v>1515</v>
      </c>
      <c r="R12" s="22">
        <v>735</v>
      </c>
      <c r="S12" s="23">
        <v>12904</v>
      </c>
      <c r="T12" s="22">
        <v>6480</v>
      </c>
    </row>
    <row r="13" spans="1:20" ht="13.5">
      <c r="A13" s="2" t="s">
        <v>3</v>
      </c>
      <c r="B13" s="22">
        <v>2</v>
      </c>
      <c r="C13" s="23">
        <v>33</v>
      </c>
      <c r="D13" s="22">
        <v>8</v>
      </c>
      <c r="E13" s="23">
        <v>193</v>
      </c>
      <c r="F13" s="22">
        <v>126</v>
      </c>
      <c r="G13" s="23">
        <v>47</v>
      </c>
      <c r="H13" s="22">
        <v>34</v>
      </c>
      <c r="I13" s="22">
        <v>5</v>
      </c>
      <c r="J13" s="22"/>
      <c r="K13" s="23">
        <v>32</v>
      </c>
      <c r="L13" s="22">
        <v>26</v>
      </c>
      <c r="M13" s="22">
        <v>6</v>
      </c>
      <c r="N13" s="22"/>
      <c r="O13" s="23">
        <v>300</v>
      </c>
      <c r="P13" s="22">
        <v>10</v>
      </c>
      <c r="Q13" s="22">
        <v>8</v>
      </c>
      <c r="R13" s="22"/>
      <c r="S13" s="23">
        <v>192</v>
      </c>
      <c r="T13" s="22">
        <v>189</v>
      </c>
    </row>
    <row r="14" spans="1:20" ht="13.5">
      <c r="A14" s="2" t="s">
        <v>4</v>
      </c>
      <c r="B14" s="22">
        <v>-787</v>
      </c>
      <c r="C14" s="23">
        <v>-687</v>
      </c>
      <c r="D14" s="22">
        <v>-1199</v>
      </c>
      <c r="E14" s="23">
        <v>3491</v>
      </c>
      <c r="F14" s="22">
        <v>1516</v>
      </c>
      <c r="G14" s="23">
        <v>2322</v>
      </c>
      <c r="H14" s="22">
        <v>2491</v>
      </c>
      <c r="I14" s="22">
        <v>1428</v>
      </c>
      <c r="J14" s="22">
        <v>464</v>
      </c>
      <c r="K14" s="23">
        <v>-198</v>
      </c>
      <c r="L14" s="22">
        <v>-76</v>
      </c>
      <c r="M14" s="22">
        <v>509</v>
      </c>
      <c r="N14" s="22">
        <v>605</v>
      </c>
      <c r="O14" s="23">
        <v>-885</v>
      </c>
      <c r="P14" s="22">
        <v>-1309</v>
      </c>
      <c r="Q14" s="22">
        <v>126</v>
      </c>
      <c r="R14" s="22">
        <v>-51</v>
      </c>
      <c r="S14" s="23">
        <v>-2777</v>
      </c>
      <c r="T14" s="22">
        <v>-2734</v>
      </c>
    </row>
    <row r="15" spans="1:20" ht="13.5">
      <c r="A15" s="2" t="s">
        <v>5</v>
      </c>
      <c r="B15" s="22">
        <v>26</v>
      </c>
      <c r="C15" s="23">
        <v>64</v>
      </c>
      <c r="D15" s="22">
        <v>-26</v>
      </c>
      <c r="E15" s="23">
        <v>173</v>
      </c>
      <c r="F15" s="22">
        <v>9</v>
      </c>
      <c r="G15" s="23">
        <v>124</v>
      </c>
      <c r="H15" s="22">
        <v>84</v>
      </c>
      <c r="I15" s="22">
        <v>65</v>
      </c>
      <c r="J15" s="22">
        <v>39</v>
      </c>
      <c r="K15" s="23">
        <v>2</v>
      </c>
      <c r="L15" s="22">
        <v>16</v>
      </c>
      <c r="M15" s="22">
        <v>64</v>
      </c>
      <c r="N15" s="22">
        <v>52</v>
      </c>
      <c r="O15" s="23">
        <v>68</v>
      </c>
      <c r="P15" s="22">
        <v>65</v>
      </c>
      <c r="Q15" s="22">
        <v>56</v>
      </c>
      <c r="R15" s="22">
        <v>20</v>
      </c>
      <c r="S15" s="23">
        <v>68</v>
      </c>
      <c r="T15" s="22"/>
    </row>
    <row r="16" spans="1:20" ht="13.5">
      <c r="A16" s="2" t="s">
        <v>6</v>
      </c>
      <c r="B16" s="22">
        <v>0</v>
      </c>
      <c r="C16" s="23">
        <v>1</v>
      </c>
      <c r="D16" s="22">
        <v>1</v>
      </c>
      <c r="E16" s="23">
        <v>0</v>
      </c>
      <c r="F16" s="22">
        <v>1</v>
      </c>
      <c r="G16" s="23">
        <v>0</v>
      </c>
      <c r="H16" s="22">
        <v>-25</v>
      </c>
      <c r="I16" s="22">
        <v>0</v>
      </c>
      <c r="J16" s="22">
        <v>-25</v>
      </c>
      <c r="K16" s="23">
        <v>2</v>
      </c>
      <c r="L16" s="22">
        <v>-22</v>
      </c>
      <c r="M16" s="22">
        <v>2</v>
      </c>
      <c r="N16" s="22">
        <v>-22</v>
      </c>
      <c r="O16" s="23">
        <v>-2</v>
      </c>
      <c r="P16" s="22">
        <v>-24</v>
      </c>
      <c r="Q16" s="22">
        <v>-2</v>
      </c>
      <c r="R16" s="22">
        <v>-24</v>
      </c>
      <c r="S16" s="23">
        <v>-1</v>
      </c>
      <c r="T16" s="22">
        <v>0</v>
      </c>
    </row>
    <row r="17" spans="1:20" ht="13.5">
      <c r="A17" s="2" t="s">
        <v>7</v>
      </c>
      <c r="B17" s="22">
        <v>-26</v>
      </c>
      <c r="C17" s="23">
        <v>17</v>
      </c>
      <c r="D17" s="22">
        <v>-11</v>
      </c>
      <c r="E17" s="23">
        <v>0</v>
      </c>
      <c r="F17" s="22">
        <v>-17</v>
      </c>
      <c r="G17" s="23">
        <v>-2</v>
      </c>
      <c r="H17" s="22">
        <v>-11</v>
      </c>
      <c r="I17" s="22">
        <v>-15</v>
      </c>
      <c r="J17" s="22">
        <v>-28</v>
      </c>
      <c r="K17" s="23">
        <v>7</v>
      </c>
      <c r="L17" s="22">
        <v>-2</v>
      </c>
      <c r="M17" s="22">
        <v>-12</v>
      </c>
      <c r="N17" s="22">
        <v>-20</v>
      </c>
      <c r="O17" s="23">
        <v>-25</v>
      </c>
      <c r="P17" s="22">
        <v>-27</v>
      </c>
      <c r="Q17" s="22">
        <v>-28</v>
      </c>
      <c r="R17" s="22">
        <v>-46</v>
      </c>
      <c r="S17" s="23">
        <v>10</v>
      </c>
      <c r="T17" s="22">
        <v>-24</v>
      </c>
    </row>
    <row r="18" spans="1:20" ht="13.5">
      <c r="A18" s="2" t="s">
        <v>8</v>
      </c>
      <c r="B18" s="22">
        <v>-79</v>
      </c>
      <c r="C18" s="23">
        <v>-28</v>
      </c>
      <c r="D18" s="22">
        <v>-62</v>
      </c>
      <c r="E18" s="23">
        <v>55</v>
      </c>
      <c r="F18" s="22">
        <v>33</v>
      </c>
      <c r="G18" s="23">
        <v>-104</v>
      </c>
      <c r="H18" s="22">
        <v>-144</v>
      </c>
      <c r="I18" s="22">
        <v>-147</v>
      </c>
      <c r="J18" s="22">
        <v>0</v>
      </c>
      <c r="K18" s="23">
        <v>-182</v>
      </c>
      <c r="L18" s="22">
        <v>-38</v>
      </c>
      <c r="M18" s="22">
        <v>-50</v>
      </c>
      <c r="N18" s="22">
        <v>-19</v>
      </c>
      <c r="O18" s="23">
        <v>2</v>
      </c>
      <c r="P18" s="22">
        <v>26</v>
      </c>
      <c r="Q18" s="22">
        <v>14</v>
      </c>
      <c r="R18" s="22">
        <v>6</v>
      </c>
      <c r="S18" s="23">
        <v>-15</v>
      </c>
      <c r="T18" s="22">
        <v>49</v>
      </c>
    </row>
    <row r="19" spans="1:20" ht="13.5">
      <c r="A19" s="2" t="s">
        <v>9</v>
      </c>
      <c r="B19" s="22">
        <v>37</v>
      </c>
      <c r="C19" s="23">
        <v>-301</v>
      </c>
      <c r="D19" s="22">
        <v>-331</v>
      </c>
      <c r="E19" s="23">
        <v>24</v>
      </c>
      <c r="F19" s="22">
        <v>7</v>
      </c>
      <c r="G19" s="23">
        <v>-2</v>
      </c>
      <c r="H19" s="22">
        <v>-12</v>
      </c>
      <c r="I19" s="22">
        <v>-18</v>
      </c>
      <c r="J19" s="22">
        <v>-31</v>
      </c>
      <c r="K19" s="23">
        <v>3</v>
      </c>
      <c r="L19" s="22">
        <v>-1</v>
      </c>
      <c r="M19" s="22">
        <v>-12</v>
      </c>
      <c r="N19" s="22">
        <v>-21</v>
      </c>
      <c r="O19" s="23">
        <v>-185</v>
      </c>
      <c r="P19" s="22">
        <v>-188</v>
      </c>
      <c r="Q19" s="22">
        <v>-191</v>
      </c>
      <c r="R19" s="22">
        <v>-207</v>
      </c>
      <c r="S19" s="23">
        <v>788</v>
      </c>
      <c r="T19" s="22">
        <v>753</v>
      </c>
    </row>
    <row r="20" spans="1:20" ht="13.5">
      <c r="A20" s="2" t="s">
        <v>10</v>
      </c>
      <c r="B20" s="22">
        <v>-7</v>
      </c>
      <c r="C20" s="23">
        <v>-34</v>
      </c>
      <c r="D20" s="22">
        <v>-22</v>
      </c>
      <c r="E20" s="23">
        <v>166</v>
      </c>
      <c r="F20" s="22">
        <v>18</v>
      </c>
      <c r="G20" s="23">
        <v>87</v>
      </c>
      <c r="H20" s="22">
        <v>64</v>
      </c>
      <c r="I20" s="22">
        <v>7</v>
      </c>
      <c r="J20" s="22">
        <v>-31</v>
      </c>
      <c r="K20" s="23">
        <v>-65</v>
      </c>
      <c r="L20" s="22">
        <v>23</v>
      </c>
      <c r="M20" s="22">
        <v>5</v>
      </c>
      <c r="N20" s="22">
        <v>-21</v>
      </c>
      <c r="O20" s="23">
        <v>159</v>
      </c>
      <c r="P20" s="22">
        <v>-150</v>
      </c>
      <c r="Q20" s="22">
        <v>-200</v>
      </c>
      <c r="R20" s="22">
        <v>-232</v>
      </c>
      <c r="S20" s="23">
        <v>321</v>
      </c>
      <c r="T20" s="22"/>
    </row>
    <row r="21" spans="1:20" ht="13.5">
      <c r="A21" s="2" t="s">
        <v>153</v>
      </c>
      <c r="B21" s="22">
        <v>-21599</v>
      </c>
      <c r="C21" s="23">
        <v>-43555</v>
      </c>
      <c r="D21" s="22">
        <v>-21490</v>
      </c>
      <c r="E21" s="23">
        <v>-44490</v>
      </c>
      <c r="F21" s="22">
        <v>-22427</v>
      </c>
      <c r="G21" s="23">
        <v>-46167</v>
      </c>
      <c r="H21" s="22">
        <v>-34753</v>
      </c>
      <c r="I21" s="22">
        <v>-23162</v>
      </c>
      <c r="J21" s="22">
        <v>-11824</v>
      </c>
      <c r="K21" s="23">
        <v>-47349</v>
      </c>
      <c r="L21" s="22">
        <v>-35878</v>
      </c>
      <c r="M21" s="22">
        <v>-24066</v>
      </c>
      <c r="N21" s="22">
        <v>-12496</v>
      </c>
      <c r="O21" s="23">
        <v>-51212</v>
      </c>
      <c r="P21" s="22">
        <v>-39123</v>
      </c>
      <c r="Q21" s="22">
        <v>-26396</v>
      </c>
      <c r="R21" s="22">
        <v>-13687</v>
      </c>
      <c r="S21" s="23">
        <v>-53039</v>
      </c>
      <c r="T21" s="22">
        <v>-27040</v>
      </c>
    </row>
    <row r="22" spans="1:20" ht="13.5">
      <c r="A22" s="2" t="s">
        <v>160</v>
      </c>
      <c r="B22" s="22">
        <v>1164</v>
      </c>
      <c r="C22" s="23">
        <v>2571</v>
      </c>
      <c r="D22" s="22">
        <v>1290</v>
      </c>
      <c r="E22" s="23">
        <v>3082</v>
      </c>
      <c r="F22" s="22">
        <v>1672</v>
      </c>
      <c r="G22" s="23">
        <v>4146</v>
      </c>
      <c r="H22" s="22">
        <v>3199</v>
      </c>
      <c r="I22" s="22">
        <v>2193</v>
      </c>
      <c r="J22" s="22">
        <v>1124</v>
      </c>
      <c r="K22" s="23">
        <v>6279</v>
      </c>
      <c r="L22" s="22">
        <v>5027</v>
      </c>
      <c r="M22" s="22">
        <v>3572</v>
      </c>
      <c r="N22" s="22">
        <v>1889</v>
      </c>
      <c r="O22" s="23">
        <v>9856</v>
      </c>
      <c r="P22" s="22">
        <v>7873</v>
      </c>
      <c r="Q22" s="22">
        <v>5396</v>
      </c>
      <c r="R22" s="22">
        <v>2600</v>
      </c>
      <c r="S22" s="23">
        <v>11853</v>
      </c>
      <c r="T22" s="22">
        <v>6235</v>
      </c>
    </row>
    <row r="23" spans="1:20" ht="13.5">
      <c r="A23" s="2" t="s">
        <v>11</v>
      </c>
      <c r="B23" s="22">
        <v>-40</v>
      </c>
      <c r="C23" s="23">
        <v>130</v>
      </c>
      <c r="D23" s="22">
        <v>460</v>
      </c>
      <c r="E23" s="23">
        <v>501</v>
      </c>
      <c r="F23" s="22">
        <v>307</v>
      </c>
      <c r="G23" s="23">
        <v>-635</v>
      </c>
      <c r="H23" s="22">
        <v>-684</v>
      </c>
      <c r="I23" s="22">
        <v>-419</v>
      </c>
      <c r="J23" s="22">
        <v>55</v>
      </c>
      <c r="K23" s="23">
        <v>1228</v>
      </c>
      <c r="L23" s="22">
        <v>611</v>
      </c>
      <c r="M23" s="22">
        <v>245</v>
      </c>
      <c r="N23" s="22">
        <v>330</v>
      </c>
      <c r="O23" s="23">
        <v>5006</v>
      </c>
      <c r="P23" s="22">
        <v>4740</v>
      </c>
      <c r="Q23" s="22">
        <v>2079</v>
      </c>
      <c r="R23" s="22">
        <v>185</v>
      </c>
      <c r="S23" s="23">
        <v>-305</v>
      </c>
      <c r="T23" s="22">
        <v>463</v>
      </c>
    </row>
    <row r="24" spans="1:20" ht="13.5">
      <c r="A24" s="2" t="s">
        <v>12</v>
      </c>
      <c r="B24" s="22">
        <v>0</v>
      </c>
      <c r="C24" s="23">
        <v>0</v>
      </c>
      <c r="D24" s="22"/>
      <c r="E24" s="23">
        <v>0</v>
      </c>
      <c r="F24" s="22">
        <v>0</v>
      </c>
      <c r="G24" s="23">
        <v>0</v>
      </c>
      <c r="H24" s="22"/>
      <c r="I24" s="22"/>
      <c r="J24" s="22"/>
      <c r="K24" s="23"/>
      <c r="L24" s="22"/>
      <c r="M24" s="22"/>
      <c r="N24" s="22"/>
      <c r="O24" s="23">
        <v>0</v>
      </c>
      <c r="P24" s="22">
        <v>0</v>
      </c>
      <c r="Q24" s="22">
        <v>0</v>
      </c>
      <c r="R24" s="22">
        <v>0</v>
      </c>
      <c r="S24" s="23">
        <v>0</v>
      </c>
      <c r="T24" s="22"/>
    </row>
    <row r="25" spans="1:20" ht="13.5">
      <c r="A25" s="2" t="s">
        <v>13</v>
      </c>
      <c r="B25" s="22">
        <v>-5960</v>
      </c>
      <c r="C25" s="23">
        <v>-16300</v>
      </c>
      <c r="D25" s="22">
        <v>6230</v>
      </c>
      <c r="E25" s="23">
        <v>1502</v>
      </c>
      <c r="F25" s="22">
        <v>8523</v>
      </c>
      <c r="G25" s="23">
        <v>10779</v>
      </c>
      <c r="H25" s="22">
        <v>14526</v>
      </c>
      <c r="I25" s="22">
        <v>10851</v>
      </c>
      <c r="J25" s="22">
        <v>8918</v>
      </c>
      <c r="K25" s="23">
        <v>4707</v>
      </c>
      <c r="L25" s="22">
        <v>3106</v>
      </c>
      <c r="M25" s="22">
        <v>4628</v>
      </c>
      <c r="N25" s="22">
        <v>-397</v>
      </c>
      <c r="O25" s="23">
        <v>6576</v>
      </c>
      <c r="P25" s="22">
        <v>11964</v>
      </c>
      <c r="Q25" s="22">
        <v>37</v>
      </c>
      <c r="R25" s="22">
        <v>-5561</v>
      </c>
      <c r="S25" s="23">
        <v>9048</v>
      </c>
      <c r="T25" s="22">
        <v>132</v>
      </c>
    </row>
    <row r="26" spans="1:20" ht="13.5">
      <c r="A26" s="2" t="s">
        <v>14</v>
      </c>
      <c r="B26" s="22">
        <v>23</v>
      </c>
      <c r="C26" s="23">
        <v>64</v>
      </c>
      <c r="D26" s="22">
        <v>21</v>
      </c>
      <c r="E26" s="23">
        <v>56</v>
      </c>
      <c r="F26" s="22">
        <v>35</v>
      </c>
      <c r="G26" s="23">
        <v>50</v>
      </c>
      <c r="H26" s="22">
        <v>35</v>
      </c>
      <c r="I26" s="22">
        <v>26</v>
      </c>
      <c r="J26" s="22">
        <v>13</v>
      </c>
      <c r="K26" s="23">
        <v>-318</v>
      </c>
      <c r="L26" s="22">
        <v>-336</v>
      </c>
      <c r="M26" s="22">
        <v>24</v>
      </c>
      <c r="N26" s="22">
        <v>11</v>
      </c>
      <c r="O26" s="23">
        <v>118</v>
      </c>
      <c r="P26" s="22">
        <v>84</v>
      </c>
      <c r="Q26" s="22">
        <v>72</v>
      </c>
      <c r="R26" s="22">
        <v>54</v>
      </c>
      <c r="S26" s="23">
        <v>155</v>
      </c>
      <c r="T26" s="22">
        <v>57</v>
      </c>
    </row>
    <row r="27" spans="1:20" ht="13.5">
      <c r="A27" s="2" t="s">
        <v>15</v>
      </c>
      <c r="B27" s="22">
        <v>-107</v>
      </c>
      <c r="C27" s="23">
        <v>-18</v>
      </c>
      <c r="D27" s="22">
        <v>-27</v>
      </c>
      <c r="E27" s="23">
        <v>70</v>
      </c>
      <c r="F27" s="22">
        <v>74</v>
      </c>
      <c r="G27" s="23">
        <v>250</v>
      </c>
      <c r="H27" s="22">
        <v>48</v>
      </c>
      <c r="I27" s="22">
        <v>303</v>
      </c>
      <c r="J27" s="22">
        <v>259</v>
      </c>
      <c r="K27" s="23">
        <v>431</v>
      </c>
      <c r="L27" s="22">
        <v>659</v>
      </c>
      <c r="M27" s="22">
        <v>649</v>
      </c>
      <c r="N27" s="22">
        <v>333</v>
      </c>
      <c r="O27" s="23">
        <v>657</v>
      </c>
      <c r="P27" s="22">
        <v>908</v>
      </c>
      <c r="Q27" s="22">
        <v>568</v>
      </c>
      <c r="R27" s="22">
        <v>566</v>
      </c>
      <c r="S27" s="23">
        <v>1462</v>
      </c>
      <c r="T27" s="22">
        <v>1267</v>
      </c>
    </row>
    <row r="28" spans="1:20" ht="13.5">
      <c r="A28" s="2" t="s">
        <v>16</v>
      </c>
      <c r="B28" s="22">
        <v>-17092</v>
      </c>
      <c r="C28" s="23">
        <v>3487</v>
      </c>
      <c r="D28" s="22">
        <v>4657</v>
      </c>
      <c r="E28" s="23">
        <v>8965</v>
      </c>
      <c r="F28" s="22">
        <v>47975</v>
      </c>
      <c r="G28" s="23">
        <v>24110</v>
      </c>
      <c r="H28" s="22">
        <v>39127</v>
      </c>
      <c r="I28" s="22">
        <v>44709</v>
      </c>
      <c r="J28" s="22">
        <v>47640</v>
      </c>
      <c r="K28" s="23">
        <v>40617</v>
      </c>
      <c r="L28" s="22">
        <v>43409</v>
      </c>
      <c r="M28" s="22">
        <v>36088</v>
      </c>
      <c r="N28" s="22">
        <v>49202</v>
      </c>
      <c r="O28" s="23">
        <v>-35463</v>
      </c>
      <c r="P28" s="22">
        <v>-29431</v>
      </c>
      <c r="Q28" s="22">
        <v>-5100</v>
      </c>
      <c r="R28" s="22">
        <v>27803</v>
      </c>
      <c r="S28" s="23">
        <v>11100</v>
      </c>
      <c r="T28" s="22">
        <v>30753</v>
      </c>
    </row>
    <row r="29" spans="1:20" ht="13.5">
      <c r="A29" s="2" t="s">
        <v>17</v>
      </c>
      <c r="B29" s="22">
        <v>12364</v>
      </c>
      <c r="C29" s="23">
        <v>31950</v>
      </c>
      <c r="D29" s="22">
        <v>10830</v>
      </c>
      <c r="E29" s="23">
        <v>30277</v>
      </c>
      <c r="F29" s="22">
        <v>-37805</v>
      </c>
      <c r="G29" s="23">
        <v>51237</v>
      </c>
      <c r="H29" s="22">
        <v>8781</v>
      </c>
      <c r="I29" s="22">
        <v>-17001</v>
      </c>
      <c r="J29" s="22">
        <v>15419</v>
      </c>
      <c r="K29" s="23">
        <v>55844</v>
      </c>
      <c r="L29" s="22">
        <v>30296</v>
      </c>
      <c r="M29" s="22">
        <v>29485</v>
      </c>
      <c r="N29" s="22">
        <v>66936</v>
      </c>
      <c r="O29" s="23">
        <v>104298</v>
      </c>
      <c r="P29" s="22">
        <v>63423</v>
      </c>
      <c r="Q29" s="22">
        <v>121771</v>
      </c>
      <c r="R29" s="22">
        <v>62915</v>
      </c>
      <c r="S29" s="23">
        <v>13729</v>
      </c>
      <c r="T29" s="22">
        <v>-19261</v>
      </c>
    </row>
    <row r="30" spans="1:20" ht="13.5">
      <c r="A30" s="2" t="s">
        <v>18</v>
      </c>
      <c r="B30" s="22">
        <v>19057</v>
      </c>
      <c r="C30" s="23">
        <v>-24588</v>
      </c>
      <c r="D30" s="22">
        <v>26932</v>
      </c>
      <c r="E30" s="23">
        <v>18217</v>
      </c>
      <c r="F30" s="22">
        <v>30390</v>
      </c>
      <c r="G30" s="23">
        <v>24030</v>
      </c>
      <c r="H30" s="22">
        <v>50029</v>
      </c>
      <c r="I30" s="22">
        <v>-8529</v>
      </c>
      <c r="J30" s="22">
        <v>18589</v>
      </c>
      <c r="K30" s="23">
        <v>10718</v>
      </c>
      <c r="L30" s="22">
        <v>-1449</v>
      </c>
      <c r="M30" s="22">
        <v>-3953</v>
      </c>
      <c r="N30" s="22">
        <v>7787</v>
      </c>
      <c r="O30" s="23">
        <v>-5845</v>
      </c>
      <c r="P30" s="22">
        <v>11748</v>
      </c>
      <c r="Q30" s="22">
        <v>-18984</v>
      </c>
      <c r="R30" s="22">
        <v>-1923</v>
      </c>
      <c r="S30" s="23">
        <v>-32530</v>
      </c>
      <c r="T30" s="22">
        <v>-1920</v>
      </c>
    </row>
    <row r="31" spans="1:20" ht="13.5">
      <c r="A31" s="2" t="s">
        <v>19</v>
      </c>
      <c r="B31" s="22">
        <v>109</v>
      </c>
      <c r="C31" s="23">
        <v>-23523</v>
      </c>
      <c r="D31" s="22">
        <v>-7274</v>
      </c>
      <c r="E31" s="23">
        <v>-9438</v>
      </c>
      <c r="F31" s="22">
        <v>-4629</v>
      </c>
      <c r="G31" s="23">
        <v>29471</v>
      </c>
      <c r="H31" s="22">
        <v>21102</v>
      </c>
      <c r="I31" s="22">
        <v>6427</v>
      </c>
      <c r="J31" s="22">
        <v>2011</v>
      </c>
      <c r="K31" s="23">
        <v>-11708</v>
      </c>
      <c r="L31" s="22">
        <v>-10282</v>
      </c>
      <c r="M31" s="22">
        <v>-10617</v>
      </c>
      <c r="N31" s="22">
        <v>-9876</v>
      </c>
      <c r="O31" s="23">
        <v>7107</v>
      </c>
      <c r="P31" s="22">
        <v>-306</v>
      </c>
      <c r="Q31" s="22">
        <v>-1185</v>
      </c>
      <c r="R31" s="22">
        <v>-782</v>
      </c>
      <c r="S31" s="23">
        <v>-705</v>
      </c>
      <c r="T31" s="22">
        <v>-297</v>
      </c>
    </row>
    <row r="32" spans="1:20" ht="13.5">
      <c r="A32" s="2" t="s">
        <v>20</v>
      </c>
      <c r="B32" s="22">
        <v>-142</v>
      </c>
      <c r="C32" s="23">
        <v>-156</v>
      </c>
      <c r="D32" s="22">
        <v>3</v>
      </c>
      <c r="E32" s="23">
        <v>-104</v>
      </c>
      <c r="F32" s="22">
        <v>170</v>
      </c>
      <c r="G32" s="23">
        <v>-37</v>
      </c>
      <c r="H32" s="22">
        <v>-223</v>
      </c>
      <c r="I32" s="22">
        <v>31</v>
      </c>
      <c r="J32" s="22">
        <v>33</v>
      </c>
      <c r="K32" s="23">
        <v>64</v>
      </c>
      <c r="L32" s="22">
        <v>-200</v>
      </c>
      <c r="M32" s="22">
        <v>79</v>
      </c>
      <c r="N32" s="22">
        <v>-346</v>
      </c>
      <c r="O32" s="23">
        <v>227</v>
      </c>
      <c r="P32" s="22">
        <v>-221</v>
      </c>
      <c r="Q32" s="22">
        <v>295</v>
      </c>
      <c r="R32" s="22">
        <v>-143</v>
      </c>
      <c r="S32" s="23">
        <v>-235</v>
      </c>
      <c r="T32" s="22">
        <v>-168</v>
      </c>
    </row>
    <row r="33" spans="1:20" ht="13.5">
      <c r="A33" s="2" t="s">
        <v>21</v>
      </c>
      <c r="B33" s="22">
        <v>39771</v>
      </c>
      <c r="C33" s="23">
        <v>-54164</v>
      </c>
      <c r="D33" s="22">
        <v>-39668</v>
      </c>
      <c r="E33" s="23">
        <v>-3738</v>
      </c>
      <c r="F33" s="22">
        <v>-20272</v>
      </c>
      <c r="G33" s="23">
        <v>6264</v>
      </c>
      <c r="H33" s="22">
        <v>-36488</v>
      </c>
      <c r="I33" s="22">
        <v>18645</v>
      </c>
      <c r="J33" s="22">
        <v>-18092</v>
      </c>
      <c r="K33" s="23">
        <v>-28041</v>
      </c>
      <c r="L33" s="22">
        <v>-45723</v>
      </c>
      <c r="M33" s="22">
        <v>-57702</v>
      </c>
      <c r="N33" s="22">
        <v>-84591</v>
      </c>
      <c r="O33" s="23">
        <v>15042</v>
      </c>
      <c r="P33" s="22">
        <v>14434</v>
      </c>
      <c r="Q33" s="22">
        <v>-63158</v>
      </c>
      <c r="R33" s="22">
        <v>-55774</v>
      </c>
      <c r="S33" s="23">
        <v>12459</v>
      </c>
      <c r="T33" s="22">
        <v>-26427</v>
      </c>
    </row>
    <row r="34" spans="1:20" ht="13.5">
      <c r="A34" s="2" t="s">
        <v>22</v>
      </c>
      <c r="B34" s="22">
        <v>-25242</v>
      </c>
      <c r="C34" s="23">
        <v>21895</v>
      </c>
      <c r="D34" s="22">
        <v>4660</v>
      </c>
      <c r="E34" s="23">
        <v>5514</v>
      </c>
      <c r="F34" s="22">
        <v>-13511</v>
      </c>
      <c r="G34" s="23">
        <v>-17351</v>
      </c>
      <c r="H34" s="22">
        <v>-14326</v>
      </c>
      <c r="I34" s="22">
        <v>-15114</v>
      </c>
      <c r="J34" s="22">
        <v>-11525</v>
      </c>
      <c r="K34" s="23">
        <v>7972</v>
      </c>
      <c r="L34" s="22">
        <v>779</v>
      </c>
      <c r="M34" s="22">
        <v>429</v>
      </c>
      <c r="N34" s="22">
        <v>2281</v>
      </c>
      <c r="O34" s="23">
        <v>25215</v>
      </c>
      <c r="P34" s="22">
        <v>16199</v>
      </c>
      <c r="Q34" s="22">
        <v>5236</v>
      </c>
      <c r="R34" s="22">
        <v>2016</v>
      </c>
      <c r="S34" s="23">
        <v>-7416</v>
      </c>
      <c r="T34" s="22">
        <v>4560</v>
      </c>
    </row>
    <row r="35" spans="1:20" ht="13.5">
      <c r="A35" s="2" t="s">
        <v>23</v>
      </c>
      <c r="B35" s="22">
        <v>-4629</v>
      </c>
      <c r="C35" s="23">
        <v>7466</v>
      </c>
      <c r="D35" s="22">
        <v>1948</v>
      </c>
      <c r="E35" s="23">
        <v>2124</v>
      </c>
      <c r="F35" s="22"/>
      <c r="G35" s="23"/>
      <c r="H35" s="22"/>
      <c r="I35" s="22"/>
      <c r="J35" s="22"/>
      <c r="K35" s="23"/>
      <c r="L35" s="22"/>
      <c r="M35" s="22"/>
      <c r="N35" s="22"/>
      <c r="O35" s="23"/>
      <c r="P35" s="22"/>
      <c r="Q35" s="22"/>
      <c r="R35" s="22"/>
      <c r="S35" s="23"/>
      <c r="T35" s="22"/>
    </row>
    <row r="36" spans="1:20" ht="13.5">
      <c r="A36" s="2" t="s">
        <v>24</v>
      </c>
      <c r="B36" s="22">
        <v>2841</v>
      </c>
      <c r="C36" s="23">
        <v>-676</v>
      </c>
      <c r="D36" s="22">
        <v>-1096</v>
      </c>
      <c r="E36" s="23">
        <v>263</v>
      </c>
      <c r="F36" s="22">
        <v>-1065</v>
      </c>
      <c r="G36" s="23">
        <v>-1050</v>
      </c>
      <c r="H36" s="22">
        <v>-2404</v>
      </c>
      <c r="I36" s="22">
        <v>-295</v>
      </c>
      <c r="J36" s="22">
        <v>975</v>
      </c>
      <c r="K36" s="23">
        <v>687</v>
      </c>
      <c r="L36" s="22">
        <v>713</v>
      </c>
      <c r="M36" s="22">
        <v>-485</v>
      </c>
      <c r="N36" s="22">
        <v>-1573</v>
      </c>
      <c r="O36" s="23">
        <v>-2957</v>
      </c>
      <c r="P36" s="22">
        <v>-9508</v>
      </c>
      <c r="Q36" s="22">
        <v>-2811</v>
      </c>
      <c r="R36" s="22">
        <v>-1218</v>
      </c>
      <c r="S36" s="23">
        <v>276</v>
      </c>
      <c r="T36" s="22">
        <v>96</v>
      </c>
    </row>
    <row r="37" spans="1:20" ht="13.5">
      <c r="A37" s="2" t="s">
        <v>25</v>
      </c>
      <c r="B37" s="22">
        <v>75</v>
      </c>
      <c r="C37" s="23">
        <v>75</v>
      </c>
      <c r="D37" s="22">
        <v>0</v>
      </c>
      <c r="E37" s="23">
        <v>0</v>
      </c>
      <c r="F37" s="22">
        <v>0</v>
      </c>
      <c r="G37" s="23">
        <v>0</v>
      </c>
      <c r="H37" s="22">
        <v>14</v>
      </c>
      <c r="I37" s="22">
        <v>0</v>
      </c>
      <c r="J37" s="22">
        <v>1</v>
      </c>
      <c r="K37" s="23">
        <v>-2</v>
      </c>
      <c r="L37" s="22">
        <v>-1</v>
      </c>
      <c r="M37" s="22">
        <v>0</v>
      </c>
      <c r="N37" s="22">
        <v>-1</v>
      </c>
      <c r="O37" s="23">
        <v>-9</v>
      </c>
      <c r="P37" s="22">
        <v>-6</v>
      </c>
      <c r="Q37" s="22">
        <v>-8</v>
      </c>
      <c r="R37" s="22">
        <v>-12</v>
      </c>
      <c r="S37" s="23">
        <v>7</v>
      </c>
      <c r="T37" s="22">
        <v>-2</v>
      </c>
    </row>
    <row r="38" spans="1:20" ht="13.5">
      <c r="A38" s="2" t="s">
        <v>26</v>
      </c>
      <c r="B38" s="22">
        <v>23735</v>
      </c>
      <c r="C38" s="23">
        <v>45567</v>
      </c>
      <c r="D38" s="22">
        <v>22397</v>
      </c>
      <c r="E38" s="23">
        <v>46093</v>
      </c>
      <c r="F38" s="22">
        <v>23859</v>
      </c>
      <c r="G38" s="23">
        <v>48422</v>
      </c>
      <c r="H38" s="22">
        <v>33720</v>
      </c>
      <c r="I38" s="22">
        <v>24284</v>
      </c>
      <c r="J38" s="22">
        <v>10671</v>
      </c>
      <c r="K38" s="23">
        <v>49166</v>
      </c>
      <c r="L38" s="22">
        <v>34670</v>
      </c>
      <c r="M38" s="22">
        <v>25248</v>
      </c>
      <c r="N38" s="22">
        <v>11385</v>
      </c>
      <c r="O38" s="23">
        <v>52551</v>
      </c>
      <c r="P38" s="22">
        <v>37915</v>
      </c>
      <c r="Q38" s="22">
        <v>27378</v>
      </c>
      <c r="R38" s="22">
        <v>12449</v>
      </c>
      <c r="S38" s="23">
        <v>55069</v>
      </c>
      <c r="T38" s="22">
        <v>27555</v>
      </c>
    </row>
    <row r="39" spans="1:20" ht="13.5">
      <c r="A39" s="2" t="s">
        <v>27</v>
      </c>
      <c r="B39" s="22">
        <v>-3012</v>
      </c>
      <c r="C39" s="23">
        <v>-2700</v>
      </c>
      <c r="D39" s="22">
        <v>-1440</v>
      </c>
      <c r="E39" s="23">
        <v>-6044</v>
      </c>
      <c r="F39" s="22">
        <v>-4037</v>
      </c>
      <c r="G39" s="23">
        <v>-3756</v>
      </c>
      <c r="H39" s="22">
        <v>-2875</v>
      </c>
      <c r="I39" s="22">
        <v>-2010</v>
      </c>
      <c r="J39" s="22">
        <v>-1039</v>
      </c>
      <c r="K39" s="23">
        <v>-6139</v>
      </c>
      <c r="L39" s="22">
        <v>-4911</v>
      </c>
      <c r="M39" s="22">
        <v>-3274</v>
      </c>
      <c r="N39" s="22">
        <v>-1708</v>
      </c>
      <c r="O39" s="23">
        <v>-8449</v>
      </c>
      <c r="P39" s="22">
        <v>-7464</v>
      </c>
      <c r="Q39" s="22">
        <v>-4730</v>
      </c>
      <c r="R39" s="22">
        <v>-2003</v>
      </c>
      <c r="S39" s="23">
        <v>-10024</v>
      </c>
      <c r="T39" s="22">
        <v>-5177</v>
      </c>
    </row>
    <row r="40" spans="1:20" ht="13.5">
      <c r="A40" s="2" t="s">
        <v>28</v>
      </c>
      <c r="B40" s="22">
        <v>-4578</v>
      </c>
      <c r="C40" s="23">
        <v>5213</v>
      </c>
      <c r="D40" s="22">
        <v>-3159</v>
      </c>
      <c r="E40" s="23">
        <v>11111</v>
      </c>
      <c r="F40" s="22">
        <v>-2330</v>
      </c>
      <c r="G40" s="23">
        <v>-1291</v>
      </c>
      <c r="H40" s="22">
        <v>-6038</v>
      </c>
      <c r="I40" s="22">
        <v>-4158</v>
      </c>
      <c r="J40" s="22">
        <v>-7499</v>
      </c>
      <c r="K40" s="23">
        <v>449</v>
      </c>
      <c r="L40" s="22">
        <v>929</v>
      </c>
      <c r="M40" s="22">
        <v>-1962</v>
      </c>
      <c r="N40" s="22">
        <v>-445</v>
      </c>
      <c r="O40" s="23">
        <v>-4271</v>
      </c>
      <c r="P40" s="22">
        <v>-9168</v>
      </c>
      <c r="Q40" s="22">
        <v>-1580</v>
      </c>
      <c r="R40" s="22">
        <v>2946</v>
      </c>
      <c r="S40" s="23">
        <v>-18533</v>
      </c>
      <c r="T40" s="22">
        <v>-7103</v>
      </c>
    </row>
    <row r="41" spans="1:20" ht="13.5">
      <c r="A41" s="2" t="s">
        <v>29</v>
      </c>
      <c r="B41" s="22">
        <v>25780</v>
      </c>
      <c r="C41" s="23">
        <v>-19746</v>
      </c>
      <c r="D41" s="22">
        <v>13116</v>
      </c>
      <c r="E41" s="23">
        <v>80539</v>
      </c>
      <c r="F41" s="22">
        <v>14182</v>
      </c>
      <c r="G41" s="23">
        <v>140900</v>
      </c>
      <c r="H41" s="22">
        <v>82666</v>
      </c>
      <c r="I41" s="22">
        <v>43366</v>
      </c>
      <c r="J41" s="22">
        <v>59070</v>
      </c>
      <c r="K41" s="23">
        <v>95947</v>
      </c>
      <c r="L41" s="22">
        <v>30192</v>
      </c>
      <c r="M41" s="22">
        <v>3523</v>
      </c>
      <c r="N41" s="22">
        <v>31046</v>
      </c>
      <c r="O41" s="23">
        <v>124595</v>
      </c>
      <c r="P41" s="22">
        <v>78318</v>
      </c>
      <c r="Q41" s="22">
        <v>42999</v>
      </c>
      <c r="R41" s="22">
        <v>34912</v>
      </c>
      <c r="S41" s="23">
        <v>19531</v>
      </c>
      <c r="T41" s="22">
        <v>-3028</v>
      </c>
    </row>
    <row r="42" spans="1:20" ht="13.5">
      <c r="A42" s="2" t="s">
        <v>30</v>
      </c>
      <c r="B42" s="22">
        <v>-2083</v>
      </c>
      <c r="C42" s="23">
        <v>-3752</v>
      </c>
      <c r="D42" s="22">
        <v>-1508</v>
      </c>
      <c r="E42" s="23">
        <v>-5744</v>
      </c>
      <c r="F42" s="22">
        <v>-2777</v>
      </c>
      <c r="G42" s="23">
        <v>-7978</v>
      </c>
      <c r="H42" s="22"/>
      <c r="I42" s="22">
        <v>-5061</v>
      </c>
      <c r="J42" s="22">
        <v>-5043</v>
      </c>
      <c r="K42" s="23"/>
      <c r="L42" s="22"/>
      <c r="M42" s="22"/>
      <c r="N42" s="22">
        <v>-381</v>
      </c>
      <c r="O42" s="23"/>
      <c r="P42" s="22"/>
      <c r="Q42" s="22"/>
      <c r="R42" s="22">
        <v>-4953</v>
      </c>
      <c r="S42" s="23">
        <v>-4684</v>
      </c>
      <c r="T42" s="22">
        <v>-2524</v>
      </c>
    </row>
    <row r="43" spans="1:20" ht="14.25" thickBot="1">
      <c r="A43" s="4" t="s">
        <v>31</v>
      </c>
      <c r="B43" s="24">
        <v>23697</v>
      </c>
      <c r="C43" s="25">
        <v>-23499</v>
      </c>
      <c r="D43" s="24">
        <v>11608</v>
      </c>
      <c r="E43" s="25">
        <v>74795</v>
      </c>
      <c r="F43" s="24">
        <v>11405</v>
      </c>
      <c r="G43" s="25">
        <v>132921</v>
      </c>
      <c r="H43" s="24">
        <v>74798</v>
      </c>
      <c r="I43" s="24">
        <v>38304</v>
      </c>
      <c r="J43" s="24">
        <v>54026</v>
      </c>
      <c r="K43" s="25">
        <v>97474</v>
      </c>
      <c r="L43" s="24">
        <v>31751</v>
      </c>
      <c r="M43" s="24">
        <v>5600</v>
      </c>
      <c r="N43" s="24">
        <v>30665</v>
      </c>
      <c r="O43" s="25">
        <v>115785</v>
      </c>
      <c r="P43" s="24">
        <v>69793</v>
      </c>
      <c r="Q43" s="24">
        <v>38012</v>
      </c>
      <c r="R43" s="24">
        <v>29958</v>
      </c>
      <c r="S43" s="25">
        <v>14846</v>
      </c>
      <c r="T43" s="24">
        <v>-5553</v>
      </c>
    </row>
    <row r="44" spans="1:20" ht="14.25" thickTop="1">
      <c r="A44" s="2" t="s">
        <v>32</v>
      </c>
      <c r="B44" s="22">
        <v>-98742</v>
      </c>
      <c r="C44" s="23">
        <v>-253930</v>
      </c>
      <c r="D44" s="22">
        <v>-136154</v>
      </c>
      <c r="E44" s="23">
        <v>-270594</v>
      </c>
      <c r="F44" s="22">
        <v>-130079</v>
      </c>
      <c r="G44" s="23">
        <v>-252166</v>
      </c>
      <c r="H44" s="22">
        <v>-205462</v>
      </c>
      <c r="I44" s="22">
        <v>-148656</v>
      </c>
      <c r="J44" s="22">
        <v>-101630</v>
      </c>
      <c r="K44" s="23">
        <v>-281400</v>
      </c>
      <c r="L44" s="22">
        <v>-203939</v>
      </c>
      <c r="M44" s="22">
        <v>-160016</v>
      </c>
      <c r="N44" s="22">
        <v>-83993</v>
      </c>
      <c r="O44" s="23">
        <v>-257372</v>
      </c>
      <c r="P44" s="22">
        <v>-181618</v>
      </c>
      <c r="Q44" s="22">
        <v>-120749</v>
      </c>
      <c r="R44" s="22">
        <v>-74436</v>
      </c>
      <c r="S44" s="23">
        <v>-274931</v>
      </c>
      <c r="T44" s="22"/>
    </row>
    <row r="45" spans="1:20" ht="13.5">
      <c r="A45" s="2" t="s">
        <v>33</v>
      </c>
      <c r="B45" s="22">
        <v>55678</v>
      </c>
      <c r="C45" s="23">
        <v>91947</v>
      </c>
      <c r="D45" s="22">
        <v>53412</v>
      </c>
      <c r="E45" s="23">
        <v>116300</v>
      </c>
      <c r="F45" s="22">
        <v>66321</v>
      </c>
      <c r="G45" s="23">
        <v>120876</v>
      </c>
      <c r="H45" s="22">
        <v>99780</v>
      </c>
      <c r="I45" s="22">
        <v>62208</v>
      </c>
      <c r="J45" s="22">
        <v>40953</v>
      </c>
      <c r="K45" s="23">
        <v>164713</v>
      </c>
      <c r="L45" s="22">
        <v>133990</v>
      </c>
      <c r="M45" s="22">
        <v>109593</v>
      </c>
      <c r="N45" s="22">
        <v>52846</v>
      </c>
      <c r="O45" s="23">
        <v>127352</v>
      </c>
      <c r="P45" s="22">
        <v>101345</v>
      </c>
      <c r="Q45" s="22">
        <v>71332</v>
      </c>
      <c r="R45" s="22">
        <v>36199</v>
      </c>
      <c r="S45" s="23">
        <v>194248</v>
      </c>
      <c r="T45" s="22"/>
    </row>
    <row r="46" spans="1:20" ht="13.5">
      <c r="A46" s="2" t="s">
        <v>34</v>
      </c>
      <c r="B46" s="22">
        <v>44517</v>
      </c>
      <c r="C46" s="23">
        <v>79924</v>
      </c>
      <c r="D46" s="22">
        <v>38230</v>
      </c>
      <c r="E46" s="23">
        <v>114974</v>
      </c>
      <c r="F46" s="22">
        <v>62069</v>
      </c>
      <c r="G46" s="23">
        <v>80541</v>
      </c>
      <c r="H46" s="22">
        <v>50051</v>
      </c>
      <c r="I46" s="22">
        <v>33805</v>
      </c>
      <c r="J46" s="22">
        <v>16237</v>
      </c>
      <c r="K46" s="23">
        <v>80392</v>
      </c>
      <c r="L46" s="22">
        <v>59637</v>
      </c>
      <c r="M46" s="22">
        <v>43040</v>
      </c>
      <c r="N46" s="22">
        <v>25030</v>
      </c>
      <c r="O46" s="23">
        <v>80753</v>
      </c>
      <c r="P46" s="22">
        <v>54640</v>
      </c>
      <c r="Q46" s="22">
        <v>36682</v>
      </c>
      <c r="R46" s="22">
        <v>16344</v>
      </c>
      <c r="S46" s="23">
        <v>62095</v>
      </c>
      <c r="T46" s="22"/>
    </row>
    <row r="47" spans="1:20" ht="13.5">
      <c r="A47" s="2" t="s">
        <v>35</v>
      </c>
      <c r="B47" s="22">
        <v>-700</v>
      </c>
      <c r="C47" s="23">
        <v>-800</v>
      </c>
      <c r="D47" s="22"/>
      <c r="E47" s="23">
        <v>-600</v>
      </c>
      <c r="F47" s="22">
        <v>-600</v>
      </c>
      <c r="G47" s="23">
        <v>-1200</v>
      </c>
      <c r="H47" s="22"/>
      <c r="I47" s="22"/>
      <c r="J47" s="22"/>
      <c r="K47" s="23"/>
      <c r="L47" s="22"/>
      <c r="M47" s="22"/>
      <c r="N47" s="22"/>
      <c r="O47" s="23">
        <v>-1150</v>
      </c>
      <c r="P47" s="22">
        <v>-1150</v>
      </c>
      <c r="Q47" s="22">
        <v>-1150</v>
      </c>
      <c r="R47" s="22">
        <v>-650</v>
      </c>
      <c r="S47" s="23">
        <v>-700</v>
      </c>
      <c r="T47" s="22"/>
    </row>
    <row r="48" spans="1:20" ht="13.5">
      <c r="A48" s="2" t="s">
        <v>36</v>
      </c>
      <c r="B48" s="22">
        <v>700</v>
      </c>
      <c r="C48" s="23">
        <v>800</v>
      </c>
      <c r="D48" s="22"/>
      <c r="E48" s="23">
        <v>600</v>
      </c>
      <c r="F48" s="22">
        <v>600</v>
      </c>
      <c r="G48" s="23">
        <v>1200</v>
      </c>
      <c r="H48" s="22"/>
      <c r="I48" s="22"/>
      <c r="J48" s="22"/>
      <c r="K48" s="23"/>
      <c r="L48" s="22"/>
      <c r="M48" s="22"/>
      <c r="N48" s="22"/>
      <c r="O48" s="23">
        <v>1150</v>
      </c>
      <c r="P48" s="22">
        <v>1150</v>
      </c>
      <c r="Q48" s="22">
        <v>1150</v>
      </c>
      <c r="R48" s="22">
        <v>650</v>
      </c>
      <c r="S48" s="23">
        <v>700</v>
      </c>
      <c r="T48" s="22"/>
    </row>
    <row r="49" spans="1:20" ht="13.5">
      <c r="A49" s="2" t="s">
        <v>37</v>
      </c>
      <c r="B49" s="22">
        <v>-317</v>
      </c>
      <c r="C49" s="23">
        <v>-1536</v>
      </c>
      <c r="D49" s="22">
        <v>-880</v>
      </c>
      <c r="E49" s="23">
        <v>-1108</v>
      </c>
      <c r="F49" s="22">
        <v>-436</v>
      </c>
      <c r="G49" s="23">
        <v>-1619</v>
      </c>
      <c r="H49" s="22">
        <v>-1117</v>
      </c>
      <c r="I49" s="22">
        <v>-746</v>
      </c>
      <c r="J49" s="22">
        <v>-388</v>
      </c>
      <c r="K49" s="23">
        <v>-638</v>
      </c>
      <c r="L49" s="22">
        <v>-379</v>
      </c>
      <c r="M49" s="22">
        <v>-335</v>
      </c>
      <c r="N49" s="22">
        <v>-154</v>
      </c>
      <c r="O49" s="23">
        <v>-1665</v>
      </c>
      <c r="P49" s="22">
        <v>-1380</v>
      </c>
      <c r="Q49" s="22">
        <v>-1234</v>
      </c>
      <c r="R49" s="22">
        <v>-365</v>
      </c>
      <c r="S49" s="23">
        <v>-1215</v>
      </c>
      <c r="T49" s="22">
        <v>-667</v>
      </c>
    </row>
    <row r="50" spans="1:20" ht="13.5">
      <c r="A50" s="2" t="s">
        <v>38</v>
      </c>
      <c r="B50" s="22">
        <v>-9</v>
      </c>
      <c r="C50" s="23">
        <v>-16</v>
      </c>
      <c r="D50" s="22">
        <v>-9</v>
      </c>
      <c r="E50" s="23">
        <v>-21</v>
      </c>
      <c r="F50" s="22">
        <v>-14</v>
      </c>
      <c r="G50" s="23">
        <v>-24</v>
      </c>
      <c r="H50" s="22">
        <v>-15</v>
      </c>
      <c r="I50" s="22">
        <v>-14</v>
      </c>
      <c r="J50" s="22">
        <v>-13</v>
      </c>
      <c r="K50" s="23">
        <v>-16</v>
      </c>
      <c r="L50" s="22">
        <v>-13</v>
      </c>
      <c r="M50" s="22">
        <v>-12</v>
      </c>
      <c r="N50" s="22">
        <v>-10</v>
      </c>
      <c r="O50" s="23">
        <v>-34</v>
      </c>
      <c r="P50" s="22">
        <v>-8</v>
      </c>
      <c r="Q50" s="22">
        <v>-7</v>
      </c>
      <c r="R50" s="22"/>
      <c r="S50" s="23">
        <v>-119</v>
      </c>
      <c r="T50" s="22">
        <v>-52</v>
      </c>
    </row>
    <row r="51" spans="1:20" ht="13.5">
      <c r="A51" s="2" t="s">
        <v>39</v>
      </c>
      <c r="B51" s="22">
        <v>0</v>
      </c>
      <c r="C51" s="23">
        <v>0</v>
      </c>
      <c r="D51" s="22">
        <v>0</v>
      </c>
      <c r="E51" s="23">
        <v>80</v>
      </c>
      <c r="F51" s="22">
        <v>80</v>
      </c>
      <c r="G51" s="23">
        <v>37</v>
      </c>
      <c r="H51" s="22">
        <v>2</v>
      </c>
      <c r="I51" s="22">
        <v>0</v>
      </c>
      <c r="J51" s="22">
        <v>0</v>
      </c>
      <c r="K51" s="23">
        <v>285</v>
      </c>
      <c r="L51" s="22">
        <v>285</v>
      </c>
      <c r="M51" s="22"/>
      <c r="N51" s="22"/>
      <c r="O51" s="23">
        <v>0</v>
      </c>
      <c r="P51" s="22"/>
      <c r="Q51" s="22"/>
      <c r="R51" s="22"/>
      <c r="S51" s="23">
        <v>99</v>
      </c>
      <c r="T51" s="22">
        <v>8</v>
      </c>
    </row>
    <row r="52" spans="1:20" ht="13.5">
      <c r="A52" s="2" t="s">
        <v>40</v>
      </c>
      <c r="B52" s="22">
        <v>-180</v>
      </c>
      <c r="C52" s="23">
        <v>-912</v>
      </c>
      <c r="D52" s="22">
        <v>-599</v>
      </c>
      <c r="E52" s="23">
        <v>-1270</v>
      </c>
      <c r="F52" s="22">
        <v>-469</v>
      </c>
      <c r="G52" s="23">
        <v>-1614</v>
      </c>
      <c r="H52" s="22">
        <v>-1047</v>
      </c>
      <c r="I52" s="22">
        <v>-818</v>
      </c>
      <c r="J52" s="22"/>
      <c r="K52" s="23"/>
      <c r="L52" s="22"/>
      <c r="M52" s="22"/>
      <c r="N52" s="22"/>
      <c r="O52" s="23"/>
      <c r="P52" s="22"/>
      <c r="Q52" s="22"/>
      <c r="R52" s="22"/>
      <c r="S52" s="23"/>
      <c r="T52" s="22"/>
    </row>
    <row r="53" spans="1:20" ht="14.25" thickBot="1">
      <c r="A53" s="4" t="s">
        <v>41</v>
      </c>
      <c r="B53" s="24">
        <v>947</v>
      </c>
      <c r="C53" s="25">
        <v>-84523</v>
      </c>
      <c r="D53" s="24">
        <v>-46000</v>
      </c>
      <c r="E53" s="25">
        <v>-41639</v>
      </c>
      <c r="F53" s="24">
        <v>-2530</v>
      </c>
      <c r="G53" s="25">
        <v>-53969</v>
      </c>
      <c r="H53" s="24">
        <v>-57808</v>
      </c>
      <c r="I53" s="24">
        <v>-54222</v>
      </c>
      <c r="J53" s="24">
        <v>-44841</v>
      </c>
      <c r="K53" s="25">
        <v>-36664</v>
      </c>
      <c r="L53" s="24">
        <v>-10420</v>
      </c>
      <c r="M53" s="24">
        <v>-7731</v>
      </c>
      <c r="N53" s="24">
        <v>-6281</v>
      </c>
      <c r="O53" s="25">
        <v>-50966</v>
      </c>
      <c r="P53" s="24">
        <v>-27021</v>
      </c>
      <c r="Q53" s="24">
        <v>-13976</v>
      </c>
      <c r="R53" s="24">
        <v>-22257</v>
      </c>
      <c r="S53" s="25">
        <v>-19822</v>
      </c>
      <c r="T53" s="24">
        <v>-5575</v>
      </c>
    </row>
    <row r="54" spans="1:20" ht="14.25" thickTop="1">
      <c r="A54" s="2" t="s">
        <v>42</v>
      </c>
      <c r="B54" s="22">
        <v>-803</v>
      </c>
      <c r="C54" s="23">
        <v>-1496</v>
      </c>
      <c r="D54" s="22">
        <v>-690</v>
      </c>
      <c r="E54" s="23">
        <v>-1379</v>
      </c>
      <c r="F54" s="22">
        <v>-690</v>
      </c>
      <c r="G54" s="23">
        <v>-1398</v>
      </c>
      <c r="H54" s="22">
        <v>-1398</v>
      </c>
      <c r="I54" s="22">
        <v>-704</v>
      </c>
      <c r="J54" s="22">
        <v>-704</v>
      </c>
      <c r="K54" s="23">
        <v>-1409</v>
      </c>
      <c r="L54" s="22">
        <v>-1409</v>
      </c>
      <c r="M54" s="22">
        <v>-704</v>
      </c>
      <c r="N54" s="22">
        <v>-704</v>
      </c>
      <c r="O54" s="23">
        <v>-1648</v>
      </c>
      <c r="P54" s="22">
        <v>-1648</v>
      </c>
      <c r="Q54" s="22">
        <v>-825</v>
      </c>
      <c r="R54" s="22">
        <v>-825</v>
      </c>
      <c r="S54" s="23">
        <v>-1667</v>
      </c>
      <c r="T54" s="22">
        <v>-838</v>
      </c>
    </row>
    <row r="55" spans="1:20" ht="13.5">
      <c r="A55" s="2" t="s">
        <v>43</v>
      </c>
      <c r="B55" s="22">
        <v>-16</v>
      </c>
      <c r="C55" s="23">
        <v>-16</v>
      </c>
      <c r="D55" s="22">
        <v>-16</v>
      </c>
      <c r="E55" s="23">
        <v>-16</v>
      </c>
      <c r="F55" s="22">
        <v>-16</v>
      </c>
      <c r="G55" s="23">
        <v>-16</v>
      </c>
      <c r="H55" s="22">
        <v>-16</v>
      </c>
      <c r="I55" s="22">
        <v>-16</v>
      </c>
      <c r="J55" s="22">
        <v>-16</v>
      </c>
      <c r="K55" s="23">
        <v>-16</v>
      </c>
      <c r="L55" s="22">
        <v>-16</v>
      </c>
      <c r="M55" s="22">
        <v>-16</v>
      </c>
      <c r="N55" s="22">
        <v>-16</v>
      </c>
      <c r="O55" s="23">
        <v>-16</v>
      </c>
      <c r="P55" s="22">
        <v>-16</v>
      </c>
      <c r="Q55" s="22">
        <v>-16</v>
      </c>
      <c r="R55" s="22">
        <v>-16</v>
      </c>
      <c r="S55" s="23">
        <v>-16</v>
      </c>
      <c r="T55" s="22">
        <v>-16</v>
      </c>
    </row>
    <row r="56" spans="1:20" ht="13.5">
      <c r="A56" s="2" t="s">
        <v>44</v>
      </c>
      <c r="B56" s="22">
        <v>-597</v>
      </c>
      <c r="C56" s="23">
        <v>-726</v>
      </c>
      <c r="D56" s="22">
        <v>-4</v>
      </c>
      <c r="E56" s="23">
        <v>-435</v>
      </c>
      <c r="F56" s="22">
        <v>-428</v>
      </c>
      <c r="G56" s="23">
        <v>-2715</v>
      </c>
      <c r="H56" s="22">
        <v>-1910</v>
      </c>
      <c r="I56" s="22">
        <v>-1907</v>
      </c>
      <c r="J56" s="22">
        <v>-1904</v>
      </c>
      <c r="K56" s="23">
        <v>-19</v>
      </c>
      <c r="L56" s="22">
        <v>-17</v>
      </c>
      <c r="M56" s="22">
        <v>-15</v>
      </c>
      <c r="N56" s="22">
        <v>-10</v>
      </c>
      <c r="O56" s="23">
        <v>-676</v>
      </c>
      <c r="P56" s="22">
        <v>-647</v>
      </c>
      <c r="Q56" s="22">
        <v>-562</v>
      </c>
      <c r="R56" s="22">
        <v>-227</v>
      </c>
      <c r="S56" s="23">
        <v>-2044</v>
      </c>
      <c r="T56" s="22">
        <v>-1448</v>
      </c>
    </row>
    <row r="57" spans="1:20" ht="13.5">
      <c r="A57" s="2" t="s">
        <v>45</v>
      </c>
      <c r="B57" s="22">
        <v>180</v>
      </c>
      <c r="C57" s="23">
        <v>370</v>
      </c>
      <c r="D57" s="22">
        <v>186</v>
      </c>
      <c r="E57" s="23">
        <v>384</v>
      </c>
      <c r="F57" s="22">
        <v>195</v>
      </c>
      <c r="G57" s="23">
        <v>349</v>
      </c>
      <c r="H57" s="22">
        <v>293</v>
      </c>
      <c r="I57" s="22">
        <v>156</v>
      </c>
      <c r="J57" s="22">
        <v>82</v>
      </c>
      <c r="K57" s="23">
        <v>3</v>
      </c>
      <c r="L57" s="22">
        <v>3</v>
      </c>
      <c r="M57" s="22">
        <v>2</v>
      </c>
      <c r="N57" s="22">
        <v>2</v>
      </c>
      <c r="O57" s="23">
        <v>48</v>
      </c>
      <c r="P57" s="22">
        <v>37</v>
      </c>
      <c r="Q57" s="22">
        <v>7</v>
      </c>
      <c r="R57" s="22">
        <v>2</v>
      </c>
      <c r="S57" s="23">
        <v>5</v>
      </c>
      <c r="T57" s="22">
        <v>3</v>
      </c>
    </row>
    <row r="58" spans="1:20" ht="14.25" thickBot="1">
      <c r="A58" s="4" t="s">
        <v>46</v>
      </c>
      <c r="B58" s="24">
        <v>-1236</v>
      </c>
      <c r="C58" s="25">
        <v>-6869</v>
      </c>
      <c r="D58" s="24">
        <v>-524</v>
      </c>
      <c r="E58" s="25">
        <v>-1447</v>
      </c>
      <c r="F58" s="24">
        <v>-940</v>
      </c>
      <c r="G58" s="25">
        <v>-6780</v>
      </c>
      <c r="H58" s="24">
        <v>-6032</v>
      </c>
      <c r="I58" s="24">
        <v>4528</v>
      </c>
      <c r="J58" s="24">
        <v>-7542</v>
      </c>
      <c r="K58" s="25">
        <v>-1442</v>
      </c>
      <c r="L58" s="24">
        <v>-1440</v>
      </c>
      <c r="M58" s="24">
        <v>-734</v>
      </c>
      <c r="N58" s="24">
        <v>-729</v>
      </c>
      <c r="O58" s="25">
        <v>-3892</v>
      </c>
      <c r="P58" s="24">
        <v>-3874</v>
      </c>
      <c r="Q58" s="24">
        <v>-2997</v>
      </c>
      <c r="R58" s="24">
        <v>-2668</v>
      </c>
      <c r="S58" s="25">
        <v>-3723</v>
      </c>
      <c r="T58" s="24">
        <v>-2300</v>
      </c>
    </row>
    <row r="59" spans="1:20" ht="14.25" thickTop="1">
      <c r="A59" s="6" t="s">
        <v>47</v>
      </c>
      <c r="B59" s="22">
        <v>3</v>
      </c>
      <c r="C59" s="23">
        <v>12</v>
      </c>
      <c r="D59" s="22">
        <v>-4</v>
      </c>
      <c r="E59" s="23">
        <v>4</v>
      </c>
      <c r="F59" s="22">
        <v>-8</v>
      </c>
      <c r="G59" s="23">
        <v>0</v>
      </c>
      <c r="H59" s="22">
        <v>-1</v>
      </c>
      <c r="I59" s="22">
        <v>-6</v>
      </c>
      <c r="J59" s="22">
        <v>-5</v>
      </c>
      <c r="K59" s="23">
        <v>0</v>
      </c>
      <c r="L59" s="22">
        <v>1</v>
      </c>
      <c r="M59" s="22">
        <v>-3</v>
      </c>
      <c r="N59" s="22">
        <v>0</v>
      </c>
      <c r="O59" s="23">
        <v>-6</v>
      </c>
      <c r="P59" s="22">
        <v>-13</v>
      </c>
      <c r="Q59" s="22">
        <v>0</v>
      </c>
      <c r="R59" s="22">
        <v>3</v>
      </c>
      <c r="S59" s="23">
        <v>-7</v>
      </c>
      <c r="T59" s="22">
        <v>0</v>
      </c>
    </row>
    <row r="60" spans="1:20" ht="13.5">
      <c r="A60" s="6" t="s">
        <v>48</v>
      </c>
      <c r="B60" s="22">
        <v>23410</v>
      </c>
      <c r="C60" s="23">
        <v>-114878</v>
      </c>
      <c r="D60" s="22">
        <v>-34920</v>
      </c>
      <c r="E60" s="23">
        <v>31713</v>
      </c>
      <c r="F60" s="22">
        <v>7925</v>
      </c>
      <c r="G60" s="23">
        <v>72172</v>
      </c>
      <c r="H60" s="22">
        <v>10954</v>
      </c>
      <c r="I60" s="22">
        <v>-11396</v>
      </c>
      <c r="J60" s="22">
        <v>1636</v>
      </c>
      <c r="K60" s="23">
        <v>59368</v>
      </c>
      <c r="L60" s="22">
        <v>19892</v>
      </c>
      <c r="M60" s="22">
        <v>-2869</v>
      </c>
      <c r="N60" s="22">
        <v>23654</v>
      </c>
      <c r="O60" s="23">
        <v>60920</v>
      </c>
      <c r="P60" s="22">
        <v>38884</v>
      </c>
      <c r="Q60" s="22">
        <v>21038</v>
      </c>
      <c r="R60" s="22">
        <v>5037</v>
      </c>
      <c r="S60" s="23">
        <v>-8707</v>
      </c>
      <c r="T60" s="22">
        <v>-13429</v>
      </c>
    </row>
    <row r="61" spans="1:20" ht="13.5">
      <c r="A61" s="6" t="s">
        <v>49</v>
      </c>
      <c r="B61" s="22">
        <v>147235</v>
      </c>
      <c r="C61" s="23">
        <v>262114</v>
      </c>
      <c r="D61" s="22">
        <v>262114</v>
      </c>
      <c r="E61" s="23">
        <v>230401</v>
      </c>
      <c r="F61" s="22">
        <v>230401</v>
      </c>
      <c r="G61" s="23">
        <v>158228</v>
      </c>
      <c r="H61" s="22">
        <v>158228</v>
      </c>
      <c r="I61" s="22">
        <v>158228</v>
      </c>
      <c r="J61" s="22">
        <v>158228</v>
      </c>
      <c r="K61" s="23">
        <v>98860</v>
      </c>
      <c r="L61" s="22">
        <v>98860</v>
      </c>
      <c r="M61" s="22">
        <v>98860</v>
      </c>
      <c r="N61" s="22">
        <v>98860</v>
      </c>
      <c r="O61" s="23">
        <v>37940</v>
      </c>
      <c r="P61" s="22">
        <v>37940</v>
      </c>
      <c r="Q61" s="22">
        <v>37940</v>
      </c>
      <c r="R61" s="22">
        <v>37940</v>
      </c>
      <c r="S61" s="23">
        <v>46647</v>
      </c>
      <c r="T61" s="22">
        <v>46647</v>
      </c>
    </row>
    <row r="62" spans="1:20" ht="14.25" thickBot="1">
      <c r="A62" s="6" t="s">
        <v>49</v>
      </c>
      <c r="B62" s="22">
        <v>170646</v>
      </c>
      <c r="C62" s="23">
        <v>147235</v>
      </c>
      <c r="D62" s="22">
        <v>227193</v>
      </c>
      <c r="E62" s="23">
        <v>262114</v>
      </c>
      <c r="F62" s="22">
        <v>238326</v>
      </c>
      <c r="G62" s="23">
        <v>230401</v>
      </c>
      <c r="H62" s="22">
        <v>169183</v>
      </c>
      <c r="I62" s="22">
        <v>146832</v>
      </c>
      <c r="J62" s="22">
        <v>159865</v>
      </c>
      <c r="K62" s="23">
        <v>158228</v>
      </c>
      <c r="L62" s="22">
        <v>118752</v>
      </c>
      <c r="M62" s="22">
        <v>95991</v>
      </c>
      <c r="N62" s="22">
        <v>122515</v>
      </c>
      <c r="O62" s="23">
        <v>98860</v>
      </c>
      <c r="P62" s="22">
        <v>76825</v>
      </c>
      <c r="Q62" s="22">
        <v>58978</v>
      </c>
      <c r="R62" s="22">
        <v>42977</v>
      </c>
      <c r="S62" s="23">
        <v>37940</v>
      </c>
      <c r="T62" s="22">
        <v>33217</v>
      </c>
    </row>
    <row r="63" spans="1:20" ht="14.25" thickTop="1">
      <c r="A63" s="7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5" ht="13.5">
      <c r="A65" s="19" t="s">
        <v>143</v>
      </c>
    </row>
    <row r="66" ht="13.5">
      <c r="A66" s="19" t="s">
        <v>144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Z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6" width="17.625" style="0" customWidth="1"/>
  </cols>
  <sheetData>
    <row r="1" ht="14.25" thickBot="1"/>
    <row r="2" spans="1:26" ht="14.25" thickTop="1">
      <c r="A2" s="9" t="s">
        <v>139</v>
      </c>
      <c r="B2" s="13">
        <v>8388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4.25" thickBot="1">
      <c r="A3" s="10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thickTop="1">
      <c r="A4" s="9" t="s">
        <v>55</v>
      </c>
      <c r="B4" s="14" t="str">
        <f>HYPERLINK("http://www.kabupro.jp/mark/20140124/S1000YWU.htm","四半期報告書")</f>
        <v>四半期報告書</v>
      </c>
      <c r="C4" s="14" t="str">
        <f>HYPERLINK("http://www.kabupro.jp/mark/20131108/S1000COC.htm","四半期報告書")</f>
        <v>四半期報告書</v>
      </c>
      <c r="D4" s="14" t="str">
        <f>HYPERLINK("http://www.kabupro.jp/mark/20130726/S000E2P6.htm","四半期報告書")</f>
        <v>四半期報告書</v>
      </c>
      <c r="E4" s="14" t="str">
        <f>HYPERLINK("http://www.kabupro.jp/mark/20140124/S1000YWU.htm","四半期報告書")</f>
        <v>四半期報告書</v>
      </c>
      <c r="F4" s="14" t="str">
        <f>HYPERLINK("http://www.kabupro.jp/mark/20130125/S000CO14.htm","四半期報告書")</f>
        <v>四半期報告書</v>
      </c>
      <c r="G4" s="14" t="str">
        <f>HYPERLINK("http://www.kabupro.jp/mark/20121109/S000C6BT.htm","四半期報告書")</f>
        <v>四半期報告書</v>
      </c>
      <c r="H4" s="14" t="str">
        <f>HYPERLINK("http://www.kabupro.jp/mark/20120727/S000BITN.htm","四半期報告書")</f>
        <v>四半期報告書</v>
      </c>
      <c r="I4" s="14" t="str">
        <f>HYPERLINK("http://www.kabupro.jp/mark/20130627/S000DS4G.htm","有価証券報告書")</f>
        <v>有価証券報告書</v>
      </c>
      <c r="J4" s="14" t="str">
        <f>HYPERLINK("http://www.kabupro.jp/mark/20120127/S000A4VL.htm","四半期報告書")</f>
        <v>四半期報告書</v>
      </c>
      <c r="K4" s="14" t="str">
        <f>HYPERLINK("http://www.kabupro.jp/mark/20111114/S0009R46.htm","四半期報告書")</f>
        <v>四半期報告書</v>
      </c>
      <c r="L4" s="14" t="str">
        <f>HYPERLINK("http://www.kabupro.jp/mark/20110729/S0008ZCU.htm","四半期報告書")</f>
        <v>四半期報告書</v>
      </c>
      <c r="M4" s="14" t="str">
        <f>HYPERLINK("http://www.kabupro.jp/mark/20120628/S000B8NI.htm","有価証券報告書")</f>
        <v>有価証券報告書</v>
      </c>
      <c r="N4" s="14" t="str">
        <f>HYPERLINK("http://www.kabupro.jp/mark/20110128/S0007LOJ.htm","四半期報告書")</f>
        <v>四半期報告書</v>
      </c>
      <c r="O4" s="14" t="str">
        <f>HYPERLINK("http://www.kabupro.jp/mark/20101112/S00077GP.htm","四半期報告書")</f>
        <v>四半期報告書</v>
      </c>
      <c r="P4" s="14" t="str">
        <f>HYPERLINK("http://www.kabupro.jp/mark/20100730/S0006FIF.htm","四半期報告書")</f>
        <v>四半期報告書</v>
      </c>
      <c r="Q4" s="14" t="str">
        <f>HYPERLINK("http://www.kabupro.jp/mark/20110629/S0008PC0.htm","有価証券報告書")</f>
        <v>有価証券報告書</v>
      </c>
      <c r="R4" s="14" t="str">
        <f>HYPERLINK("http://www.kabupro.jp/mark/20100129/S00050C5.htm","四半期報告書")</f>
        <v>四半期報告書</v>
      </c>
      <c r="S4" s="14" t="str">
        <f>HYPERLINK("http://www.kabupro.jp/mark/20101112/S00077GP.htm","四半期報告書")</f>
        <v>四半期報告書</v>
      </c>
      <c r="T4" s="14" t="str">
        <f>HYPERLINK("http://www.kabupro.jp/mark/20090731/S0003RFL.htm","四半期報告書")</f>
        <v>四半期報告書</v>
      </c>
      <c r="U4" s="14" t="str">
        <f>HYPERLINK("http://www.kabupro.jp/mark/20100129/S00050C5.htm","四半期報告書")</f>
        <v>四半期報告書</v>
      </c>
      <c r="V4" s="14" t="str">
        <f>HYPERLINK("http://www.kabupro.jp/mark/20090130/S0002B15.htm","四半期報告書")</f>
        <v>四半期報告書</v>
      </c>
      <c r="W4" s="14" t="str">
        <f>HYPERLINK("http://www.kabupro.jp/mark/20091113/S0004LQK.htm","四半期報告書")</f>
        <v>四半期報告書</v>
      </c>
      <c r="X4" s="14" t="str">
        <f>HYPERLINK("http://www.kabupro.jp/mark/20080811/S00012UC.htm","四半期報告書")</f>
        <v>四半期報告書</v>
      </c>
      <c r="Y4" s="14" t="str">
        <f>HYPERLINK("http://www.kabupro.jp/mark/20090626/S0003GOQ.htm","有価証券報告書")</f>
        <v>有価証券報告書</v>
      </c>
      <c r="Z4" s="14" t="str">
        <f>HYPERLINK("http://www.kabupro.jp/mark/20081117/S0001WCO.htm","四半期報告書")</f>
        <v>四半期報告書</v>
      </c>
    </row>
    <row r="5" spans="1:26" ht="14.25" thickBot="1">
      <c r="A5" s="10" t="s">
        <v>56</v>
      </c>
      <c r="B5" s="1" t="s">
        <v>174</v>
      </c>
      <c r="C5" s="1" t="s">
        <v>62</v>
      </c>
      <c r="D5" s="1" t="s">
        <v>177</v>
      </c>
      <c r="E5" s="1" t="s">
        <v>174</v>
      </c>
      <c r="F5" s="1" t="s">
        <v>179</v>
      </c>
      <c r="G5" s="1" t="s">
        <v>67</v>
      </c>
      <c r="H5" s="1" t="s">
        <v>181</v>
      </c>
      <c r="I5" s="1" t="s">
        <v>69</v>
      </c>
      <c r="J5" s="1" t="s">
        <v>183</v>
      </c>
      <c r="K5" s="1" t="s">
        <v>71</v>
      </c>
      <c r="L5" s="1" t="s">
        <v>185</v>
      </c>
      <c r="M5" s="1" t="s">
        <v>73</v>
      </c>
      <c r="N5" s="1" t="s">
        <v>187</v>
      </c>
      <c r="O5" s="1" t="s">
        <v>75</v>
      </c>
      <c r="P5" s="1" t="s">
        <v>189</v>
      </c>
      <c r="Q5" s="1" t="s">
        <v>77</v>
      </c>
      <c r="R5" s="1" t="s">
        <v>191</v>
      </c>
      <c r="S5" s="1" t="s">
        <v>75</v>
      </c>
      <c r="T5" s="1" t="s">
        <v>193</v>
      </c>
      <c r="U5" s="1" t="s">
        <v>191</v>
      </c>
      <c r="V5" s="1" t="s">
        <v>195</v>
      </c>
      <c r="W5" s="1" t="s">
        <v>80</v>
      </c>
      <c r="X5" s="1" t="s">
        <v>197</v>
      </c>
      <c r="Y5" s="1" t="s">
        <v>83</v>
      </c>
      <c r="Z5" s="1" t="s">
        <v>85</v>
      </c>
    </row>
    <row r="6" spans="1:26" ht="15" thickBot="1" thickTop="1">
      <c r="A6" s="9" t="s">
        <v>57</v>
      </c>
      <c r="B6" s="17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4.25" thickTop="1">
      <c r="A7" s="11" t="s">
        <v>58</v>
      </c>
      <c r="B7" s="13" t="s">
        <v>175</v>
      </c>
      <c r="C7" s="13" t="s">
        <v>63</v>
      </c>
      <c r="D7" s="13" t="s">
        <v>175</v>
      </c>
      <c r="E7" s="15" t="s">
        <v>65</v>
      </c>
      <c r="F7" s="13" t="s">
        <v>175</v>
      </c>
      <c r="G7" s="13" t="s">
        <v>63</v>
      </c>
      <c r="H7" s="13" t="s">
        <v>175</v>
      </c>
      <c r="I7" s="15" t="s">
        <v>65</v>
      </c>
      <c r="J7" s="13" t="s">
        <v>175</v>
      </c>
      <c r="K7" s="13" t="s">
        <v>63</v>
      </c>
      <c r="L7" s="13" t="s">
        <v>175</v>
      </c>
      <c r="M7" s="15" t="s">
        <v>65</v>
      </c>
      <c r="N7" s="13" t="s">
        <v>175</v>
      </c>
      <c r="O7" s="13" t="s">
        <v>63</v>
      </c>
      <c r="P7" s="13" t="s">
        <v>175</v>
      </c>
      <c r="Q7" s="15" t="s">
        <v>65</v>
      </c>
      <c r="R7" s="13" t="s">
        <v>175</v>
      </c>
      <c r="S7" s="13" t="s">
        <v>63</v>
      </c>
      <c r="T7" s="13" t="s">
        <v>175</v>
      </c>
      <c r="U7" s="15" t="s">
        <v>65</v>
      </c>
      <c r="V7" s="13" t="s">
        <v>175</v>
      </c>
      <c r="W7" s="13" t="s">
        <v>63</v>
      </c>
      <c r="X7" s="13" t="s">
        <v>175</v>
      </c>
      <c r="Y7" s="15" t="s">
        <v>65</v>
      </c>
      <c r="Z7" s="13" t="s">
        <v>63</v>
      </c>
    </row>
    <row r="8" spans="1:26" ht="13.5">
      <c r="A8" s="12" t="s">
        <v>59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  <c r="V8" s="1"/>
      <c r="W8" s="1"/>
      <c r="X8" s="1"/>
      <c r="Y8" s="16"/>
      <c r="Z8" s="1"/>
    </row>
    <row r="9" spans="1:26" ht="13.5">
      <c r="A9" s="12" t="s">
        <v>60</v>
      </c>
      <c r="B9" s="1" t="s">
        <v>176</v>
      </c>
      <c r="C9" s="1" t="s">
        <v>64</v>
      </c>
      <c r="D9" s="1" t="s">
        <v>178</v>
      </c>
      <c r="E9" s="16" t="s">
        <v>66</v>
      </c>
      <c r="F9" s="1" t="s">
        <v>180</v>
      </c>
      <c r="G9" s="1" t="s">
        <v>68</v>
      </c>
      <c r="H9" s="1" t="s">
        <v>182</v>
      </c>
      <c r="I9" s="16" t="s">
        <v>70</v>
      </c>
      <c r="J9" s="1" t="s">
        <v>184</v>
      </c>
      <c r="K9" s="1" t="s">
        <v>72</v>
      </c>
      <c r="L9" s="1" t="s">
        <v>186</v>
      </c>
      <c r="M9" s="16" t="s">
        <v>74</v>
      </c>
      <c r="N9" s="1" t="s">
        <v>188</v>
      </c>
      <c r="O9" s="1" t="s">
        <v>76</v>
      </c>
      <c r="P9" s="1" t="s">
        <v>190</v>
      </c>
      <c r="Q9" s="16" t="s">
        <v>78</v>
      </c>
      <c r="R9" s="1" t="s">
        <v>192</v>
      </c>
      <c r="S9" s="1" t="s">
        <v>79</v>
      </c>
      <c r="T9" s="1" t="s">
        <v>194</v>
      </c>
      <c r="U9" s="16" t="s">
        <v>81</v>
      </c>
      <c r="V9" s="1" t="s">
        <v>196</v>
      </c>
      <c r="W9" s="1" t="s">
        <v>82</v>
      </c>
      <c r="X9" s="1" t="s">
        <v>198</v>
      </c>
      <c r="Y9" s="16" t="s">
        <v>84</v>
      </c>
      <c r="Z9" s="1" t="s">
        <v>86</v>
      </c>
    </row>
    <row r="10" spans="1:26" ht="14.25" thickBot="1">
      <c r="A10" s="12" t="s">
        <v>61</v>
      </c>
      <c r="B10" s="1" t="s">
        <v>88</v>
      </c>
      <c r="C10" s="1" t="s">
        <v>88</v>
      </c>
      <c r="D10" s="1" t="s">
        <v>88</v>
      </c>
      <c r="E10" s="16" t="s">
        <v>88</v>
      </c>
      <c r="F10" s="1" t="s">
        <v>88</v>
      </c>
      <c r="G10" s="1" t="s">
        <v>88</v>
      </c>
      <c r="H10" s="1" t="s">
        <v>88</v>
      </c>
      <c r="I10" s="16" t="s">
        <v>88</v>
      </c>
      <c r="J10" s="1" t="s">
        <v>88</v>
      </c>
      <c r="K10" s="1" t="s">
        <v>88</v>
      </c>
      <c r="L10" s="1" t="s">
        <v>88</v>
      </c>
      <c r="M10" s="16" t="s">
        <v>88</v>
      </c>
      <c r="N10" s="1" t="s">
        <v>88</v>
      </c>
      <c r="O10" s="1" t="s">
        <v>88</v>
      </c>
      <c r="P10" s="1" t="s">
        <v>88</v>
      </c>
      <c r="Q10" s="16" t="s">
        <v>88</v>
      </c>
      <c r="R10" s="1" t="s">
        <v>88</v>
      </c>
      <c r="S10" s="1" t="s">
        <v>88</v>
      </c>
      <c r="T10" s="1" t="s">
        <v>88</v>
      </c>
      <c r="U10" s="16" t="s">
        <v>88</v>
      </c>
      <c r="V10" s="1" t="s">
        <v>88</v>
      </c>
      <c r="W10" s="1" t="s">
        <v>88</v>
      </c>
      <c r="X10" s="1" t="s">
        <v>88</v>
      </c>
      <c r="Y10" s="16" t="s">
        <v>88</v>
      </c>
      <c r="Z10" s="1" t="s">
        <v>88</v>
      </c>
    </row>
    <row r="11" spans="1:26" ht="14.25" thickTop="1">
      <c r="A11" s="8" t="s">
        <v>87</v>
      </c>
      <c r="B11" s="20">
        <v>182337</v>
      </c>
      <c r="C11" s="20">
        <v>171479</v>
      </c>
      <c r="D11" s="20">
        <v>257903</v>
      </c>
      <c r="E11" s="21">
        <v>147926</v>
      </c>
      <c r="F11" s="20">
        <v>145774</v>
      </c>
      <c r="G11" s="20">
        <v>227724</v>
      </c>
      <c r="H11" s="20">
        <v>199807</v>
      </c>
      <c r="I11" s="21">
        <v>262648</v>
      </c>
      <c r="J11" s="20">
        <v>238846</v>
      </c>
      <c r="K11" s="20">
        <v>238585</v>
      </c>
      <c r="L11" s="20">
        <v>332594</v>
      </c>
      <c r="M11" s="21">
        <v>230830</v>
      </c>
      <c r="N11" s="20">
        <v>169799</v>
      </c>
      <c r="O11" s="20">
        <v>147193</v>
      </c>
      <c r="P11" s="20">
        <v>160223</v>
      </c>
      <c r="Q11" s="21">
        <v>158620</v>
      </c>
      <c r="R11" s="20">
        <v>119409</v>
      </c>
      <c r="S11" s="20">
        <v>96368</v>
      </c>
      <c r="T11" s="20">
        <v>123319</v>
      </c>
      <c r="U11" s="21">
        <v>99317</v>
      </c>
      <c r="V11" s="20">
        <v>77730</v>
      </c>
      <c r="W11" s="20">
        <v>59366</v>
      </c>
      <c r="X11" s="20">
        <v>43804</v>
      </c>
      <c r="Y11" s="21">
        <v>38624</v>
      </c>
      <c r="Z11" s="20">
        <v>33834</v>
      </c>
    </row>
    <row r="12" spans="1:26" ht="13.5">
      <c r="A12" s="2" t="s">
        <v>199</v>
      </c>
      <c r="B12" s="22">
        <v>65820</v>
      </c>
      <c r="C12" s="22">
        <v>53576</v>
      </c>
      <c r="D12" s="22">
        <v>65175</v>
      </c>
      <c r="E12" s="23">
        <v>90234</v>
      </c>
      <c r="F12" s="22">
        <v>106212</v>
      </c>
      <c r="G12" s="22">
        <v>74744</v>
      </c>
      <c r="H12" s="22">
        <v>115687</v>
      </c>
      <c r="I12" s="23">
        <v>35525</v>
      </c>
      <c r="J12" s="22">
        <v>26219</v>
      </c>
      <c r="K12" s="22">
        <v>51409</v>
      </c>
      <c r="L12" s="22">
        <v>30182</v>
      </c>
      <c r="M12" s="23">
        <v>29656</v>
      </c>
      <c r="N12" s="22">
        <v>71460</v>
      </c>
      <c r="O12" s="22">
        <v>15464</v>
      </c>
      <c r="P12" s="22">
        <v>51283</v>
      </c>
      <c r="Q12" s="23">
        <v>32463</v>
      </c>
      <c r="R12" s="22">
        <v>49421</v>
      </c>
      <c r="S12" s="22">
        <v>60109</v>
      </c>
      <c r="T12" s="22">
        <v>86252</v>
      </c>
      <c r="U12" s="23">
        <v>522</v>
      </c>
      <c r="V12" s="22">
        <v>313</v>
      </c>
      <c r="W12" s="22">
        <v>77415</v>
      </c>
      <c r="X12" s="22">
        <v>70271</v>
      </c>
      <c r="Y12" s="23">
        <v>13297</v>
      </c>
      <c r="Z12" s="22">
        <v>53910</v>
      </c>
    </row>
    <row r="13" spans="1:26" ht="13.5">
      <c r="A13" s="2" t="s">
        <v>90</v>
      </c>
      <c r="B13" s="22">
        <v>2784</v>
      </c>
      <c r="C13" s="22">
        <v>2950</v>
      </c>
      <c r="D13" s="22">
        <v>4865</v>
      </c>
      <c r="E13" s="23">
        <v>6040</v>
      </c>
      <c r="F13" s="22">
        <v>6630</v>
      </c>
      <c r="G13" s="22">
        <v>6991</v>
      </c>
      <c r="H13" s="22">
        <v>6375</v>
      </c>
      <c r="I13" s="23">
        <v>6510</v>
      </c>
      <c r="J13" s="22">
        <v>6623</v>
      </c>
      <c r="K13" s="22">
        <v>7191</v>
      </c>
      <c r="L13" s="22">
        <v>8015</v>
      </c>
      <c r="M13" s="23">
        <v>8671</v>
      </c>
      <c r="N13" s="22">
        <v>9615</v>
      </c>
      <c r="O13" s="22">
        <v>10469</v>
      </c>
      <c r="P13" s="22">
        <v>11372</v>
      </c>
      <c r="Q13" s="23">
        <v>12087</v>
      </c>
      <c r="R13" s="22">
        <v>12859</v>
      </c>
      <c r="S13" s="22">
        <v>14145</v>
      </c>
      <c r="T13" s="22">
        <v>14872</v>
      </c>
      <c r="U13" s="23">
        <v>15960</v>
      </c>
      <c r="V13" s="22">
        <v>16861</v>
      </c>
      <c r="W13" s="22">
        <v>17334</v>
      </c>
      <c r="X13" s="22">
        <v>17090</v>
      </c>
      <c r="Y13" s="23">
        <v>18396</v>
      </c>
      <c r="Z13" s="22">
        <v>16616</v>
      </c>
    </row>
    <row r="14" spans="1:26" ht="13.5">
      <c r="A14" s="2" t="s">
        <v>91</v>
      </c>
      <c r="B14" s="22">
        <v>890</v>
      </c>
      <c r="C14" s="22">
        <v>891</v>
      </c>
      <c r="D14" s="22">
        <v>784</v>
      </c>
      <c r="E14" s="23">
        <v>783</v>
      </c>
      <c r="F14" s="22">
        <v>691</v>
      </c>
      <c r="G14" s="22">
        <v>792</v>
      </c>
      <c r="H14" s="22">
        <v>799</v>
      </c>
      <c r="I14" s="23">
        <v>764</v>
      </c>
      <c r="J14" s="22">
        <v>560</v>
      </c>
      <c r="K14" s="22">
        <v>760</v>
      </c>
      <c r="L14" s="22">
        <v>776</v>
      </c>
      <c r="M14" s="23">
        <v>834</v>
      </c>
      <c r="N14" s="22">
        <v>1036</v>
      </c>
      <c r="O14" s="22">
        <v>781</v>
      </c>
      <c r="P14" s="22">
        <v>825</v>
      </c>
      <c r="Q14" s="23">
        <v>1085</v>
      </c>
      <c r="R14" s="22">
        <v>856</v>
      </c>
      <c r="S14" s="22">
        <v>866</v>
      </c>
      <c r="T14" s="22">
        <v>1183</v>
      </c>
      <c r="U14" s="23">
        <v>1516</v>
      </c>
      <c r="V14" s="22">
        <v>1265</v>
      </c>
      <c r="W14" s="22">
        <v>1604</v>
      </c>
      <c r="X14" s="22">
        <v>1607</v>
      </c>
      <c r="Y14" s="23">
        <v>2173</v>
      </c>
      <c r="Z14" s="22">
        <v>2368</v>
      </c>
    </row>
    <row r="15" spans="1:26" ht="13.5">
      <c r="A15" s="2" t="s">
        <v>92</v>
      </c>
      <c r="B15" s="22">
        <v>1026086</v>
      </c>
      <c r="C15" s="22">
        <v>994350</v>
      </c>
      <c r="D15" s="22">
        <v>1005029</v>
      </c>
      <c r="E15" s="23">
        <v>993984</v>
      </c>
      <c r="F15" s="22">
        <v>940765</v>
      </c>
      <c r="G15" s="22">
        <v>900448</v>
      </c>
      <c r="H15" s="22">
        <v>875775</v>
      </c>
      <c r="I15" s="23">
        <v>863683</v>
      </c>
      <c r="J15" s="22">
        <v>834549</v>
      </c>
      <c r="K15" s="22">
        <v>809181</v>
      </c>
      <c r="L15" s="22">
        <v>812951</v>
      </c>
      <c r="M15" s="23">
        <v>821683</v>
      </c>
      <c r="N15" s="22">
        <v>826458</v>
      </c>
      <c r="O15" s="22">
        <v>813791</v>
      </c>
      <c r="P15" s="22">
        <v>809499</v>
      </c>
      <c r="Q15" s="23">
        <v>773920</v>
      </c>
      <c r="R15" s="22">
        <v>750468</v>
      </c>
      <c r="S15" s="22">
        <v>745957</v>
      </c>
      <c r="T15" s="22">
        <v>738580</v>
      </c>
      <c r="U15" s="23">
        <v>715940</v>
      </c>
      <c r="V15" s="22">
        <v>695955</v>
      </c>
      <c r="W15" s="22">
        <v>708148</v>
      </c>
      <c r="X15" s="22">
        <v>739832</v>
      </c>
      <c r="Y15" s="23">
        <v>713101</v>
      </c>
      <c r="Z15" s="22">
        <v>724670</v>
      </c>
    </row>
    <row r="16" spans="1:26" ht="13.5">
      <c r="A16" s="2" t="s">
        <v>93</v>
      </c>
      <c r="B16" s="22">
        <v>1602939</v>
      </c>
      <c r="C16" s="22">
        <v>1585228</v>
      </c>
      <c r="D16" s="22">
        <v>1566204</v>
      </c>
      <c r="E16" s="23">
        <v>1568136</v>
      </c>
      <c r="F16" s="22">
        <v>1547257</v>
      </c>
      <c r="G16" s="22">
        <v>1566966</v>
      </c>
      <c r="H16" s="22">
        <v>1542691</v>
      </c>
      <c r="I16" s="23">
        <v>1571623</v>
      </c>
      <c r="J16" s="22">
        <v>1545211</v>
      </c>
      <c r="K16" s="22">
        <v>1532612</v>
      </c>
      <c r="L16" s="22">
        <v>1535592</v>
      </c>
      <c r="M16" s="23">
        <v>1580588</v>
      </c>
      <c r="N16" s="22">
        <v>1565571</v>
      </c>
      <c r="O16" s="22">
        <v>1559990</v>
      </c>
      <c r="P16" s="22">
        <v>1557058</v>
      </c>
      <c r="Q16" s="23">
        <v>1604699</v>
      </c>
      <c r="R16" s="22">
        <v>1601907</v>
      </c>
      <c r="S16" s="22">
        <v>1609228</v>
      </c>
      <c r="T16" s="22">
        <v>1596114</v>
      </c>
      <c r="U16" s="23">
        <v>1645317</v>
      </c>
      <c r="V16" s="22">
        <v>1639285</v>
      </c>
      <c r="W16" s="22">
        <v>1614954</v>
      </c>
      <c r="X16" s="22">
        <v>1582050</v>
      </c>
      <c r="Y16" s="23">
        <v>1609853</v>
      </c>
      <c r="Z16" s="22">
        <v>1590201</v>
      </c>
    </row>
    <row r="17" spans="1:26" ht="13.5">
      <c r="A17" s="2" t="s">
        <v>94</v>
      </c>
      <c r="B17" s="22">
        <v>4544</v>
      </c>
      <c r="C17" s="22">
        <v>2761</v>
      </c>
      <c r="D17" s="22">
        <v>7395</v>
      </c>
      <c r="E17" s="23">
        <v>5806</v>
      </c>
      <c r="F17" s="22">
        <v>2630</v>
      </c>
      <c r="G17" s="22">
        <v>6099</v>
      </c>
      <c r="H17" s="22">
        <v>2286</v>
      </c>
      <c r="I17" s="23">
        <v>4841</v>
      </c>
      <c r="J17" s="22">
        <v>3708</v>
      </c>
      <c r="K17" s="22">
        <v>4568</v>
      </c>
      <c r="L17" s="22">
        <v>2555</v>
      </c>
      <c r="M17" s="23">
        <v>4820</v>
      </c>
      <c r="N17" s="22">
        <v>5927</v>
      </c>
      <c r="O17" s="22">
        <v>3992</v>
      </c>
      <c r="P17" s="22">
        <v>2675</v>
      </c>
      <c r="Q17" s="23">
        <v>3478</v>
      </c>
      <c r="R17" s="22">
        <v>3331</v>
      </c>
      <c r="S17" s="22">
        <v>4609</v>
      </c>
      <c r="T17" s="22">
        <v>5782</v>
      </c>
      <c r="U17" s="23">
        <v>4197</v>
      </c>
      <c r="V17" s="22">
        <v>10300</v>
      </c>
      <c r="W17" s="22">
        <v>4274</v>
      </c>
      <c r="X17" s="22">
        <v>2901</v>
      </c>
      <c r="Y17" s="23">
        <v>1357</v>
      </c>
      <c r="Z17" s="22">
        <v>2239</v>
      </c>
    </row>
    <row r="18" spans="1:26" ht="13.5">
      <c r="A18" s="2" t="s">
        <v>200</v>
      </c>
      <c r="B18" s="22">
        <v>22822</v>
      </c>
      <c r="C18" s="22">
        <v>22571</v>
      </c>
      <c r="D18" s="22">
        <v>22396</v>
      </c>
      <c r="E18" s="23">
        <v>22354</v>
      </c>
      <c r="F18" s="22">
        <v>22410</v>
      </c>
      <c r="G18" s="22">
        <v>22458</v>
      </c>
      <c r="H18" s="22">
        <v>22650</v>
      </c>
      <c r="I18" s="23">
        <v>22795</v>
      </c>
      <c r="J18" s="22">
        <v>23029</v>
      </c>
      <c r="K18" s="22">
        <v>23165</v>
      </c>
      <c r="L18" s="22">
        <v>23464</v>
      </c>
      <c r="M18" s="23">
        <v>23985</v>
      </c>
      <c r="N18" s="22">
        <v>24281</v>
      </c>
      <c r="O18" s="22">
        <v>24920</v>
      </c>
      <c r="P18" s="22">
        <v>25669</v>
      </c>
      <c r="Q18" s="23">
        <v>25740</v>
      </c>
      <c r="R18" s="22">
        <v>26255</v>
      </c>
      <c r="S18" s="22">
        <v>26508</v>
      </c>
      <c r="T18" s="22">
        <v>26813</v>
      </c>
      <c r="U18" s="23">
        <v>27558</v>
      </c>
      <c r="V18" s="22">
        <v>28381</v>
      </c>
      <c r="W18" s="22">
        <v>28588</v>
      </c>
      <c r="X18" s="22">
        <v>28588</v>
      </c>
      <c r="Y18" s="23"/>
      <c r="Z18" s="22"/>
    </row>
    <row r="19" spans="1:26" ht="13.5">
      <c r="A19" s="2" t="s">
        <v>95</v>
      </c>
      <c r="B19" s="22">
        <v>17465</v>
      </c>
      <c r="C19" s="22">
        <v>13841</v>
      </c>
      <c r="D19" s="22">
        <v>15821</v>
      </c>
      <c r="E19" s="23">
        <v>13054</v>
      </c>
      <c r="F19" s="22">
        <v>16451</v>
      </c>
      <c r="G19" s="22">
        <v>14701</v>
      </c>
      <c r="H19" s="22">
        <v>18183</v>
      </c>
      <c r="I19" s="23">
        <v>16947</v>
      </c>
      <c r="J19" s="22">
        <v>22815</v>
      </c>
      <c r="K19" s="22">
        <v>29427</v>
      </c>
      <c r="L19" s="22">
        <v>26268</v>
      </c>
      <c r="M19" s="23">
        <v>22852</v>
      </c>
      <c r="N19" s="22">
        <v>30294</v>
      </c>
      <c r="O19" s="22">
        <v>29277</v>
      </c>
      <c r="P19" s="22">
        <v>31771</v>
      </c>
      <c r="Q19" s="23">
        <v>26495</v>
      </c>
      <c r="R19" s="22">
        <v>23528</v>
      </c>
      <c r="S19" s="22">
        <v>23951</v>
      </c>
      <c r="T19" s="22">
        <v>28540</v>
      </c>
      <c r="U19" s="23">
        <v>24877</v>
      </c>
      <c r="V19" s="22">
        <v>31903</v>
      </c>
      <c r="W19" s="22">
        <v>18514</v>
      </c>
      <c r="X19" s="22">
        <v>23204</v>
      </c>
      <c r="Y19" s="23">
        <v>20958</v>
      </c>
      <c r="Z19" s="22">
        <v>14839</v>
      </c>
    </row>
    <row r="20" spans="1:26" ht="13.5">
      <c r="A20" s="2" t="s">
        <v>97</v>
      </c>
      <c r="B20" s="22">
        <v>32471</v>
      </c>
      <c r="C20" s="22">
        <v>32733</v>
      </c>
      <c r="D20" s="22">
        <v>32794</v>
      </c>
      <c r="E20" s="23">
        <v>33063</v>
      </c>
      <c r="F20" s="22">
        <v>33225</v>
      </c>
      <c r="G20" s="22">
        <v>33206</v>
      </c>
      <c r="H20" s="22">
        <v>33235</v>
      </c>
      <c r="I20" s="23">
        <v>32973</v>
      </c>
      <c r="J20" s="22">
        <v>32930</v>
      </c>
      <c r="K20" s="22">
        <v>33126</v>
      </c>
      <c r="L20" s="22">
        <v>33426</v>
      </c>
      <c r="M20" s="23">
        <v>33581</v>
      </c>
      <c r="N20" s="22">
        <v>33495</v>
      </c>
      <c r="O20" s="22">
        <v>33494</v>
      </c>
      <c r="P20" s="22">
        <v>33394</v>
      </c>
      <c r="Q20" s="23">
        <v>33343</v>
      </c>
      <c r="R20" s="22">
        <v>33414</v>
      </c>
      <c r="S20" s="22">
        <v>33742</v>
      </c>
      <c r="T20" s="22">
        <v>33878</v>
      </c>
      <c r="U20" s="23">
        <v>34093</v>
      </c>
      <c r="V20" s="22">
        <v>34428</v>
      </c>
      <c r="W20" s="22">
        <v>34688</v>
      </c>
      <c r="X20" s="22">
        <v>34315</v>
      </c>
      <c r="Y20" s="23">
        <v>60375</v>
      </c>
      <c r="Z20" s="22">
        <v>61586</v>
      </c>
    </row>
    <row r="21" spans="1:26" ht="13.5">
      <c r="A21" s="2" t="s">
        <v>98</v>
      </c>
      <c r="B21" s="22">
        <v>3100</v>
      </c>
      <c r="C21" s="22">
        <v>2885</v>
      </c>
      <c r="D21" s="22">
        <v>3044</v>
      </c>
      <c r="E21" s="23">
        <v>3196</v>
      </c>
      <c r="F21" s="22">
        <v>3346</v>
      </c>
      <c r="G21" s="22">
        <v>3399</v>
      </c>
      <c r="H21" s="22">
        <v>3298</v>
      </c>
      <c r="I21" s="23">
        <v>3266</v>
      </c>
      <c r="J21" s="22">
        <v>3080</v>
      </c>
      <c r="K21" s="22">
        <v>2950</v>
      </c>
      <c r="L21" s="22">
        <v>3034</v>
      </c>
      <c r="M21" s="23">
        <v>2891</v>
      </c>
      <c r="N21" s="22">
        <v>2502</v>
      </c>
      <c r="O21" s="22">
        <v>2449</v>
      </c>
      <c r="P21" s="22">
        <v>2084</v>
      </c>
      <c r="Q21" s="23">
        <v>2007</v>
      </c>
      <c r="R21" s="22">
        <v>2023</v>
      </c>
      <c r="S21" s="22">
        <v>2121</v>
      </c>
      <c r="T21" s="22">
        <v>2199</v>
      </c>
      <c r="U21" s="23">
        <v>2254</v>
      </c>
      <c r="V21" s="22">
        <v>2348</v>
      </c>
      <c r="W21" s="22">
        <v>2587</v>
      </c>
      <c r="X21" s="22">
        <v>2714</v>
      </c>
      <c r="Y21" s="23">
        <v>4997</v>
      </c>
      <c r="Z21" s="22">
        <v>5130</v>
      </c>
    </row>
    <row r="22" spans="1:26" ht="13.5">
      <c r="A22" s="2" t="s">
        <v>201</v>
      </c>
      <c r="B22" s="22">
        <v>416</v>
      </c>
      <c r="C22" s="22">
        <v>400</v>
      </c>
      <c r="D22" s="22">
        <v>438</v>
      </c>
      <c r="E22" s="23">
        <v>377</v>
      </c>
      <c r="F22" s="22">
        <v>3167</v>
      </c>
      <c r="G22" s="22">
        <v>4060</v>
      </c>
      <c r="H22" s="22">
        <v>5499</v>
      </c>
      <c r="I22" s="23">
        <v>4775</v>
      </c>
      <c r="J22" s="22">
        <v>10135</v>
      </c>
      <c r="K22" s="22">
        <v>9037</v>
      </c>
      <c r="L22" s="22">
        <v>6766</v>
      </c>
      <c r="M22" s="23">
        <v>8081</v>
      </c>
      <c r="N22" s="22">
        <v>3334</v>
      </c>
      <c r="O22" s="22">
        <v>9387</v>
      </c>
      <c r="P22" s="22">
        <v>8502</v>
      </c>
      <c r="Q22" s="23">
        <v>8681</v>
      </c>
      <c r="R22" s="22">
        <v>7952</v>
      </c>
      <c r="S22" s="22">
        <v>9109</v>
      </c>
      <c r="T22" s="22">
        <v>11434</v>
      </c>
      <c r="U22" s="23">
        <v>18706</v>
      </c>
      <c r="V22" s="22">
        <v>15408</v>
      </c>
      <c r="W22" s="22">
        <v>12232</v>
      </c>
      <c r="X22" s="22">
        <v>4996</v>
      </c>
      <c r="Y22" s="23">
        <v>5521</v>
      </c>
      <c r="Z22" s="22">
        <v>1607</v>
      </c>
    </row>
    <row r="23" spans="1:26" ht="13.5">
      <c r="A23" s="2" t="s">
        <v>99</v>
      </c>
      <c r="B23" s="22">
        <v>7119</v>
      </c>
      <c r="C23" s="22">
        <v>6727</v>
      </c>
      <c r="D23" s="22">
        <v>6214</v>
      </c>
      <c r="E23" s="23">
        <v>6325</v>
      </c>
      <c r="F23" s="22">
        <v>6559</v>
      </c>
      <c r="G23" s="22">
        <v>6333</v>
      </c>
      <c r="H23" s="22">
        <v>6346</v>
      </c>
      <c r="I23" s="23">
        <v>6568</v>
      </c>
      <c r="J23" s="22">
        <v>6516</v>
      </c>
      <c r="K23" s="22">
        <v>6565</v>
      </c>
      <c r="L23" s="22">
        <v>6979</v>
      </c>
      <c r="M23" s="23">
        <v>7281</v>
      </c>
      <c r="N23" s="22">
        <v>6524</v>
      </c>
      <c r="O23" s="22">
        <v>7066</v>
      </c>
      <c r="P23" s="22">
        <v>7056</v>
      </c>
      <c r="Q23" s="23">
        <v>7088</v>
      </c>
      <c r="R23" s="22">
        <v>7030</v>
      </c>
      <c r="S23" s="22">
        <v>6802</v>
      </c>
      <c r="T23" s="22">
        <v>7219</v>
      </c>
      <c r="U23" s="23">
        <v>7034</v>
      </c>
      <c r="V23" s="22">
        <v>7126</v>
      </c>
      <c r="W23" s="22">
        <v>7274</v>
      </c>
      <c r="X23" s="22">
        <v>7607</v>
      </c>
      <c r="Y23" s="23">
        <v>8169</v>
      </c>
      <c r="Z23" s="22">
        <v>8436</v>
      </c>
    </row>
    <row r="24" spans="1:26" ht="13.5">
      <c r="A24" s="2" t="s">
        <v>100</v>
      </c>
      <c r="B24" s="22">
        <v>-21258</v>
      </c>
      <c r="C24" s="22">
        <v>-21175</v>
      </c>
      <c r="D24" s="22">
        <v>-21661</v>
      </c>
      <c r="E24" s="23">
        <v>-21962</v>
      </c>
      <c r="F24" s="22">
        <v>-22047</v>
      </c>
      <c r="G24" s="22">
        <v>-21450</v>
      </c>
      <c r="H24" s="22">
        <v>-21766</v>
      </c>
      <c r="I24" s="23">
        <v>-22650</v>
      </c>
      <c r="J24" s="22">
        <v>-21790</v>
      </c>
      <c r="K24" s="22">
        <v>-20675</v>
      </c>
      <c r="L24" s="22">
        <v>-19534</v>
      </c>
      <c r="M24" s="23">
        <v>-19158</v>
      </c>
      <c r="N24" s="22">
        <v>-19326</v>
      </c>
      <c r="O24" s="22">
        <v>-18264</v>
      </c>
      <c r="P24" s="22">
        <v>-17299</v>
      </c>
      <c r="Q24" s="23">
        <v>-16835</v>
      </c>
      <c r="R24" s="22">
        <v>-16957</v>
      </c>
      <c r="S24" s="22">
        <v>-17543</v>
      </c>
      <c r="T24" s="22">
        <v>-17639</v>
      </c>
      <c r="U24" s="23">
        <v>-17033</v>
      </c>
      <c r="V24" s="22">
        <v>-16610</v>
      </c>
      <c r="W24" s="22">
        <v>-18045</v>
      </c>
      <c r="X24" s="22">
        <v>-17867</v>
      </c>
      <c r="Y24" s="23">
        <v>-17919</v>
      </c>
      <c r="Z24" s="22">
        <v>-17961</v>
      </c>
    </row>
    <row r="25" spans="1:26" ht="14.25" thickBot="1">
      <c r="A25" s="4" t="s">
        <v>101</v>
      </c>
      <c r="B25" s="24">
        <v>2947539</v>
      </c>
      <c r="C25" s="24">
        <v>2869222</v>
      </c>
      <c r="D25" s="24">
        <v>2966406</v>
      </c>
      <c r="E25" s="25">
        <v>2869321</v>
      </c>
      <c r="F25" s="24">
        <v>2813074</v>
      </c>
      <c r="G25" s="24">
        <v>2846475</v>
      </c>
      <c r="H25" s="24">
        <v>2810870</v>
      </c>
      <c r="I25" s="25">
        <v>2810276</v>
      </c>
      <c r="J25" s="24">
        <v>2732437</v>
      </c>
      <c r="K25" s="24">
        <v>2727908</v>
      </c>
      <c r="L25" s="24">
        <v>2803074</v>
      </c>
      <c r="M25" s="25">
        <v>2756603</v>
      </c>
      <c r="N25" s="24">
        <v>2730976</v>
      </c>
      <c r="O25" s="24">
        <v>2640015</v>
      </c>
      <c r="P25" s="24">
        <v>2684116</v>
      </c>
      <c r="Q25" s="25">
        <v>2672876</v>
      </c>
      <c r="R25" s="24">
        <v>2621501</v>
      </c>
      <c r="S25" s="24">
        <v>2615979</v>
      </c>
      <c r="T25" s="24">
        <v>2658550</v>
      </c>
      <c r="U25" s="25">
        <v>2580261</v>
      </c>
      <c r="V25" s="24">
        <v>2544698</v>
      </c>
      <c r="W25" s="24">
        <v>2568939</v>
      </c>
      <c r="X25" s="24">
        <v>2541117</v>
      </c>
      <c r="Y25" s="25">
        <v>2478907</v>
      </c>
      <c r="Z25" s="24">
        <v>2497481</v>
      </c>
    </row>
    <row r="26" spans="1:26" ht="14.25" thickTop="1">
      <c r="A26" s="2" t="s">
        <v>102</v>
      </c>
      <c r="B26" s="22">
        <v>2469140</v>
      </c>
      <c r="C26" s="22">
        <v>2418362</v>
      </c>
      <c r="D26" s="22">
        <v>2460527</v>
      </c>
      <c r="E26" s="23">
        <v>2405997</v>
      </c>
      <c r="F26" s="22">
        <v>2367494</v>
      </c>
      <c r="G26" s="22">
        <v>2384877</v>
      </c>
      <c r="H26" s="22">
        <v>2389329</v>
      </c>
      <c r="I26" s="23">
        <v>2374047</v>
      </c>
      <c r="J26" s="22">
        <v>2304529</v>
      </c>
      <c r="K26" s="22">
        <v>2305964</v>
      </c>
      <c r="L26" s="22">
        <v>2368032</v>
      </c>
      <c r="M26" s="23">
        <v>2343769</v>
      </c>
      <c r="N26" s="22">
        <v>2301313</v>
      </c>
      <c r="O26" s="22">
        <v>2275531</v>
      </c>
      <c r="P26" s="22">
        <v>2307951</v>
      </c>
      <c r="Q26" s="23">
        <v>2292532</v>
      </c>
      <c r="R26" s="22">
        <v>2266984</v>
      </c>
      <c r="S26" s="22">
        <v>2266173</v>
      </c>
      <c r="T26" s="22">
        <v>2303624</v>
      </c>
      <c r="U26" s="23">
        <v>2236688</v>
      </c>
      <c r="V26" s="22">
        <v>2195812</v>
      </c>
      <c r="W26" s="22">
        <v>2254161</v>
      </c>
      <c r="X26" s="22">
        <v>2195305</v>
      </c>
      <c r="Y26" s="23">
        <v>2132389</v>
      </c>
      <c r="Z26" s="22">
        <v>2099398</v>
      </c>
    </row>
    <row r="27" spans="1:26" ht="13.5">
      <c r="A27" s="2" t="s">
        <v>103</v>
      </c>
      <c r="B27" s="22">
        <v>140114</v>
      </c>
      <c r="C27" s="22">
        <v>127414</v>
      </c>
      <c r="D27" s="22">
        <v>162054</v>
      </c>
      <c r="E27" s="23">
        <v>108357</v>
      </c>
      <c r="F27" s="22">
        <v>121320</v>
      </c>
      <c r="G27" s="22">
        <v>159878</v>
      </c>
      <c r="H27" s="22">
        <v>124581</v>
      </c>
      <c r="I27" s="23">
        <v>132945</v>
      </c>
      <c r="J27" s="22">
        <v>151454</v>
      </c>
      <c r="K27" s="22">
        <v>145118</v>
      </c>
      <c r="L27" s="22">
        <v>142849</v>
      </c>
      <c r="M27" s="23">
        <v>114728</v>
      </c>
      <c r="N27" s="22">
        <v>140727</v>
      </c>
      <c r="O27" s="22">
        <v>82168</v>
      </c>
      <c r="P27" s="22">
        <v>109287</v>
      </c>
      <c r="Q27" s="23">
        <v>90698</v>
      </c>
      <c r="R27" s="22">
        <v>78529</v>
      </c>
      <c r="S27" s="22">
        <v>76025</v>
      </c>
      <c r="T27" s="22">
        <v>87767</v>
      </c>
      <c r="U27" s="23">
        <v>79979</v>
      </c>
      <c r="V27" s="22">
        <v>97573</v>
      </c>
      <c r="W27" s="22">
        <v>66839</v>
      </c>
      <c r="X27" s="22">
        <v>83900</v>
      </c>
      <c r="Y27" s="23">
        <v>85824</v>
      </c>
      <c r="Z27" s="22">
        <v>116435</v>
      </c>
    </row>
    <row r="28" spans="1:26" ht="13.5">
      <c r="A28" s="2" t="s">
        <v>202</v>
      </c>
      <c r="B28" s="22">
        <v>15281</v>
      </c>
      <c r="C28" s="22">
        <v>23420</v>
      </c>
      <c r="D28" s="22">
        <v>47816</v>
      </c>
      <c r="E28" s="23">
        <v>48663</v>
      </c>
      <c r="F28" s="22">
        <v>41696</v>
      </c>
      <c r="G28" s="22">
        <v>31428</v>
      </c>
      <c r="H28" s="22">
        <v>27520</v>
      </c>
      <c r="I28" s="23">
        <v>26767</v>
      </c>
      <c r="J28" s="22">
        <v>8395</v>
      </c>
      <c r="K28" s="22">
        <v>7741</v>
      </c>
      <c r="L28" s="22">
        <v>20052</v>
      </c>
      <c r="M28" s="23">
        <v>21253</v>
      </c>
      <c r="N28" s="22">
        <v>24277</v>
      </c>
      <c r="O28" s="22">
        <v>23489</v>
      </c>
      <c r="P28" s="22">
        <v>27078</v>
      </c>
      <c r="Q28" s="23">
        <v>38604</v>
      </c>
      <c r="R28" s="22">
        <v>31411</v>
      </c>
      <c r="S28" s="22">
        <v>31061</v>
      </c>
      <c r="T28" s="22">
        <v>32914</v>
      </c>
      <c r="U28" s="23">
        <v>30632</v>
      </c>
      <c r="V28" s="22">
        <v>21616</v>
      </c>
      <c r="W28" s="22">
        <v>10652</v>
      </c>
      <c r="X28" s="22">
        <v>7433</v>
      </c>
      <c r="Y28" s="23">
        <v>5416</v>
      </c>
      <c r="Z28" s="22">
        <v>17392</v>
      </c>
    </row>
    <row r="29" spans="1:26" ht="13.5">
      <c r="A29" s="2" t="s">
        <v>105</v>
      </c>
      <c r="B29" s="22">
        <v>19342</v>
      </c>
      <c r="C29" s="22">
        <v>4961</v>
      </c>
      <c r="D29" s="22">
        <v>8344</v>
      </c>
      <c r="E29" s="23">
        <v>9590</v>
      </c>
      <c r="F29" s="22">
        <v>9034</v>
      </c>
      <c r="G29" s="22">
        <v>4073</v>
      </c>
      <c r="H29" s="22"/>
      <c r="I29" s="23">
        <v>2124</v>
      </c>
      <c r="J29" s="22">
        <v>1606</v>
      </c>
      <c r="K29" s="22"/>
      <c r="L29" s="22"/>
      <c r="M29" s="23"/>
      <c r="N29" s="22"/>
      <c r="O29" s="22"/>
      <c r="P29" s="22"/>
      <c r="Q29" s="23"/>
      <c r="R29" s="22"/>
      <c r="S29" s="22"/>
      <c r="T29" s="22"/>
      <c r="U29" s="23"/>
      <c r="V29" s="22"/>
      <c r="W29" s="22"/>
      <c r="X29" s="22"/>
      <c r="Y29" s="23"/>
      <c r="Z29" s="22"/>
    </row>
    <row r="30" spans="1:26" ht="13.5">
      <c r="A30" s="2" t="s">
        <v>106</v>
      </c>
      <c r="B30" s="22">
        <v>11648</v>
      </c>
      <c r="C30" s="22">
        <v>12002</v>
      </c>
      <c r="D30" s="22">
        <v>12343</v>
      </c>
      <c r="E30" s="23">
        <v>11892</v>
      </c>
      <c r="F30" s="22">
        <v>18972</v>
      </c>
      <c r="G30" s="22">
        <v>28141</v>
      </c>
      <c r="H30" s="22">
        <v>33613</v>
      </c>
      <c r="I30" s="23">
        <v>35415</v>
      </c>
      <c r="J30" s="22">
        <v>37982</v>
      </c>
      <c r="K30" s="22">
        <v>40224</v>
      </c>
      <c r="L30" s="22">
        <v>42233</v>
      </c>
      <c r="M30" s="23">
        <v>44854</v>
      </c>
      <c r="N30" s="22">
        <v>36485</v>
      </c>
      <c r="O30" s="22">
        <v>21809</v>
      </c>
      <c r="P30" s="22">
        <v>17394</v>
      </c>
      <c r="Q30" s="23">
        <v>20382</v>
      </c>
      <c r="R30" s="22">
        <v>21807</v>
      </c>
      <c r="S30" s="22">
        <v>21472</v>
      </c>
      <c r="T30" s="22">
        <v>22214</v>
      </c>
      <c r="U30" s="23">
        <v>32090</v>
      </c>
      <c r="V30" s="22">
        <v>24676</v>
      </c>
      <c r="W30" s="22">
        <v>23796</v>
      </c>
      <c r="X30" s="22">
        <v>24199</v>
      </c>
      <c r="Y30" s="23">
        <v>26582</v>
      </c>
      <c r="Z30" s="22">
        <v>26989</v>
      </c>
    </row>
    <row r="31" spans="1:26" ht="13.5">
      <c r="A31" s="2" t="s">
        <v>94</v>
      </c>
      <c r="B31" s="22">
        <v>4</v>
      </c>
      <c r="C31" s="22">
        <v>151</v>
      </c>
      <c r="D31" s="22">
        <v>37</v>
      </c>
      <c r="E31" s="23">
        <v>75</v>
      </c>
      <c r="F31" s="22">
        <v>38</v>
      </c>
      <c r="G31" s="22">
        <v>0</v>
      </c>
      <c r="H31" s="22">
        <v>0</v>
      </c>
      <c r="I31" s="23">
        <v>0</v>
      </c>
      <c r="J31" s="22">
        <v>0</v>
      </c>
      <c r="K31" s="22">
        <v>0</v>
      </c>
      <c r="L31" s="22">
        <v>0</v>
      </c>
      <c r="M31" s="23">
        <v>0</v>
      </c>
      <c r="N31" s="22">
        <v>14</v>
      </c>
      <c r="O31" s="22">
        <v>0</v>
      </c>
      <c r="P31" s="22">
        <v>2</v>
      </c>
      <c r="Q31" s="23">
        <v>0</v>
      </c>
      <c r="R31" s="22">
        <v>2</v>
      </c>
      <c r="S31" s="22">
        <v>3</v>
      </c>
      <c r="T31" s="22">
        <v>2</v>
      </c>
      <c r="U31" s="23">
        <v>3</v>
      </c>
      <c r="V31" s="22">
        <v>6</v>
      </c>
      <c r="W31" s="22">
        <v>4</v>
      </c>
      <c r="X31" s="22">
        <v>0</v>
      </c>
      <c r="Y31" s="23">
        <v>12</v>
      </c>
      <c r="Z31" s="22">
        <v>3</v>
      </c>
    </row>
    <row r="32" spans="1:26" ht="13.5">
      <c r="A32" s="2" t="s">
        <v>107</v>
      </c>
      <c r="B32" s="22">
        <v>22000</v>
      </c>
      <c r="C32" s="22">
        <v>22000</v>
      </c>
      <c r="D32" s="22">
        <v>22000</v>
      </c>
      <c r="E32" s="23">
        <v>22000</v>
      </c>
      <c r="F32" s="22">
        <v>22000</v>
      </c>
      <c r="G32" s="22">
        <v>17000</v>
      </c>
      <c r="H32" s="22">
        <v>17000</v>
      </c>
      <c r="I32" s="23">
        <v>17000</v>
      </c>
      <c r="J32" s="22">
        <v>17000</v>
      </c>
      <c r="K32" s="22">
        <v>17000</v>
      </c>
      <c r="L32" s="22">
        <v>17000</v>
      </c>
      <c r="M32" s="23">
        <v>17000</v>
      </c>
      <c r="N32" s="22">
        <v>17000</v>
      </c>
      <c r="O32" s="22">
        <v>27000</v>
      </c>
      <c r="P32" s="22">
        <v>15000</v>
      </c>
      <c r="Q32" s="23">
        <v>15000</v>
      </c>
      <c r="R32" s="22">
        <v>15000</v>
      </c>
      <c r="S32" s="22">
        <v>15000</v>
      </c>
      <c r="T32" s="22">
        <v>15000</v>
      </c>
      <c r="U32" s="23">
        <v>15000</v>
      </c>
      <c r="V32" s="22">
        <v>15000</v>
      </c>
      <c r="W32" s="22">
        <v>15000</v>
      </c>
      <c r="X32" s="22">
        <v>15000</v>
      </c>
      <c r="Y32" s="23">
        <v>15000</v>
      </c>
      <c r="Z32" s="22">
        <v>15000</v>
      </c>
    </row>
    <row r="33" spans="1:26" ht="13.5">
      <c r="A33" s="2" t="s">
        <v>108</v>
      </c>
      <c r="B33" s="22">
        <v>22190</v>
      </c>
      <c r="C33" s="22">
        <v>18455</v>
      </c>
      <c r="D33" s="22">
        <v>20657</v>
      </c>
      <c r="E33" s="23">
        <v>22630</v>
      </c>
      <c r="F33" s="22">
        <v>21603</v>
      </c>
      <c r="G33" s="22">
        <v>15344</v>
      </c>
      <c r="H33" s="22">
        <v>16635</v>
      </c>
      <c r="I33" s="23">
        <v>18971</v>
      </c>
      <c r="J33" s="22">
        <v>17718</v>
      </c>
      <c r="K33" s="22">
        <v>18919</v>
      </c>
      <c r="L33" s="22">
        <v>18849</v>
      </c>
      <c r="M33" s="23">
        <v>22779</v>
      </c>
      <c r="N33" s="22">
        <v>17537</v>
      </c>
      <c r="O33" s="22">
        <v>22891</v>
      </c>
      <c r="P33" s="22">
        <v>22290</v>
      </c>
      <c r="Q33" s="23">
        <v>29522</v>
      </c>
      <c r="R33" s="22">
        <v>24439</v>
      </c>
      <c r="S33" s="22">
        <v>24545</v>
      </c>
      <c r="T33" s="22">
        <v>21466</v>
      </c>
      <c r="U33" s="23">
        <v>21122</v>
      </c>
      <c r="V33" s="22">
        <v>19886</v>
      </c>
      <c r="W33" s="22">
        <v>21520</v>
      </c>
      <c r="X33" s="22">
        <v>27878</v>
      </c>
      <c r="Y33" s="23">
        <v>27479</v>
      </c>
      <c r="Z33" s="22">
        <v>24642</v>
      </c>
    </row>
    <row r="34" spans="1:26" ht="13.5">
      <c r="A34" s="2" t="s">
        <v>203</v>
      </c>
      <c r="B34" s="22"/>
      <c r="C34" s="22">
        <v>26</v>
      </c>
      <c r="D34" s="22"/>
      <c r="E34" s="23">
        <v>26</v>
      </c>
      <c r="F34" s="22"/>
      <c r="G34" s="22">
        <v>26</v>
      </c>
      <c r="H34" s="22"/>
      <c r="I34" s="23">
        <v>25</v>
      </c>
      <c r="J34" s="22"/>
      <c r="K34" s="22">
        <v>25</v>
      </c>
      <c r="L34" s="22"/>
      <c r="M34" s="23">
        <v>24</v>
      </c>
      <c r="N34" s="22"/>
      <c r="O34" s="22">
        <v>25</v>
      </c>
      <c r="P34" s="22"/>
      <c r="Q34" s="23">
        <v>25</v>
      </c>
      <c r="R34" s="22"/>
      <c r="S34" s="22">
        <v>25</v>
      </c>
      <c r="T34" s="22"/>
      <c r="U34" s="23">
        <v>22</v>
      </c>
      <c r="V34" s="22"/>
      <c r="W34" s="22">
        <v>21</v>
      </c>
      <c r="X34" s="22"/>
      <c r="Y34" s="23">
        <v>24</v>
      </c>
      <c r="Z34" s="22">
        <v>25</v>
      </c>
    </row>
    <row r="35" spans="1:26" ht="13.5">
      <c r="A35" s="2" t="s">
        <v>111</v>
      </c>
      <c r="B35" s="22">
        <v>31</v>
      </c>
      <c r="C35" s="22">
        <v>15</v>
      </c>
      <c r="D35" s="22"/>
      <c r="E35" s="23">
        <v>42</v>
      </c>
      <c r="F35" s="22">
        <v>26</v>
      </c>
      <c r="G35" s="22">
        <v>13</v>
      </c>
      <c r="H35" s="22"/>
      <c r="I35" s="23">
        <v>25</v>
      </c>
      <c r="J35" s="22">
        <v>20</v>
      </c>
      <c r="K35" s="22">
        <v>8</v>
      </c>
      <c r="L35" s="22"/>
      <c r="M35" s="23">
        <v>26</v>
      </c>
      <c r="N35" s="22">
        <v>17</v>
      </c>
      <c r="O35" s="22">
        <v>13</v>
      </c>
      <c r="P35" s="22"/>
      <c r="Q35" s="23">
        <v>28</v>
      </c>
      <c r="R35" s="22">
        <v>18</v>
      </c>
      <c r="S35" s="22">
        <v>7</v>
      </c>
      <c r="T35" s="22"/>
      <c r="U35" s="23">
        <v>20</v>
      </c>
      <c r="V35" s="22">
        <v>19</v>
      </c>
      <c r="W35" s="22">
        <v>17</v>
      </c>
      <c r="X35" s="22"/>
      <c r="Y35" s="23">
        <v>46</v>
      </c>
      <c r="Z35" s="22">
        <v>11</v>
      </c>
    </row>
    <row r="36" spans="1:26" ht="13.5">
      <c r="A36" s="2" t="s">
        <v>112</v>
      </c>
      <c r="B36" s="22">
        <v>6232</v>
      </c>
      <c r="C36" s="22">
        <v>6280</v>
      </c>
      <c r="D36" s="22">
        <v>6355</v>
      </c>
      <c r="E36" s="23">
        <v>6360</v>
      </c>
      <c r="F36" s="22">
        <v>6359</v>
      </c>
      <c r="G36" s="22">
        <v>6326</v>
      </c>
      <c r="H36" s="22">
        <v>6367</v>
      </c>
      <c r="I36" s="23">
        <v>6388</v>
      </c>
      <c r="J36" s="22">
        <v>6358</v>
      </c>
      <c r="K36" s="22">
        <v>6367</v>
      </c>
      <c r="L36" s="22">
        <v>6349</v>
      </c>
      <c r="M36" s="23">
        <v>6333</v>
      </c>
      <c r="N36" s="22">
        <v>6293</v>
      </c>
      <c r="O36" s="22">
        <v>6290</v>
      </c>
      <c r="P36" s="22">
        <v>6437</v>
      </c>
      <c r="Q36" s="23">
        <v>6438</v>
      </c>
      <c r="R36" s="22">
        <v>6582</v>
      </c>
      <c r="S36" s="22">
        <v>6569</v>
      </c>
      <c r="T36" s="22">
        <v>6601</v>
      </c>
      <c r="U36" s="23">
        <v>6620</v>
      </c>
      <c r="V36" s="22">
        <v>6644</v>
      </c>
      <c r="W36" s="22">
        <v>6632</v>
      </c>
      <c r="X36" s="22">
        <v>6624</v>
      </c>
      <c r="Y36" s="23">
        <v>6618</v>
      </c>
      <c r="Z36" s="22">
        <v>6683</v>
      </c>
    </row>
    <row r="37" spans="1:26" ht="13.5">
      <c r="A37" s="2" t="s">
        <v>113</v>
      </c>
      <c r="B37" s="22">
        <v>383</v>
      </c>
      <c r="C37" s="22">
        <v>364</v>
      </c>
      <c r="D37" s="22">
        <v>346</v>
      </c>
      <c r="E37" s="23">
        <v>326</v>
      </c>
      <c r="F37" s="22">
        <v>309</v>
      </c>
      <c r="G37" s="22">
        <v>297</v>
      </c>
      <c r="H37" s="22">
        <v>282</v>
      </c>
      <c r="I37" s="23">
        <v>628</v>
      </c>
      <c r="J37" s="22">
        <v>622</v>
      </c>
      <c r="K37" s="22">
        <v>611</v>
      </c>
      <c r="L37" s="22">
        <v>604</v>
      </c>
      <c r="M37" s="23">
        <v>604</v>
      </c>
      <c r="N37" s="22">
        <v>593</v>
      </c>
      <c r="O37" s="22">
        <v>588</v>
      </c>
      <c r="P37" s="22">
        <v>575</v>
      </c>
      <c r="Q37" s="23">
        <v>606</v>
      </c>
      <c r="R37" s="22">
        <v>601</v>
      </c>
      <c r="S37" s="22">
        <v>590</v>
      </c>
      <c r="T37" s="22">
        <v>581</v>
      </c>
      <c r="U37" s="23">
        <v>602</v>
      </c>
      <c r="V37" s="22">
        <v>599</v>
      </c>
      <c r="W37" s="22">
        <v>597</v>
      </c>
      <c r="X37" s="22">
        <v>580</v>
      </c>
      <c r="Y37" s="23">
        <v>788</v>
      </c>
      <c r="Z37" s="22">
        <v>753</v>
      </c>
    </row>
    <row r="38" spans="1:26" ht="13.5">
      <c r="A38" s="2" t="s">
        <v>114</v>
      </c>
      <c r="B38" s="22">
        <v>442</v>
      </c>
      <c r="C38" s="22">
        <v>627</v>
      </c>
      <c r="D38" s="22">
        <v>591</v>
      </c>
      <c r="E38" s="23">
        <v>635</v>
      </c>
      <c r="F38" s="22">
        <v>799</v>
      </c>
      <c r="G38" s="22">
        <v>647</v>
      </c>
      <c r="H38" s="22">
        <v>626</v>
      </c>
      <c r="I38" s="23">
        <v>669</v>
      </c>
      <c r="J38" s="22">
        <v>690</v>
      </c>
      <c r="K38" s="22">
        <v>522</v>
      </c>
      <c r="L38" s="22">
        <v>494</v>
      </c>
      <c r="M38" s="23">
        <v>503</v>
      </c>
      <c r="N38" s="22">
        <v>480</v>
      </c>
      <c r="O38" s="22">
        <v>423</v>
      </c>
      <c r="P38" s="22">
        <v>383</v>
      </c>
      <c r="Q38" s="23">
        <v>415</v>
      </c>
      <c r="R38" s="22">
        <v>504</v>
      </c>
      <c r="S38" s="22">
        <v>486</v>
      </c>
      <c r="T38" s="22">
        <v>459</v>
      </c>
      <c r="U38" s="23">
        <v>480</v>
      </c>
      <c r="V38" s="22"/>
      <c r="W38" s="22">
        <v>120</v>
      </c>
      <c r="X38" s="22"/>
      <c r="Y38" s="23">
        <v>321</v>
      </c>
      <c r="Z38" s="22"/>
    </row>
    <row r="39" spans="1:26" ht="13.5">
      <c r="A39" s="2" t="s">
        <v>115</v>
      </c>
      <c r="B39" s="22">
        <v>530</v>
      </c>
      <c r="C39" s="22">
        <v>528</v>
      </c>
      <c r="D39" s="22">
        <v>503</v>
      </c>
      <c r="E39" s="23">
        <v>501</v>
      </c>
      <c r="F39" s="22">
        <v>506</v>
      </c>
      <c r="G39" s="22">
        <v>410</v>
      </c>
      <c r="H39" s="22">
        <v>412</v>
      </c>
      <c r="I39" s="23">
        <v>437</v>
      </c>
      <c r="J39" s="22">
        <v>350</v>
      </c>
      <c r="K39" s="22">
        <v>273</v>
      </c>
      <c r="L39" s="22">
        <v>283</v>
      </c>
      <c r="M39" s="23">
        <v>264</v>
      </c>
      <c r="N39" s="22">
        <v>223</v>
      </c>
      <c r="O39" s="22">
        <v>204</v>
      </c>
      <c r="P39" s="22">
        <v>178</v>
      </c>
      <c r="Q39" s="23">
        <v>139</v>
      </c>
      <c r="R39" s="22">
        <v>153</v>
      </c>
      <c r="S39" s="22">
        <v>200</v>
      </c>
      <c r="T39" s="22">
        <v>188</v>
      </c>
      <c r="U39" s="23">
        <v>136</v>
      </c>
      <c r="V39" s="22"/>
      <c r="W39" s="22">
        <v>125</v>
      </c>
      <c r="X39" s="22"/>
      <c r="Y39" s="23">
        <v>68</v>
      </c>
      <c r="Z39" s="22"/>
    </row>
    <row r="40" spans="1:26" ht="13.5">
      <c r="A40" s="2" t="s">
        <v>116</v>
      </c>
      <c r="B40" s="22">
        <v>9386</v>
      </c>
      <c r="C40" s="22">
        <v>8609</v>
      </c>
      <c r="D40" s="22">
        <v>6113</v>
      </c>
      <c r="E40" s="23">
        <v>9224</v>
      </c>
      <c r="F40" s="22">
        <v>94</v>
      </c>
      <c r="G40" s="22">
        <v>236</v>
      </c>
      <c r="H40" s="22">
        <v>66</v>
      </c>
      <c r="I40" s="23">
        <v>41</v>
      </c>
      <c r="J40" s="22">
        <v>7</v>
      </c>
      <c r="K40" s="22">
        <v>4</v>
      </c>
      <c r="L40" s="22">
        <v>7</v>
      </c>
      <c r="M40" s="23">
        <v>7</v>
      </c>
      <c r="N40" s="22">
        <v>12</v>
      </c>
      <c r="O40" s="22">
        <v>9</v>
      </c>
      <c r="P40" s="22">
        <v>12</v>
      </c>
      <c r="Q40" s="23">
        <v>12</v>
      </c>
      <c r="R40" s="22">
        <v>17</v>
      </c>
      <c r="S40" s="22">
        <v>15</v>
      </c>
      <c r="T40" s="22">
        <v>17</v>
      </c>
      <c r="U40" s="23">
        <v>17</v>
      </c>
      <c r="V40" s="22">
        <v>16</v>
      </c>
      <c r="W40" s="22">
        <v>18</v>
      </c>
      <c r="X40" s="22">
        <v>15</v>
      </c>
      <c r="Y40" s="23">
        <v>16</v>
      </c>
      <c r="Z40" s="22">
        <v>3112</v>
      </c>
    </row>
    <row r="41" spans="1:26" ht="13.5">
      <c r="A41" s="2" t="s">
        <v>117</v>
      </c>
      <c r="B41" s="22">
        <v>3516</v>
      </c>
      <c r="C41" s="22">
        <v>3516</v>
      </c>
      <c r="D41" s="22">
        <v>3516</v>
      </c>
      <c r="E41" s="23">
        <v>3516</v>
      </c>
      <c r="F41" s="22">
        <v>3516</v>
      </c>
      <c r="G41" s="22">
        <v>3516</v>
      </c>
      <c r="H41" s="22">
        <v>3516</v>
      </c>
      <c r="I41" s="23">
        <v>3516</v>
      </c>
      <c r="J41" s="22">
        <v>3517</v>
      </c>
      <c r="K41" s="22">
        <v>4019</v>
      </c>
      <c r="L41" s="22">
        <v>4034</v>
      </c>
      <c r="M41" s="23">
        <v>4034</v>
      </c>
      <c r="N41" s="22">
        <v>4049</v>
      </c>
      <c r="O41" s="22">
        <v>4061</v>
      </c>
      <c r="P41" s="22">
        <v>4062</v>
      </c>
      <c r="Q41" s="23">
        <v>4062</v>
      </c>
      <c r="R41" s="22">
        <v>4063</v>
      </c>
      <c r="S41" s="22">
        <v>4064</v>
      </c>
      <c r="T41" s="22">
        <v>4065</v>
      </c>
      <c r="U41" s="23">
        <v>4065</v>
      </c>
      <c r="V41" s="22">
        <v>4167</v>
      </c>
      <c r="W41" s="22">
        <v>4167</v>
      </c>
      <c r="X41" s="22">
        <v>4168</v>
      </c>
      <c r="Y41" s="23">
        <v>4168</v>
      </c>
      <c r="Z41" s="22">
        <v>4174</v>
      </c>
    </row>
    <row r="42" spans="1:26" ht="13.5">
      <c r="A42" s="2" t="s">
        <v>118</v>
      </c>
      <c r="B42" s="22">
        <v>7119</v>
      </c>
      <c r="C42" s="22">
        <v>6727</v>
      </c>
      <c r="D42" s="22">
        <v>6214</v>
      </c>
      <c r="E42" s="23">
        <v>6325</v>
      </c>
      <c r="F42" s="22">
        <v>6559</v>
      </c>
      <c r="G42" s="22">
        <v>6333</v>
      </c>
      <c r="H42" s="22">
        <v>6346</v>
      </c>
      <c r="I42" s="23">
        <v>6568</v>
      </c>
      <c r="J42" s="22">
        <v>6516</v>
      </c>
      <c r="K42" s="22">
        <v>6565</v>
      </c>
      <c r="L42" s="22">
        <v>6979</v>
      </c>
      <c r="M42" s="23">
        <v>7281</v>
      </c>
      <c r="N42" s="22">
        <v>6524</v>
      </c>
      <c r="O42" s="22">
        <v>7066</v>
      </c>
      <c r="P42" s="22">
        <v>7056</v>
      </c>
      <c r="Q42" s="23">
        <v>7088</v>
      </c>
      <c r="R42" s="22">
        <v>7030</v>
      </c>
      <c r="S42" s="22">
        <v>6802</v>
      </c>
      <c r="T42" s="22">
        <v>7219</v>
      </c>
      <c r="U42" s="23">
        <v>7034</v>
      </c>
      <c r="V42" s="22">
        <v>7126</v>
      </c>
      <c r="W42" s="22">
        <v>7274</v>
      </c>
      <c r="X42" s="22">
        <v>7607</v>
      </c>
      <c r="Y42" s="23">
        <v>8169</v>
      </c>
      <c r="Z42" s="22">
        <v>8436</v>
      </c>
    </row>
    <row r="43" spans="1:26" ht="14.25" thickBot="1">
      <c r="A43" s="4" t="s">
        <v>119</v>
      </c>
      <c r="B43" s="24">
        <v>2727367</v>
      </c>
      <c r="C43" s="24">
        <v>2653464</v>
      </c>
      <c r="D43" s="24">
        <v>2757423</v>
      </c>
      <c r="E43" s="25">
        <v>2656167</v>
      </c>
      <c r="F43" s="24">
        <v>2620332</v>
      </c>
      <c r="G43" s="24">
        <v>2658552</v>
      </c>
      <c r="H43" s="24">
        <v>2626298</v>
      </c>
      <c r="I43" s="25">
        <v>2625574</v>
      </c>
      <c r="J43" s="24">
        <v>2556771</v>
      </c>
      <c r="K43" s="24">
        <v>2553366</v>
      </c>
      <c r="L43" s="24">
        <v>2627771</v>
      </c>
      <c r="M43" s="25">
        <v>2583464</v>
      </c>
      <c r="N43" s="24">
        <v>2555550</v>
      </c>
      <c r="O43" s="24">
        <v>2471575</v>
      </c>
      <c r="P43" s="24">
        <v>2517711</v>
      </c>
      <c r="Q43" s="25">
        <v>2505557</v>
      </c>
      <c r="R43" s="24">
        <v>2457145</v>
      </c>
      <c r="S43" s="24">
        <v>2453046</v>
      </c>
      <c r="T43" s="24">
        <v>2502123</v>
      </c>
      <c r="U43" s="25">
        <v>2434517</v>
      </c>
      <c r="V43" s="24">
        <v>2393450</v>
      </c>
      <c r="W43" s="24">
        <v>2410950</v>
      </c>
      <c r="X43" s="24">
        <v>2372891</v>
      </c>
      <c r="Y43" s="25">
        <v>2312925</v>
      </c>
      <c r="Z43" s="24">
        <v>2323356</v>
      </c>
    </row>
    <row r="44" spans="1:26" ht="14.25" thickTop="1">
      <c r="A44" s="2" t="s">
        <v>120</v>
      </c>
      <c r="B44" s="22">
        <v>23452</v>
      </c>
      <c r="C44" s="22">
        <v>23452</v>
      </c>
      <c r="D44" s="22">
        <v>23452</v>
      </c>
      <c r="E44" s="23">
        <v>23452</v>
      </c>
      <c r="F44" s="22">
        <v>23452</v>
      </c>
      <c r="G44" s="22">
        <v>23452</v>
      </c>
      <c r="H44" s="22">
        <v>23452</v>
      </c>
      <c r="I44" s="23">
        <v>23452</v>
      </c>
      <c r="J44" s="22">
        <v>23452</v>
      </c>
      <c r="K44" s="22">
        <v>23452</v>
      </c>
      <c r="L44" s="22">
        <v>23452</v>
      </c>
      <c r="M44" s="23">
        <v>23452</v>
      </c>
      <c r="N44" s="22">
        <v>23452</v>
      </c>
      <c r="O44" s="22">
        <v>23452</v>
      </c>
      <c r="P44" s="22">
        <v>23452</v>
      </c>
      <c r="Q44" s="23">
        <v>23452</v>
      </c>
      <c r="R44" s="22">
        <v>23452</v>
      </c>
      <c r="S44" s="22">
        <v>23452</v>
      </c>
      <c r="T44" s="22">
        <v>23452</v>
      </c>
      <c r="U44" s="23">
        <v>23452</v>
      </c>
      <c r="V44" s="22">
        <v>23452</v>
      </c>
      <c r="W44" s="22">
        <v>23452</v>
      </c>
      <c r="X44" s="22">
        <v>23452</v>
      </c>
      <c r="Y44" s="23">
        <v>23452</v>
      </c>
      <c r="Z44" s="22">
        <v>23452</v>
      </c>
    </row>
    <row r="45" spans="1:26" ht="13.5">
      <c r="A45" s="2" t="s">
        <v>121</v>
      </c>
      <c r="B45" s="22">
        <v>16240</v>
      </c>
      <c r="C45" s="22">
        <v>16240</v>
      </c>
      <c r="D45" s="22">
        <v>16237</v>
      </c>
      <c r="E45" s="23">
        <v>16232</v>
      </c>
      <c r="F45" s="22">
        <v>16232</v>
      </c>
      <c r="G45" s="22">
        <v>16232</v>
      </c>
      <c r="H45" s="22">
        <v>16232</v>
      </c>
      <c r="I45" s="23">
        <v>16232</v>
      </c>
      <c r="J45" s="22">
        <v>16232</v>
      </c>
      <c r="K45" s="22">
        <v>16232</v>
      </c>
      <c r="L45" s="22">
        <v>16232</v>
      </c>
      <c r="M45" s="23">
        <v>16232</v>
      </c>
      <c r="N45" s="22">
        <v>16244</v>
      </c>
      <c r="O45" s="22">
        <v>16239</v>
      </c>
      <c r="P45" s="22">
        <v>16236</v>
      </c>
      <c r="Q45" s="23">
        <v>16232</v>
      </c>
      <c r="R45" s="22">
        <v>16232</v>
      </c>
      <c r="S45" s="22">
        <v>16232</v>
      </c>
      <c r="T45" s="22">
        <v>16232</v>
      </c>
      <c r="U45" s="23">
        <v>16232</v>
      </c>
      <c r="V45" s="22">
        <v>16232</v>
      </c>
      <c r="W45" s="22">
        <v>16232</v>
      </c>
      <c r="X45" s="22">
        <v>16232</v>
      </c>
      <c r="Y45" s="23">
        <v>16232</v>
      </c>
      <c r="Z45" s="22">
        <v>16232</v>
      </c>
    </row>
    <row r="46" spans="1:26" ht="13.5">
      <c r="A46" s="2" t="s">
        <v>124</v>
      </c>
      <c r="B46" s="22">
        <v>117560</v>
      </c>
      <c r="C46" s="22">
        <v>115312</v>
      </c>
      <c r="D46" s="22">
        <v>112895</v>
      </c>
      <c r="E46" s="23">
        <v>110749</v>
      </c>
      <c r="F46" s="22">
        <v>108476</v>
      </c>
      <c r="G46" s="22">
        <v>107591</v>
      </c>
      <c r="H46" s="22">
        <v>105193</v>
      </c>
      <c r="I46" s="23">
        <v>103830</v>
      </c>
      <c r="J46" s="22">
        <v>102872</v>
      </c>
      <c r="K46" s="22">
        <v>103787</v>
      </c>
      <c r="L46" s="22">
        <v>102399</v>
      </c>
      <c r="M46" s="23">
        <v>101963</v>
      </c>
      <c r="N46" s="22">
        <v>101419</v>
      </c>
      <c r="O46" s="22">
        <v>101363</v>
      </c>
      <c r="P46" s="22">
        <v>100475</v>
      </c>
      <c r="Q46" s="23">
        <v>99881</v>
      </c>
      <c r="R46" s="22">
        <v>99287</v>
      </c>
      <c r="S46" s="22">
        <v>97964</v>
      </c>
      <c r="T46" s="22">
        <v>96791</v>
      </c>
      <c r="U46" s="23">
        <v>96962</v>
      </c>
      <c r="V46" s="22">
        <v>96538</v>
      </c>
      <c r="W46" s="22">
        <v>97012</v>
      </c>
      <c r="X46" s="22">
        <v>97960</v>
      </c>
      <c r="Y46" s="23">
        <v>96322</v>
      </c>
      <c r="Z46" s="22">
        <v>93414</v>
      </c>
    </row>
    <row r="47" spans="1:26" ht="13.5">
      <c r="A47" s="2" t="s">
        <v>131</v>
      </c>
      <c r="B47" s="22">
        <v>-1125</v>
      </c>
      <c r="C47" s="22">
        <v>-1247</v>
      </c>
      <c r="D47" s="22">
        <v>-1314</v>
      </c>
      <c r="E47" s="23">
        <v>-822</v>
      </c>
      <c r="F47" s="22">
        <v>-868</v>
      </c>
      <c r="G47" s="22">
        <v>-1010</v>
      </c>
      <c r="H47" s="22">
        <v>-1081</v>
      </c>
      <c r="I47" s="23">
        <v>-1204</v>
      </c>
      <c r="J47" s="22">
        <v>-1758</v>
      </c>
      <c r="K47" s="22">
        <v>-1886</v>
      </c>
      <c r="L47" s="22">
        <v>-1957</v>
      </c>
      <c r="M47" s="23">
        <v>-1663</v>
      </c>
      <c r="N47" s="22">
        <v>-1732</v>
      </c>
      <c r="O47" s="22">
        <v>-1860</v>
      </c>
      <c r="P47" s="22">
        <v>-1927</v>
      </c>
      <c r="Q47" s="23">
        <v>-103</v>
      </c>
      <c r="R47" s="22">
        <v>-694</v>
      </c>
      <c r="S47" s="22">
        <v>-693</v>
      </c>
      <c r="T47" s="22">
        <v>-688</v>
      </c>
      <c r="U47" s="23">
        <v>-680</v>
      </c>
      <c r="V47" s="22">
        <v>-662</v>
      </c>
      <c r="W47" s="22">
        <v>-608</v>
      </c>
      <c r="X47" s="22">
        <v>-278</v>
      </c>
      <c r="Y47" s="23">
        <v>-52</v>
      </c>
      <c r="Z47" s="22">
        <v>-30</v>
      </c>
    </row>
    <row r="48" spans="1:26" ht="13.5">
      <c r="A48" s="2" t="s">
        <v>132</v>
      </c>
      <c r="B48" s="22">
        <v>156128</v>
      </c>
      <c r="C48" s="22">
        <v>153758</v>
      </c>
      <c r="D48" s="22">
        <v>151271</v>
      </c>
      <c r="E48" s="23">
        <v>149612</v>
      </c>
      <c r="F48" s="22">
        <v>147293</v>
      </c>
      <c r="G48" s="22">
        <v>146267</v>
      </c>
      <c r="H48" s="22">
        <v>143798</v>
      </c>
      <c r="I48" s="23">
        <v>142312</v>
      </c>
      <c r="J48" s="22">
        <v>140799</v>
      </c>
      <c r="K48" s="22">
        <v>141586</v>
      </c>
      <c r="L48" s="22">
        <v>140128</v>
      </c>
      <c r="M48" s="23">
        <v>139984</v>
      </c>
      <c r="N48" s="22">
        <v>139384</v>
      </c>
      <c r="O48" s="22">
        <v>139195</v>
      </c>
      <c r="P48" s="22">
        <v>138236</v>
      </c>
      <c r="Q48" s="23">
        <v>139463</v>
      </c>
      <c r="R48" s="22">
        <v>138279</v>
      </c>
      <c r="S48" s="22">
        <v>136956</v>
      </c>
      <c r="T48" s="22">
        <v>135788</v>
      </c>
      <c r="U48" s="23">
        <v>135967</v>
      </c>
      <c r="V48" s="22">
        <v>135562</v>
      </c>
      <c r="W48" s="22">
        <v>136089</v>
      </c>
      <c r="X48" s="22">
        <v>137367</v>
      </c>
      <c r="Y48" s="23">
        <v>135955</v>
      </c>
      <c r="Z48" s="22">
        <v>133069</v>
      </c>
    </row>
    <row r="49" spans="1:26" ht="13.5">
      <c r="A49" s="2" t="s">
        <v>133</v>
      </c>
      <c r="B49" s="22">
        <v>48301</v>
      </c>
      <c r="C49" s="22">
        <v>46546</v>
      </c>
      <c r="D49" s="22">
        <v>41924</v>
      </c>
      <c r="E49" s="23">
        <v>48456</v>
      </c>
      <c r="F49" s="22">
        <v>29952</v>
      </c>
      <c r="G49" s="22">
        <v>26586</v>
      </c>
      <c r="H49" s="22">
        <v>25776</v>
      </c>
      <c r="I49" s="23">
        <v>27245</v>
      </c>
      <c r="J49" s="22">
        <v>20028</v>
      </c>
      <c r="K49" s="22">
        <v>18713</v>
      </c>
      <c r="L49" s="22">
        <v>20970</v>
      </c>
      <c r="M49" s="23">
        <v>19060</v>
      </c>
      <c r="N49" s="22">
        <v>22052</v>
      </c>
      <c r="O49" s="22">
        <v>15820</v>
      </c>
      <c r="P49" s="22">
        <v>14841</v>
      </c>
      <c r="Q49" s="23">
        <v>14575</v>
      </c>
      <c r="R49" s="22">
        <v>12984</v>
      </c>
      <c r="S49" s="22">
        <v>13034</v>
      </c>
      <c r="T49" s="22">
        <v>7835</v>
      </c>
      <c r="U49" s="23">
        <v>-2856</v>
      </c>
      <c r="V49" s="22">
        <v>2690</v>
      </c>
      <c r="W49" s="22">
        <v>8775</v>
      </c>
      <c r="X49" s="22">
        <v>17843</v>
      </c>
      <c r="Y49" s="23">
        <v>17147</v>
      </c>
      <c r="Z49" s="22">
        <v>28142</v>
      </c>
    </row>
    <row r="50" spans="1:26" ht="13.5">
      <c r="A50" s="2" t="s">
        <v>134</v>
      </c>
      <c r="B50" s="22">
        <v>-317</v>
      </c>
      <c r="C50" s="22">
        <v>-427</v>
      </c>
      <c r="D50" s="22">
        <v>-16</v>
      </c>
      <c r="E50" s="23">
        <v>-820</v>
      </c>
      <c r="F50" s="22">
        <v>-286</v>
      </c>
      <c r="G50" s="22">
        <v>-535</v>
      </c>
      <c r="H50" s="22">
        <v>-407</v>
      </c>
      <c r="I50" s="23">
        <v>-141</v>
      </c>
      <c r="J50" s="22">
        <v>-162</v>
      </c>
      <c r="K50" s="22">
        <v>-116</v>
      </c>
      <c r="L50" s="22">
        <v>-45</v>
      </c>
      <c r="M50" s="23">
        <v>-40</v>
      </c>
      <c r="N50" s="22">
        <v>-34</v>
      </c>
      <c r="O50" s="22">
        <v>-53</v>
      </c>
      <c r="P50" s="22">
        <v>-35</v>
      </c>
      <c r="Q50" s="23">
        <v>-41</v>
      </c>
      <c r="R50" s="22">
        <v>-30</v>
      </c>
      <c r="S50" s="22">
        <v>-35</v>
      </c>
      <c r="T50" s="22">
        <v>-35</v>
      </c>
      <c r="U50" s="23">
        <v>-35</v>
      </c>
      <c r="V50" s="22">
        <v>-67</v>
      </c>
      <c r="W50" s="22">
        <v>92</v>
      </c>
      <c r="X50" s="22">
        <v>51</v>
      </c>
      <c r="Y50" s="23">
        <v>-33</v>
      </c>
      <c r="Z50" s="22">
        <v>20</v>
      </c>
    </row>
    <row r="51" spans="1:26" ht="13.5">
      <c r="A51" s="2" t="s">
        <v>135</v>
      </c>
      <c r="B51" s="22">
        <v>5070</v>
      </c>
      <c r="C51" s="22">
        <v>5070</v>
      </c>
      <c r="D51" s="22">
        <v>5070</v>
      </c>
      <c r="E51" s="23">
        <v>5070</v>
      </c>
      <c r="F51" s="22">
        <v>5065</v>
      </c>
      <c r="G51" s="22">
        <v>5065</v>
      </c>
      <c r="H51" s="22">
        <v>5065</v>
      </c>
      <c r="I51" s="23">
        <v>5065</v>
      </c>
      <c r="J51" s="22">
        <v>5067</v>
      </c>
      <c r="K51" s="22">
        <v>4565</v>
      </c>
      <c r="L51" s="22">
        <v>4587</v>
      </c>
      <c r="M51" s="23">
        <v>4587</v>
      </c>
      <c r="N51" s="22">
        <v>4609</v>
      </c>
      <c r="O51" s="22">
        <v>4626</v>
      </c>
      <c r="P51" s="22">
        <v>4628</v>
      </c>
      <c r="Q51" s="23">
        <v>4628</v>
      </c>
      <c r="R51" s="22">
        <v>4630</v>
      </c>
      <c r="S51" s="22">
        <v>4632</v>
      </c>
      <c r="T51" s="22">
        <v>4633</v>
      </c>
      <c r="U51" s="23">
        <v>4633</v>
      </c>
      <c r="V51" s="22">
        <v>4783</v>
      </c>
      <c r="W51" s="22">
        <v>4783</v>
      </c>
      <c r="X51" s="22">
        <v>4784</v>
      </c>
      <c r="Y51" s="23">
        <v>4784</v>
      </c>
      <c r="Z51" s="22">
        <v>4793</v>
      </c>
    </row>
    <row r="52" spans="1:26" ht="13.5">
      <c r="A52" s="2" t="s">
        <v>136</v>
      </c>
      <c r="B52" s="22">
        <v>53054</v>
      </c>
      <c r="C52" s="22">
        <v>51189</v>
      </c>
      <c r="D52" s="22">
        <v>46978</v>
      </c>
      <c r="E52" s="23">
        <v>52706</v>
      </c>
      <c r="F52" s="22">
        <v>34731</v>
      </c>
      <c r="G52" s="22">
        <v>31116</v>
      </c>
      <c r="H52" s="22">
        <v>30435</v>
      </c>
      <c r="I52" s="23">
        <v>32169</v>
      </c>
      <c r="J52" s="22">
        <v>24932</v>
      </c>
      <c r="K52" s="22">
        <v>23161</v>
      </c>
      <c r="L52" s="22">
        <v>25511</v>
      </c>
      <c r="M52" s="23">
        <v>23607</v>
      </c>
      <c r="N52" s="22">
        <v>26627</v>
      </c>
      <c r="O52" s="22">
        <v>20393</v>
      </c>
      <c r="P52" s="22">
        <v>19434</v>
      </c>
      <c r="Q52" s="23">
        <v>19162</v>
      </c>
      <c r="R52" s="22">
        <v>17583</v>
      </c>
      <c r="S52" s="22">
        <v>17631</v>
      </c>
      <c r="T52" s="22">
        <v>12432</v>
      </c>
      <c r="U52" s="23">
        <v>1740</v>
      </c>
      <c r="V52" s="22">
        <v>7405</v>
      </c>
      <c r="W52" s="22">
        <v>13650</v>
      </c>
      <c r="X52" s="22">
        <v>22679</v>
      </c>
      <c r="Y52" s="23">
        <v>21898</v>
      </c>
      <c r="Z52" s="22">
        <v>32956</v>
      </c>
    </row>
    <row r="53" spans="1:26" ht="13.5">
      <c r="A53" s="2" t="s">
        <v>204</v>
      </c>
      <c r="B53" s="22">
        <v>10988</v>
      </c>
      <c r="C53" s="22">
        <v>10810</v>
      </c>
      <c r="D53" s="22">
        <v>10732</v>
      </c>
      <c r="E53" s="23">
        <v>10836</v>
      </c>
      <c r="F53" s="22">
        <v>10717</v>
      </c>
      <c r="G53" s="22">
        <v>10539</v>
      </c>
      <c r="H53" s="22">
        <v>10339</v>
      </c>
      <c r="I53" s="23">
        <v>10220</v>
      </c>
      <c r="J53" s="22">
        <v>9934</v>
      </c>
      <c r="K53" s="22">
        <v>9794</v>
      </c>
      <c r="L53" s="22">
        <v>9663</v>
      </c>
      <c r="M53" s="23">
        <v>9546</v>
      </c>
      <c r="N53" s="22">
        <v>9414</v>
      </c>
      <c r="O53" s="22">
        <v>8851</v>
      </c>
      <c r="P53" s="22">
        <v>8733</v>
      </c>
      <c r="Q53" s="23">
        <v>8693</v>
      </c>
      <c r="R53" s="22">
        <v>8492</v>
      </c>
      <c r="S53" s="22">
        <v>8345</v>
      </c>
      <c r="T53" s="22">
        <v>8205</v>
      </c>
      <c r="U53" s="23">
        <v>8035</v>
      </c>
      <c r="V53" s="22">
        <v>8279</v>
      </c>
      <c r="W53" s="22">
        <v>8248</v>
      </c>
      <c r="X53" s="22">
        <v>8178</v>
      </c>
      <c r="Y53" s="23">
        <v>8127</v>
      </c>
      <c r="Z53" s="22">
        <v>8098</v>
      </c>
    </row>
    <row r="54" spans="1:26" ht="13.5">
      <c r="A54" s="2" t="s">
        <v>137</v>
      </c>
      <c r="B54" s="22">
        <v>220172</v>
      </c>
      <c r="C54" s="22">
        <v>215757</v>
      </c>
      <c r="D54" s="22">
        <v>208982</v>
      </c>
      <c r="E54" s="23">
        <v>213154</v>
      </c>
      <c r="F54" s="22">
        <v>192741</v>
      </c>
      <c r="G54" s="22">
        <v>187923</v>
      </c>
      <c r="H54" s="22">
        <v>184572</v>
      </c>
      <c r="I54" s="23">
        <v>184702</v>
      </c>
      <c r="J54" s="22">
        <v>175666</v>
      </c>
      <c r="K54" s="22">
        <v>174542</v>
      </c>
      <c r="L54" s="22">
        <v>175302</v>
      </c>
      <c r="M54" s="23">
        <v>173138</v>
      </c>
      <c r="N54" s="22">
        <v>175426</v>
      </c>
      <c r="O54" s="22">
        <v>168440</v>
      </c>
      <c r="P54" s="22">
        <v>166404</v>
      </c>
      <c r="Q54" s="23">
        <v>167319</v>
      </c>
      <c r="R54" s="22">
        <v>164355</v>
      </c>
      <c r="S54" s="22">
        <v>162933</v>
      </c>
      <c r="T54" s="22">
        <v>156427</v>
      </c>
      <c r="U54" s="23">
        <v>145743</v>
      </c>
      <c r="V54" s="22">
        <v>151247</v>
      </c>
      <c r="W54" s="22">
        <v>157989</v>
      </c>
      <c r="X54" s="22">
        <v>168225</v>
      </c>
      <c r="Y54" s="23">
        <v>165981</v>
      </c>
      <c r="Z54" s="22">
        <v>174124</v>
      </c>
    </row>
    <row r="55" spans="1:26" ht="14.25" thickBot="1">
      <c r="A55" s="6" t="s">
        <v>138</v>
      </c>
      <c r="B55" s="22">
        <v>2947539</v>
      </c>
      <c r="C55" s="22">
        <v>2869222</v>
      </c>
      <c r="D55" s="22">
        <v>2966406</v>
      </c>
      <c r="E55" s="23">
        <v>2869321</v>
      </c>
      <c r="F55" s="22">
        <v>2813074</v>
      </c>
      <c r="G55" s="22">
        <v>2846475</v>
      </c>
      <c r="H55" s="22">
        <v>2810870</v>
      </c>
      <c r="I55" s="23">
        <v>2810276</v>
      </c>
      <c r="J55" s="22">
        <v>2732437</v>
      </c>
      <c r="K55" s="22">
        <v>2727908</v>
      </c>
      <c r="L55" s="22">
        <v>2803074</v>
      </c>
      <c r="M55" s="23">
        <v>2756603</v>
      </c>
      <c r="N55" s="22">
        <v>2730976</v>
      </c>
      <c r="O55" s="22">
        <v>2640015</v>
      </c>
      <c r="P55" s="22">
        <v>2684116</v>
      </c>
      <c r="Q55" s="23">
        <v>2672876</v>
      </c>
      <c r="R55" s="22">
        <v>2621501</v>
      </c>
      <c r="S55" s="22">
        <v>2615979</v>
      </c>
      <c r="T55" s="22">
        <v>2658550</v>
      </c>
      <c r="U55" s="23">
        <v>2580261</v>
      </c>
      <c r="V55" s="22">
        <v>2544698</v>
      </c>
      <c r="W55" s="22">
        <v>2568939</v>
      </c>
      <c r="X55" s="22">
        <v>2541117</v>
      </c>
      <c r="Y55" s="23">
        <v>2478907</v>
      </c>
      <c r="Z55" s="22">
        <v>2497481</v>
      </c>
    </row>
    <row r="56" spans="1:26" ht="14.25" thickTop="1">
      <c r="A56" s="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8" ht="13.5">
      <c r="A58" s="19" t="s">
        <v>143</v>
      </c>
    </row>
    <row r="59" ht="13.5">
      <c r="A59" s="19" t="s">
        <v>144</v>
      </c>
    </row>
  </sheetData>
  <mergeCells count="1">
    <mergeCell ref="B6:Z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N3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139</v>
      </c>
      <c r="B2" s="13">
        <v>8388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55</v>
      </c>
      <c r="B4" s="14" t="str">
        <f>HYPERLINK("http://www.kabupro.jp/mark/20131108/S1000COC.htm","四半期報告書")</f>
        <v>四半期報告書</v>
      </c>
      <c r="C4" s="14" t="str">
        <f>HYPERLINK("http://www.kabupro.jp/mark/20130627/S000DS4G.htm","有価証券報告書")</f>
        <v>有価証券報告書</v>
      </c>
      <c r="D4" s="14" t="str">
        <f>HYPERLINK("http://www.kabupro.jp/mark/20131108/S1000COC.htm","四半期報告書")</f>
        <v>四半期報告書</v>
      </c>
      <c r="E4" s="14" t="str">
        <f>HYPERLINK("http://www.kabupro.jp/mark/20130627/S000DS4G.htm","有価証券報告書")</f>
        <v>有価証券報告書</v>
      </c>
      <c r="F4" s="14" t="str">
        <f>HYPERLINK("http://www.kabupro.jp/mark/20121109/S000C6BT.htm","四半期報告書")</f>
        <v>四半期報告書</v>
      </c>
      <c r="G4" s="14" t="str">
        <f>HYPERLINK("http://www.kabupro.jp/mark/20120628/S000B8NI.htm","有価証券報告書")</f>
        <v>有価証券報告書</v>
      </c>
      <c r="H4" s="14" t="str">
        <f>HYPERLINK("http://www.kabupro.jp/mark/20111114/S0009R46.htm","四半期報告書")</f>
        <v>四半期報告書</v>
      </c>
      <c r="I4" s="14" t="str">
        <f>HYPERLINK("http://www.kabupro.jp/mark/20110629/S0008PC0.htm","有価証券報告書")</f>
        <v>有価証券報告書</v>
      </c>
      <c r="J4" s="14" t="str">
        <f>HYPERLINK("http://www.kabupro.jp/mark/20101112/S00077GP.htm","四半期報告書")</f>
        <v>四半期報告書</v>
      </c>
      <c r="K4" s="14" t="str">
        <f>HYPERLINK("http://www.kabupro.jp/mark/20091113/S0004LQK.htm","四半期報告書")</f>
        <v>四半期報告書</v>
      </c>
      <c r="L4" s="14" t="str">
        <f>HYPERLINK("http://www.kabupro.jp/mark/20091113/S0004LQK.htm","四半期報告書")</f>
        <v>四半期報告書</v>
      </c>
      <c r="M4" s="14" t="str">
        <f>HYPERLINK("http://www.kabupro.jp/mark/20090626/S0003GOQ.htm","有価証券報告書")</f>
        <v>有価証券報告書</v>
      </c>
      <c r="N4" s="14" t="str">
        <f>HYPERLINK("http://www.kabupro.jp/mark/20081117/S0001WCO.htm","四半期報告書")</f>
        <v>四半期報告書</v>
      </c>
    </row>
    <row r="5" spans="1:14" ht="14.25" thickBot="1">
      <c r="A5" s="10" t="s">
        <v>56</v>
      </c>
      <c r="B5" s="1" t="s">
        <v>62</v>
      </c>
      <c r="C5" s="1" t="s">
        <v>69</v>
      </c>
      <c r="D5" s="1" t="s">
        <v>62</v>
      </c>
      <c r="E5" s="1" t="s">
        <v>69</v>
      </c>
      <c r="F5" s="1" t="s">
        <v>67</v>
      </c>
      <c r="G5" s="1" t="s">
        <v>73</v>
      </c>
      <c r="H5" s="1" t="s">
        <v>71</v>
      </c>
      <c r="I5" s="1" t="s">
        <v>77</v>
      </c>
      <c r="J5" s="1" t="s">
        <v>75</v>
      </c>
      <c r="K5" s="1" t="s">
        <v>80</v>
      </c>
      <c r="L5" s="1" t="s">
        <v>80</v>
      </c>
      <c r="M5" s="1" t="s">
        <v>83</v>
      </c>
      <c r="N5" s="1" t="s">
        <v>85</v>
      </c>
    </row>
    <row r="6" spans="1:14" ht="15" thickBot="1" thickTop="1">
      <c r="A6" s="9" t="s">
        <v>57</v>
      </c>
      <c r="B6" s="17" t="s">
        <v>173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58</v>
      </c>
      <c r="B7" s="13" t="s">
        <v>63</v>
      </c>
      <c r="C7" s="15" t="s">
        <v>65</v>
      </c>
      <c r="D7" s="13" t="s">
        <v>63</v>
      </c>
      <c r="E7" s="15" t="s">
        <v>65</v>
      </c>
      <c r="F7" s="13" t="s">
        <v>63</v>
      </c>
      <c r="G7" s="15" t="s">
        <v>65</v>
      </c>
      <c r="H7" s="13" t="s">
        <v>63</v>
      </c>
      <c r="I7" s="15" t="s">
        <v>65</v>
      </c>
      <c r="J7" s="13" t="s">
        <v>63</v>
      </c>
      <c r="K7" s="15" t="s">
        <v>65</v>
      </c>
      <c r="L7" s="13" t="s">
        <v>63</v>
      </c>
      <c r="M7" s="15" t="s">
        <v>65</v>
      </c>
      <c r="N7" s="13" t="s">
        <v>63</v>
      </c>
    </row>
    <row r="8" spans="1:14" ht="13.5">
      <c r="A8" s="12" t="s">
        <v>59</v>
      </c>
      <c r="B8" s="1" t="s">
        <v>145</v>
      </c>
      <c r="C8" s="16" t="s">
        <v>146</v>
      </c>
      <c r="D8" s="1" t="s">
        <v>146</v>
      </c>
      <c r="E8" s="16" t="s">
        <v>147</v>
      </c>
      <c r="F8" s="1" t="s">
        <v>147</v>
      </c>
      <c r="G8" s="16" t="s">
        <v>148</v>
      </c>
      <c r="H8" s="1" t="s">
        <v>148</v>
      </c>
      <c r="I8" s="16" t="s">
        <v>149</v>
      </c>
      <c r="J8" s="1" t="s">
        <v>149</v>
      </c>
      <c r="K8" s="16" t="s">
        <v>150</v>
      </c>
      <c r="L8" s="1" t="s">
        <v>150</v>
      </c>
      <c r="M8" s="16" t="s">
        <v>151</v>
      </c>
      <c r="N8" s="1" t="s">
        <v>151</v>
      </c>
    </row>
    <row r="9" spans="1:14" ht="13.5">
      <c r="A9" s="12" t="s">
        <v>60</v>
      </c>
      <c r="B9" s="1" t="s">
        <v>64</v>
      </c>
      <c r="C9" s="16" t="s">
        <v>66</v>
      </c>
      <c r="D9" s="1" t="s">
        <v>68</v>
      </c>
      <c r="E9" s="16" t="s">
        <v>70</v>
      </c>
      <c r="F9" s="1" t="s">
        <v>72</v>
      </c>
      <c r="G9" s="16" t="s">
        <v>74</v>
      </c>
      <c r="H9" s="1" t="s">
        <v>76</v>
      </c>
      <c r="I9" s="16" t="s">
        <v>78</v>
      </c>
      <c r="J9" s="1" t="s">
        <v>79</v>
      </c>
      <c r="K9" s="16" t="s">
        <v>81</v>
      </c>
      <c r="L9" s="1" t="s">
        <v>82</v>
      </c>
      <c r="M9" s="16" t="s">
        <v>84</v>
      </c>
      <c r="N9" s="1" t="s">
        <v>86</v>
      </c>
    </row>
    <row r="10" spans="1:14" ht="14.25" thickBot="1">
      <c r="A10" s="12" t="s">
        <v>61</v>
      </c>
      <c r="B10" s="1" t="s">
        <v>88</v>
      </c>
      <c r="C10" s="16" t="s">
        <v>88</v>
      </c>
      <c r="D10" s="1" t="s">
        <v>88</v>
      </c>
      <c r="E10" s="16" t="s">
        <v>88</v>
      </c>
      <c r="F10" s="1" t="s">
        <v>88</v>
      </c>
      <c r="G10" s="16" t="s">
        <v>88</v>
      </c>
      <c r="H10" s="1" t="s">
        <v>88</v>
      </c>
      <c r="I10" s="16" t="s">
        <v>88</v>
      </c>
      <c r="J10" s="1" t="s">
        <v>88</v>
      </c>
      <c r="K10" s="16" t="s">
        <v>88</v>
      </c>
      <c r="L10" s="1" t="s">
        <v>88</v>
      </c>
      <c r="M10" s="16" t="s">
        <v>88</v>
      </c>
      <c r="N10" s="1" t="s">
        <v>88</v>
      </c>
    </row>
    <row r="11" spans="1:14" ht="14.25" thickTop="1">
      <c r="A11" s="28" t="s">
        <v>152</v>
      </c>
      <c r="B11" s="20">
        <v>26461</v>
      </c>
      <c r="C11" s="21">
        <v>52256</v>
      </c>
      <c r="D11" s="20">
        <v>25806</v>
      </c>
      <c r="E11" s="21">
        <v>55350</v>
      </c>
      <c r="F11" s="20">
        <v>27899</v>
      </c>
      <c r="G11" s="21">
        <v>55219</v>
      </c>
      <c r="H11" s="20">
        <v>27672</v>
      </c>
      <c r="I11" s="21">
        <v>56009</v>
      </c>
      <c r="J11" s="20">
        <v>29106</v>
      </c>
      <c r="K11" s="21">
        <v>60202</v>
      </c>
      <c r="L11" s="20">
        <v>31297</v>
      </c>
      <c r="M11" s="21">
        <v>64018</v>
      </c>
      <c r="N11" s="20">
        <v>32163</v>
      </c>
    </row>
    <row r="12" spans="1:14" ht="13.5">
      <c r="A12" s="2" t="s">
        <v>153</v>
      </c>
      <c r="B12" s="22">
        <v>21578</v>
      </c>
      <c r="C12" s="23">
        <v>43387</v>
      </c>
      <c r="D12" s="22">
        <v>21465</v>
      </c>
      <c r="E12" s="23">
        <v>44318</v>
      </c>
      <c r="F12" s="22">
        <v>22397</v>
      </c>
      <c r="G12" s="23">
        <v>45969</v>
      </c>
      <c r="H12" s="22">
        <v>23129</v>
      </c>
      <c r="I12" s="23">
        <v>47134</v>
      </c>
      <c r="J12" s="22">
        <v>23946</v>
      </c>
      <c r="K12" s="23">
        <v>50998</v>
      </c>
      <c r="L12" s="22">
        <v>26215</v>
      </c>
      <c r="M12" s="23">
        <v>52792</v>
      </c>
      <c r="N12" s="22">
        <v>26843</v>
      </c>
    </row>
    <row r="13" spans="1:14" ht="13.5">
      <c r="A13" s="3" t="s">
        <v>154</v>
      </c>
      <c r="B13" s="22">
        <v>14561</v>
      </c>
      <c r="C13" s="23">
        <v>30000</v>
      </c>
      <c r="D13" s="22">
        <v>15158</v>
      </c>
      <c r="E13" s="23">
        <v>31465</v>
      </c>
      <c r="F13" s="22">
        <v>15894</v>
      </c>
      <c r="G13" s="23">
        <v>32904</v>
      </c>
      <c r="H13" s="22">
        <v>16636</v>
      </c>
      <c r="I13" s="23">
        <v>34269</v>
      </c>
      <c r="J13" s="22">
        <v>17269</v>
      </c>
      <c r="K13" s="23">
        <v>37170</v>
      </c>
      <c r="L13" s="22">
        <v>18603</v>
      </c>
      <c r="M13" s="23">
        <v>37114</v>
      </c>
      <c r="N13" s="22">
        <v>18310</v>
      </c>
    </row>
    <row r="14" spans="1:14" ht="13.5">
      <c r="A14" s="3" t="s">
        <v>155</v>
      </c>
      <c r="B14" s="22">
        <v>6806</v>
      </c>
      <c r="C14" s="23">
        <v>12954</v>
      </c>
      <c r="D14" s="22">
        <v>6083</v>
      </c>
      <c r="E14" s="23">
        <v>12322</v>
      </c>
      <c r="F14" s="22">
        <v>6193</v>
      </c>
      <c r="G14" s="23">
        <v>12646</v>
      </c>
      <c r="H14" s="22">
        <v>6290</v>
      </c>
      <c r="I14" s="23">
        <v>12321</v>
      </c>
      <c r="J14" s="22">
        <v>6347</v>
      </c>
      <c r="K14" s="23">
        <v>13088</v>
      </c>
      <c r="L14" s="22">
        <v>7099</v>
      </c>
      <c r="M14" s="23">
        <v>14046</v>
      </c>
      <c r="N14" s="22">
        <v>7426</v>
      </c>
    </row>
    <row r="15" spans="1:14" ht="13.5">
      <c r="A15" s="2" t="s">
        <v>156</v>
      </c>
      <c r="B15" s="22">
        <v>3378</v>
      </c>
      <c r="C15" s="23">
        <v>6254</v>
      </c>
      <c r="D15" s="22">
        <v>2922</v>
      </c>
      <c r="E15" s="23">
        <v>6138</v>
      </c>
      <c r="F15" s="22">
        <v>3136</v>
      </c>
      <c r="G15" s="23">
        <v>6138</v>
      </c>
      <c r="H15" s="22">
        <v>3008</v>
      </c>
      <c r="I15" s="23">
        <v>6060</v>
      </c>
      <c r="J15" s="22">
        <v>3023</v>
      </c>
      <c r="K15" s="23">
        <v>6118</v>
      </c>
      <c r="L15" s="22">
        <v>3363</v>
      </c>
      <c r="M15" s="23">
        <v>7334</v>
      </c>
      <c r="N15" s="22">
        <v>3965</v>
      </c>
    </row>
    <row r="16" spans="1:14" ht="13.5">
      <c r="A16" s="2" t="s">
        <v>157</v>
      </c>
      <c r="B16" s="22">
        <v>252</v>
      </c>
      <c r="C16" s="23">
        <v>669</v>
      </c>
      <c r="D16" s="22">
        <v>562</v>
      </c>
      <c r="E16" s="23">
        <v>1824</v>
      </c>
      <c r="F16" s="22">
        <v>1584</v>
      </c>
      <c r="G16" s="23">
        <v>1569</v>
      </c>
      <c r="H16" s="22">
        <v>768</v>
      </c>
      <c r="I16" s="23">
        <v>1610</v>
      </c>
      <c r="J16" s="22">
        <v>1190</v>
      </c>
      <c r="K16" s="23">
        <v>1286</v>
      </c>
      <c r="L16" s="22">
        <v>625</v>
      </c>
      <c r="M16" s="23">
        <v>1487</v>
      </c>
      <c r="N16" s="22">
        <v>451</v>
      </c>
    </row>
    <row r="17" spans="1:14" ht="13.5">
      <c r="A17" s="2" t="s">
        <v>158</v>
      </c>
      <c r="B17" s="22">
        <v>1252</v>
      </c>
      <c r="C17" s="23">
        <v>1945</v>
      </c>
      <c r="D17" s="22">
        <v>855</v>
      </c>
      <c r="E17" s="23">
        <v>3070</v>
      </c>
      <c r="F17" s="22">
        <v>780</v>
      </c>
      <c r="G17" s="23">
        <v>1541</v>
      </c>
      <c r="H17" s="22">
        <v>766</v>
      </c>
      <c r="I17" s="23">
        <v>1203</v>
      </c>
      <c r="J17" s="22">
        <v>945</v>
      </c>
      <c r="K17" s="23">
        <v>1799</v>
      </c>
      <c r="L17" s="22">
        <v>1094</v>
      </c>
      <c r="M17" s="23">
        <v>2403</v>
      </c>
      <c r="N17" s="22">
        <v>903</v>
      </c>
    </row>
    <row r="18" spans="1:14" ht="13.5">
      <c r="A18" s="6" t="s">
        <v>159</v>
      </c>
      <c r="B18" s="22">
        <v>18146</v>
      </c>
      <c r="C18" s="23">
        <v>37528</v>
      </c>
      <c r="D18" s="22">
        <v>18038</v>
      </c>
      <c r="E18" s="23">
        <v>46377</v>
      </c>
      <c r="F18" s="22">
        <v>23908</v>
      </c>
      <c r="G18" s="23">
        <v>49076</v>
      </c>
      <c r="H18" s="22">
        <v>24159</v>
      </c>
      <c r="I18" s="23">
        <v>48650</v>
      </c>
      <c r="J18" s="22">
        <v>26497</v>
      </c>
      <c r="K18" s="23">
        <v>57835</v>
      </c>
      <c r="L18" s="22">
        <v>29732</v>
      </c>
      <c r="M18" s="23">
        <v>48426</v>
      </c>
      <c r="N18" s="22">
        <v>23517</v>
      </c>
    </row>
    <row r="19" spans="1:14" ht="13.5">
      <c r="A19" s="2" t="s">
        <v>160</v>
      </c>
      <c r="B19" s="22">
        <v>1117</v>
      </c>
      <c r="C19" s="23">
        <v>2458</v>
      </c>
      <c r="D19" s="22">
        <v>1230</v>
      </c>
      <c r="E19" s="23">
        <v>2929</v>
      </c>
      <c r="F19" s="22">
        <v>1589</v>
      </c>
      <c r="G19" s="23">
        <v>3945</v>
      </c>
      <c r="H19" s="22">
        <v>2088</v>
      </c>
      <c r="I19" s="23">
        <v>6052</v>
      </c>
      <c r="J19" s="22">
        <v>3455</v>
      </c>
      <c r="K19" s="23">
        <v>9615</v>
      </c>
      <c r="L19" s="22">
        <v>5276</v>
      </c>
      <c r="M19" s="23">
        <v>11614</v>
      </c>
      <c r="N19" s="22">
        <v>6118</v>
      </c>
    </row>
    <row r="20" spans="1:14" ht="13.5">
      <c r="A20" s="3" t="s">
        <v>161</v>
      </c>
      <c r="B20" s="22">
        <v>525</v>
      </c>
      <c r="C20" s="23">
        <v>1349</v>
      </c>
      <c r="D20" s="22">
        <v>706</v>
      </c>
      <c r="E20" s="23">
        <v>1857</v>
      </c>
      <c r="F20" s="22">
        <v>1059</v>
      </c>
      <c r="G20" s="23">
        <v>3053</v>
      </c>
      <c r="H20" s="22">
        <v>1669</v>
      </c>
      <c r="I20" s="23">
        <v>4838</v>
      </c>
      <c r="J20" s="22">
        <v>2682</v>
      </c>
      <c r="K20" s="23">
        <v>6583</v>
      </c>
      <c r="L20" s="22">
        <v>3499</v>
      </c>
      <c r="M20" s="23">
        <v>5858</v>
      </c>
      <c r="N20" s="22">
        <v>2757</v>
      </c>
    </row>
    <row r="21" spans="1:14" ht="13.5">
      <c r="A21" s="2" t="s">
        <v>162</v>
      </c>
      <c r="B21" s="22">
        <v>719</v>
      </c>
      <c r="C21" s="23">
        <v>1404</v>
      </c>
      <c r="D21" s="22">
        <v>697</v>
      </c>
      <c r="E21" s="23">
        <v>1372</v>
      </c>
      <c r="F21" s="22">
        <v>681</v>
      </c>
      <c r="G21" s="23">
        <v>1368</v>
      </c>
      <c r="H21" s="22">
        <v>684</v>
      </c>
      <c r="I21" s="23">
        <v>1364</v>
      </c>
      <c r="J21" s="22">
        <v>677</v>
      </c>
      <c r="K21" s="23">
        <v>1329</v>
      </c>
      <c r="L21" s="22">
        <v>665</v>
      </c>
      <c r="M21" s="23">
        <v>1350</v>
      </c>
      <c r="N21" s="22">
        <v>654</v>
      </c>
    </row>
    <row r="22" spans="1:14" ht="13.5">
      <c r="A22" s="2" t="s">
        <v>163</v>
      </c>
      <c r="B22" s="22">
        <v>472</v>
      </c>
      <c r="C22" s="23">
        <v>254</v>
      </c>
      <c r="D22" s="22">
        <v>47</v>
      </c>
      <c r="E22" s="23">
        <v>1116</v>
      </c>
      <c r="F22" s="22">
        <v>950</v>
      </c>
      <c r="G22" s="23">
        <v>417</v>
      </c>
      <c r="H22" s="22">
        <v>152</v>
      </c>
      <c r="I22" s="23">
        <v>2604</v>
      </c>
      <c r="J22" s="22">
        <v>1613</v>
      </c>
      <c r="K22" s="23">
        <v>3853</v>
      </c>
      <c r="L22" s="22">
        <v>3080</v>
      </c>
      <c r="M22" s="23">
        <v>2202</v>
      </c>
      <c r="N22" s="22">
        <v>1204</v>
      </c>
    </row>
    <row r="23" spans="1:14" ht="13.5">
      <c r="A23" s="2" t="s">
        <v>164</v>
      </c>
      <c r="B23" s="22">
        <v>13841</v>
      </c>
      <c r="C23" s="23">
        <v>27448</v>
      </c>
      <c r="D23" s="22">
        <v>13918</v>
      </c>
      <c r="E23" s="23">
        <v>27798</v>
      </c>
      <c r="F23" s="22">
        <v>14079</v>
      </c>
      <c r="G23" s="23">
        <v>28406</v>
      </c>
      <c r="H23" s="22">
        <v>14464</v>
      </c>
      <c r="I23" s="23">
        <v>27903</v>
      </c>
      <c r="J23" s="22">
        <v>14173</v>
      </c>
      <c r="K23" s="23">
        <v>29406</v>
      </c>
      <c r="L23" s="22">
        <v>15153</v>
      </c>
      <c r="M23" s="23">
        <v>28937</v>
      </c>
      <c r="N23" s="22">
        <v>14688</v>
      </c>
    </row>
    <row r="24" spans="1:14" ht="13.5">
      <c r="A24" s="2" t="s">
        <v>165</v>
      </c>
      <c r="B24" s="22">
        <v>1995</v>
      </c>
      <c r="C24" s="23">
        <v>5961</v>
      </c>
      <c r="D24" s="22">
        <v>2144</v>
      </c>
      <c r="E24" s="23">
        <v>13160</v>
      </c>
      <c r="F24" s="22">
        <v>6606</v>
      </c>
      <c r="G24" s="23">
        <v>14938</v>
      </c>
      <c r="H24" s="22">
        <v>6770</v>
      </c>
      <c r="I24" s="23">
        <v>10725</v>
      </c>
      <c r="J24" s="22">
        <v>6576</v>
      </c>
      <c r="K24" s="23">
        <v>13631</v>
      </c>
      <c r="L24" s="22">
        <v>5556</v>
      </c>
      <c r="M24" s="23">
        <v>4321</v>
      </c>
      <c r="N24" s="22">
        <v>851</v>
      </c>
    </row>
    <row r="25" spans="1:14" ht="14.25" thickBot="1">
      <c r="A25" s="27" t="s">
        <v>166</v>
      </c>
      <c r="B25" s="24">
        <v>8315</v>
      </c>
      <c r="C25" s="25">
        <v>14728</v>
      </c>
      <c r="D25" s="24">
        <v>7767</v>
      </c>
      <c r="E25" s="25">
        <v>8972</v>
      </c>
      <c r="F25" s="24">
        <v>3991</v>
      </c>
      <c r="G25" s="25">
        <v>6142</v>
      </c>
      <c r="H25" s="24">
        <v>3512</v>
      </c>
      <c r="I25" s="25">
        <v>7358</v>
      </c>
      <c r="J25" s="24">
        <v>2608</v>
      </c>
      <c r="K25" s="25">
        <v>2367</v>
      </c>
      <c r="L25" s="24">
        <v>1565</v>
      </c>
      <c r="M25" s="25">
        <v>15591</v>
      </c>
      <c r="N25" s="24">
        <v>8646</v>
      </c>
    </row>
    <row r="26" spans="1:14" ht="14.25" thickTop="1">
      <c r="A26" s="6" t="s">
        <v>167</v>
      </c>
      <c r="B26" s="22">
        <v>23</v>
      </c>
      <c r="C26" s="23">
        <v>98</v>
      </c>
      <c r="D26" s="22">
        <v>30</v>
      </c>
      <c r="E26" s="23">
        <v>252</v>
      </c>
      <c r="F26" s="22">
        <v>163</v>
      </c>
      <c r="G26" s="23">
        <v>159</v>
      </c>
      <c r="H26" s="22">
        <v>93</v>
      </c>
      <c r="I26" s="23">
        <v>92</v>
      </c>
      <c r="J26" s="22">
        <v>31</v>
      </c>
      <c r="K26" s="23">
        <v>418</v>
      </c>
      <c r="L26" s="22">
        <v>80</v>
      </c>
      <c r="M26" s="23">
        <v>1411</v>
      </c>
      <c r="N26" s="22">
        <v>1302</v>
      </c>
    </row>
    <row r="27" spans="1:14" ht="13.5">
      <c r="A27" s="6" t="s">
        <v>168</v>
      </c>
      <c r="B27" s="22">
        <v>8291</v>
      </c>
      <c r="C27" s="23">
        <v>14630</v>
      </c>
      <c r="D27" s="22">
        <v>7737</v>
      </c>
      <c r="E27" s="23">
        <v>8722</v>
      </c>
      <c r="F27" s="22">
        <v>3829</v>
      </c>
      <c r="G27" s="23">
        <v>6673</v>
      </c>
      <c r="H27" s="22">
        <v>3717</v>
      </c>
      <c r="I27" s="23">
        <v>8243</v>
      </c>
      <c r="J27" s="22">
        <v>2890</v>
      </c>
      <c r="K27" s="23">
        <v>3143</v>
      </c>
      <c r="L27" s="22">
        <v>2538</v>
      </c>
      <c r="M27" s="23">
        <v>14887</v>
      </c>
      <c r="N27" s="22">
        <v>7494</v>
      </c>
    </row>
    <row r="28" spans="1:14" ht="13.5">
      <c r="A28" s="6" t="s">
        <v>169</v>
      </c>
      <c r="B28" s="22">
        <v>2777</v>
      </c>
      <c r="C28" s="23">
        <v>4021</v>
      </c>
      <c r="D28" s="22">
        <v>2037</v>
      </c>
      <c r="E28" s="23">
        <v>3982</v>
      </c>
      <c r="F28" s="22">
        <v>2170</v>
      </c>
      <c r="G28" s="23">
        <v>5205</v>
      </c>
      <c r="H28" s="22">
        <v>3069</v>
      </c>
      <c r="I28" s="23">
        <v>5177</v>
      </c>
      <c r="J28" s="22">
        <v>2432</v>
      </c>
      <c r="K28" s="23">
        <v>1067</v>
      </c>
      <c r="L28" s="22">
        <v>2242</v>
      </c>
      <c r="M28" s="23">
        <v>7162</v>
      </c>
      <c r="N28" s="22">
        <v>4587</v>
      </c>
    </row>
    <row r="29" spans="1:14" ht="13.5">
      <c r="A29" s="6" t="s">
        <v>170</v>
      </c>
      <c r="B29" s="22">
        <v>196</v>
      </c>
      <c r="C29" s="23">
        <v>1607</v>
      </c>
      <c r="D29" s="22">
        <v>1299</v>
      </c>
      <c r="E29" s="23">
        <v>1084</v>
      </c>
      <c r="F29" s="22">
        <v>-776</v>
      </c>
      <c r="G29" s="23">
        <v>-2655</v>
      </c>
      <c r="H29" s="22">
        <v>-1482</v>
      </c>
      <c r="I29" s="23">
        <v>-1704</v>
      </c>
      <c r="J29" s="22">
        <v>-1165</v>
      </c>
      <c r="K29" s="23">
        <v>176</v>
      </c>
      <c r="L29" s="22">
        <v>-1199</v>
      </c>
      <c r="M29" s="23">
        <v>-573</v>
      </c>
      <c r="N29" s="22">
        <v>-1075</v>
      </c>
    </row>
    <row r="30" spans="1:14" ht="13.5">
      <c r="A30" s="6" t="s">
        <v>171</v>
      </c>
      <c r="B30" s="22">
        <v>2973</v>
      </c>
      <c r="C30" s="23">
        <v>5629</v>
      </c>
      <c r="D30" s="22">
        <v>3337</v>
      </c>
      <c r="E30" s="23">
        <v>5066</v>
      </c>
      <c r="F30" s="22">
        <v>1393</v>
      </c>
      <c r="G30" s="23">
        <v>2549</v>
      </c>
      <c r="H30" s="22">
        <v>1586</v>
      </c>
      <c r="I30" s="23">
        <v>3472</v>
      </c>
      <c r="J30" s="22">
        <v>1266</v>
      </c>
      <c r="K30" s="23">
        <v>1244</v>
      </c>
      <c r="L30" s="22">
        <v>1043</v>
      </c>
      <c r="M30" s="23"/>
      <c r="N30" s="22"/>
    </row>
    <row r="31" spans="1:14" ht="14.25" thickBot="1">
      <c r="A31" s="6" t="s">
        <v>172</v>
      </c>
      <c r="B31" s="22">
        <v>5317</v>
      </c>
      <c r="C31" s="23">
        <v>9000</v>
      </c>
      <c r="D31" s="22">
        <v>4400</v>
      </c>
      <c r="E31" s="23">
        <v>3655</v>
      </c>
      <c r="F31" s="22">
        <v>2435</v>
      </c>
      <c r="G31" s="23">
        <v>4123</v>
      </c>
      <c r="H31" s="22">
        <v>2131</v>
      </c>
      <c r="I31" s="23">
        <v>4770</v>
      </c>
      <c r="J31" s="22">
        <v>1623</v>
      </c>
      <c r="K31" s="23">
        <v>1899</v>
      </c>
      <c r="L31" s="22">
        <v>1494</v>
      </c>
      <c r="M31" s="23">
        <v>8299</v>
      </c>
      <c r="N31" s="22">
        <v>3981</v>
      </c>
    </row>
    <row r="32" spans="1:14" ht="14.25" thickTop="1">
      <c r="A32" s="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4" ht="13.5">
      <c r="A34" s="19" t="s">
        <v>143</v>
      </c>
    </row>
    <row r="35" ht="13.5">
      <c r="A35" s="19" t="s">
        <v>144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N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139</v>
      </c>
      <c r="B2" s="13">
        <v>8388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140</v>
      </c>
      <c r="B3" s="1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55</v>
      </c>
      <c r="B4" s="14" t="str">
        <f>HYPERLINK("http://www.kabupro.jp/mark/20131108/S1000COC.htm","四半期報告書")</f>
        <v>四半期報告書</v>
      </c>
      <c r="C4" s="14" t="str">
        <f>HYPERLINK("http://www.kabupro.jp/mark/20131108/S1000COC.htm","四半期報告書")</f>
        <v>四半期報告書</v>
      </c>
      <c r="D4" s="14" t="str">
        <f>HYPERLINK("http://www.kabupro.jp/mark/20121109/S000C6BT.htm","四半期報告書")</f>
        <v>四半期報告書</v>
      </c>
      <c r="E4" s="14" t="str">
        <f>HYPERLINK("http://www.kabupro.jp/mark/20130627/S000DS4G.htm","有価証券報告書")</f>
        <v>有価証券報告書</v>
      </c>
      <c r="F4" s="14" t="str">
        <f>HYPERLINK("http://www.kabupro.jp/mark/20111114/S0009R46.htm","四半期報告書")</f>
        <v>四半期報告書</v>
      </c>
      <c r="G4" s="14" t="str">
        <f>HYPERLINK("http://www.kabupro.jp/mark/20120628/S000B8NI.htm","有価証券報告書")</f>
        <v>有価証券報告書</v>
      </c>
      <c r="H4" s="14" t="str">
        <f>HYPERLINK("http://www.kabupro.jp/mark/20101112/S00077GP.htm","四半期報告書")</f>
        <v>四半期報告書</v>
      </c>
      <c r="I4" s="14" t="str">
        <f>HYPERLINK("http://www.kabupro.jp/mark/20110629/S0008PC0.htm","有価証券報告書")</f>
        <v>有価証券報告書</v>
      </c>
      <c r="J4" s="14" t="str">
        <f>HYPERLINK("http://www.kabupro.jp/mark/20101112/S00077GP.htm","四半期報告書")</f>
        <v>四半期報告書</v>
      </c>
      <c r="K4" s="14" t="str">
        <f>HYPERLINK("http://www.kabupro.jp/mark/20091113/S0004LQK.htm","四半期報告書")</f>
        <v>四半期報告書</v>
      </c>
      <c r="L4" s="14" t="str">
        <f>HYPERLINK("http://www.kabupro.jp/mark/20091113/S0004LQK.htm","四半期報告書")</f>
        <v>四半期報告書</v>
      </c>
      <c r="M4" s="14" t="str">
        <f>HYPERLINK("http://www.kabupro.jp/mark/20090626/S0003GOQ.htm","有価証券報告書")</f>
        <v>有価証券報告書</v>
      </c>
      <c r="N4" s="14" t="str">
        <f>HYPERLINK("http://www.kabupro.jp/mark/20081117/S0001WCO.htm","四半期報告書")</f>
        <v>四半期報告書</v>
      </c>
    </row>
    <row r="5" spans="1:14" ht="14.25" thickBot="1">
      <c r="A5" s="10" t="s">
        <v>56</v>
      </c>
      <c r="B5" s="1" t="s">
        <v>62</v>
      </c>
      <c r="C5" s="1" t="s">
        <v>62</v>
      </c>
      <c r="D5" s="1" t="s">
        <v>67</v>
      </c>
      <c r="E5" s="1" t="s">
        <v>69</v>
      </c>
      <c r="F5" s="1" t="s">
        <v>71</v>
      </c>
      <c r="G5" s="1" t="s">
        <v>73</v>
      </c>
      <c r="H5" s="1" t="s">
        <v>75</v>
      </c>
      <c r="I5" s="1" t="s">
        <v>77</v>
      </c>
      <c r="J5" s="1" t="s">
        <v>75</v>
      </c>
      <c r="K5" s="1" t="s">
        <v>80</v>
      </c>
      <c r="L5" s="1" t="s">
        <v>80</v>
      </c>
      <c r="M5" s="1" t="s">
        <v>83</v>
      </c>
      <c r="N5" s="1" t="s">
        <v>85</v>
      </c>
    </row>
    <row r="6" spans="1:14" ht="15" thickBot="1" thickTop="1">
      <c r="A6" s="9" t="s">
        <v>57</v>
      </c>
      <c r="B6" s="17" t="s">
        <v>142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58</v>
      </c>
      <c r="B7" s="13" t="s">
        <v>63</v>
      </c>
      <c r="C7" s="15" t="s">
        <v>65</v>
      </c>
      <c r="D7" s="13" t="s">
        <v>63</v>
      </c>
      <c r="E7" s="15" t="s">
        <v>65</v>
      </c>
      <c r="F7" s="13" t="s">
        <v>63</v>
      </c>
      <c r="G7" s="15" t="s">
        <v>65</v>
      </c>
      <c r="H7" s="13" t="s">
        <v>63</v>
      </c>
      <c r="I7" s="15" t="s">
        <v>65</v>
      </c>
      <c r="J7" s="13" t="s">
        <v>63</v>
      </c>
      <c r="K7" s="15" t="s">
        <v>65</v>
      </c>
      <c r="L7" s="13" t="s">
        <v>63</v>
      </c>
      <c r="M7" s="15" t="s">
        <v>65</v>
      </c>
      <c r="N7" s="13" t="s">
        <v>63</v>
      </c>
    </row>
    <row r="8" spans="1:14" ht="13.5">
      <c r="A8" s="12" t="s">
        <v>59</v>
      </c>
      <c r="B8" s="1"/>
      <c r="C8" s="16"/>
      <c r="D8" s="1"/>
      <c r="E8" s="16"/>
      <c r="F8" s="1"/>
      <c r="G8" s="16"/>
      <c r="H8" s="1"/>
      <c r="I8" s="16"/>
      <c r="J8" s="1"/>
      <c r="K8" s="16"/>
      <c r="L8" s="1"/>
      <c r="M8" s="16"/>
      <c r="N8" s="1"/>
    </row>
    <row r="9" spans="1:14" ht="13.5">
      <c r="A9" s="12" t="s">
        <v>60</v>
      </c>
      <c r="B9" s="1" t="s">
        <v>64</v>
      </c>
      <c r="C9" s="16" t="s">
        <v>66</v>
      </c>
      <c r="D9" s="1" t="s">
        <v>68</v>
      </c>
      <c r="E9" s="16" t="s">
        <v>70</v>
      </c>
      <c r="F9" s="1" t="s">
        <v>72</v>
      </c>
      <c r="G9" s="16" t="s">
        <v>74</v>
      </c>
      <c r="H9" s="1" t="s">
        <v>76</v>
      </c>
      <c r="I9" s="16" t="s">
        <v>78</v>
      </c>
      <c r="J9" s="1" t="s">
        <v>79</v>
      </c>
      <c r="K9" s="16" t="s">
        <v>81</v>
      </c>
      <c r="L9" s="1" t="s">
        <v>82</v>
      </c>
      <c r="M9" s="16" t="s">
        <v>84</v>
      </c>
      <c r="N9" s="1" t="s">
        <v>86</v>
      </c>
    </row>
    <row r="10" spans="1:14" ht="14.25" thickBot="1">
      <c r="A10" s="12" t="s">
        <v>61</v>
      </c>
      <c r="B10" s="1" t="s">
        <v>88</v>
      </c>
      <c r="C10" s="16" t="s">
        <v>88</v>
      </c>
      <c r="D10" s="1" t="s">
        <v>88</v>
      </c>
      <c r="E10" s="16" t="s">
        <v>88</v>
      </c>
      <c r="F10" s="1" t="s">
        <v>88</v>
      </c>
      <c r="G10" s="16" t="s">
        <v>88</v>
      </c>
      <c r="H10" s="1" t="s">
        <v>88</v>
      </c>
      <c r="I10" s="16" t="s">
        <v>88</v>
      </c>
      <c r="J10" s="1" t="s">
        <v>88</v>
      </c>
      <c r="K10" s="16" t="s">
        <v>88</v>
      </c>
      <c r="L10" s="1" t="s">
        <v>88</v>
      </c>
      <c r="M10" s="16" t="s">
        <v>88</v>
      </c>
      <c r="N10" s="1" t="s">
        <v>88</v>
      </c>
    </row>
    <row r="11" spans="1:14" ht="14.25" thickTop="1">
      <c r="A11" s="8" t="s">
        <v>87</v>
      </c>
      <c r="B11" s="20">
        <v>171328</v>
      </c>
      <c r="C11" s="21">
        <v>147573</v>
      </c>
      <c r="D11" s="20">
        <v>227437</v>
      </c>
      <c r="E11" s="21">
        <v>262485</v>
      </c>
      <c r="F11" s="20">
        <v>238576</v>
      </c>
      <c r="G11" s="21">
        <v>230664</v>
      </c>
      <c r="H11" s="20">
        <v>147061</v>
      </c>
      <c r="I11" s="21">
        <v>158470</v>
      </c>
      <c r="J11" s="20">
        <v>96231</v>
      </c>
      <c r="K11" s="21">
        <v>99144</v>
      </c>
      <c r="L11" s="20">
        <v>59230</v>
      </c>
      <c r="M11" s="21">
        <v>38407</v>
      </c>
      <c r="N11" s="20">
        <v>33529</v>
      </c>
    </row>
    <row r="12" spans="1:14" ht="13.5">
      <c r="A12" s="2" t="s">
        <v>89</v>
      </c>
      <c r="B12" s="22">
        <v>53576</v>
      </c>
      <c r="C12" s="23">
        <v>90234</v>
      </c>
      <c r="D12" s="22">
        <v>74744</v>
      </c>
      <c r="E12" s="23">
        <v>35525</v>
      </c>
      <c r="F12" s="22">
        <v>51409</v>
      </c>
      <c r="G12" s="23">
        <v>29656</v>
      </c>
      <c r="H12" s="22">
        <v>15464</v>
      </c>
      <c r="I12" s="23">
        <v>32463</v>
      </c>
      <c r="J12" s="22">
        <v>60109</v>
      </c>
      <c r="K12" s="23">
        <v>522</v>
      </c>
      <c r="L12" s="22">
        <v>77415</v>
      </c>
      <c r="M12" s="23">
        <v>13297</v>
      </c>
      <c r="N12" s="22">
        <v>53910</v>
      </c>
    </row>
    <row r="13" spans="1:14" ht="13.5">
      <c r="A13" s="2" t="s">
        <v>90</v>
      </c>
      <c r="B13" s="22">
        <v>2950</v>
      </c>
      <c r="C13" s="23">
        <v>6040</v>
      </c>
      <c r="D13" s="22">
        <v>6991</v>
      </c>
      <c r="E13" s="23">
        <v>6510</v>
      </c>
      <c r="F13" s="22">
        <v>7191</v>
      </c>
      <c r="G13" s="23">
        <v>8671</v>
      </c>
      <c r="H13" s="22">
        <v>10469</v>
      </c>
      <c r="I13" s="23">
        <v>12087</v>
      </c>
      <c r="J13" s="22">
        <v>14145</v>
      </c>
      <c r="K13" s="23">
        <v>15960</v>
      </c>
      <c r="L13" s="22">
        <v>17334</v>
      </c>
      <c r="M13" s="23">
        <v>18396</v>
      </c>
      <c r="N13" s="22">
        <v>16616</v>
      </c>
    </row>
    <row r="14" spans="1:14" ht="13.5">
      <c r="A14" s="2" t="s">
        <v>91</v>
      </c>
      <c r="B14" s="22">
        <v>891</v>
      </c>
      <c r="C14" s="23">
        <v>783</v>
      </c>
      <c r="D14" s="22">
        <v>792</v>
      </c>
      <c r="E14" s="23">
        <v>764</v>
      </c>
      <c r="F14" s="22">
        <v>760</v>
      </c>
      <c r="G14" s="23">
        <v>834</v>
      </c>
      <c r="H14" s="22">
        <v>781</v>
      </c>
      <c r="I14" s="23">
        <v>1085</v>
      </c>
      <c r="J14" s="22">
        <v>866</v>
      </c>
      <c r="K14" s="23">
        <v>1516</v>
      </c>
      <c r="L14" s="22">
        <v>1604</v>
      </c>
      <c r="M14" s="23">
        <v>2173</v>
      </c>
      <c r="N14" s="22">
        <v>2368</v>
      </c>
    </row>
    <row r="15" spans="1:14" ht="13.5">
      <c r="A15" s="2" t="s">
        <v>92</v>
      </c>
      <c r="B15" s="22">
        <v>990791</v>
      </c>
      <c r="C15" s="23">
        <v>990012</v>
      </c>
      <c r="D15" s="22">
        <v>896843</v>
      </c>
      <c r="E15" s="23">
        <v>860279</v>
      </c>
      <c r="F15" s="22">
        <v>806043</v>
      </c>
      <c r="G15" s="23">
        <v>818486</v>
      </c>
      <c r="H15" s="22">
        <v>811242</v>
      </c>
      <c r="I15" s="23">
        <v>771328</v>
      </c>
      <c r="J15" s="22">
        <v>743284</v>
      </c>
      <c r="K15" s="23">
        <v>713338</v>
      </c>
      <c r="L15" s="22">
        <v>705273</v>
      </c>
      <c r="M15" s="23">
        <v>710233</v>
      </c>
      <c r="N15" s="22">
        <v>723012</v>
      </c>
    </row>
    <row r="16" spans="1:14" ht="13.5">
      <c r="A16" s="2" t="s">
        <v>93</v>
      </c>
      <c r="B16" s="22">
        <v>1586056</v>
      </c>
      <c r="C16" s="23">
        <v>1568978</v>
      </c>
      <c r="D16" s="22">
        <v>1567676</v>
      </c>
      <c r="E16" s="23">
        <v>1572394</v>
      </c>
      <c r="F16" s="22">
        <v>1532511</v>
      </c>
      <c r="G16" s="23">
        <v>1580533</v>
      </c>
      <c r="H16" s="22">
        <v>1559752</v>
      </c>
      <c r="I16" s="23">
        <v>1604391</v>
      </c>
      <c r="J16" s="22">
        <v>1609254</v>
      </c>
      <c r="K16" s="23">
        <v>1645557</v>
      </c>
      <c r="L16" s="22">
        <v>1615370</v>
      </c>
      <c r="M16" s="23">
        <v>1610123</v>
      </c>
      <c r="N16" s="22">
        <v>1590995</v>
      </c>
    </row>
    <row r="17" spans="1:14" ht="13.5">
      <c r="A17" s="2" t="s">
        <v>94</v>
      </c>
      <c r="B17" s="22">
        <v>2761</v>
      </c>
      <c r="C17" s="23">
        <v>5806</v>
      </c>
      <c r="D17" s="22">
        <v>6099</v>
      </c>
      <c r="E17" s="23">
        <v>4841</v>
      </c>
      <c r="F17" s="22">
        <v>4568</v>
      </c>
      <c r="G17" s="23">
        <v>4820</v>
      </c>
      <c r="H17" s="22">
        <v>3992</v>
      </c>
      <c r="I17" s="23">
        <v>3478</v>
      </c>
      <c r="J17" s="22">
        <v>4609</v>
      </c>
      <c r="K17" s="23">
        <v>4197</v>
      </c>
      <c r="L17" s="22">
        <v>4274</v>
      </c>
      <c r="M17" s="23">
        <v>1357</v>
      </c>
      <c r="N17" s="22">
        <v>2239</v>
      </c>
    </row>
    <row r="18" spans="1:14" ht="13.5">
      <c r="A18" s="2" t="s">
        <v>95</v>
      </c>
      <c r="B18" s="22">
        <v>13190</v>
      </c>
      <c r="C18" s="23">
        <v>12437</v>
      </c>
      <c r="D18" s="22">
        <v>14175</v>
      </c>
      <c r="E18" s="23">
        <v>16503</v>
      </c>
      <c r="F18" s="22">
        <v>28941</v>
      </c>
      <c r="G18" s="23">
        <v>22377</v>
      </c>
      <c r="H18" s="22">
        <v>28800</v>
      </c>
      <c r="I18" s="23">
        <v>26006</v>
      </c>
      <c r="J18" s="22">
        <v>23441</v>
      </c>
      <c r="K18" s="23">
        <v>24344</v>
      </c>
      <c r="L18" s="22">
        <v>17878</v>
      </c>
      <c r="M18" s="23">
        <v>20298</v>
      </c>
      <c r="N18" s="22">
        <v>14213</v>
      </c>
    </row>
    <row r="19" spans="1:14" ht="13.5">
      <c r="A19" s="3" t="s">
        <v>96</v>
      </c>
      <c r="B19" s="22">
        <v>13190</v>
      </c>
      <c r="C19" s="23">
        <v>12437</v>
      </c>
      <c r="D19" s="22">
        <v>14175</v>
      </c>
      <c r="E19" s="23">
        <v>7938</v>
      </c>
      <c r="F19" s="22"/>
      <c r="G19" s="23">
        <v>7727</v>
      </c>
      <c r="H19" s="22"/>
      <c r="I19" s="23">
        <v>13341</v>
      </c>
      <c r="J19" s="22"/>
      <c r="K19" s="23"/>
      <c r="L19" s="22"/>
      <c r="M19" s="23">
        <v>9259</v>
      </c>
      <c r="N19" s="22"/>
    </row>
    <row r="20" spans="1:14" ht="13.5">
      <c r="A20" s="2" t="s">
        <v>97</v>
      </c>
      <c r="B20" s="22">
        <v>32296</v>
      </c>
      <c r="C20" s="23">
        <v>32615</v>
      </c>
      <c r="D20" s="22">
        <v>32786</v>
      </c>
      <c r="E20" s="23">
        <v>32529</v>
      </c>
      <c r="F20" s="22">
        <v>32710</v>
      </c>
      <c r="G20" s="23">
        <v>33138</v>
      </c>
      <c r="H20" s="22">
        <v>33041</v>
      </c>
      <c r="I20" s="23">
        <v>32855</v>
      </c>
      <c r="J20" s="22">
        <v>33233</v>
      </c>
      <c r="K20" s="23">
        <v>33578</v>
      </c>
      <c r="L20" s="22">
        <v>34118</v>
      </c>
      <c r="M20" s="23">
        <v>33677</v>
      </c>
      <c r="N20" s="22">
        <v>34033</v>
      </c>
    </row>
    <row r="21" spans="1:14" ht="13.5">
      <c r="A21" s="2" t="s">
        <v>98</v>
      </c>
      <c r="B21" s="22">
        <v>2785</v>
      </c>
      <c r="C21" s="23">
        <v>3090</v>
      </c>
      <c r="D21" s="22">
        <v>3320</v>
      </c>
      <c r="E21" s="23">
        <v>3177</v>
      </c>
      <c r="F21" s="22">
        <v>2887</v>
      </c>
      <c r="G21" s="23">
        <v>2828</v>
      </c>
      <c r="H21" s="22">
        <v>2382</v>
      </c>
      <c r="I21" s="23">
        <v>1941</v>
      </c>
      <c r="J21" s="22">
        <v>2045</v>
      </c>
      <c r="K21" s="23">
        <v>2180</v>
      </c>
      <c r="L21" s="22">
        <v>2501</v>
      </c>
      <c r="M21" s="23">
        <v>2882</v>
      </c>
      <c r="N21" s="22">
        <v>3078</v>
      </c>
    </row>
    <row r="22" spans="1:14" ht="13.5">
      <c r="A22" s="2" t="s">
        <v>99</v>
      </c>
      <c r="B22" s="22">
        <v>6727</v>
      </c>
      <c r="C22" s="23">
        <v>6325</v>
      </c>
      <c r="D22" s="22">
        <v>6333</v>
      </c>
      <c r="E22" s="23">
        <v>6568</v>
      </c>
      <c r="F22" s="22">
        <v>6565</v>
      </c>
      <c r="G22" s="23">
        <v>7281</v>
      </c>
      <c r="H22" s="22">
        <v>7066</v>
      </c>
      <c r="I22" s="23">
        <v>7088</v>
      </c>
      <c r="J22" s="22">
        <v>6802</v>
      </c>
      <c r="K22" s="23">
        <v>7034</v>
      </c>
      <c r="L22" s="22">
        <v>7274</v>
      </c>
      <c r="M22" s="23">
        <v>8169</v>
      </c>
      <c r="N22" s="22">
        <v>8436</v>
      </c>
    </row>
    <row r="23" spans="1:14" ht="13.5">
      <c r="A23" s="2" t="s">
        <v>100</v>
      </c>
      <c r="B23" s="22">
        <v>-18289</v>
      </c>
      <c r="C23" s="23">
        <v>-18951</v>
      </c>
      <c r="D23" s="22">
        <v>-18085</v>
      </c>
      <c r="E23" s="23">
        <v>-18957</v>
      </c>
      <c r="F23" s="22">
        <v>-16920</v>
      </c>
      <c r="G23" s="23">
        <v>-15280</v>
      </c>
      <c r="H23" s="22">
        <v>-14387</v>
      </c>
      <c r="I23" s="23">
        <v>-13043</v>
      </c>
      <c r="J23" s="22">
        <v>-13917</v>
      </c>
      <c r="K23" s="23">
        <v>-13420</v>
      </c>
      <c r="L23" s="22">
        <v>-14547</v>
      </c>
      <c r="M23" s="23">
        <v>-14984</v>
      </c>
      <c r="N23" s="22">
        <v>-15440</v>
      </c>
    </row>
    <row r="24" spans="1:14" ht="14.25" thickBot="1">
      <c r="A24" s="4" t="s">
        <v>101</v>
      </c>
      <c r="B24" s="24">
        <v>2845066</v>
      </c>
      <c r="C24" s="25">
        <v>2844947</v>
      </c>
      <c r="D24" s="24">
        <v>2822200</v>
      </c>
      <c r="E24" s="25">
        <v>2786277</v>
      </c>
      <c r="F24" s="24">
        <v>2702964</v>
      </c>
      <c r="G24" s="25">
        <v>2730691</v>
      </c>
      <c r="H24" s="24">
        <v>2613343</v>
      </c>
      <c r="I24" s="25">
        <v>2645198</v>
      </c>
      <c r="J24" s="24">
        <v>2587657</v>
      </c>
      <c r="K24" s="25">
        <v>2551107</v>
      </c>
      <c r="L24" s="24">
        <v>2538392</v>
      </c>
      <c r="M24" s="25">
        <v>2447917</v>
      </c>
      <c r="N24" s="24">
        <v>2466995</v>
      </c>
    </row>
    <row r="25" spans="1:14" ht="14.25" thickTop="1">
      <c r="A25" s="2" t="s">
        <v>102</v>
      </c>
      <c r="B25" s="22">
        <v>2422812</v>
      </c>
      <c r="C25" s="23">
        <v>2410005</v>
      </c>
      <c r="D25" s="22">
        <v>2388208</v>
      </c>
      <c r="E25" s="23">
        <v>2378348</v>
      </c>
      <c r="F25" s="22">
        <v>2308873</v>
      </c>
      <c r="G25" s="23">
        <v>2347219</v>
      </c>
      <c r="H25" s="22">
        <v>2278301</v>
      </c>
      <c r="I25" s="23">
        <v>2295252</v>
      </c>
      <c r="J25" s="22">
        <v>2268726</v>
      </c>
      <c r="K25" s="23">
        <v>2239363</v>
      </c>
      <c r="L25" s="22">
        <v>2256375</v>
      </c>
      <c r="M25" s="23">
        <v>2135379</v>
      </c>
      <c r="N25" s="22">
        <v>2103035</v>
      </c>
    </row>
    <row r="26" spans="1:14" ht="13.5">
      <c r="A26" s="2" t="s">
        <v>103</v>
      </c>
      <c r="B26" s="22">
        <v>130764</v>
      </c>
      <c r="C26" s="23">
        <v>111787</v>
      </c>
      <c r="D26" s="22">
        <v>163308</v>
      </c>
      <c r="E26" s="23">
        <v>136445</v>
      </c>
      <c r="F26" s="22">
        <v>148618</v>
      </c>
      <c r="G26" s="23">
        <v>118228</v>
      </c>
      <c r="H26" s="22">
        <v>85668</v>
      </c>
      <c r="I26" s="23">
        <v>94198</v>
      </c>
      <c r="J26" s="22">
        <v>79525</v>
      </c>
      <c r="K26" s="23">
        <v>83479</v>
      </c>
      <c r="L26" s="22">
        <v>70339</v>
      </c>
      <c r="M26" s="23">
        <v>89324</v>
      </c>
      <c r="N26" s="22">
        <v>119935</v>
      </c>
    </row>
    <row r="27" spans="1:14" ht="13.5">
      <c r="A27" s="2" t="s">
        <v>104</v>
      </c>
      <c r="B27" s="22">
        <v>23420</v>
      </c>
      <c r="C27" s="23">
        <v>48663</v>
      </c>
      <c r="D27" s="22">
        <v>31428</v>
      </c>
      <c r="E27" s="23">
        <v>26767</v>
      </c>
      <c r="F27" s="22">
        <v>7741</v>
      </c>
      <c r="G27" s="23">
        <v>21253</v>
      </c>
      <c r="H27" s="22">
        <v>23489</v>
      </c>
      <c r="I27" s="23">
        <v>38604</v>
      </c>
      <c r="J27" s="22">
        <v>31061</v>
      </c>
      <c r="K27" s="23">
        <v>30632</v>
      </c>
      <c r="L27" s="22">
        <v>10652</v>
      </c>
      <c r="M27" s="23">
        <v>5416</v>
      </c>
      <c r="N27" s="22">
        <v>17392</v>
      </c>
    </row>
    <row r="28" spans="1:14" ht="13.5">
      <c r="A28" s="2" t="s">
        <v>105</v>
      </c>
      <c r="B28" s="22">
        <v>4961</v>
      </c>
      <c r="C28" s="23">
        <v>9590</v>
      </c>
      <c r="D28" s="22">
        <v>4073</v>
      </c>
      <c r="E28" s="23">
        <v>2124</v>
      </c>
      <c r="F28" s="22"/>
      <c r="G28" s="23"/>
      <c r="H28" s="22"/>
      <c r="I28" s="23"/>
      <c r="J28" s="22"/>
      <c r="K28" s="23"/>
      <c r="L28" s="22"/>
      <c r="M28" s="23"/>
      <c r="N28" s="22"/>
    </row>
    <row r="29" spans="1:14" ht="13.5">
      <c r="A29" s="2" t="s">
        <v>106</v>
      </c>
      <c r="B29" s="22">
        <v>929</v>
      </c>
      <c r="C29" s="23">
        <v>1093</v>
      </c>
      <c r="D29" s="22">
        <v>17125</v>
      </c>
      <c r="E29" s="23">
        <v>23782</v>
      </c>
      <c r="F29" s="22">
        <v>27742</v>
      </c>
      <c r="G29" s="23">
        <v>31170</v>
      </c>
      <c r="H29" s="22">
        <v>7158</v>
      </c>
      <c r="I29" s="23">
        <v>5484</v>
      </c>
      <c r="J29" s="22">
        <v>5626</v>
      </c>
      <c r="K29" s="23">
        <v>14691</v>
      </c>
      <c r="L29" s="22">
        <v>5862</v>
      </c>
      <c r="M29" s="23">
        <v>7512</v>
      </c>
      <c r="N29" s="22">
        <v>7620</v>
      </c>
    </row>
    <row r="30" spans="1:14" ht="13.5">
      <c r="A30" s="2" t="s">
        <v>94</v>
      </c>
      <c r="B30" s="22">
        <v>151</v>
      </c>
      <c r="C30" s="23">
        <v>75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3</v>
      </c>
      <c r="K30" s="23">
        <v>3</v>
      </c>
      <c r="L30" s="22">
        <v>4</v>
      </c>
      <c r="M30" s="23">
        <v>12</v>
      </c>
      <c r="N30" s="22">
        <v>3</v>
      </c>
    </row>
    <row r="31" spans="1:14" ht="13.5">
      <c r="A31" s="2" t="s">
        <v>107</v>
      </c>
      <c r="B31" s="22">
        <v>22000</v>
      </c>
      <c r="C31" s="23">
        <v>22000</v>
      </c>
      <c r="D31" s="22">
        <v>17000</v>
      </c>
      <c r="E31" s="23">
        <v>17000</v>
      </c>
      <c r="F31" s="22">
        <v>17000</v>
      </c>
      <c r="G31" s="23">
        <v>17000</v>
      </c>
      <c r="H31" s="22">
        <v>27000</v>
      </c>
      <c r="I31" s="23">
        <v>15000</v>
      </c>
      <c r="J31" s="22">
        <v>15000</v>
      </c>
      <c r="K31" s="23">
        <v>15000</v>
      </c>
      <c r="L31" s="22">
        <v>15000</v>
      </c>
      <c r="M31" s="23">
        <v>15000</v>
      </c>
      <c r="N31" s="22">
        <v>15000</v>
      </c>
    </row>
    <row r="32" spans="1:14" ht="13.5">
      <c r="A32" s="2" t="s">
        <v>108</v>
      </c>
      <c r="B32" s="22">
        <v>12186</v>
      </c>
      <c r="C32" s="23">
        <v>16277</v>
      </c>
      <c r="D32" s="22">
        <v>9122</v>
      </c>
      <c r="E32" s="23">
        <v>11979</v>
      </c>
      <c r="F32" s="22">
        <v>12695</v>
      </c>
      <c r="G32" s="23">
        <v>15928</v>
      </c>
      <c r="H32" s="22">
        <v>16082</v>
      </c>
      <c r="I32" s="23">
        <v>21805</v>
      </c>
      <c r="J32" s="22">
        <v>16881</v>
      </c>
      <c r="K32" s="23">
        <v>13650</v>
      </c>
      <c r="L32" s="22">
        <v>13641</v>
      </c>
      <c r="M32" s="23">
        <v>19383</v>
      </c>
      <c r="N32" s="22">
        <v>16683</v>
      </c>
    </row>
    <row r="33" spans="1:14" ht="13.5">
      <c r="A33" s="3" t="s">
        <v>109</v>
      </c>
      <c r="B33" s="22">
        <v>2792</v>
      </c>
      <c r="C33" s="23">
        <v>2051</v>
      </c>
      <c r="D33" s="22">
        <v>2091</v>
      </c>
      <c r="E33" s="23">
        <v>1373</v>
      </c>
      <c r="F33" s="22">
        <v>2291</v>
      </c>
      <c r="G33" s="23">
        <v>2745</v>
      </c>
      <c r="H33" s="22">
        <v>3206</v>
      </c>
      <c r="I33" s="23">
        <v>4766</v>
      </c>
      <c r="J33" s="22">
        <v>2389</v>
      </c>
      <c r="K33" s="23"/>
      <c r="L33" s="22">
        <v>2355</v>
      </c>
      <c r="M33" s="23">
        <v>5091</v>
      </c>
      <c r="N33" s="22"/>
    </row>
    <row r="34" spans="1:14" ht="13.5">
      <c r="A34" s="3"/>
      <c r="B34" s="22">
        <v>261</v>
      </c>
      <c r="C34" s="23">
        <v>299</v>
      </c>
      <c r="D34" s="22"/>
      <c r="E34" s="23">
        <v>331</v>
      </c>
      <c r="F34" s="22"/>
      <c r="G34" s="23"/>
      <c r="H34" s="22"/>
      <c r="I34" s="23"/>
      <c r="J34" s="22"/>
      <c r="K34" s="23"/>
      <c r="L34" s="22"/>
      <c r="M34" s="23"/>
      <c r="N34" s="22"/>
    </row>
    <row r="35" spans="1:14" ht="13.5">
      <c r="A35" s="3"/>
      <c r="B35" s="22">
        <v>90</v>
      </c>
      <c r="C35" s="23">
        <v>89</v>
      </c>
      <c r="D35" s="22"/>
      <c r="E35" s="23">
        <v>88</v>
      </c>
      <c r="F35" s="22"/>
      <c r="G35" s="23"/>
      <c r="H35" s="22"/>
      <c r="I35" s="23"/>
      <c r="J35" s="22"/>
      <c r="K35" s="23"/>
      <c r="L35" s="22"/>
      <c r="M35" s="23"/>
      <c r="N35" s="22"/>
    </row>
    <row r="36" spans="1:14" ht="13.5">
      <c r="A36" s="3" t="s">
        <v>110</v>
      </c>
      <c r="B36" s="22">
        <v>9042</v>
      </c>
      <c r="C36" s="23">
        <v>13836</v>
      </c>
      <c r="D36" s="22">
        <v>6614</v>
      </c>
      <c r="E36" s="23">
        <v>3322</v>
      </c>
      <c r="F36" s="22">
        <v>10028</v>
      </c>
      <c r="G36" s="23">
        <v>3743</v>
      </c>
      <c r="H36" s="22">
        <v>12587</v>
      </c>
      <c r="I36" s="23">
        <v>7982</v>
      </c>
      <c r="J36" s="22">
        <v>14257</v>
      </c>
      <c r="K36" s="23">
        <v>13452</v>
      </c>
      <c r="L36" s="22">
        <v>11156</v>
      </c>
      <c r="M36" s="23">
        <v>3819</v>
      </c>
      <c r="N36" s="22"/>
    </row>
    <row r="37" spans="1:14" ht="13.5">
      <c r="A37" s="2" t="s">
        <v>111</v>
      </c>
      <c r="B37" s="22">
        <v>15</v>
      </c>
      <c r="C37" s="23">
        <v>42</v>
      </c>
      <c r="D37" s="22">
        <v>13</v>
      </c>
      <c r="E37" s="23">
        <v>25</v>
      </c>
      <c r="F37" s="22">
        <v>8</v>
      </c>
      <c r="G37" s="23">
        <v>26</v>
      </c>
      <c r="H37" s="22">
        <v>13</v>
      </c>
      <c r="I37" s="23">
        <v>28</v>
      </c>
      <c r="J37" s="22">
        <v>7</v>
      </c>
      <c r="K37" s="23">
        <v>20</v>
      </c>
      <c r="L37" s="22">
        <v>17</v>
      </c>
      <c r="M37" s="23">
        <v>46</v>
      </c>
      <c r="N37" s="22">
        <v>11</v>
      </c>
    </row>
    <row r="38" spans="1:14" ht="13.5">
      <c r="A38" s="2" t="s">
        <v>112</v>
      </c>
      <c r="B38" s="22">
        <v>6082</v>
      </c>
      <c r="C38" s="23">
        <v>6174</v>
      </c>
      <c r="D38" s="22">
        <v>6146</v>
      </c>
      <c r="E38" s="23">
        <v>6212</v>
      </c>
      <c r="F38" s="22">
        <v>6198</v>
      </c>
      <c r="G38" s="23">
        <v>6173</v>
      </c>
      <c r="H38" s="22">
        <v>6135</v>
      </c>
      <c r="I38" s="23">
        <v>6282</v>
      </c>
      <c r="J38" s="22">
        <v>6417</v>
      </c>
      <c r="K38" s="23">
        <v>6474</v>
      </c>
      <c r="L38" s="22">
        <v>6490</v>
      </c>
      <c r="M38" s="23">
        <v>6477</v>
      </c>
      <c r="N38" s="22">
        <v>6545</v>
      </c>
    </row>
    <row r="39" spans="1:14" ht="13.5">
      <c r="A39" s="2" t="s">
        <v>113</v>
      </c>
      <c r="B39" s="22">
        <v>350</v>
      </c>
      <c r="C39" s="23">
        <v>316</v>
      </c>
      <c r="D39" s="22">
        <v>287</v>
      </c>
      <c r="E39" s="23">
        <v>616</v>
      </c>
      <c r="F39" s="22">
        <v>602</v>
      </c>
      <c r="G39" s="23">
        <v>593</v>
      </c>
      <c r="H39" s="22">
        <v>581</v>
      </c>
      <c r="I39" s="23">
        <v>597</v>
      </c>
      <c r="J39" s="22">
        <v>577</v>
      </c>
      <c r="K39" s="23">
        <v>587</v>
      </c>
      <c r="L39" s="22">
        <v>583</v>
      </c>
      <c r="M39" s="23">
        <v>775</v>
      </c>
      <c r="N39" s="22">
        <v>744</v>
      </c>
    </row>
    <row r="40" spans="1:14" ht="13.5">
      <c r="A40" s="2" t="s">
        <v>114</v>
      </c>
      <c r="B40" s="22">
        <v>627</v>
      </c>
      <c r="C40" s="23">
        <v>635</v>
      </c>
      <c r="D40" s="22">
        <v>647</v>
      </c>
      <c r="E40" s="23">
        <v>669</v>
      </c>
      <c r="F40" s="22">
        <v>522</v>
      </c>
      <c r="G40" s="23">
        <v>503</v>
      </c>
      <c r="H40" s="22">
        <v>423</v>
      </c>
      <c r="I40" s="23">
        <v>415</v>
      </c>
      <c r="J40" s="22">
        <v>486</v>
      </c>
      <c r="K40" s="23">
        <v>480</v>
      </c>
      <c r="L40" s="22">
        <v>120</v>
      </c>
      <c r="M40" s="23">
        <v>321</v>
      </c>
      <c r="N40" s="22"/>
    </row>
    <row r="41" spans="1:14" ht="13.5">
      <c r="A41" s="2" t="s">
        <v>115</v>
      </c>
      <c r="B41" s="22">
        <v>528</v>
      </c>
      <c r="C41" s="23">
        <v>501</v>
      </c>
      <c r="D41" s="22"/>
      <c r="E41" s="23">
        <v>437</v>
      </c>
      <c r="F41" s="22">
        <v>273</v>
      </c>
      <c r="G41" s="23">
        <v>264</v>
      </c>
      <c r="H41" s="22">
        <v>204</v>
      </c>
      <c r="I41" s="23">
        <v>139</v>
      </c>
      <c r="J41" s="22">
        <v>200</v>
      </c>
      <c r="K41" s="23">
        <v>136</v>
      </c>
      <c r="L41" s="22">
        <v>125</v>
      </c>
      <c r="M41" s="23">
        <v>68</v>
      </c>
      <c r="N41" s="22"/>
    </row>
    <row r="42" spans="1:14" ht="13.5">
      <c r="A42" s="2" t="s">
        <v>116</v>
      </c>
      <c r="B42" s="22">
        <v>8098</v>
      </c>
      <c r="C42" s="23">
        <v>8697</v>
      </c>
      <c r="D42" s="22"/>
      <c r="E42" s="23"/>
      <c r="F42" s="22"/>
      <c r="G42" s="23"/>
      <c r="H42" s="22"/>
      <c r="I42" s="23"/>
      <c r="J42" s="22"/>
      <c r="K42" s="23"/>
      <c r="L42" s="22"/>
      <c r="M42" s="23"/>
      <c r="N42" s="22">
        <v>3098</v>
      </c>
    </row>
    <row r="43" spans="1:14" ht="13.5">
      <c r="A43" s="2" t="s">
        <v>117</v>
      </c>
      <c r="B43" s="22">
        <v>3516</v>
      </c>
      <c r="C43" s="23">
        <v>3516</v>
      </c>
      <c r="D43" s="22">
        <v>3516</v>
      </c>
      <c r="E43" s="23">
        <v>3516</v>
      </c>
      <c r="F43" s="22">
        <v>4019</v>
      </c>
      <c r="G43" s="23">
        <v>4034</v>
      </c>
      <c r="H43" s="22">
        <v>4061</v>
      </c>
      <c r="I43" s="23">
        <v>4062</v>
      </c>
      <c r="J43" s="22">
        <v>4064</v>
      </c>
      <c r="K43" s="23">
        <v>4065</v>
      </c>
      <c r="L43" s="22">
        <v>4167</v>
      </c>
      <c r="M43" s="23">
        <v>4168</v>
      </c>
      <c r="N43" s="22">
        <v>4174</v>
      </c>
    </row>
    <row r="44" spans="1:14" ht="13.5">
      <c r="A44" s="2" t="s">
        <v>118</v>
      </c>
      <c r="B44" s="22">
        <v>6727</v>
      </c>
      <c r="C44" s="23">
        <v>6325</v>
      </c>
      <c r="D44" s="22">
        <v>6333</v>
      </c>
      <c r="E44" s="23">
        <v>6568</v>
      </c>
      <c r="F44" s="22">
        <v>6565</v>
      </c>
      <c r="G44" s="23">
        <v>7281</v>
      </c>
      <c r="H44" s="22">
        <v>7066</v>
      </c>
      <c r="I44" s="23">
        <v>7088</v>
      </c>
      <c r="J44" s="22">
        <v>6802</v>
      </c>
      <c r="K44" s="23">
        <v>7034</v>
      </c>
      <c r="L44" s="22">
        <v>7274</v>
      </c>
      <c r="M44" s="23">
        <v>8169</v>
      </c>
      <c r="N44" s="22">
        <v>8436</v>
      </c>
    </row>
    <row r="45" spans="1:14" ht="14.25" thickBot="1">
      <c r="A45" s="4" t="s">
        <v>119</v>
      </c>
      <c r="B45" s="24">
        <v>2643172</v>
      </c>
      <c r="C45" s="25">
        <v>2645701</v>
      </c>
      <c r="D45" s="24">
        <v>2647623</v>
      </c>
      <c r="E45" s="25">
        <v>2614494</v>
      </c>
      <c r="F45" s="24">
        <v>2540861</v>
      </c>
      <c r="G45" s="25">
        <v>2569678</v>
      </c>
      <c r="H45" s="24">
        <v>2456188</v>
      </c>
      <c r="I45" s="25">
        <v>2488959</v>
      </c>
      <c r="J45" s="24">
        <v>2435383</v>
      </c>
      <c r="K45" s="25">
        <v>2415620</v>
      </c>
      <c r="L45" s="24">
        <v>2390655</v>
      </c>
      <c r="M45" s="25">
        <v>2292055</v>
      </c>
      <c r="N45" s="24">
        <v>2302977</v>
      </c>
    </row>
    <row r="46" spans="1:14" ht="14.25" thickTop="1">
      <c r="A46" s="2" t="s">
        <v>120</v>
      </c>
      <c r="B46" s="22">
        <v>23452</v>
      </c>
      <c r="C46" s="23">
        <v>23452</v>
      </c>
      <c r="D46" s="22">
        <v>23452</v>
      </c>
      <c r="E46" s="23">
        <v>23452</v>
      </c>
      <c r="F46" s="22">
        <v>23452</v>
      </c>
      <c r="G46" s="23">
        <v>23452</v>
      </c>
      <c r="H46" s="22">
        <v>23452</v>
      </c>
      <c r="I46" s="23">
        <v>23452</v>
      </c>
      <c r="J46" s="22">
        <v>23452</v>
      </c>
      <c r="K46" s="23">
        <v>23452</v>
      </c>
      <c r="L46" s="22">
        <v>23452</v>
      </c>
      <c r="M46" s="23">
        <v>23452</v>
      </c>
      <c r="N46" s="22">
        <v>23452</v>
      </c>
    </row>
    <row r="47" spans="1:14" ht="13.5">
      <c r="A47" s="2" t="s">
        <v>121</v>
      </c>
      <c r="B47" s="22">
        <v>16240</v>
      </c>
      <c r="C47" s="23">
        <v>16232</v>
      </c>
      <c r="D47" s="22">
        <v>16232</v>
      </c>
      <c r="E47" s="23">
        <v>16232</v>
      </c>
      <c r="F47" s="22">
        <v>16232</v>
      </c>
      <c r="G47" s="23">
        <v>16232</v>
      </c>
      <c r="H47" s="22">
        <v>16239</v>
      </c>
      <c r="I47" s="23">
        <v>16232</v>
      </c>
      <c r="J47" s="22">
        <v>16232</v>
      </c>
      <c r="K47" s="23">
        <v>16232</v>
      </c>
      <c r="L47" s="22">
        <v>16232</v>
      </c>
      <c r="M47" s="23">
        <v>16232</v>
      </c>
      <c r="N47" s="22">
        <v>16232</v>
      </c>
    </row>
    <row r="48" spans="1:14" ht="13.5">
      <c r="A48" s="3" t="s">
        <v>122</v>
      </c>
      <c r="B48" s="22">
        <v>16232</v>
      </c>
      <c r="C48" s="23">
        <v>16232</v>
      </c>
      <c r="D48" s="22">
        <v>16232</v>
      </c>
      <c r="E48" s="23">
        <v>16232</v>
      </c>
      <c r="F48" s="22">
        <v>16232</v>
      </c>
      <c r="G48" s="23">
        <v>16232</v>
      </c>
      <c r="H48" s="22">
        <v>16232</v>
      </c>
      <c r="I48" s="23">
        <v>16232</v>
      </c>
      <c r="J48" s="22">
        <v>16232</v>
      </c>
      <c r="K48" s="23">
        <v>16232</v>
      </c>
      <c r="L48" s="22">
        <v>16232</v>
      </c>
      <c r="M48" s="23">
        <v>16232</v>
      </c>
      <c r="N48" s="22">
        <v>16232</v>
      </c>
    </row>
    <row r="49" spans="1:14" ht="13.5">
      <c r="A49" s="3" t="s">
        <v>123</v>
      </c>
      <c r="B49" s="22">
        <v>8</v>
      </c>
      <c r="C49" s="23"/>
      <c r="D49" s="22"/>
      <c r="E49" s="23"/>
      <c r="F49" s="22"/>
      <c r="G49" s="23"/>
      <c r="H49" s="22">
        <v>7</v>
      </c>
      <c r="I49" s="23"/>
      <c r="J49" s="22"/>
      <c r="K49" s="23"/>
      <c r="L49" s="22"/>
      <c r="M49" s="23"/>
      <c r="N49" s="22"/>
    </row>
    <row r="50" spans="1:14" ht="13.5">
      <c r="A50" s="2" t="s">
        <v>124</v>
      </c>
      <c r="B50" s="22">
        <v>112550</v>
      </c>
      <c r="C50" s="23">
        <v>108036</v>
      </c>
      <c r="D50" s="22">
        <v>104971</v>
      </c>
      <c r="E50" s="23">
        <v>101274</v>
      </c>
      <c r="F50" s="22">
        <v>101241</v>
      </c>
      <c r="G50" s="23">
        <v>99484</v>
      </c>
      <c r="H50" s="22">
        <v>98951</v>
      </c>
      <c r="I50" s="23">
        <v>97522</v>
      </c>
      <c r="J50" s="22">
        <v>95670</v>
      </c>
      <c r="K50" s="23">
        <v>94750</v>
      </c>
      <c r="L50" s="22">
        <v>95018</v>
      </c>
      <c r="M50" s="23">
        <v>94347</v>
      </c>
      <c r="N50" s="22">
        <v>91422</v>
      </c>
    </row>
    <row r="51" spans="1:14" ht="13.5">
      <c r="A51" s="3" t="s">
        <v>125</v>
      </c>
      <c r="B51" s="22">
        <v>14064</v>
      </c>
      <c r="C51" s="23">
        <v>14064</v>
      </c>
      <c r="D51" s="22">
        <v>14064</v>
      </c>
      <c r="E51" s="23">
        <v>14064</v>
      </c>
      <c r="F51" s="22">
        <v>14064</v>
      </c>
      <c r="G51" s="23">
        <v>14064</v>
      </c>
      <c r="H51" s="22">
        <v>14064</v>
      </c>
      <c r="I51" s="23">
        <v>14064</v>
      </c>
      <c r="J51" s="22">
        <v>14064</v>
      </c>
      <c r="K51" s="23">
        <v>14064</v>
      </c>
      <c r="L51" s="22">
        <v>14064</v>
      </c>
      <c r="M51" s="23">
        <v>14064</v>
      </c>
      <c r="N51" s="22">
        <v>14064</v>
      </c>
    </row>
    <row r="52" spans="1:14" ht="13.5">
      <c r="A52" s="3" t="s">
        <v>126</v>
      </c>
      <c r="B52" s="22">
        <v>98486</v>
      </c>
      <c r="C52" s="23">
        <v>93972</v>
      </c>
      <c r="D52" s="22">
        <v>90907</v>
      </c>
      <c r="E52" s="23">
        <v>87210</v>
      </c>
      <c r="F52" s="22">
        <v>87177</v>
      </c>
      <c r="G52" s="23">
        <v>85420</v>
      </c>
      <c r="H52" s="22">
        <v>84886</v>
      </c>
      <c r="I52" s="23">
        <v>83458</v>
      </c>
      <c r="J52" s="22">
        <v>81606</v>
      </c>
      <c r="K52" s="23">
        <v>80685</v>
      </c>
      <c r="L52" s="22">
        <v>80954</v>
      </c>
      <c r="M52" s="23">
        <v>80283</v>
      </c>
      <c r="N52" s="22">
        <v>77357</v>
      </c>
    </row>
    <row r="53" spans="1:14" ht="13.5">
      <c r="A53" s="5" t="s">
        <v>127</v>
      </c>
      <c r="B53" s="22">
        <v>517</v>
      </c>
      <c r="C53" s="23">
        <v>517</v>
      </c>
      <c r="D53" s="22">
        <v>517</v>
      </c>
      <c r="E53" s="23">
        <v>517</v>
      </c>
      <c r="F53" s="22">
        <v>477</v>
      </c>
      <c r="G53" s="23">
        <v>477</v>
      </c>
      <c r="H53" s="22">
        <v>477</v>
      </c>
      <c r="I53" s="23">
        <v>477</v>
      </c>
      <c r="J53" s="22">
        <v>477</v>
      </c>
      <c r="K53" s="23">
        <v>477</v>
      </c>
      <c r="L53" s="22">
        <v>477</v>
      </c>
      <c r="M53" s="23">
        <v>477</v>
      </c>
      <c r="N53" s="22">
        <v>477</v>
      </c>
    </row>
    <row r="54" spans="1:14" ht="13.5">
      <c r="A54" s="5" t="s">
        <v>128</v>
      </c>
      <c r="B54" s="22">
        <v>2066</v>
      </c>
      <c r="C54" s="23">
        <v>1066</v>
      </c>
      <c r="D54" s="22">
        <v>1786</v>
      </c>
      <c r="E54" s="23">
        <v>786</v>
      </c>
      <c r="F54" s="22">
        <v>1289</v>
      </c>
      <c r="G54" s="23">
        <v>289</v>
      </c>
      <c r="H54" s="22">
        <v>1094</v>
      </c>
      <c r="I54" s="23">
        <v>1094</v>
      </c>
      <c r="J54" s="22">
        <v>1687</v>
      </c>
      <c r="K54" s="23">
        <v>1687</v>
      </c>
      <c r="L54" s="22">
        <v>1687</v>
      </c>
      <c r="M54" s="23"/>
      <c r="N54" s="22">
        <v>385</v>
      </c>
    </row>
    <row r="55" spans="1:14" ht="13.5">
      <c r="A55" s="5" t="s">
        <v>129</v>
      </c>
      <c r="B55" s="22">
        <v>84520</v>
      </c>
      <c r="C55" s="23">
        <v>77520</v>
      </c>
      <c r="D55" s="22">
        <v>77520</v>
      </c>
      <c r="E55" s="23">
        <v>76520</v>
      </c>
      <c r="F55" s="22">
        <v>76520</v>
      </c>
      <c r="G55" s="23">
        <v>75520</v>
      </c>
      <c r="H55" s="22">
        <v>75520</v>
      </c>
      <c r="I55" s="23">
        <v>73520</v>
      </c>
      <c r="J55" s="22">
        <v>73520</v>
      </c>
      <c r="K55" s="23">
        <v>72520</v>
      </c>
      <c r="L55" s="22">
        <v>72520</v>
      </c>
      <c r="M55" s="23">
        <v>67520</v>
      </c>
      <c r="N55" s="22">
        <v>67520</v>
      </c>
    </row>
    <row r="56" spans="1:14" ht="13.5">
      <c r="A56" s="5" t="s">
        <v>130</v>
      </c>
      <c r="B56" s="22">
        <v>11382</v>
      </c>
      <c r="C56" s="23">
        <v>14867</v>
      </c>
      <c r="D56" s="22">
        <v>11083</v>
      </c>
      <c r="E56" s="23">
        <v>9385</v>
      </c>
      <c r="F56" s="22">
        <v>8890</v>
      </c>
      <c r="G56" s="23">
        <v>9133</v>
      </c>
      <c r="H56" s="22">
        <v>7795</v>
      </c>
      <c r="I56" s="23">
        <v>8366</v>
      </c>
      <c r="J56" s="22">
        <v>5921</v>
      </c>
      <c r="K56" s="23">
        <v>6000</v>
      </c>
      <c r="L56" s="22">
        <v>6269</v>
      </c>
      <c r="M56" s="23">
        <v>11598</v>
      </c>
      <c r="N56" s="22">
        <v>8287</v>
      </c>
    </row>
    <row r="57" spans="1:14" ht="13.5">
      <c r="A57" s="2" t="s">
        <v>131</v>
      </c>
      <c r="B57" s="22">
        <v>-1247</v>
      </c>
      <c r="C57" s="23">
        <v>-822</v>
      </c>
      <c r="D57" s="22">
        <v>-1010</v>
      </c>
      <c r="E57" s="23">
        <v>-1204</v>
      </c>
      <c r="F57" s="22">
        <v>-1886</v>
      </c>
      <c r="G57" s="23">
        <v>-1663</v>
      </c>
      <c r="H57" s="22">
        <v>-1860</v>
      </c>
      <c r="I57" s="23">
        <v>-103</v>
      </c>
      <c r="J57" s="22">
        <v>-693</v>
      </c>
      <c r="K57" s="23">
        <v>-680</v>
      </c>
      <c r="L57" s="22">
        <v>-608</v>
      </c>
      <c r="M57" s="23">
        <v>-52</v>
      </c>
      <c r="N57" s="22">
        <v>-30</v>
      </c>
    </row>
    <row r="58" spans="1:14" ht="13.5">
      <c r="A58" s="2" t="s">
        <v>132</v>
      </c>
      <c r="B58" s="22">
        <v>150996</v>
      </c>
      <c r="C58" s="23">
        <v>146898</v>
      </c>
      <c r="D58" s="22">
        <v>143647</v>
      </c>
      <c r="E58" s="23">
        <v>139755</v>
      </c>
      <c r="F58" s="22">
        <v>139040</v>
      </c>
      <c r="G58" s="23">
        <v>137506</v>
      </c>
      <c r="H58" s="22">
        <v>136782</v>
      </c>
      <c r="I58" s="23">
        <v>137105</v>
      </c>
      <c r="J58" s="22">
        <v>134662</v>
      </c>
      <c r="K58" s="23">
        <v>133755</v>
      </c>
      <c r="L58" s="22">
        <v>134095</v>
      </c>
      <c r="M58" s="23">
        <v>133980</v>
      </c>
      <c r="N58" s="22">
        <v>131076</v>
      </c>
    </row>
    <row r="59" spans="1:14" ht="13.5">
      <c r="A59" s="2" t="s">
        <v>133</v>
      </c>
      <c r="B59" s="22">
        <v>46253</v>
      </c>
      <c r="C59" s="23">
        <v>48096</v>
      </c>
      <c r="D59" s="22">
        <v>26399</v>
      </c>
      <c r="E59" s="23">
        <v>27103</v>
      </c>
      <c r="F59" s="22">
        <v>18614</v>
      </c>
      <c r="G59" s="23">
        <v>18959</v>
      </c>
      <c r="H59" s="22">
        <v>15799</v>
      </c>
      <c r="I59" s="23">
        <v>14546</v>
      </c>
      <c r="J59" s="22">
        <v>13014</v>
      </c>
      <c r="K59" s="23">
        <v>-2866</v>
      </c>
      <c r="L59" s="22">
        <v>8765</v>
      </c>
      <c r="M59" s="23">
        <v>17130</v>
      </c>
      <c r="N59" s="22">
        <v>28126</v>
      </c>
    </row>
    <row r="60" spans="1:14" ht="13.5">
      <c r="A60" s="2" t="s">
        <v>134</v>
      </c>
      <c r="B60" s="22">
        <v>-427</v>
      </c>
      <c r="C60" s="23">
        <v>-820</v>
      </c>
      <c r="D60" s="22">
        <v>-535</v>
      </c>
      <c r="E60" s="23">
        <v>-141</v>
      </c>
      <c r="F60" s="22">
        <v>-116</v>
      </c>
      <c r="G60" s="23">
        <v>-40</v>
      </c>
      <c r="H60" s="22">
        <v>-53</v>
      </c>
      <c r="I60" s="23">
        <v>-41</v>
      </c>
      <c r="J60" s="22">
        <v>-35</v>
      </c>
      <c r="K60" s="23">
        <v>-35</v>
      </c>
      <c r="L60" s="22">
        <v>92</v>
      </c>
      <c r="M60" s="23">
        <v>-33</v>
      </c>
      <c r="N60" s="22">
        <v>20</v>
      </c>
    </row>
    <row r="61" spans="1:14" ht="13.5">
      <c r="A61" s="2" t="s">
        <v>135</v>
      </c>
      <c r="B61" s="22">
        <v>5070</v>
      </c>
      <c r="C61" s="23">
        <v>5070</v>
      </c>
      <c r="D61" s="22">
        <v>5065</v>
      </c>
      <c r="E61" s="23">
        <v>5065</v>
      </c>
      <c r="F61" s="22">
        <v>4565</v>
      </c>
      <c r="G61" s="23">
        <v>4587</v>
      </c>
      <c r="H61" s="22">
        <v>4626</v>
      </c>
      <c r="I61" s="23">
        <v>4628</v>
      </c>
      <c r="J61" s="22">
        <v>4632</v>
      </c>
      <c r="K61" s="23">
        <v>4633</v>
      </c>
      <c r="L61" s="22">
        <v>4783</v>
      </c>
      <c r="M61" s="23">
        <v>4784</v>
      </c>
      <c r="N61" s="22">
        <v>4793</v>
      </c>
    </row>
    <row r="62" spans="1:14" ht="13.5">
      <c r="A62" s="2" t="s">
        <v>136</v>
      </c>
      <c r="B62" s="22">
        <v>50896</v>
      </c>
      <c r="C62" s="23">
        <v>52346</v>
      </c>
      <c r="D62" s="22">
        <v>30929</v>
      </c>
      <c r="E62" s="23">
        <v>32027</v>
      </c>
      <c r="F62" s="22">
        <v>23062</v>
      </c>
      <c r="G62" s="23">
        <v>23506</v>
      </c>
      <c r="H62" s="22">
        <v>20372</v>
      </c>
      <c r="I62" s="23">
        <v>19133</v>
      </c>
      <c r="J62" s="22">
        <v>17611</v>
      </c>
      <c r="K62" s="23">
        <v>1731</v>
      </c>
      <c r="L62" s="22">
        <v>13641</v>
      </c>
      <c r="M62" s="23">
        <v>21881</v>
      </c>
      <c r="N62" s="22">
        <v>32940</v>
      </c>
    </row>
    <row r="63" spans="1:14" ht="13.5">
      <c r="A63" s="2" t="s">
        <v>137</v>
      </c>
      <c r="B63" s="22">
        <v>201893</v>
      </c>
      <c r="C63" s="23">
        <v>199245</v>
      </c>
      <c r="D63" s="22">
        <v>174577</v>
      </c>
      <c r="E63" s="23">
        <v>171783</v>
      </c>
      <c r="F63" s="22">
        <v>162103</v>
      </c>
      <c r="G63" s="23">
        <v>161013</v>
      </c>
      <c r="H63" s="22">
        <v>157155</v>
      </c>
      <c r="I63" s="23">
        <v>156238</v>
      </c>
      <c r="J63" s="22">
        <v>152274</v>
      </c>
      <c r="K63" s="23">
        <v>135486</v>
      </c>
      <c r="L63" s="22">
        <v>147737</v>
      </c>
      <c r="M63" s="23">
        <v>155862</v>
      </c>
      <c r="N63" s="22">
        <v>164017</v>
      </c>
    </row>
    <row r="64" spans="1:14" ht="14.25" thickBot="1">
      <c r="A64" s="6" t="s">
        <v>138</v>
      </c>
      <c r="B64" s="22">
        <v>2845066</v>
      </c>
      <c r="C64" s="23">
        <v>2844947</v>
      </c>
      <c r="D64" s="22">
        <v>2822200</v>
      </c>
      <c r="E64" s="23">
        <v>2786277</v>
      </c>
      <c r="F64" s="22">
        <v>2702964</v>
      </c>
      <c r="G64" s="23">
        <v>2730691</v>
      </c>
      <c r="H64" s="22">
        <v>2613343</v>
      </c>
      <c r="I64" s="23">
        <v>2645198</v>
      </c>
      <c r="J64" s="22">
        <v>2587657</v>
      </c>
      <c r="K64" s="23">
        <v>2551107</v>
      </c>
      <c r="L64" s="22">
        <v>2538392</v>
      </c>
      <c r="M64" s="23">
        <v>2447917</v>
      </c>
      <c r="N64" s="22">
        <v>2466995</v>
      </c>
    </row>
    <row r="65" spans="1:14" ht="14.25" thickTop="1">
      <c r="A65" s="7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7" ht="13.5">
      <c r="A67" s="19" t="s">
        <v>143</v>
      </c>
    </row>
    <row r="68" ht="13.5">
      <c r="A68" s="19" t="s">
        <v>144</v>
      </c>
    </row>
  </sheetData>
  <mergeCells count="1">
    <mergeCell ref="B6:N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2014-01-24T07:53:20Z</dcterms:created>
  <dcterms:modified xsi:type="dcterms:W3CDTF">2014-01-24T07:53:33Z</dcterms:modified>
  <cp:category/>
  <cp:version/>
  <cp:contentType/>
  <cp:contentStatus/>
</cp:coreProperties>
</file>