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<sst xmlns="http://schemas.openxmlformats.org/spreadsheetml/2006/main" count="691" uniqueCount="212">
  <si>
    <t>役員退職慰労引当金の増減額（△は減少）</t>
  </si>
  <si>
    <t>睡眠預金払戻損失引当金の増減（△）</t>
  </si>
  <si>
    <t>偶発損失引当金の増減（△）</t>
  </si>
  <si>
    <t>利息返還損失引当金の増減額（△は減少）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</si>
  <si>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</si>
  <si>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</si>
  <si>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</si>
  <si>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</si>
  <si>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</si>
  <si>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</si>
  <si>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</si>
  <si>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コールローン等の純増（△）減</t>
  </si>
  <si>
    <t>コールマネー等の純増減（△）</t>
  </si>
  <si>
    <t>商品有価証券の純増（△）減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</si>
  <si>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</si>
  <si>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</si>
  <si>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</si>
  <si>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</si>
  <si>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</si>
  <si>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</si>
  <si>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</si>
  <si>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</si>
  <si>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</si>
  <si>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</si>
  <si>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</si>
  <si>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</si>
  <si>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</si>
  <si>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</si>
  <si>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</si>
  <si>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その他</t>
  </si>
  <si>
    <t>投資活動によるキャッシュ・フロー</t>
  </si>
  <si>
    <t>劣後特約付社債の発行による収入</t>
  </si>
  <si>
    <t>リース債務の返済による支出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</si>
  <si>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</si>
  <si>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</si>
  <si>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</si>
  <si>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</si>
  <si>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</si>
  <si>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</si>
  <si>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</si>
  <si>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</si>
  <si>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</si>
  <si>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固定資産処分益</t>
  </si>
  <si>
    <t>固定資産処分損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</si>
  <si>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</si>
  <si>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</si>
  <si>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</si>
  <si>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</si>
  <si>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</si>
  <si>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</si>
  <si>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</si>
  <si>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</si>
  <si>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</si>
  <si>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</si>
  <si>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2013/11/25</t>
  </si>
  <si>
    <t>半期</t>
  </si>
  <si>
    <t>2013/09/30</t>
  </si>
  <si>
    <t>通期</t>
  </si>
  <si>
    <t>2013/03/31</t>
  </si>
  <si>
    <t>2012/11/27</t>
  </si>
  <si>
    <t>2012/09/30</t>
  </si>
  <si>
    <t>2013/06/25</t>
  </si>
  <si>
    <t>2012/03/31</t>
  </si>
  <si>
    <t>2011/11/29</t>
  </si>
  <si>
    <t>2011/09/30</t>
  </si>
  <si>
    <t>2012/06/26</t>
  </si>
  <si>
    <t>2011/03/31</t>
  </si>
  <si>
    <t>2010/11/29</t>
  </si>
  <si>
    <t>2010/09/30</t>
  </si>
  <si>
    <t>2011/06/24</t>
  </si>
  <si>
    <t>2010/03/31</t>
  </si>
  <si>
    <t>2009/09/30</t>
  </si>
  <si>
    <t>2010/06/25</t>
  </si>
  <si>
    <t>2009/03/31</t>
  </si>
  <si>
    <t>2009/11/27</t>
  </si>
  <si>
    <t>2008/09/30</t>
  </si>
  <si>
    <t>2009/06/24</t>
  </si>
  <si>
    <t>2008/03/31</t>
  </si>
  <si>
    <t>2008/11/28</t>
  </si>
  <si>
    <t>2007/09/30</t>
  </si>
  <si>
    <t>現金預け金</t>
  </si>
  <si>
    <t>百万円</t>
  </si>
  <si>
    <t>コールローン</t>
  </si>
  <si>
    <t>買入金銭債権</t>
  </si>
  <si>
    <t>買入金銭債権</t>
  </si>
  <si>
    <t>商品有価証券</t>
  </si>
  <si>
    <t>金銭の信託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</si>
  <si>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</si>
  <si>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</si>
  <si>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</si>
  <si>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</si>
  <si>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</si>
  <si>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</si>
  <si>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</si>
  <si>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繰延税金資産</t>
  </si>
  <si>
    <t>支払承諾見返</t>
  </si>
  <si>
    <t>支払承諾見返</t>
  </si>
  <si>
    <t>貸倒引当金</t>
  </si>
  <si>
    <t>資産</t>
  </si>
  <si>
    <t>預金</t>
  </si>
  <si>
    <t>譲渡性預金</t>
  </si>
  <si>
    <t>コールマネー</t>
  </si>
  <si>
    <t>借用金</t>
  </si>
  <si>
    <t>借用金</t>
  </si>
  <si>
    <t>社債</t>
  </si>
  <si>
    <t>社債</t>
  </si>
  <si>
    <t>その他負債</t>
  </si>
  <si>
    <t>その他負債</t>
  </si>
  <si>
    <t>未払法人税等</t>
  </si>
  <si>
    <t>その他の負債</t>
  </si>
  <si>
    <t>賞与引当金</t>
  </si>
  <si>
    <t>未払役員賞与</t>
  </si>
  <si>
    <t>退職給付引当金</t>
  </si>
  <si>
    <t>役員退職慰労引当金</t>
  </si>
  <si>
    <t>睡眠預金払戻損失引当金</t>
  </si>
  <si>
    <t>偶発損失引当金</t>
  </si>
  <si>
    <t>再評価に係る繰延税金負債</t>
  </si>
  <si>
    <t>再評価に係る繰延税金負債</t>
  </si>
  <si>
    <t>支払承諾</t>
  </si>
  <si>
    <t>負債</t>
  </si>
  <si>
    <t>資本金</t>
  </si>
  <si>
    <t>資本剰余金</t>
  </si>
  <si>
    <t>資本剰余金</t>
  </si>
  <si>
    <t>資本準備金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</si>
  <si>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</si>
  <si>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</si>
  <si>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</si>
  <si>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</si>
  <si>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</si>
  <si>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</si>
  <si>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自己株式</t>
  </si>
  <si>
    <t>株主資本</t>
  </si>
  <si>
    <t>株主資本</t>
  </si>
  <si>
    <t>その他有価証券評価差額金</t>
  </si>
  <si>
    <t>土地再評価差額金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</si>
  <si>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</si>
  <si>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</si>
  <si>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</si>
  <si>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</si>
  <si>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</si>
  <si>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</si>
  <si>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</si>
  <si>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株式会社大光銀行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</si>
  <si>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</si>
  <si>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</si>
  <si>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</si>
  <si>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</si>
  <si>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</si>
  <si>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</si>
  <si>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</si>
  <si>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</si>
  <si>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</si>
  <si>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</si>
  <si>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</si>
  <si>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</si>
  <si>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</si>
  <si>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</si>
  <si>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</si>
  <si>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</si>
  <si>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</si>
  <si>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</si>
  <si>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</si>
  <si>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</si>
  <si>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</si>
  <si>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</si>
  <si>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</si>
  <si>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</si>
  <si>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</si>
  <si>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</si>
  <si>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</si>
  <si>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</si>
  <si>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</si>
  <si>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</si>
  <si>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</si>
  <si>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</si>
  <si>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</si>
  <si>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</si>
  <si>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</si>
  <si>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</si>
  <si>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</si>
  <si>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2013/02/14</t>
  </si>
  <si>
    <t>2012/12/31</t>
  </si>
  <si>
    <t>2012/08/14</t>
  </si>
  <si>
    <t>2012/06/30</t>
  </si>
  <si>
    <t>2012/02/14</t>
  </si>
  <si>
    <t>2011/12/31</t>
  </si>
  <si>
    <t>2011/08/12</t>
  </si>
  <si>
    <t>2011/06/30</t>
  </si>
  <si>
    <t>2011/02/14</t>
  </si>
  <si>
    <t>2010/12/31</t>
  </si>
  <si>
    <t>2010/08/13</t>
  </si>
  <si>
    <t>2010/06/30</t>
  </si>
  <si>
    <t>2010/02/12</t>
  </si>
  <si>
    <t>2009/12/31</t>
  </si>
  <si>
    <t>2009/08/14</t>
  </si>
  <si>
    <t>2009/06/30</t>
  </si>
  <si>
    <t>2009/02/13</t>
  </si>
  <si>
    <t>2008/12/31</t>
  </si>
  <si>
    <t>2008/06/30</t>
  </si>
  <si>
    <t>コールローン及び買入手形</t>
  </si>
  <si>
    <t>コールマネー及び売渡手形</t>
  </si>
  <si>
    <t>利息返還損失引当金</t>
  </si>
  <si>
    <t>少数株主持分</t>
  </si>
  <si>
    <t>連結・貸借対照表</t>
  </si>
  <si>
    <t>累積四半期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</si>
  <si>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</si>
  <si>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</si>
  <si>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</si>
  <si>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</si>
  <si>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</si>
  <si>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</si>
  <si>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退職給付引当金の増減額（△は減少）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</si>
</sst>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140</v>
      </c>
      <c r="B2" s="13">
        <v>8537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47</v>
      </c>
      <c r="B4" s="14" t="str">
        <f>HYPERLINK("http://www.kabupro.jp/mark/20140210/S100129B.htm","四半期報告書")</f>
        <v>四半期報告書</v>
      </c>
      <c r="C4" s="14" t="str">
        <f>HYPERLINK("http://www.kabupro.jp/mark/20131125/S1000J6S.htm","四半期報告書")</f>
        <v>四半期報告書</v>
      </c>
      <c r="D4" s="14" t="str">
        <f>HYPERLINK("http://www.kabupro.jp/mark/20130625/S000DKBQ.htm","有価証券報告書")</f>
        <v>有価証券報告書</v>
      </c>
      <c r="E4" s="14" t="str">
        <f>HYPERLINK("http://www.kabupro.jp/mark/20140210/S100129B.htm","四半期報告書")</f>
        <v>四半期報告書</v>
      </c>
      <c r="F4" s="14" t="str">
        <f>HYPERLINK("http://www.kabupro.jp/mark/20131125/S1000J6S.htm","四半期報告書")</f>
        <v>四半期報告書</v>
      </c>
      <c r="G4" s="14" t="str">
        <f>HYPERLINK("http://www.kabupro.jp/mark/20120814/S000BLAZ.htm","四半期報告書")</f>
        <v>四半期報告書</v>
      </c>
      <c r="H4" s="14" t="str">
        <f>HYPERLINK("http://www.kabupro.jp/mark/20130625/S000DKBQ.htm","有価証券報告書")</f>
        <v>有価証券報告書</v>
      </c>
      <c r="I4" s="14" t="str">
        <f>HYPERLINK("http://www.kabupro.jp/mark/20130214/S000CQA2.htm","四半期報告書")</f>
        <v>四半期報告書</v>
      </c>
      <c r="J4" s="14" t="str">
        <f>HYPERLINK("http://www.kabupro.jp/mark/20121127/S000CCE2.htm","四半期報告書")</f>
        <v>四半期報告書</v>
      </c>
      <c r="K4" s="14" t="str">
        <f>HYPERLINK("http://www.kabupro.jp/mark/20120814/S000BLAZ.htm","四半期報告書")</f>
        <v>四半期報告書</v>
      </c>
      <c r="L4" s="14" t="str">
        <f>HYPERLINK("http://www.kabupro.jp/mark/20120626/S000B0DK.htm","有価証券報告書")</f>
        <v>有価証券報告書</v>
      </c>
      <c r="M4" s="14" t="str">
        <f>HYPERLINK("http://www.kabupro.jp/mark/20120214/S000A8D0.htm","四半期報告書")</f>
        <v>四半期報告書</v>
      </c>
      <c r="N4" s="14" t="str">
        <f>HYPERLINK("http://www.kabupro.jp/mark/20111129/S0009T0U.htm","四半期報告書")</f>
        <v>四半期報告書</v>
      </c>
      <c r="O4" s="14" t="str">
        <f>HYPERLINK("http://www.kabupro.jp/mark/20110812/S00091CH.htm","四半期報告書")</f>
        <v>四半期報告書</v>
      </c>
      <c r="P4" s="14" t="str">
        <f>HYPERLINK("http://www.kabupro.jp/mark/20110624/S0008G2T.htm","有価証券報告書")</f>
        <v>有価証券報告書</v>
      </c>
      <c r="Q4" s="14" t="str">
        <f>HYPERLINK("http://www.kabupro.jp/mark/20110214/S0007NA4.htm","四半期報告書")</f>
        <v>四半期報告書</v>
      </c>
      <c r="R4" s="14" t="str">
        <f>HYPERLINK("http://www.kabupro.jp/mark/20101129/S000796M.htm","四半期報告書")</f>
        <v>四半期報告書</v>
      </c>
      <c r="S4" s="14" t="str">
        <f>HYPERLINK("http://www.kabupro.jp/mark/20100813/S0006IJT.htm","四半期報告書")</f>
        <v>四半期報告書</v>
      </c>
      <c r="T4" s="14" t="str">
        <f>HYPERLINK("http://www.kabupro.jp/mark/20100625/S0005W35.htm","有価証券報告書")</f>
        <v>有価証券報告書</v>
      </c>
      <c r="U4" s="14" t="str">
        <f>HYPERLINK("http://www.kabupro.jp/mark/20100212/S00051WC.htm","四半期報告書")</f>
        <v>四半期報告書</v>
      </c>
      <c r="V4" s="14" t="str">
        <f>HYPERLINK("http://www.kabupro.jp/mark/20091127/S0004O82.htm","四半期報告書")</f>
        <v>四半期報告書</v>
      </c>
      <c r="W4" s="14" t="str">
        <f>HYPERLINK("http://www.kabupro.jp/mark/20090814/S0003UL1.htm","四半期報告書")</f>
        <v>四半期報告書</v>
      </c>
      <c r="X4" s="14" t="str">
        <f>HYPERLINK("http://www.kabupro.jp/mark/20090624/S0003ATK.htm","有価証券報告書")</f>
        <v>有価証券報告書</v>
      </c>
      <c r="Y4" s="14" t="str">
        <f>HYPERLINK("http://www.kabupro.jp/mark/20081128/S0001XK6.htm","四半期報告書")</f>
        <v>四半期報告書</v>
      </c>
    </row>
    <row r="5" spans="1:25" ht="14.25" thickBot="1">
      <c r="A5" s="10" t="s">
        <v>48</v>
      </c>
      <c r="B5" s="1" t="s">
        <v>177</v>
      </c>
      <c r="C5" s="1" t="s">
        <v>54</v>
      </c>
      <c r="D5" s="1" t="s">
        <v>61</v>
      </c>
      <c r="E5" s="1" t="s">
        <v>177</v>
      </c>
      <c r="F5" s="1" t="s">
        <v>54</v>
      </c>
      <c r="G5" s="1" t="s">
        <v>182</v>
      </c>
      <c r="H5" s="1" t="s">
        <v>61</v>
      </c>
      <c r="I5" s="1" t="s">
        <v>180</v>
      </c>
      <c r="J5" s="1" t="s">
        <v>59</v>
      </c>
      <c r="K5" s="1" t="s">
        <v>182</v>
      </c>
      <c r="L5" s="1" t="s">
        <v>65</v>
      </c>
      <c r="M5" s="1" t="s">
        <v>184</v>
      </c>
      <c r="N5" s="1" t="s">
        <v>63</v>
      </c>
      <c r="O5" s="1" t="s">
        <v>186</v>
      </c>
      <c r="P5" s="1" t="s">
        <v>69</v>
      </c>
      <c r="Q5" s="1" t="s">
        <v>188</v>
      </c>
      <c r="R5" s="1" t="s">
        <v>67</v>
      </c>
      <c r="S5" s="1" t="s">
        <v>190</v>
      </c>
      <c r="T5" s="1" t="s">
        <v>72</v>
      </c>
      <c r="U5" s="1" t="s">
        <v>192</v>
      </c>
      <c r="V5" s="1" t="s">
        <v>74</v>
      </c>
      <c r="W5" s="1" t="s">
        <v>194</v>
      </c>
      <c r="X5" s="1" t="s">
        <v>76</v>
      </c>
      <c r="Y5" s="1" t="s">
        <v>78</v>
      </c>
    </row>
    <row r="6" spans="1:25" ht="15" thickBot="1" thickTop="1">
      <c r="A6" s="9" t="s">
        <v>49</v>
      </c>
      <c r="B6" s="17" t="s">
        <v>46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50</v>
      </c>
      <c r="B7" s="13" t="s">
        <v>204</v>
      </c>
      <c r="C7" s="13" t="s">
        <v>55</v>
      </c>
      <c r="D7" s="15" t="s">
        <v>57</v>
      </c>
      <c r="E7" s="13" t="s">
        <v>204</v>
      </c>
      <c r="F7" s="13" t="s">
        <v>55</v>
      </c>
      <c r="G7" s="13" t="s">
        <v>204</v>
      </c>
      <c r="H7" s="15" t="s">
        <v>57</v>
      </c>
      <c r="I7" s="13" t="s">
        <v>204</v>
      </c>
      <c r="J7" s="13" t="s">
        <v>55</v>
      </c>
      <c r="K7" s="13" t="s">
        <v>204</v>
      </c>
      <c r="L7" s="15" t="s">
        <v>57</v>
      </c>
      <c r="M7" s="13" t="s">
        <v>204</v>
      </c>
      <c r="N7" s="13" t="s">
        <v>55</v>
      </c>
      <c r="O7" s="13" t="s">
        <v>204</v>
      </c>
      <c r="P7" s="15" t="s">
        <v>57</v>
      </c>
      <c r="Q7" s="13" t="s">
        <v>204</v>
      </c>
      <c r="R7" s="13" t="s">
        <v>55</v>
      </c>
      <c r="S7" s="13" t="s">
        <v>204</v>
      </c>
      <c r="T7" s="15" t="s">
        <v>57</v>
      </c>
      <c r="U7" s="13" t="s">
        <v>204</v>
      </c>
      <c r="V7" s="13" t="s">
        <v>55</v>
      </c>
      <c r="W7" s="13" t="s">
        <v>204</v>
      </c>
      <c r="X7" s="15" t="s">
        <v>57</v>
      </c>
      <c r="Y7" s="13" t="s">
        <v>55</v>
      </c>
    </row>
    <row r="8" spans="1:25" ht="13.5">
      <c r="A8" s="12" t="s">
        <v>51</v>
      </c>
      <c r="B8" s="1" t="s">
        <v>146</v>
      </c>
      <c r="C8" s="1" t="s">
        <v>146</v>
      </c>
      <c r="D8" s="16" t="s">
        <v>147</v>
      </c>
      <c r="E8" s="1" t="s">
        <v>147</v>
      </c>
      <c r="F8" s="1" t="s">
        <v>147</v>
      </c>
      <c r="G8" s="1" t="s">
        <v>147</v>
      </c>
      <c r="H8" s="16" t="s">
        <v>148</v>
      </c>
      <c r="I8" s="1" t="s">
        <v>148</v>
      </c>
      <c r="J8" s="1" t="s">
        <v>148</v>
      </c>
      <c r="K8" s="1" t="s">
        <v>148</v>
      </c>
      <c r="L8" s="16" t="s">
        <v>149</v>
      </c>
      <c r="M8" s="1" t="s">
        <v>149</v>
      </c>
      <c r="N8" s="1" t="s">
        <v>149</v>
      </c>
      <c r="O8" s="1" t="s">
        <v>149</v>
      </c>
      <c r="P8" s="16" t="s">
        <v>150</v>
      </c>
      <c r="Q8" s="1" t="s">
        <v>150</v>
      </c>
      <c r="R8" s="1" t="s">
        <v>150</v>
      </c>
      <c r="S8" s="1" t="s">
        <v>150</v>
      </c>
      <c r="T8" s="16" t="s">
        <v>151</v>
      </c>
      <c r="U8" s="1" t="s">
        <v>151</v>
      </c>
      <c r="V8" s="1" t="s">
        <v>151</v>
      </c>
      <c r="W8" s="1" t="s">
        <v>151</v>
      </c>
      <c r="X8" s="16" t="s">
        <v>152</v>
      </c>
      <c r="Y8" s="1" t="s">
        <v>152</v>
      </c>
    </row>
    <row r="9" spans="1:25" ht="13.5">
      <c r="A9" s="12" t="s">
        <v>52</v>
      </c>
      <c r="B9" s="1" t="s">
        <v>179</v>
      </c>
      <c r="C9" s="1" t="s">
        <v>56</v>
      </c>
      <c r="D9" s="16" t="s">
        <v>58</v>
      </c>
      <c r="E9" s="1" t="s">
        <v>181</v>
      </c>
      <c r="F9" s="1" t="s">
        <v>60</v>
      </c>
      <c r="G9" s="1" t="s">
        <v>183</v>
      </c>
      <c r="H9" s="16" t="s">
        <v>62</v>
      </c>
      <c r="I9" s="1" t="s">
        <v>185</v>
      </c>
      <c r="J9" s="1" t="s">
        <v>64</v>
      </c>
      <c r="K9" s="1" t="s">
        <v>187</v>
      </c>
      <c r="L9" s="16" t="s">
        <v>66</v>
      </c>
      <c r="M9" s="1" t="s">
        <v>189</v>
      </c>
      <c r="N9" s="1" t="s">
        <v>68</v>
      </c>
      <c r="O9" s="1" t="s">
        <v>191</v>
      </c>
      <c r="P9" s="16" t="s">
        <v>70</v>
      </c>
      <c r="Q9" s="1" t="s">
        <v>193</v>
      </c>
      <c r="R9" s="1" t="s">
        <v>71</v>
      </c>
      <c r="S9" s="1" t="s">
        <v>195</v>
      </c>
      <c r="T9" s="16" t="s">
        <v>73</v>
      </c>
      <c r="U9" s="1" t="s">
        <v>197</v>
      </c>
      <c r="V9" s="1" t="s">
        <v>75</v>
      </c>
      <c r="W9" s="1" t="s">
        <v>198</v>
      </c>
      <c r="X9" s="16" t="s">
        <v>77</v>
      </c>
      <c r="Y9" s="1" t="s">
        <v>79</v>
      </c>
    </row>
    <row r="10" spans="1:25" ht="14.25" thickBot="1">
      <c r="A10" s="12" t="s">
        <v>53</v>
      </c>
      <c r="B10" s="1" t="s">
        <v>81</v>
      </c>
      <c r="C10" s="1" t="s">
        <v>81</v>
      </c>
      <c r="D10" s="16" t="s">
        <v>81</v>
      </c>
      <c r="E10" s="1" t="s">
        <v>81</v>
      </c>
      <c r="F10" s="1" t="s">
        <v>81</v>
      </c>
      <c r="G10" s="1" t="s">
        <v>81</v>
      </c>
      <c r="H10" s="16" t="s">
        <v>81</v>
      </c>
      <c r="I10" s="1" t="s">
        <v>81</v>
      </c>
      <c r="J10" s="1" t="s">
        <v>81</v>
      </c>
      <c r="K10" s="1" t="s">
        <v>81</v>
      </c>
      <c r="L10" s="16" t="s">
        <v>81</v>
      </c>
      <c r="M10" s="1" t="s">
        <v>81</v>
      </c>
      <c r="N10" s="1" t="s">
        <v>81</v>
      </c>
      <c r="O10" s="1" t="s">
        <v>81</v>
      </c>
      <c r="P10" s="16" t="s">
        <v>81</v>
      </c>
      <c r="Q10" s="1" t="s">
        <v>81</v>
      </c>
      <c r="R10" s="1" t="s">
        <v>81</v>
      </c>
      <c r="S10" s="1" t="s">
        <v>81</v>
      </c>
      <c r="T10" s="16" t="s">
        <v>81</v>
      </c>
      <c r="U10" s="1" t="s">
        <v>81</v>
      </c>
      <c r="V10" s="1" t="s">
        <v>81</v>
      </c>
      <c r="W10" s="1" t="s">
        <v>81</v>
      </c>
      <c r="X10" s="16" t="s">
        <v>81</v>
      </c>
      <c r="Y10" s="1" t="s">
        <v>81</v>
      </c>
    </row>
    <row r="11" spans="1:25" ht="14.25" thickTop="1">
      <c r="A11" s="28" t="s">
        <v>153</v>
      </c>
      <c r="B11" s="20">
        <v>16913</v>
      </c>
      <c r="C11" s="20">
        <v>11230</v>
      </c>
      <c r="D11" s="21">
        <v>21992</v>
      </c>
      <c r="E11" s="20">
        <v>16573</v>
      </c>
      <c r="F11" s="20">
        <v>11171</v>
      </c>
      <c r="G11" s="20">
        <v>5407</v>
      </c>
      <c r="H11" s="21">
        <v>23385</v>
      </c>
      <c r="I11" s="20">
        <v>17512</v>
      </c>
      <c r="J11" s="20">
        <v>11926</v>
      </c>
      <c r="K11" s="20">
        <v>5776</v>
      </c>
      <c r="L11" s="21">
        <v>24533</v>
      </c>
      <c r="M11" s="20">
        <v>18384</v>
      </c>
      <c r="N11" s="20">
        <v>12541</v>
      </c>
      <c r="O11" s="20">
        <v>6501</v>
      </c>
      <c r="P11" s="21">
        <v>25400</v>
      </c>
      <c r="Q11" s="20">
        <v>19352</v>
      </c>
      <c r="R11" s="20">
        <v>13132</v>
      </c>
      <c r="S11" s="20">
        <v>6359</v>
      </c>
      <c r="T11" s="21">
        <v>28099</v>
      </c>
      <c r="U11" s="20">
        <v>21314</v>
      </c>
      <c r="V11" s="20">
        <v>14373</v>
      </c>
      <c r="W11" s="20">
        <v>7746</v>
      </c>
      <c r="X11" s="21">
        <v>26969</v>
      </c>
      <c r="Y11" s="20">
        <v>13571</v>
      </c>
    </row>
    <row r="12" spans="1:25" ht="13.5">
      <c r="A12" s="2" t="s">
        <v>154</v>
      </c>
      <c r="B12" s="22">
        <v>13729</v>
      </c>
      <c r="C12" s="22">
        <v>9250</v>
      </c>
      <c r="D12" s="23">
        <v>18892</v>
      </c>
      <c r="E12" s="22">
        <v>14277</v>
      </c>
      <c r="F12" s="22">
        <v>9657</v>
      </c>
      <c r="G12" s="22">
        <v>4799</v>
      </c>
      <c r="H12" s="23">
        <v>20122</v>
      </c>
      <c r="I12" s="22">
        <v>15295</v>
      </c>
      <c r="J12" s="22">
        <v>10348</v>
      </c>
      <c r="K12" s="22">
        <v>5085</v>
      </c>
      <c r="L12" s="23">
        <v>21124</v>
      </c>
      <c r="M12" s="22">
        <v>15986</v>
      </c>
      <c r="N12" s="22">
        <v>10740</v>
      </c>
      <c r="O12" s="22">
        <v>5338</v>
      </c>
      <c r="P12" s="23">
        <v>22349</v>
      </c>
      <c r="Q12" s="22">
        <v>16934</v>
      </c>
      <c r="R12" s="22">
        <v>11385</v>
      </c>
      <c r="S12" s="22">
        <v>5601</v>
      </c>
      <c r="T12" s="23">
        <v>23559</v>
      </c>
      <c r="U12" s="22">
        <v>17860</v>
      </c>
      <c r="V12" s="22">
        <v>11914</v>
      </c>
      <c r="W12" s="22">
        <v>5867</v>
      </c>
      <c r="X12" s="23">
        <v>23648</v>
      </c>
      <c r="Y12" s="22">
        <v>11842</v>
      </c>
    </row>
    <row r="13" spans="1:25" ht="13.5">
      <c r="A13" s="3" t="s">
        <v>155</v>
      </c>
      <c r="B13" s="22">
        <v>10853</v>
      </c>
      <c r="C13" s="22">
        <v>7242</v>
      </c>
      <c r="D13" s="23">
        <v>15400</v>
      </c>
      <c r="E13" s="22">
        <v>11621</v>
      </c>
      <c r="F13" s="22">
        <v>7801</v>
      </c>
      <c r="G13" s="22">
        <v>3884</v>
      </c>
      <c r="H13" s="23">
        <v>16418</v>
      </c>
      <c r="I13" s="22">
        <v>12421</v>
      </c>
      <c r="J13" s="22">
        <v>8335</v>
      </c>
      <c r="K13" s="22">
        <v>4130</v>
      </c>
      <c r="L13" s="23">
        <v>17237</v>
      </c>
      <c r="M13" s="22">
        <v>12975</v>
      </c>
      <c r="N13" s="22">
        <v>8652</v>
      </c>
      <c r="O13" s="22">
        <v>4288</v>
      </c>
      <c r="P13" s="23">
        <v>17904</v>
      </c>
      <c r="Q13" s="22">
        <v>13526</v>
      </c>
      <c r="R13" s="22">
        <v>9032</v>
      </c>
      <c r="S13" s="22">
        <v>4499</v>
      </c>
      <c r="T13" s="23">
        <v>19061</v>
      </c>
      <c r="U13" s="22">
        <v>14422</v>
      </c>
      <c r="V13" s="22">
        <v>9590</v>
      </c>
      <c r="W13" s="22">
        <v>4775</v>
      </c>
      <c r="X13" s="23">
        <v>19336</v>
      </c>
      <c r="Y13" s="22">
        <v>9594</v>
      </c>
    </row>
    <row r="14" spans="1:25" ht="13.5">
      <c r="A14" s="3" t="s">
        <v>156</v>
      </c>
      <c r="B14" s="22">
        <v>2809</v>
      </c>
      <c r="C14" s="22">
        <v>1961</v>
      </c>
      <c r="D14" s="23">
        <v>3402</v>
      </c>
      <c r="E14" s="22">
        <v>2590</v>
      </c>
      <c r="F14" s="22">
        <v>1809</v>
      </c>
      <c r="G14" s="22">
        <v>890</v>
      </c>
      <c r="H14" s="23">
        <v>3601</v>
      </c>
      <c r="I14" s="22">
        <v>2796</v>
      </c>
      <c r="J14" s="22">
        <v>1960</v>
      </c>
      <c r="K14" s="22">
        <v>925</v>
      </c>
      <c r="L14" s="23">
        <v>3791</v>
      </c>
      <c r="M14" s="22">
        <v>2938</v>
      </c>
      <c r="N14" s="22">
        <v>2038</v>
      </c>
      <c r="O14" s="22">
        <v>1024</v>
      </c>
      <c r="P14" s="23">
        <v>4337</v>
      </c>
      <c r="Q14" s="22">
        <v>3326</v>
      </c>
      <c r="R14" s="22">
        <v>2294</v>
      </c>
      <c r="S14" s="22">
        <v>1072</v>
      </c>
      <c r="T14" s="23">
        <v>4268</v>
      </c>
      <c r="U14" s="22">
        <v>3245</v>
      </c>
      <c r="V14" s="22">
        <v>2177</v>
      </c>
      <c r="W14" s="22">
        <v>1023</v>
      </c>
      <c r="X14" s="23">
        <v>3948</v>
      </c>
      <c r="Y14" s="22">
        <v>2057</v>
      </c>
    </row>
    <row r="15" spans="1:25" ht="13.5">
      <c r="A15" s="2" t="s">
        <v>157</v>
      </c>
      <c r="B15" s="22">
        <v>1581</v>
      </c>
      <c r="C15" s="22">
        <v>1058</v>
      </c>
      <c r="D15" s="23">
        <v>2072</v>
      </c>
      <c r="E15" s="22">
        <v>1536</v>
      </c>
      <c r="F15" s="22">
        <v>1018</v>
      </c>
      <c r="G15" s="22">
        <v>507</v>
      </c>
      <c r="H15" s="23">
        <v>2012</v>
      </c>
      <c r="I15" s="22">
        <v>1507</v>
      </c>
      <c r="J15" s="22">
        <v>1009</v>
      </c>
      <c r="K15" s="22">
        <v>510</v>
      </c>
      <c r="L15" s="23">
        <v>2079</v>
      </c>
      <c r="M15" s="22">
        <v>1574</v>
      </c>
      <c r="N15" s="22">
        <v>1060</v>
      </c>
      <c r="O15" s="22">
        <v>578</v>
      </c>
      <c r="P15" s="23">
        <v>2031</v>
      </c>
      <c r="Q15" s="22">
        <v>1517</v>
      </c>
      <c r="R15" s="22">
        <v>995</v>
      </c>
      <c r="S15" s="22">
        <v>506</v>
      </c>
      <c r="T15" s="23">
        <v>2125</v>
      </c>
      <c r="U15" s="22">
        <v>1636</v>
      </c>
      <c r="V15" s="22">
        <v>1103</v>
      </c>
      <c r="W15" s="22">
        <v>616</v>
      </c>
      <c r="X15" s="23">
        <v>2513</v>
      </c>
      <c r="Y15" s="22">
        <v>1332</v>
      </c>
    </row>
    <row r="16" spans="1:25" ht="13.5">
      <c r="A16" s="2" t="s">
        <v>158</v>
      </c>
      <c r="B16" s="22">
        <v>381</v>
      </c>
      <c r="C16" s="22">
        <v>317</v>
      </c>
      <c r="D16" s="23">
        <v>355</v>
      </c>
      <c r="E16" s="22">
        <v>321</v>
      </c>
      <c r="F16" s="22">
        <v>253</v>
      </c>
      <c r="G16" s="22">
        <v>26</v>
      </c>
      <c r="H16" s="23">
        <v>544</v>
      </c>
      <c r="I16" s="22">
        <v>224</v>
      </c>
      <c r="J16" s="22">
        <v>198</v>
      </c>
      <c r="K16" s="22">
        <v>115</v>
      </c>
      <c r="L16" s="23">
        <v>993</v>
      </c>
      <c r="M16" s="22">
        <v>615</v>
      </c>
      <c r="N16" s="22">
        <v>588</v>
      </c>
      <c r="O16" s="22">
        <v>545</v>
      </c>
      <c r="P16" s="23">
        <v>462</v>
      </c>
      <c r="Q16" s="22">
        <v>438</v>
      </c>
      <c r="R16" s="22">
        <v>343</v>
      </c>
      <c r="S16" s="22">
        <v>98</v>
      </c>
      <c r="T16" s="23">
        <v>869</v>
      </c>
      <c r="U16" s="22">
        <v>397</v>
      </c>
      <c r="V16" s="22">
        <v>60</v>
      </c>
      <c r="W16" s="22">
        <v>38</v>
      </c>
      <c r="X16" s="23">
        <v>92</v>
      </c>
      <c r="Y16" s="22">
        <v>111</v>
      </c>
    </row>
    <row r="17" spans="1:25" ht="13.5">
      <c r="A17" s="2" t="s">
        <v>159</v>
      </c>
      <c r="B17" s="22">
        <v>1222</v>
      </c>
      <c r="C17" s="22">
        <v>603</v>
      </c>
      <c r="D17" s="23">
        <v>672</v>
      </c>
      <c r="E17" s="22">
        <v>438</v>
      </c>
      <c r="F17" s="22">
        <v>241</v>
      </c>
      <c r="G17" s="22">
        <v>74</v>
      </c>
      <c r="H17" s="23">
        <v>706</v>
      </c>
      <c r="I17" s="22">
        <v>483</v>
      </c>
      <c r="J17" s="22">
        <v>370</v>
      </c>
      <c r="K17" s="22">
        <v>64</v>
      </c>
      <c r="L17" s="23">
        <v>335</v>
      </c>
      <c r="M17" s="22">
        <v>208</v>
      </c>
      <c r="N17" s="22">
        <v>152</v>
      </c>
      <c r="O17" s="22">
        <v>39</v>
      </c>
      <c r="P17" s="23">
        <v>557</v>
      </c>
      <c r="Q17" s="22">
        <v>461</v>
      </c>
      <c r="R17" s="22">
        <v>408</v>
      </c>
      <c r="S17" s="22">
        <v>153</v>
      </c>
      <c r="T17" s="23">
        <v>1544</v>
      </c>
      <c r="U17" s="22">
        <v>1420</v>
      </c>
      <c r="V17" s="22">
        <v>1293</v>
      </c>
      <c r="W17" s="22">
        <v>1224</v>
      </c>
      <c r="X17" s="23">
        <v>714</v>
      </c>
      <c r="Y17" s="22">
        <v>286</v>
      </c>
    </row>
    <row r="18" spans="1:25" ht="13.5">
      <c r="A18" s="6" t="s">
        <v>160</v>
      </c>
      <c r="B18" s="22">
        <v>14615</v>
      </c>
      <c r="C18" s="22">
        <v>9712</v>
      </c>
      <c r="D18" s="23">
        <v>19290</v>
      </c>
      <c r="E18" s="22">
        <v>14667</v>
      </c>
      <c r="F18" s="22">
        <v>10088</v>
      </c>
      <c r="G18" s="22">
        <v>4727</v>
      </c>
      <c r="H18" s="23">
        <v>20702</v>
      </c>
      <c r="I18" s="22">
        <v>15698</v>
      </c>
      <c r="J18" s="22">
        <v>10453</v>
      </c>
      <c r="K18" s="22">
        <v>5681</v>
      </c>
      <c r="L18" s="23">
        <v>21360</v>
      </c>
      <c r="M18" s="22">
        <v>15755</v>
      </c>
      <c r="N18" s="22">
        <v>10389</v>
      </c>
      <c r="O18" s="22">
        <v>5080</v>
      </c>
      <c r="P18" s="23">
        <v>22519</v>
      </c>
      <c r="Q18" s="22">
        <v>17068</v>
      </c>
      <c r="R18" s="22">
        <v>11809</v>
      </c>
      <c r="S18" s="22">
        <v>5676</v>
      </c>
      <c r="T18" s="23">
        <v>27610</v>
      </c>
      <c r="U18" s="22">
        <v>19491</v>
      </c>
      <c r="V18" s="22">
        <v>12664</v>
      </c>
      <c r="W18" s="22">
        <v>6301</v>
      </c>
      <c r="X18" s="23">
        <v>22933</v>
      </c>
      <c r="Y18" s="22">
        <v>10605</v>
      </c>
    </row>
    <row r="19" spans="1:25" ht="13.5">
      <c r="A19" s="2" t="s">
        <v>161</v>
      </c>
      <c r="B19" s="22">
        <v>562</v>
      </c>
      <c r="C19" s="22">
        <v>374</v>
      </c>
      <c r="D19" s="23">
        <v>890</v>
      </c>
      <c r="E19" s="22">
        <v>702</v>
      </c>
      <c r="F19" s="22">
        <v>486</v>
      </c>
      <c r="G19" s="22">
        <v>244</v>
      </c>
      <c r="H19" s="23">
        <v>1073</v>
      </c>
      <c r="I19" s="22">
        <v>823</v>
      </c>
      <c r="J19" s="22">
        <v>565</v>
      </c>
      <c r="K19" s="22">
        <v>288</v>
      </c>
      <c r="L19" s="23">
        <v>1626</v>
      </c>
      <c r="M19" s="22">
        <v>1312</v>
      </c>
      <c r="N19" s="22">
        <v>912</v>
      </c>
      <c r="O19" s="22">
        <v>483</v>
      </c>
      <c r="P19" s="23">
        <v>2631</v>
      </c>
      <c r="Q19" s="22">
        <v>2106</v>
      </c>
      <c r="R19" s="22">
        <v>1503</v>
      </c>
      <c r="S19" s="22">
        <v>770</v>
      </c>
      <c r="T19" s="23">
        <v>3715</v>
      </c>
      <c r="U19" s="22">
        <v>2911</v>
      </c>
      <c r="V19" s="22">
        <v>1970</v>
      </c>
      <c r="W19" s="22">
        <v>961</v>
      </c>
      <c r="X19" s="23">
        <v>3292</v>
      </c>
      <c r="Y19" s="22">
        <v>1482</v>
      </c>
    </row>
    <row r="20" spans="1:25" ht="13.5">
      <c r="A20" s="3" t="s">
        <v>162</v>
      </c>
      <c r="B20" s="22">
        <v>466</v>
      </c>
      <c r="C20" s="22">
        <v>310</v>
      </c>
      <c r="D20" s="23">
        <v>666</v>
      </c>
      <c r="E20" s="22">
        <v>510</v>
      </c>
      <c r="F20" s="22">
        <v>346</v>
      </c>
      <c r="G20" s="22">
        <v>175</v>
      </c>
      <c r="H20" s="23">
        <v>812</v>
      </c>
      <c r="I20" s="22">
        <v>632</v>
      </c>
      <c r="J20" s="22">
        <v>442</v>
      </c>
      <c r="K20" s="22">
        <v>227</v>
      </c>
      <c r="L20" s="23">
        <v>1380</v>
      </c>
      <c r="M20" s="22">
        <v>1126</v>
      </c>
      <c r="N20" s="22">
        <v>788</v>
      </c>
      <c r="O20" s="22">
        <v>421</v>
      </c>
      <c r="P20" s="23">
        <v>2409</v>
      </c>
      <c r="Q20" s="22">
        <v>1939</v>
      </c>
      <c r="R20" s="22">
        <v>1392</v>
      </c>
      <c r="S20" s="22">
        <v>714</v>
      </c>
      <c r="T20" s="23">
        <v>3469</v>
      </c>
      <c r="U20" s="22">
        <v>2725</v>
      </c>
      <c r="V20" s="22">
        <v>1847</v>
      </c>
      <c r="W20" s="22">
        <v>899</v>
      </c>
      <c r="X20" s="23">
        <v>3115</v>
      </c>
      <c r="Y20" s="22">
        <v>1421</v>
      </c>
    </row>
    <row r="21" spans="1:25" ht="13.5">
      <c r="A21" s="2" t="s">
        <v>163</v>
      </c>
      <c r="B21" s="22">
        <v>1194</v>
      </c>
      <c r="C21" s="22">
        <v>795</v>
      </c>
      <c r="D21" s="23">
        <v>1545</v>
      </c>
      <c r="E21" s="22">
        <v>1143</v>
      </c>
      <c r="F21" s="22">
        <v>764</v>
      </c>
      <c r="G21" s="22">
        <v>373</v>
      </c>
      <c r="H21" s="23">
        <v>1535</v>
      </c>
      <c r="I21" s="22">
        <v>1153</v>
      </c>
      <c r="J21" s="22">
        <v>782</v>
      </c>
      <c r="K21" s="22">
        <v>379</v>
      </c>
      <c r="L21" s="23">
        <v>1507</v>
      </c>
      <c r="M21" s="22">
        <v>1128</v>
      </c>
      <c r="N21" s="22">
        <v>761</v>
      </c>
      <c r="O21" s="22">
        <v>368</v>
      </c>
      <c r="P21" s="23">
        <v>1570</v>
      </c>
      <c r="Q21" s="22">
        <v>1146</v>
      </c>
      <c r="R21" s="22">
        <v>755</v>
      </c>
      <c r="S21" s="22">
        <v>383</v>
      </c>
      <c r="T21" s="23">
        <v>1640</v>
      </c>
      <c r="U21" s="22">
        <v>1229</v>
      </c>
      <c r="V21" s="22">
        <v>831</v>
      </c>
      <c r="W21" s="22">
        <v>395</v>
      </c>
      <c r="X21" s="23">
        <v>1714</v>
      </c>
      <c r="Y21" s="22">
        <v>870</v>
      </c>
    </row>
    <row r="22" spans="1:25" ht="13.5">
      <c r="A22" s="2" t="s">
        <v>164</v>
      </c>
      <c r="B22" s="22">
        <v>332</v>
      </c>
      <c r="C22" s="22">
        <v>306</v>
      </c>
      <c r="D22" s="23">
        <v>137</v>
      </c>
      <c r="E22" s="22">
        <v>105</v>
      </c>
      <c r="F22" s="22">
        <v>0</v>
      </c>
      <c r="G22" s="22">
        <v>0</v>
      </c>
      <c r="H22" s="23">
        <v>236</v>
      </c>
      <c r="I22" s="22">
        <v>235</v>
      </c>
      <c r="J22" s="22">
        <v>114</v>
      </c>
      <c r="K22" s="22">
        <v>0</v>
      </c>
      <c r="L22" s="23">
        <v>539</v>
      </c>
      <c r="M22" s="22">
        <v>390</v>
      </c>
      <c r="N22" s="22">
        <v>389</v>
      </c>
      <c r="O22" s="22">
        <v>0</v>
      </c>
      <c r="P22" s="23">
        <v>70</v>
      </c>
      <c r="Q22" s="22">
        <v>23</v>
      </c>
      <c r="R22" s="22">
        <v>0</v>
      </c>
      <c r="S22" s="22">
        <v>0</v>
      </c>
      <c r="T22" s="23">
        <v>2744</v>
      </c>
      <c r="U22" s="22">
        <v>1671</v>
      </c>
      <c r="V22" s="22">
        <v>629</v>
      </c>
      <c r="W22" s="22">
        <v>1</v>
      </c>
      <c r="X22" s="23">
        <v>292</v>
      </c>
      <c r="Y22" s="22">
        <v>104</v>
      </c>
    </row>
    <row r="23" spans="1:25" ht="13.5">
      <c r="A23" s="2" t="s">
        <v>165</v>
      </c>
      <c r="B23" s="22">
        <v>11013</v>
      </c>
      <c r="C23" s="22">
        <v>7128</v>
      </c>
      <c r="D23" s="23">
        <v>14374</v>
      </c>
      <c r="E23" s="22">
        <v>10853</v>
      </c>
      <c r="F23" s="22">
        <v>7362</v>
      </c>
      <c r="G23" s="22">
        <v>3581</v>
      </c>
      <c r="H23" s="23">
        <v>14748</v>
      </c>
      <c r="I23" s="22">
        <v>10981</v>
      </c>
      <c r="J23" s="22">
        <v>7298</v>
      </c>
      <c r="K23" s="22">
        <v>3537</v>
      </c>
      <c r="L23" s="23">
        <v>14880</v>
      </c>
      <c r="M23" s="22">
        <v>11142</v>
      </c>
      <c r="N23" s="22">
        <v>7513</v>
      </c>
      <c r="O23" s="22">
        <v>3718</v>
      </c>
      <c r="P23" s="23">
        <v>14883</v>
      </c>
      <c r="Q23" s="22">
        <v>11157</v>
      </c>
      <c r="R23" s="22">
        <v>7569</v>
      </c>
      <c r="S23" s="22">
        <v>3712</v>
      </c>
      <c r="T23" s="23">
        <v>14690</v>
      </c>
      <c r="U23" s="22">
        <v>11001</v>
      </c>
      <c r="V23" s="22">
        <v>7398</v>
      </c>
      <c r="W23" s="22">
        <v>3653</v>
      </c>
      <c r="X23" s="23">
        <v>14604</v>
      </c>
      <c r="Y23" s="22">
        <v>7373</v>
      </c>
    </row>
    <row r="24" spans="1:25" ht="13.5">
      <c r="A24" s="2" t="s">
        <v>166</v>
      </c>
      <c r="B24" s="22">
        <v>1512</v>
      </c>
      <c r="C24" s="22">
        <v>1108</v>
      </c>
      <c r="D24" s="23">
        <v>2342</v>
      </c>
      <c r="E24" s="22">
        <v>1862</v>
      </c>
      <c r="F24" s="22">
        <v>1473</v>
      </c>
      <c r="G24" s="22">
        <v>528</v>
      </c>
      <c r="H24" s="23">
        <v>3107</v>
      </c>
      <c r="I24" s="22">
        <v>2504</v>
      </c>
      <c r="J24" s="22">
        <v>1692</v>
      </c>
      <c r="K24" s="22">
        <v>1475</v>
      </c>
      <c r="L24" s="23">
        <v>2806</v>
      </c>
      <c r="M24" s="22">
        <v>1782</v>
      </c>
      <c r="N24" s="22">
        <v>812</v>
      </c>
      <c r="O24" s="22">
        <v>509</v>
      </c>
      <c r="P24" s="23">
        <v>3363</v>
      </c>
      <c r="Q24" s="22">
        <v>2634</v>
      </c>
      <c r="R24" s="22">
        <v>1980</v>
      </c>
      <c r="S24" s="22">
        <v>809</v>
      </c>
      <c r="T24" s="23">
        <v>4818</v>
      </c>
      <c r="U24" s="22">
        <v>2676</v>
      </c>
      <c r="V24" s="22">
        <v>1834</v>
      </c>
      <c r="W24" s="22">
        <v>1290</v>
      </c>
      <c r="X24" s="23">
        <v>3028</v>
      </c>
      <c r="Y24" s="22">
        <v>774</v>
      </c>
    </row>
    <row r="25" spans="1:25" ht="14.25" thickBot="1">
      <c r="A25" s="27" t="s">
        <v>167</v>
      </c>
      <c r="B25" s="24">
        <v>2298</v>
      </c>
      <c r="C25" s="24">
        <v>1517</v>
      </c>
      <c r="D25" s="25">
        <v>2702</v>
      </c>
      <c r="E25" s="24">
        <v>1906</v>
      </c>
      <c r="F25" s="24">
        <v>1083</v>
      </c>
      <c r="G25" s="24">
        <v>679</v>
      </c>
      <c r="H25" s="25">
        <v>2683</v>
      </c>
      <c r="I25" s="24">
        <v>1813</v>
      </c>
      <c r="J25" s="24">
        <v>1473</v>
      </c>
      <c r="K25" s="24">
        <v>95</v>
      </c>
      <c r="L25" s="25">
        <v>3173</v>
      </c>
      <c r="M25" s="24">
        <v>2629</v>
      </c>
      <c r="N25" s="24">
        <v>2152</v>
      </c>
      <c r="O25" s="24">
        <v>1420</v>
      </c>
      <c r="P25" s="25">
        <v>2881</v>
      </c>
      <c r="Q25" s="24">
        <v>2283</v>
      </c>
      <c r="R25" s="24">
        <v>1323</v>
      </c>
      <c r="S25" s="24">
        <v>683</v>
      </c>
      <c r="T25" s="25">
        <v>489</v>
      </c>
      <c r="U25" s="24">
        <v>1823</v>
      </c>
      <c r="V25" s="24">
        <v>1708</v>
      </c>
      <c r="W25" s="24">
        <v>1444</v>
      </c>
      <c r="X25" s="25">
        <v>4036</v>
      </c>
      <c r="Y25" s="24">
        <v>2966</v>
      </c>
    </row>
    <row r="26" spans="1:25" ht="14.25" thickTop="1">
      <c r="A26" s="6" t="s">
        <v>168</v>
      </c>
      <c r="B26" s="22">
        <v>0</v>
      </c>
      <c r="C26" s="22"/>
      <c r="D26" s="23">
        <v>2</v>
      </c>
      <c r="E26" s="22">
        <v>2</v>
      </c>
      <c r="F26" s="22"/>
      <c r="G26" s="22"/>
      <c r="H26" s="23">
        <v>4</v>
      </c>
      <c r="I26" s="22">
        <v>4</v>
      </c>
      <c r="J26" s="22">
        <v>4</v>
      </c>
      <c r="K26" s="22">
        <v>0</v>
      </c>
      <c r="L26" s="23">
        <v>355</v>
      </c>
      <c r="M26" s="22">
        <v>309</v>
      </c>
      <c r="N26" s="22">
        <v>157</v>
      </c>
      <c r="O26" s="22">
        <v>43</v>
      </c>
      <c r="P26" s="23">
        <v>176</v>
      </c>
      <c r="Q26" s="22">
        <v>129</v>
      </c>
      <c r="R26" s="22">
        <v>542</v>
      </c>
      <c r="S26" s="22">
        <v>60</v>
      </c>
      <c r="T26" s="23">
        <v>410</v>
      </c>
      <c r="U26" s="22">
        <v>249</v>
      </c>
      <c r="V26" s="22">
        <v>171</v>
      </c>
      <c r="W26" s="22">
        <v>109</v>
      </c>
      <c r="X26" s="23">
        <v>673</v>
      </c>
      <c r="Y26" s="22">
        <v>1030</v>
      </c>
    </row>
    <row r="27" spans="1:25" ht="13.5">
      <c r="A27" s="2" t="s">
        <v>42</v>
      </c>
      <c r="B27" s="22">
        <v>0</v>
      </c>
      <c r="C27" s="22"/>
      <c r="D27" s="23">
        <v>2</v>
      </c>
      <c r="E27" s="22">
        <v>2</v>
      </c>
      <c r="F27" s="22"/>
      <c r="G27" s="22"/>
      <c r="H27" s="23">
        <v>4</v>
      </c>
      <c r="I27" s="22">
        <v>4</v>
      </c>
      <c r="J27" s="22">
        <v>4</v>
      </c>
      <c r="K27" s="22">
        <v>0</v>
      </c>
      <c r="L27" s="23">
        <v>4</v>
      </c>
      <c r="M27" s="22">
        <v>2</v>
      </c>
      <c r="N27" s="22"/>
      <c r="O27" s="22"/>
      <c r="P27" s="23">
        <v>3</v>
      </c>
      <c r="Q27" s="22">
        <v>3</v>
      </c>
      <c r="R27" s="22">
        <v>3</v>
      </c>
      <c r="S27" s="22"/>
      <c r="T27" s="23">
        <v>19</v>
      </c>
      <c r="U27" s="22">
        <v>19</v>
      </c>
      <c r="V27" s="22">
        <v>19</v>
      </c>
      <c r="W27" s="22">
        <v>15</v>
      </c>
      <c r="X27" s="23">
        <v>63</v>
      </c>
      <c r="Y27" s="22"/>
    </row>
    <row r="28" spans="1:25" ht="13.5">
      <c r="A28" s="2" t="s">
        <v>18</v>
      </c>
      <c r="B28" s="22"/>
      <c r="C28" s="22"/>
      <c r="D28" s="23"/>
      <c r="E28" s="22"/>
      <c r="F28" s="22"/>
      <c r="G28" s="22"/>
      <c r="H28" s="23"/>
      <c r="I28" s="22"/>
      <c r="J28" s="22"/>
      <c r="K28" s="22"/>
      <c r="L28" s="23"/>
      <c r="M28" s="22"/>
      <c r="N28" s="22"/>
      <c r="O28" s="22"/>
      <c r="P28" s="23"/>
      <c r="Q28" s="22">
        <v>11</v>
      </c>
      <c r="R28" s="22">
        <v>11</v>
      </c>
      <c r="S28" s="22"/>
      <c r="T28" s="23"/>
      <c r="U28" s="22"/>
      <c r="V28" s="22"/>
      <c r="W28" s="22">
        <v>2</v>
      </c>
      <c r="X28" s="23"/>
      <c r="Y28" s="22"/>
    </row>
    <row r="29" spans="1:25" ht="13.5">
      <c r="A29" s="6" t="s">
        <v>169</v>
      </c>
      <c r="B29" s="22">
        <v>103</v>
      </c>
      <c r="C29" s="22">
        <v>78</v>
      </c>
      <c r="D29" s="23">
        <v>68</v>
      </c>
      <c r="E29" s="22">
        <v>46</v>
      </c>
      <c r="F29" s="22">
        <v>22</v>
      </c>
      <c r="G29" s="22">
        <v>5</v>
      </c>
      <c r="H29" s="23">
        <v>82</v>
      </c>
      <c r="I29" s="22">
        <v>77</v>
      </c>
      <c r="J29" s="22">
        <v>75</v>
      </c>
      <c r="K29" s="22">
        <v>1</v>
      </c>
      <c r="L29" s="23">
        <v>229</v>
      </c>
      <c r="M29" s="22">
        <v>197</v>
      </c>
      <c r="N29" s="22">
        <v>180</v>
      </c>
      <c r="O29" s="22">
        <v>99</v>
      </c>
      <c r="P29" s="23">
        <v>87</v>
      </c>
      <c r="Q29" s="22">
        <v>66</v>
      </c>
      <c r="R29" s="22">
        <v>65</v>
      </c>
      <c r="S29" s="22">
        <v>30</v>
      </c>
      <c r="T29" s="23">
        <v>101</v>
      </c>
      <c r="U29" s="22">
        <v>74</v>
      </c>
      <c r="V29" s="22">
        <v>42</v>
      </c>
      <c r="W29" s="22">
        <v>37</v>
      </c>
      <c r="X29" s="23">
        <v>464</v>
      </c>
      <c r="Y29" s="22">
        <v>437</v>
      </c>
    </row>
    <row r="30" spans="1:25" ht="13.5">
      <c r="A30" s="2" t="s">
        <v>43</v>
      </c>
      <c r="B30" s="22">
        <v>38</v>
      </c>
      <c r="C30" s="22">
        <v>28</v>
      </c>
      <c r="D30" s="23">
        <v>5</v>
      </c>
      <c r="E30" s="22">
        <v>4</v>
      </c>
      <c r="F30" s="22">
        <v>3</v>
      </c>
      <c r="G30" s="22">
        <v>1</v>
      </c>
      <c r="H30" s="23">
        <v>48</v>
      </c>
      <c r="I30" s="22">
        <v>44</v>
      </c>
      <c r="J30" s="22">
        <v>42</v>
      </c>
      <c r="K30" s="22">
        <v>1</v>
      </c>
      <c r="L30" s="23">
        <v>19</v>
      </c>
      <c r="M30" s="22">
        <v>13</v>
      </c>
      <c r="N30" s="22">
        <v>12</v>
      </c>
      <c r="O30" s="22">
        <v>4</v>
      </c>
      <c r="P30" s="23">
        <v>54</v>
      </c>
      <c r="Q30" s="22">
        <v>37</v>
      </c>
      <c r="R30" s="22">
        <v>36</v>
      </c>
      <c r="S30" s="22">
        <v>30</v>
      </c>
      <c r="T30" s="23">
        <v>93</v>
      </c>
      <c r="U30" s="22">
        <v>74</v>
      </c>
      <c r="V30" s="22">
        <v>42</v>
      </c>
      <c r="W30" s="22">
        <v>37</v>
      </c>
      <c r="X30" s="23">
        <v>60</v>
      </c>
      <c r="Y30" s="22"/>
    </row>
    <row r="31" spans="1:25" ht="13.5">
      <c r="A31" s="2" t="s">
        <v>206</v>
      </c>
      <c r="B31" s="22">
        <v>64</v>
      </c>
      <c r="C31" s="22">
        <v>49</v>
      </c>
      <c r="D31" s="23">
        <v>62</v>
      </c>
      <c r="E31" s="22">
        <v>41</v>
      </c>
      <c r="F31" s="22">
        <v>19</v>
      </c>
      <c r="G31" s="22">
        <v>4</v>
      </c>
      <c r="H31" s="23">
        <v>33</v>
      </c>
      <c r="I31" s="22">
        <v>33</v>
      </c>
      <c r="J31" s="22">
        <v>33</v>
      </c>
      <c r="K31" s="22"/>
      <c r="L31" s="23">
        <v>115</v>
      </c>
      <c r="M31" s="22">
        <v>88</v>
      </c>
      <c r="N31" s="22">
        <v>72</v>
      </c>
      <c r="O31" s="22"/>
      <c r="P31" s="23">
        <v>32</v>
      </c>
      <c r="Q31" s="22">
        <v>29</v>
      </c>
      <c r="R31" s="22">
        <v>29</v>
      </c>
      <c r="S31" s="22"/>
      <c r="T31" s="23">
        <v>8</v>
      </c>
      <c r="U31" s="22"/>
      <c r="V31" s="22"/>
      <c r="W31" s="22"/>
      <c r="X31" s="23">
        <v>55</v>
      </c>
      <c r="Y31" s="22"/>
    </row>
    <row r="32" spans="1:25" ht="13.5">
      <c r="A32" s="6" t="s">
        <v>170</v>
      </c>
      <c r="B32" s="22">
        <v>2195</v>
      </c>
      <c r="C32" s="22">
        <v>1439</v>
      </c>
      <c r="D32" s="23">
        <v>2635</v>
      </c>
      <c r="E32" s="22">
        <v>1862</v>
      </c>
      <c r="F32" s="22">
        <v>1060</v>
      </c>
      <c r="G32" s="22">
        <v>673</v>
      </c>
      <c r="H32" s="23">
        <v>2606</v>
      </c>
      <c r="I32" s="22">
        <v>1740</v>
      </c>
      <c r="J32" s="22">
        <v>1402</v>
      </c>
      <c r="K32" s="22">
        <v>94</v>
      </c>
      <c r="L32" s="23">
        <v>3299</v>
      </c>
      <c r="M32" s="22">
        <v>2741</v>
      </c>
      <c r="N32" s="22">
        <v>2130</v>
      </c>
      <c r="O32" s="22">
        <v>1365</v>
      </c>
      <c r="P32" s="23">
        <v>2970</v>
      </c>
      <c r="Q32" s="22">
        <v>2346</v>
      </c>
      <c r="R32" s="22">
        <v>1799</v>
      </c>
      <c r="S32" s="22">
        <v>713</v>
      </c>
      <c r="T32" s="23">
        <v>798</v>
      </c>
      <c r="U32" s="22">
        <v>1998</v>
      </c>
      <c r="V32" s="22">
        <v>1836</v>
      </c>
      <c r="W32" s="22">
        <v>1516</v>
      </c>
      <c r="X32" s="23">
        <v>4245</v>
      </c>
      <c r="Y32" s="22">
        <v>3559</v>
      </c>
    </row>
    <row r="33" spans="1:25" ht="13.5">
      <c r="A33" s="6" t="s">
        <v>171</v>
      </c>
      <c r="B33" s="22">
        <v>618</v>
      </c>
      <c r="C33" s="22">
        <v>408</v>
      </c>
      <c r="D33" s="23">
        <v>1084</v>
      </c>
      <c r="E33" s="22">
        <v>613</v>
      </c>
      <c r="F33" s="22">
        <v>482</v>
      </c>
      <c r="G33" s="22">
        <v>69</v>
      </c>
      <c r="H33" s="23">
        <v>716</v>
      </c>
      <c r="I33" s="22">
        <v>245</v>
      </c>
      <c r="J33" s="22">
        <v>285</v>
      </c>
      <c r="K33" s="22">
        <v>187</v>
      </c>
      <c r="L33" s="23">
        <v>706</v>
      </c>
      <c r="M33" s="22">
        <v>472</v>
      </c>
      <c r="N33" s="22">
        <v>192</v>
      </c>
      <c r="O33" s="22">
        <v>18</v>
      </c>
      <c r="P33" s="23">
        <v>321</v>
      </c>
      <c r="Q33" s="22">
        <v>64</v>
      </c>
      <c r="R33" s="22">
        <v>277</v>
      </c>
      <c r="S33" s="22">
        <v>41</v>
      </c>
      <c r="T33" s="23">
        <v>961</v>
      </c>
      <c r="U33" s="22">
        <v>1077</v>
      </c>
      <c r="V33" s="22">
        <v>1058</v>
      </c>
      <c r="W33" s="22">
        <v>506</v>
      </c>
      <c r="X33" s="23">
        <v>1168</v>
      </c>
      <c r="Y33" s="22">
        <v>448</v>
      </c>
    </row>
    <row r="34" spans="1:25" ht="13.5">
      <c r="A34" s="6" t="s">
        <v>173</v>
      </c>
      <c r="B34" s="22">
        <v>229</v>
      </c>
      <c r="C34" s="22">
        <v>75</v>
      </c>
      <c r="D34" s="23">
        <v>-91</v>
      </c>
      <c r="E34" s="22">
        <v>56</v>
      </c>
      <c r="F34" s="22">
        <v>-61</v>
      </c>
      <c r="G34" s="22">
        <v>187</v>
      </c>
      <c r="H34" s="23">
        <v>330</v>
      </c>
      <c r="I34" s="22">
        <v>685</v>
      </c>
      <c r="J34" s="22">
        <v>14</v>
      </c>
      <c r="K34" s="22">
        <v>-186</v>
      </c>
      <c r="L34" s="23">
        <v>816</v>
      </c>
      <c r="M34" s="22">
        <v>900</v>
      </c>
      <c r="N34" s="22">
        <v>811</v>
      </c>
      <c r="O34" s="22">
        <v>498</v>
      </c>
      <c r="P34" s="23">
        <v>355</v>
      </c>
      <c r="Q34" s="22">
        <v>357</v>
      </c>
      <c r="R34" s="22">
        <v>-23</v>
      </c>
      <c r="S34" s="22">
        <v>237</v>
      </c>
      <c r="T34" s="23">
        <v>-1283</v>
      </c>
      <c r="U34" s="22">
        <v>-384</v>
      </c>
      <c r="V34" s="22">
        <v>-407</v>
      </c>
      <c r="W34" s="22">
        <v>27</v>
      </c>
      <c r="X34" s="23">
        <v>840</v>
      </c>
      <c r="Y34" s="22">
        <v>1763</v>
      </c>
    </row>
    <row r="35" spans="1:25" ht="13.5">
      <c r="A35" s="6" t="s">
        <v>174</v>
      </c>
      <c r="B35" s="22">
        <v>847</v>
      </c>
      <c r="C35" s="22">
        <v>484</v>
      </c>
      <c r="D35" s="23">
        <v>993</v>
      </c>
      <c r="E35" s="22">
        <v>670</v>
      </c>
      <c r="F35" s="22">
        <v>420</v>
      </c>
      <c r="G35" s="22">
        <v>257</v>
      </c>
      <c r="H35" s="23">
        <v>1046</v>
      </c>
      <c r="I35" s="22">
        <v>930</v>
      </c>
      <c r="J35" s="22">
        <v>300</v>
      </c>
      <c r="K35" s="22">
        <v>0</v>
      </c>
      <c r="L35" s="23">
        <v>1523</v>
      </c>
      <c r="M35" s="22">
        <v>1373</v>
      </c>
      <c r="N35" s="22">
        <v>1003</v>
      </c>
      <c r="O35" s="22">
        <v>517</v>
      </c>
      <c r="P35" s="23">
        <v>1339</v>
      </c>
      <c r="Q35" s="22">
        <v>1084</v>
      </c>
      <c r="R35" s="22">
        <v>860</v>
      </c>
      <c r="S35" s="22">
        <v>279</v>
      </c>
      <c r="T35" s="23">
        <v>-321</v>
      </c>
      <c r="U35" s="22">
        <v>693</v>
      </c>
      <c r="V35" s="22">
        <v>650</v>
      </c>
      <c r="W35" s="22"/>
      <c r="X35" s="23"/>
      <c r="Y35" s="22"/>
    </row>
    <row r="36" spans="1:25" ht="13.5">
      <c r="A36" s="6" t="s">
        <v>44</v>
      </c>
      <c r="B36" s="22">
        <v>1347</v>
      </c>
      <c r="C36" s="22">
        <v>955</v>
      </c>
      <c r="D36" s="23">
        <v>1642</v>
      </c>
      <c r="E36" s="22">
        <v>1192</v>
      </c>
      <c r="F36" s="22">
        <v>639</v>
      </c>
      <c r="G36" s="22">
        <v>415</v>
      </c>
      <c r="H36" s="23">
        <v>1559</v>
      </c>
      <c r="I36" s="22">
        <v>810</v>
      </c>
      <c r="J36" s="22">
        <v>1102</v>
      </c>
      <c r="K36" s="22">
        <v>93</v>
      </c>
      <c r="L36" s="23">
        <v>1776</v>
      </c>
      <c r="M36" s="22">
        <v>1368</v>
      </c>
      <c r="N36" s="22">
        <v>1126</v>
      </c>
      <c r="O36" s="22">
        <v>847</v>
      </c>
      <c r="P36" s="23"/>
      <c r="Q36" s="22"/>
      <c r="R36" s="22"/>
      <c r="S36" s="22"/>
      <c r="T36" s="23"/>
      <c r="U36" s="22"/>
      <c r="V36" s="22"/>
      <c r="W36" s="22"/>
      <c r="X36" s="23"/>
      <c r="Y36" s="22"/>
    </row>
    <row r="37" spans="1:25" ht="13.5">
      <c r="A37" s="6" t="s">
        <v>45</v>
      </c>
      <c r="B37" s="22">
        <v>19</v>
      </c>
      <c r="C37" s="22">
        <v>10</v>
      </c>
      <c r="D37" s="23">
        <v>25</v>
      </c>
      <c r="E37" s="22">
        <v>22</v>
      </c>
      <c r="F37" s="22">
        <v>12</v>
      </c>
      <c r="G37" s="22">
        <v>9</v>
      </c>
      <c r="H37" s="23">
        <v>16</v>
      </c>
      <c r="I37" s="22">
        <v>12</v>
      </c>
      <c r="J37" s="22">
        <v>10</v>
      </c>
      <c r="K37" s="22">
        <v>3</v>
      </c>
      <c r="L37" s="23">
        <v>-4</v>
      </c>
      <c r="M37" s="22">
        <v>4</v>
      </c>
      <c r="N37" s="22">
        <v>0</v>
      </c>
      <c r="O37" s="22">
        <v>2</v>
      </c>
      <c r="P37" s="23">
        <v>27</v>
      </c>
      <c r="Q37" s="22">
        <v>21</v>
      </c>
      <c r="R37" s="22">
        <v>11</v>
      </c>
      <c r="S37" s="22">
        <v>2</v>
      </c>
      <c r="T37" s="23">
        <v>6</v>
      </c>
      <c r="U37" s="22">
        <v>2</v>
      </c>
      <c r="V37" s="22">
        <v>4</v>
      </c>
      <c r="W37" s="22">
        <v>-2</v>
      </c>
      <c r="X37" s="23">
        <v>25</v>
      </c>
      <c r="Y37" s="22">
        <v>24</v>
      </c>
    </row>
    <row r="38" spans="1:25" ht="14.25" thickBot="1">
      <c r="A38" s="6" t="s">
        <v>175</v>
      </c>
      <c r="B38" s="22">
        <v>1327</v>
      </c>
      <c r="C38" s="22">
        <v>944</v>
      </c>
      <c r="D38" s="23">
        <v>1617</v>
      </c>
      <c r="E38" s="22">
        <v>1169</v>
      </c>
      <c r="F38" s="22">
        <v>626</v>
      </c>
      <c r="G38" s="22">
        <v>406</v>
      </c>
      <c r="H38" s="23">
        <v>1542</v>
      </c>
      <c r="I38" s="22">
        <v>798</v>
      </c>
      <c r="J38" s="22">
        <v>1092</v>
      </c>
      <c r="K38" s="22">
        <v>89</v>
      </c>
      <c r="L38" s="23">
        <v>1781</v>
      </c>
      <c r="M38" s="22">
        <v>1363</v>
      </c>
      <c r="N38" s="22">
        <v>1126</v>
      </c>
      <c r="O38" s="22">
        <v>844</v>
      </c>
      <c r="P38" s="23">
        <v>1603</v>
      </c>
      <c r="Q38" s="22">
        <v>1240</v>
      </c>
      <c r="R38" s="22">
        <v>927</v>
      </c>
      <c r="S38" s="22">
        <v>431</v>
      </c>
      <c r="T38" s="23">
        <v>1113</v>
      </c>
      <c r="U38" s="22">
        <v>1301</v>
      </c>
      <c r="V38" s="22">
        <v>1181</v>
      </c>
      <c r="W38" s="22">
        <v>985</v>
      </c>
      <c r="X38" s="23">
        <v>2209</v>
      </c>
      <c r="Y38" s="22">
        <v>1323</v>
      </c>
    </row>
    <row r="39" spans="1:25" ht="14.25" thickTop="1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1" ht="13.5">
      <c r="A41" s="19" t="s">
        <v>144</v>
      </c>
    </row>
    <row r="42" ht="13.5">
      <c r="A42" s="19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140</v>
      </c>
      <c r="B2" s="13">
        <v>8537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47</v>
      </c>
      <c r="B4" s="14" t="str">
        <f>HYPERLINK("http://www.kabupro.jp/mark/20131125/S1000J6S.htm","四半期報告書")</f>
        <v>四半期報告書</v>
      </c>
      <c r="C4" s="14" t="str">
        <f>HYPERLINK("http://www.kabupro.jp/mark/20130625/S000DKBQ.htm","有価証券報告書")</f>
        <v>有価証券報告書</v>
      </c>
      <c r="D4" s="14" t="str">
        <f>HYPERLINK("http://www.kabupro.jp/mark/20131125/S1000J6S.htm","四半期報告書")</f>
        <v>四半期報告書</v>
      </c>
      <c r="E4" s="14" t="str">
        <f>HYPERLINK("http://www.kabupro.jp/mark/20130625/S000DKBQ.htm","有価証券報告書")</f>
        <v>有価証券報告書</v>
      </c>
      <c r="F4" s="14" t="str">
        <f>HYPERLINK("http://www.kabupro.jp/mark/20121127/S000CCE2.htm","四半期報告書")</f>
        <v>四半期報告書</v>
      </c>
      <c r="G4" s="14" t="str">
        <f>HYPERLINK("http://www.kabupro.jp/mark/20120626/S000B0DK.htm","有価証券報告書")</f>
        <v>有価証券報告書</v>
      </c>
      <c r="H4" s="14" t="str">
        <f>HYPERLINK("http://www.kabupro.jp/mark/20110214/S0007NA4.htm","四半期報告書")</f>
        <v>四半期報告書</v>
      </c>
      <c r="I4" s="14" t="str">
        <f>HYPERLINK("http://www.kabupro.jp/mark/20111129/S0009T0U.htm","四半期報告書")</f>
        <v>四半期報告書</v>
      </c>
      <c r="J4" s="14" t="str">
        <f>HYPERLINK("http://www.kabupro.jp/mark/20100813/S0006IJT.htm","四半期報告書")</f>
        <v>四半期報告書</v>
      </c>
      <c r="K4" s="14" t="str">
        <f>HYPERLINK("http://www.kabupro.jp/mark/20110624/S0008G2T.htm","有価証券報告書")</f>
        <v>有価証券報告書</v>
      </c>
      <c r="L4" s="14" t="str">
        <f>HYPERLINK("http://www.kabupro.jp/mark/20110214/S0007NA4.htm","四半期報告書")</f>
        <v>四半期報告書</v>
      </c>
      <c r="M4" s="14" t="str">
        <f>HYPERLINK("http://www.kabupro.jp/mark/20101129/S000796M.htm","四半期報告書")</f>
        <v>四半期報告書</v>
      </c>
      <c r="N4" s="14" t="str">
        <f>HYPERLINK("http://www.kabupro.jp/mark/20100813/S0006IJT.htm","四半期報告書")</f>
        <v>四半期報告書</v>
      </c>
      <c r="O4" s="14" t="str">
        <f>HYPERLINK("http://www.kabupro.jp/mark/20100625/S0005W35.htm","有価証券報告書")</f>
        <v>有価証券報告書</v>
      </c>
      <c r="P4" s="14" t="str">
        <f>HYPERLINK("http://www.kabupro.jp/mark/20100212/S00051WC.htm","四半期報告書")</f>
        <v>四半期報告書</v>
      </c>
      <c r="Q4" s="14" t="str">
        <f>HYPERLINK("http://www.kabupro.jp/mark/20091127/S0004O82.htm","四半期報告書")</f>
        <v>四半期報告書</v>
      </c>
      <c r="R4" s="14" t="str">
        <f>HYPERLINK("http://www.kabupro.jp/mark/20090814/S0003UL1.htm","四半期報告書")</f>
        <v>四半期報告書</v>
      </c>
      <c r="S4" s="14" t="str">
        <f>HYPERLINK("http://www.kabupro.jp/mark/20090624/S0003ATK.htm","有価証券報告書")</f>
        <v>有価証券報告書</v>
      </c>
      <c r="T4" s="14" t="str">
        <f>HYPERLINK("http://www.kabupro.jp/mark/20081128/S0001XK6.htm","四半期報告書")</f>
        <v>四半期報告書</v>
      </c>
    </row>
    <row r="5" spans="1:20" ht="14.25" thickBot="1">
      <c r="A5" s="10" t="s">
        <v>48</v>
      </c>
      <c r="B5" s="1" t="s">
        <v>54</v>
      </c>
      <c r="C5" s="1" t="s">
        <v>61</v>
      </c>
      <c r="D5" s="1" t="s">
        <v>54</v>
      </c>
      <c r="E5" s="1" t="s">
        <v>61</v>
      </c>
      <c r="F5" s="1" t="s">
        <v>59</v>
      </c>
      <c r="G5" s="1" t="s">
        <v>65</v>
      </c>
      <c r="H5" s="1" t="s">
        <v>188</v>
      </c>
      <c r="I5" s="1" t="s">
        <v>63</v>
      </c>
      <c r="J5" s="1" t="s">
        <v>190</v>
      </c>
      <c r="K5" s="1" t="s">
        <v>69</v>
      </c>
      <c r="L5" s="1" t="s">
        <v>188</v>
      </c>
      <c r="M5" s="1" t="s">
        <v>67</v>
      </c>
      <c r="N5" s="1" t="s">
        <v>190</v>
      </c>
      <c r="O5" s="1" t="s">
        <v>72</v>
      </c>
      <c r="P5" s="1" t="s">
        <v>192</v>
      </c>
      <c r="Q5" s="1" t="s">
        <v>74</v>
      </c>
      <c r="R5" s="1" t="s">
        <v>194</v>
      </c>
      <c r="S5" s="1" t="s">
        <v>76</v>
      </c>
      <c r="T5" s="1" t="s">
        <v>78</v>
      </c>
    </row>
    <row r="6" spans="1:20" ht="15" thickBot="1" thickTop="1">
      <c r="A6" s="9" t="s">
        <v>49</v>
      </c>
      <c r="B6" s="17" t="s">
        <v>41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204</v>
      </c>
      <c r="I7" s="13" t="s">
        <v>55</v>
      </c>
      <c r="J7" s="13" t="s">
        <v>204</v>
      </c>
      <c r="K7" s="15" t="s">
        <v>57</v>
      </c>
      <c r="L7" s="13" t="s">
        <v>204</v>
      </c>
      <c r="M7" s="13" t="s">
        <v>55</v>
      </c>
      <c r="N7" s="13" t="s">
        <v>204</v>
      </c>
      <c r="O7" s="15" t="s">
        <v>57</v>
      </c>
      <c r="P7" s="13" t="s">
        <v>204</v>
      </c>
      <c r="Q7" s="13" t="s">
        <v>55</v>
      </c>
      <c r="R7" s="13" t="s">
        <v>204</v>
      </c>
      <c r="S7" s="15" t="s">
        <v>57</v>
      </c>
      <c r="T7" s="13" t="s">
        <v>55</v>
      </c>
    </row>
    <row r="8" spans="1:20" ht="13.5">
      <c r="A8" s="12" t="s">
        <v>51</v>
      </c>
      <c r="B8" s="1" t="s">
        <v>146</v>
      </c>
      <c r="C8" s="16" t="s">
        <v>147</v>
      </c>
      <c r="D8" s="1" t="s">
        <v>147</v>
      </c>
      <c r="E8" s="16" t="s">
        <v>148</v>
      </c>
      <c r="F8" s="1" t="s">
        <v>148</v>
      </c>
      <c r="G8" s="16" t="s">
        <v>149</v>
      </c>
      <c r="H8" s="1" t="s">
        <v>149</v>
      </c>
      <c r="I8" s="1" t="s">
        <v>149</v>
      </c>
      <c r="J8" s="1" t="s">
        <v>149</v>
      </c>
      <c r="K8" s="16" t="s">
        <v>150</v>
      </c>
      <c r="L8" s="1" t="s">
        <v>150</v>
      </c>
      <c r="M8" s="1" t="s">
        <v>150</v>
      </c>
      <c r="N8" s="1" t="s">
        <v>150</v>
      </c>
      <c r="O8" s="16" t="s">
        <v>151</v>
      </c>
      <c r="P8" s="1" t="s">
        <v>151</v>
      </c>
      <c r="Q8" s="1" t="s">
        <v>151</v>
      </c>
      <c r="R8" s="1" t="s">
        <v>151</v>
      </c>
      <c r="S8" s="16" t="s">
        <v>152</v>
      </c>
      <c r="T8" s="1" t="s">
        <v>152</v>
      </c>
    </row>
    <row r="9" spans="1:20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189</v>
      </c>
      <c r="I9" s="1" t="s">
        <v>68</v>
      </c>
      <c r="J9" s="1" t="s">
        <v>191</v>
      </c>
      <c r="K9" s="16" t="s">
        <v>70</v>
      </c>
      <c r="L9" s="1" t="s">
        <v>193</v>
      </c>
      <c r="M9" s="1" t="s">
        <v>71</v>
      </c>
      <c r="N9" s="1" t="s">
        <v>195</v>
      </c>
      <c r="O9" s="16" t="s">
        <v>73</v>
      </c>
      <c r="P9" s="1" t="s">
        <v>197</v>
      </c>
      <c r="Q9" s="1" t="s">
        <v>75</v>
      </c>
      <c r="R9" s="1" t="s">
        <v>198</v>
      </c>
      <c r="S9" s="16" t="s">
        <v>77</v>
      </c>
      <c r="T9" s="1" t="s">
        <v>79</v>
      </c>
    </row>
    <row r="10" spans="1:20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" t="s">
        <v>81</v>
      </c>
      <c r="J10" s="1" t="s">
        <v>81</v>
      </c>
      <c r="K10" s="16" t="s">
        <v>81</v>
      </c>
      <c r="L10" s="1" t="s">
        <v>81</v>
      </c>
      <c r="M10" s="1" t="s">
        <v>81</v>
      </c>
      <c r="N10" s="1" t="s">
        <v>81</v>
      </c>
      <c r="O10" s="16" t="s">
        <v>81</v>
      </c>
      <c r="P10" s="1" t="s">
        <v>81</v>
      </c>
      <c r="Q10" s="1" t="s">
        <v>81</v>
      </c>
      <c r="R10" s="1" t="s">
        <v>81</v>
      </c>
      <c r="S10" s="16" t="s">
        <v>81</v>
      </c>
      <c r="T10" s="1" t="s">
        <v>81</v>
      </c>
    </row>
    <row r="11" spans="1:20" ht="14.25" thickTop="1">
      <c r="A11" s="8" t="s">
        <v>170</v>
      </c>
      <c r="B11" s="20">
        <v>1439</v>
      </c>
      <c r="C11" s="21">
        <v>2635</v>
      </c>
      <c r="D11" s="20">
        <v>1060</v>
      </c>
      <c r="E11" s="21">
        <v>2606</v>
      </c>
      <c r="F11" s="20">
        <v>1402</v>
      </c>
      <c r="G11" s="21">
        <v>3299</v>
      </c>
      <c r="H11" s="20">
        <v>2741</v>
      </c>
      <c r="I11" s="20">
        <v>2130</v>
      </c>
      <c r="J11" s="20">
        <v>1365</v>
      </c>
      <c r="K11" s="21">
        <v>2970</v>
      </c>
      <c r="L11" s="20">
        <v>2346</v>
      </c>
      <c r="M11" s="20">
        <v>1799</v>
      </c>
      <c r="N11" s="20">
        <v>713</v>
      </c>
      <c r="O11" s="21">
        <v>798</v>
      </c>
      <c r="P11" s="20">
        <v>1998</v>
      </c>
      <c r="Q11" s="20">
        <v>1836</v>
      </c>
      <c r="R11" s="20">
        <v>1516</v>
      </c>
      <c r="S11" s="21">
        <v>4245</v>
      </c>
      <c r="T11" s="20">
        <v>3559</v>
      </c>
    </row>
    <row r="12" spans="1:20" ht="13.5">
      <c r="A12" s="2" t="s">
        <v>205</v>
      </c>
      <c r="B12" s="22">
        <v>453</v>
      </c>
      <c r="C12" s="23">
        <v>904</v>
      </c>
      <c r="D12" s="22">
        <v>448</v>
      </c>
      <c r="E12" s="23">
        <v>864</v>
      </c>
      <c r="F12" s="22">
        <v>408</v>
      </c>
      <c r="G12" s="23">
        <v>1067</v>
      </c>
      <c r="H12" s="22">
        <v>859</v>
      </c>
      <c r="I12" s="22">
        <v>564</v>
      </c>
      <c r="J12" s="22">
        <v>277</v>
      </c>
      <c r="K12" s="23">
        <v>1092</v>
      </c>
      <c r="L12" s="22">
        <v>811</v>
      </c>
      <c r="M12" s="22">
        <v>535</v>
      </c>
      <c r="N12" s="22">
        <v>265</v>
      </c>
      <c r="O12" s="23">
        <v>1057</v>
      </c>
      <c r="P12" s="22">
        <v>778</v>
      </c>
      <c r="Q12" s="22">
        <v>508</v>
      </c>
      <c r="R12" s="22">
        <v>252</v>
      </c>
      <c r="S12" s="23">
        <v>987</v>
      </c>
      <c r="T12" s="22">
        <v>484</v>
      </c>
    </row>
    <row r="13" spans="1:20" ht="13.5">
      <c r="A13" s="2" t="s">
        <v>206</v>
      </c>
      <c r="B13" s="22">
        <v>49</v>
      </c>
      <c r="C13" s="23">
        <v>62</v>
      </c>
      <c r="D13" s="22">
        <v>19</v>
      </c>
      <c r="E13" s="23">
        <v>33</v>
      </c>
      <c r="F13" s="22">
        <v>33</v>
      </c>
      <c r="G13" s="23">
        <v>115</v>
      </c>
      <c r="H13" s="22">
        <v>88</v>
      </c>
      <c r="I13" s="22">
        <v>72</v>
      </c>
      <c r="J13" s="22"/>
      <c r="K13" s="23">
        <v>32</v>
      </c>
      <c r="L13" s="22">
        <v>29</v>
      </c>
      <c r="M13" s="22">
        <v>29</v>
      </c>
      <c r="N13" s="22"/>
      <c r="O13" s="23">
        <v>8</v>
      </c>
      <c r="P13" s="22"/>
      <c r="Q13" s="22"/>
      <c r="R13" s="22"/>
      <c r="S13" s="23">
        <v>55</v>
      </c>
      <c r="T13" s="22">
        <v>55</v>
      </c>
    </row>
    <row r="14" spans="1:20" ht="13.5">
      <c r="A14" s="2" t="s">
        <v>207</v>
      </c>
      <c r="B14" s="22">
        <v>-25</v>
      </c>
      <c r="C14" s="23">
        <v>-22</v>
      </c>
      <c r="D14" s="22">
        <v>-19</v>
      </c>
      <c r="E14" s="23">
        <v>-18</v>
      </c>
      <c r="F14" s="22">
        <v>-18</v>
      </c>
      <c r="G14" s="23">
        <v>-35</v>
      </c>
      <c r="H14" s="22">
        <v>-22</v>
      </c>
      <c r="I14" s="22">
        <v>-17</v>
      </c>
      <c r="J14" s="22">
        <v>-12</v>
      </c>
      <c r="K14" s="23">
        <v>-27</v>
      </c>
      <c r="L14" s="22">
        <v>-25</v>
      </c>
      <c r="M14" s="22">
        <v>-18</v>
      </c>
      <c r="N14" s="22">
        <v>-9</v>
      </c>
      <c r="O14" s="23">
        <v>49</v>
      </c>
      <c r="P14" s="22">
        <v>0</v>
      </c>
      <c r="Q14" s="22">
        <v>0</v>
      </c>
      <c r="R14" s="22">
        <v>-9</v>
      </c>
      <c r="S14" s="23">
        <v>-10</v>
      </c>
      <c r="T14" s="22">
        <v>-7</v>
      </c>
    </row>
    <row r="15" spans="1:20" ht="13.5">
      <c r="A15" s="2" t="s">
        <v>208</v>
      </c>
      <c r="B15" s="22">
        <v>-383</v>
      </c>
      <c r="C15" s="23">
        <v>-1220</v>
      </c>
      <c r="D15" s="22">
        <v>-305</v>
      </c>
      <c r="E15" s="23">
        <v>-578</v>
      </c>
      <c r="F15" s="22">
        <v>-707</v>
      </c>
      <c r="G15" s="23">
        <v>-178</v>
      </c>
      <c r="H15" s="22">
        <v>-337</v>
      </c>
      <c r="I15" s="22">
        <v>-635</v>
      </c>
      <c r="J15" s="22">
        <v>31</v>
      </c>
      <c r="K15" s="23">
        <v>-921</v>
      </c>
      <c r="L15" s="22">
        <v>-841</v>
      </c>
      <c r="M15" s="22">
        <v>-877</v>
      </c>
      <c r="N15" s="22">
        <v>50</v>
      </c>
      <c r="O15" s="23">
        <v>-1003</v>
      </c>
      <c r="P15" s="22">
        <v>-1179</v>
      </c>
      <c r="Q15" s="22">
        <v>-1253</v>
      </c>
      <c r="R15" s="22">
        <v>770</v>
      </c>
      <c r="S15" s="23">
        <v>-1220</v>
      </c>
      <c r="T15" s="22">
        <v>-1802</v>
      </c>
    </row>
    <row r="16" spans="1:20" ht="13.5">
      <c r="A16" s="2" t="s">
        <v>209</v>
      </c>
      <c r="B16" s="22">
        <v>79</v>
      </c>
      <c r="C16" s="23">
        <v>-8</v>
      </c>
      <c r="D16" s="22">
        <v>102</v>
      </c>
      <c r="E16" s="23">
        <v>-14</v>
      </c>
      <c r="F16" s="22">
        <v>96</v>
      </c>
      <c r="G16" s="23">
        <v>-2</v>
      </c>
      <c r="H16" s="22">
        <v>-366</v>
      </c>
      <c r="I16" s="22">
        <v>107</v>
      </c>
      <c r="J16" s="22">
        <v>-308</v>
      </c>
      <c r="K16" s="23">
        <v>-6</v>
      </c>
      <c r="L16" s="22">
        <v>-369</v>
      </c>
      <c r="M16" s="22">
        <v>113</v>
      </c>
      <c r="N16" s="22">
        <v>-310</v>
      </c>
      <c r="O16" s="23">
        <v>-1</v>
      </c>
      <c r="P16" s="22">
        <v>-369</v>
      </c>
      <c r="Q16" s="22">
        <v>128</v>
      </c>
      <c r="R16" s="22">
        <v>-300</v>
      </c>
      <c r="S16" s="23">
        <v>-1</v>
      </c>
      <c r="T16" s="22">
        <v>122</v>
      </c>
    </row>
    <row r="17" spans="1:20" ht="13.5">
      <c r="A17" s="2" t="s">
        <v>210</v>
      </c>
      <c r="B17" s="22">
        <v>-18</v>
      </c>
      <c r="C17" s="23">
        <v>-1</v>
      </c>
      <c r="D17" s="22">
        <v>-14</v>
      </c>
      <c r="E17" s="23">
        <v>0</v>
      </c>
      <c r="F17" s="22">
        <v>-15</v>
      </c>
      <c r="G17" s="23">
        <v>0</v>
      </c>
      <c r="H17" s="22">
        <v>-7</v>
      </c>
      <c r="I17" s="22">
        <v>-15</v>
      </c>
      <c r="J17" s="22">
        <v>-23</v>
      </c>
      <c r="K17" s="23">
        <v>3</v>
      </c>
      <c r="L17" s="22">
        <v>-3</v>
      </c>
      <c r="M17" s="22">
        <v>-9</v>
      </c>
      <c r="N17" s="22">
        <v>-18</v>
      </c>
      <c r="O17" s="23">
        <v>-2</v>
      </c>
      <c r="P17" s="22">
        <v>-5</v>
      </c>
      <c r="Q17" s="22">
        <v>-14</v>
      </c>
      <c r="R17" s="22">
        <v>-22</v>
      </c>
      <c r="S17" s="23"/>
      <c r="T17" s="22">
        <v>-15</v>
      </c>
    </row>
    <row r="18" spans="1:20" ht="13.5">
      <c r="A18" s="2" t="s">
        <v>211</v>
      </c>
      <c r="B18" s="22">
        <v>-279</v>
      </c>
      <c r="C18" s="23">
        <v>-590</v>
      </c>
      <c r="D18" s="22">
        <v>-282</v>
      </c>
      <c r="E18" s="23">
        <v>-236</v>
      </c>
      <c r="F18" s="22">
        <v>-164</v>
      </c>
      <c r="G18" s="23">
        <v>-123</v>
      </c>
      <c r="H18" s="22">
        <v>-67</v>
      </c>
      <c r="I18" s="22">
        <v>-39</v>
      </c>
      <c r="J18" s="22">
        <v>-50</v>
      </c>
      <c r="K18" s="23">
        <v>-16</v>
      </c>
      <c r="L18" s="22">
        <v>-54</v>
      </c>
      <c r="M18" s="22">
        <v>-37</v>
      </c>
      <c r="N18" s="22">
        <v>-50</v>
      </c>
      <c r="O18" s="23">
        <v>-146</v>
      </c>
      <c r="P18" s="22">
        <v>-104</v>
      </c>
      <c r="Q18" s="22">
        <v>-81</v>
      </c>
      <c r="R18" s="22">
        <v>-16</v>
      </c>
      <c r="S18" s="23">
        <v>-118</v>
      </c>
      <c r="T18" s="22">
        <v>-16</v>
      </c>
    </row>
    <row r="19" spans="1:20" ht="13.5">
      <c r="A19" s="2" t="s">
        <v>0</v>
      </c>
      <c r="B19" s="22">
        <v>-26</v>
      </c>
      <c r="C19" s="23">
        <v>-16</v>
      </c>
      <c r="D19" s="22">
        <v>-46</v>
      </c>
      <c r="E19" s="23">
        <v>18</v>
      </c>
      <c r="F19" s="22">
        <v>-11</v>
      </c>
      <c r="G19" s="23">
        <v>-72</v>
      </c>
      <c r="H19" s="22">
        <v>-86</v>
      </c>
      <c r="I19" s="22">
        <v>-100</v>
      </c>
      <c r="J19" s="22">
        <v>-114</v>
      </c>
      <c r="K19" s="23">
        <v>50</v>
      </c>
      <c r="L19" s="22">
        <v>37</v>
      </c>
      <c r="M19" s="22">
        <v>19</v>
      </c>
      <c r="N19" s="22">
        <v>2</v>
      </c>
      <c r="O19" s="23">
        <v>7</v>
      </c>
      <c r="P19" s="22">
        <v>-7</v>
      </c>
      <c r="Q19" s="22">
        <v>-22</v>
      </c>
      <c r="R19" s="22">
        <v>-37</v>
      </c>
      <c r="S19" s="23">
        <v>191</v>
      </c>
      <c r="T19" s="22">
        <v>163</v>
      </c>
    </row>
    <row r="20" spans="1:20" ht="13.5">
      <c r="A20" s="2" t="s">
        <v>1</v>
      </c>
      <c r="B20" s="22">
        <v>12</v>
      </c>
      <c r="C20" s="23">
        <v>-11</v>
      </c>
      <c r="D20" s="22">
        <v>-8</v>
      </c>
      <c r="E20" s="23">
        <v>2</v>
      </c>
      <c r="F20" s="22">
        <v>-5</v>
      </c>
      <c r="G20" s="23">
        <v>17</v>
      </c>
      <c r="H20" s="22">
        <v>5</v>
      </c>
      <c r="I20" s="22">
        <v>5</v>
      </c>
      <c r="J20" s="22"/>
      <c r="K20" s="23">
        <v>-6</v>
      </c>
      <c r="L20" s="22">
        <v>1</v>
      </c>
      <c r="M20" s="22">
        <v>1</v>
      </c>
      <c r="N20" s="22"/>
      <c r="O20" s="23">
        <v>2</v>
      </c>
      <c r="P20" s="22">
        <v>-6</v>
      </c>
      <c r="Q20" s="22">
        <v>-6</v>
      </c>
      <c r="R20" s="22"/>
      <c r="S20" s="23">
        <v>195</v>
      </c>
      <c r="T20" s="22"/>
    </row>
    <row r="21" spans="1:20" ht="13.5">
      <c r="A21" s="2" t="s">
        <v>2</v>
      </c>
      <c r="B21" s="22">
        <v>6</v>
      </c>
      <c r="C21" s="23">
        <v>-49</v>
      </c>
      <c r="D21" s="22">
        <v>27</v>
      </c>
      <c r="E21" s="23">
        <v>-131</v>
      </c>
      <c r="F21" s="22">
        <v>-65</v>
      </c>
      <c r="G21" s="23">
        <v>-139</v>
      </c>
      <c r="H21" s="22">
        <v>-97</v>
      </c>
      <c r="I21" s="22">
        <v>-126</v>
      </c>
      <c r="J21" s="22">
        <v>-42</v>
      </c>
      <c r="K21" s="23">
        <v>-4</v>
      </c>
      <c r="L21" s="22">
        <v>10</v>
      </c>
      <c r="M21" s="22">
        <v>18</v>
      </c>
      <c r="N21" s="22">
        <v>22</v>
      </c>
      <c r="O21" s="23">
        <v>530</v>
      </c>
      <c r="P21" s="22">
        <v>493</v>
      </c>
      <c r="Q21" s="22">
        <v>568</v>
      </c>
      <c r="R21" s="22">
        <v>24</v>
      </c>
      <c r="S21" s="23">
        <v>60</v>
      </c>
      <c r="T21" s="22"/>
    </row>
    <row r="22" spans="1:20" ht="13.5">
      <c r="A22" s="2" t="s">
        <v>3</v>
      </c>
      <c r="B22" s="22">
        <v>3</v>
      </c>
      <c r="C22" s="23">
        <v>-17</v>
      </c>
      <c r="D22" s="22">
        <v>-10</v>
      </c>
      <c r="E22" s="23">
        <v>-4</v>
      </c>
      <c r="F22" s="22">
        <v>-10</v>
      </c>
      <c r="G22" s="23">
        <v>0</v>
      </c>
      <c r="H22" s="22">
        <v>16</v>
      </c>
      <c r="I22" s="22">
        <v>16</v>
      </c>
      <c r="J22" s="22"/>
      <c r="K22" s="23">
        <v>-1</v>
      </c>
      <c r="L22" s="22">
        <v>-11</v>
      </c>
      <c r="M22" s="22">
        <v>-11</v>
      </c>
      <c r="N22" s="22"/>
      <c r="O22" s="23">
        <v>-7</v>
      </c>
      <c r="P22" s="22"/>
      <c r="Q22" s="22"/>
      <c r="R22" s="22"/>
      <c r="S22" s="23">
        <v>11</v>
      </c>
      <c r="T22" s="22"/>
    </row>
    <row r="23" spans="1:20" ht="13.5">
      <c r="A23" s="2" t="s">
        <v>154</v>
      </c>
      <c r="B23" s="22">
        <v>-9250</v>
      </c>
      <c r="C23" s="23">
        <v>-18892</v>
      </c>
      <c r="D23" s="22">
        <v>-9657</v>
      </c>
      <c r="E23" s="23">
        <v>-20122</v>
      </c>
      <c r="F23" s="22">
        <v>-10348</v>
      </c>
      <c r="G23" s="23">
        <v>-21124</v>
      </c>
      <c r="H23" s="22">
        <v>-15986</v>
      </c>
      <c r="I23" s="22">
        <v>-10740</v>
      </c>
      <c r="J23" s="22">
        <v>-5338</v>
      </c>
      <c r="K23" s="23">
        <v>-22349</v>
      </c>
      <c r="L23" s="22">
        <v>-16934</v>
      </c>
      <c r="M23" s="22">
        <v>-11385</v>
      </c>
      <c r="N23" s="22">
        <v>-5601</v>
      </c>
      <c r="O23" s="23">
        <v>-23559</v>
      </c>
      <c r="P23" s="22">
        <v>-17860</v>
      </c>
      <c r="Q23" s="22">
        <v>-11914</v>
      </c>
      <c r="R23" s="22">
        <v>-5867</v>
      </c>
      <c r="S23" s="23">
        <v>-23648</v>
      </c>
      <c r="T23" s="22">
        <v>-11842</v>
      </c>
    </row>
    <row r="24" spans="1:20" ht="13.5">
      <c r="A24" s="2" t="s">
        <v>161</v>
      </c>
      <c r="B24" s="22">
        <v>374</v>
      </c>
      <c r="C24" s="23">
        <v>890</v>
      </c>
      <c r="D24" s="22">
        <v>486</v>
      </c>
      <c r="E24" s="23">
        <v>1073</v>
      </c>
      <c r="F24" s="22">
        <v>565</v>
      </c>
      <c r="G24" s="23">
        <v>1626</v>
      </c>
      <c r="H24" s="22">
        <v>1312</v>
      </c>
      <c r="I24" s="22">
        <v>912</v>
      </c>
      <c r="J24" s="22">
        <v>483</v>
      </c>
      <c r="K24" s="23">
        <v>2631</v>
      </c>
      <c r="L24" s="22">
        <v>2106</v>
      </c>
      <c r="M24" s="22">
        <v>1503</v>
      </c>
      <c r="N24" s="22">
        <v>770</v>
      </c>
      <c r="O24" s="23">
        <v>3715</v>
      </c>
      <c r="P24" s="22">
        <v>2911</v>
      </c>
      <c r="Q24" s="22">
        <v>1970</v>
      </c>
      <c r="R24" s="22">
        <v>961</v>
      </c>
      <c r="S24" s="23">
        <v>3292</v>
      </c>
      <c r="T24" s="22">
        <v>1482</v>
      </c>
    </row>
    <row r="25" spans="1:20" ht="13.5">
      <c r="A25" s="2" t="s">
        <v>4</v>
      </c>
      <c r="B25" s="22">
        <v>-59</v>
      </c>
      <c r="C25" s="23">
        <v>-79</v>
      </c>
      <c r="D25" s="22">
        <v>16</v>
      </c>
      <c r="E25" s="23">
        <v>-13</v>
      </c>
      <c r="F25" s="22">
        <v>282</v>
      </c>
      <c r="G25" s="23">
        <v>-124</v>
      </c>
      <c r="H25" s="22">
        <v>257</v>
      </c>
      <c r="I25" s="22">
        <v>-14</v>
      </c>
      <c r="J25" s="22">
        <v>-432</v>
      </c>
      <c r="K25" s="23">
        <v>-140</v>
      </c>
      <c r="L25" s="22">
        <v>-171</v>
      </c>
      <c r="M25" s="22">
        <v>-211</v>
      </c>
      <c r="N25" s="22">
        <v>-2</v>
      </c>
      <c r="O25" s="23">
        <v>2045</v>
      </c>
      <c r="P25" s="22">
        <v>1111</v>
      </c>
      <c r="Q25" s="22">
        <v>76</v>
      </c>
      <c r="R25" s="22">
        <v>-705</v>
      </c>
      <c r="S25" s="23">
        <v>725</v>
      </c>
      <c r="T25" s="22">
        <v>204</v>
      </c>
    </row>
    <row r="26" spans="1:20" ht="13.5">
      <c r="A26" s="2" t="s">
        <v>5</v>
      </c>
      <c r="B26" s="22">
        <v>-27</v>
      </c>
      <c r="C26" s="23"/>
      <c r="D26" s="22">
        <v>-6</v>
      </c>
      <c r="E26" s="23"/>
      <c r="F26" s="22"/>
      <c r="G26" s="23">
        <v>34</v>
      </c>
      <c r="H26" s="22">
        <v>26</v>
      </c>
      <c r="I26" s="22"/>
      <c r="J26" s="22">
        <v>0</v>
      </c>
      <c r="K26" s="23"/>
      <c r="L26" s="22">
        <v>-6</v>
      </c>
      <c r="M26" s="22">
        <v>-13</v>
      </c>
      <c r="N26" s="22">
        <v>-9</v>
      </c>
      <c r="O26" s="23"/>
      <c r="P26" s="22">
        <v>-10</v>
      </c>
      <c r="Q26" s="22">
        <v>-299</v>
      </c>
      <c r="R26" s="22">
        <v>-257</v>
      </c>
      <c r="S26" s="23">
        <v>-11</v>
      </c>
      <c r="T26" s="22">
        <v>-3</v>
      </c>
    </row>
    <row r="27" spans="1:20" ht="13.5">
      <c r="A27" s="2" t="s">
        <v>6</v>
      </c>
      <c r="B27" s="22">
        <v>-3</v>
      </c>
      <c r="C27" s="23">
        <v>-1</v>
      </c>
      <c r="D27" s="22">
        <v>-4</v>
      </c>
      <c r="E27" s="23">
        <v>1</v>
      </c>
      <c r="F27" s="22">
        <v>-1</v>
      </c>
      <c r="G27" s="23">
        <v>-2</v>
      </c>
      <c r="H27" s="22">
        <v>-10</v>
      </c>
      <c r="I27" s="22">
        <v>-4</v>
      </c>
      <c r="J27" s="22">
        <v>-10</v>
      </c>
      <c r="K27" s="23">
        <v>3</v>
      </c>
      <c r="L27" s="22">
        <v>4</v>
      </c>
      <c r="M27" s="22">
        <v>-6</v>
      </c>
      <c r="N27" s="22">
        <v>-1</v>
      </c>
      <c r="O27" s="23">
        <v>2</v>
      </c>
      <c r="P27" s="22">
        <v>-2</v>
      </c>
      <c r="Q27" s="22">
        <v>-2</v>
      </c>
      <c r="R27" s="22">
        <v>0</v>
      </c>
      <c r="S27" s="23">
        <v>0</v>
      </c>
      <c r="T27" s="22">
        <v>0</v>
      </c>
    </row>
    <row r="28" spans="1:20" ht="13.5">
      <c r="A28" s="2" t="s">
        <v>7</v>
      </c>
      <c r="B28" s="22">
        <v>28</v>
      </c>
      <c r="C28" s="23">
        <v>3</v>
      </c>
      <c r="D28" s="22">
        <v>3</v>
      </c>
      <c r="E28" s="23">
        <v>44</v>
      </c>
      <c r="F28" s="22">
        <v>38</v>
      </c>
      <c r="G28" s="23">
        <v>14</v>
      </c>
      <c r="H28" s="22">
        <v>10</v>
      </c>
      <c r="I28" s="22">
        <v>12</v>
      </c>
      <c r="J28" s="22">
        <v>4</v>
      </c>
      <c r="K28" s="23">
        <v>50</v>
      </c>
      <c r="L28" s="22">
        <v>33</v>
      </c>
      <c r="M28" s="22">
        <v>32</v>
      </c>
      <c r="N28" s="22">
        <v>30</v>
      </c>
      <c r="O28" s="23">
        <v>73</v>
      </c>
      <c r="P28" s="22">
        <v>54</v>
      </c>
      <c r="Q28" s="22">
        <v>22</v>
      </c>
      <c r="R28" s="22">
        <v>22</v>
      </c>
      <c r="S28" s="23">
        <v>-3</v>
      </c>
      <c r="T28" s="22">
        <v>33</v>
      </c>
    </row>
    <row r="29" spans="1:20" ht="13.5">
      <c r="A29" s="2" t="s">
        <v>8</v>
      </c>
      <c r="B29" s="22">
        <v>3264</v>
      </c>
      <c r="C29" s="23">
        <v>-11636</v>
      </c>
      <c r="D29" s="22">
        <v>5569</v>
      </c>
      <c r="E29" s="23">
        <v>-12791</v>
      </c>
      <c r="F29" s="22">
        <v>-4839</v>
      </c>
      <c r="G29" s="23">
        <v>-7641</v>
      </c>
      <c r="H29" s="22">
        <v>2110</v>
      </c>
      <c r="I29" s="22">
        <v>-1536</v>
      </c>
      <c r="J29" s="22">
        <v>18163</v>
      </c>
      <c r="K29" s="23">
        <v>-10565</v>
      </c>
      <c r="L29" s="22">
        <v>5054</v>
      </c>
      <c r="M29" s="22">
        <v>5345</v>
      </c>
      <c r="N29" s="22">
        <v>15149</v>
      </c>
      <c r="O29" s="23">
        <v>-28474</v>
      </c>
      <c r="P29" s="22">
        <v>-14859</v>
      </c>
      <c r="Q29" s="22">
        <v>-6442</v>
      </c>
      <c r="R29" s="22">
        <v>14331</v>
      </c>
      <c r="S29" s="23">
        <v>-1538</v>
      </c>
      <c r="T29" s="22">
        <v>7607</v>
      </c>
    </row>
    <row r="30" spans="1:20" ht="13.5">
      <c r="A30" s="2" t="s">
        <v>9</v>
      </c>
      <c r="B30" s="22">
        <v>1162</v>
      </c>
      <c r="C30" s="23">
        <v>13900</v>
      </c>
      <c r="D30" s="22">
        <v>-2067</v>
      </c>
      <c r="E30" s="23">
        <v>20863</v>
      </c>
      <c r="F30" s="22">
        <v>13749</v>
      </c>
      <c r="G30" s="23">
        <v>24323</v>
      </c>
      <c r="H30" s="22">
        <v>26412</v>
      </c>
      <c r="I30" s="22">
        <v>21097</v>
      </c>
      <c r="J30" s="22">
        <v>13738</v>
      </c>
      <c r="K30" s="23">
        <v>12761</v>
      </c>
      <c r="L30" s="22">
        <v>21698</v>
      </c>
      <c r="M30" s="22">
        <v>13142</v>
      </c>
      <c r="N30" s="22">
        <v>10236</v>
      </c>
      <c r="O30" s="23">
        <v>15176</v>
      </c>
      <c r="P30" s="22">
        <v>12265</v>
      </c>
      <c r="Q30" s="22">
        <v>5931</v>
      </c>
      <c r="R30" s="22">
        <v>-4051</v>
      </c>
      <c r="S30" s="23">
        <v>8775</v>
      </c>
      <c r="T30" s="22">
        <v>7431</v>
      </c>
    </row>
    <row r="31" spans="1:20" ht="13.5">
      <c r="A31" s="2" t="s">
        <v>10</v>
      </c>
      <c r="B31" s="22">
        <v>-489</v>
      </c>
      <c r="C31" s="23">
        <v>259</v>
      </c>
      <c r="D31" s="22">
        <v>320</v>
      </c>
      <c r="E31" s="23">
        <v>3400</v>
      </c>
      <c r="F31" s="22">
        <v>2340</v>
      </c>
      <c r="G31" s="23">
        <v>2300</v>
      </c>
      <c r="H31" s="22">
        <v>1000</v>
      </c>
      <c r="I31" s="22"/>
      <c r="J31" s="22"/>
      <c r="K31" s="23"/>
      <c r="L31" s="22"/>
      <c r="M31" s="22"/>
      <c r="N31" s="22"/>
      <c r="O31" s="23"/>
      <c r="P31" s="22"/>
      <c r="Q31" s="22"/>
      <c r="R31" s="22"/>
      <c r="S31" s="23"/>
      <c r="T31" s="22"/>
    </row>
    <row r="32" spans="1:20" ht="13.5">
      <c r="A32" s="2" t="s">
        <v>11</v>
      </c>
      <c r="B32" s="22"/>
      <c r="C32" s="23"/>
      <c r="D32" s="22"/>
      <c r="E32" s="23"/>
      <c r="F32" s="22"/>
      <c r="G32" s="23">
        <v>-2000</v>
      </c>
      <c r="H32" s="22">
        <v>-2000</v>
      </c>
      <c r="I32" s="22">
        <v>-11000</v>
      </c>
      <c r="J32" s="22">
        <v>-17000</v>
      </c>
      <c r="K32" s="23">
        <v>7052</v>
      </c>
      <c r="L32" s="22">
        <v>5052</v>
      </c>
      <c r="M32" s="22">
        <v>5042</v>
      </c>
      <c r="N32" s="22">
        <v>-19983</v>
      </c>
      <c r="O32" s="23">
        <v>5071</v>
      </c>
      <c r="P32" s="22">
        <v>15032</v>
      </c>
      <c r="Q32" s="22">
        <v>10009</v>
      </c>
      <c r="R32" s="22">
        <v>-4992</v>
      </c>
      <c r="S32" s="23">
        <v>-23308</v>
      </c>
      <c r="T32" s="22">
        <v>1663</v>
      </c>
    </row>
    <row r="33" spans="1:20" ht="13.5">
      <c r="A33" s="2" t="s">
        <v>12</v>
      </c>
      <c r="B33" s="22">
        <v>436</v>
      </c>
      <c r="C33" s="23">
        <v>224</v>
      </c>
      <c r="D33" s="22">
        <v>105</v>
      </c>
      <c r="E33" s="23">
        <v>155</v>
      </c>
      <c r="F33" s="22">
        <v>-58</v>
      </c>
      <c r="G33" s="23">
        <v>-275</v>
      </c>
      <c r="H33" s="22">
        <v>-127</v>
      </c>
      <c r="I33" s="22">
        <v>-101</v>
      </c>
      <c r="J33" s="22">
        <v>-49</v>
      </c>
      <c r="K33" s="23">
        <v>40</v>
      </c>
      <c r="L33" s="22">
        <v>30</v>
      </c>
      <c r="M33" s="22">
        <v>-80</v>
      </c>
      <c r="N33" s="22">
        <v>-22</v>
      </c>
      <c r="O33" s="23">
        <v>-219</v>
      </c>
      <c r="P33" s="22">
        <v>-292</v>
      </c>
      <c r="Q33" s="22">
        <v>-166</v>
      </c>
      <c r="R33" s="22">
        <v>-31</v>
      </c>
      <c r="S33" s="23">
        <v>21</v>
      </c>
      <c r="T33" s="22">
        <v>88</v>
      </c>
    </row>
    <row r="34" spans="1:20" ht="13.5">
      <c r="A34" s="2" t="s">
        <v>13</v>
      </c>
      <c r="B34" s="22">
        <v>-37</v>
      </c>
      <c r="C34" s="23">
        <v>-163</v>
      </c>
      <c r="D34" s="22">
        <v>-40</v>
      </c>
      <c r="E34" s="23">
        <v>56</v>
      </c>
      <c r="F34" s="22">
        <v>-15</v>
      </c>
      <c r="G34" s="23">
        <v>2</v>
      </c>
      <c r="H34" s="22">
        <v>25</v>
      </c>
      <c r="I34" s="22">
        <v>37</v>
      </c>
      <c r="J34" s="22">
        <v>54</v>
      </c>
      <c r="K34" s="23">
        <v>-68</v>
      </c>
      <c r="L34" s="22">
        <v>-41</v>
      </c>
      <c r="M34" s="22">
        <v>1</v>
      </c>
      <c r="N34" s="22">
        <v>-1</v>
      </c>
      <c r="O34" s="23">
        <v>-18</v>
      </c>
      <c r="P34" s="22">
        <v>-37</v>
      </c>
      <c r="Q34" s="22">
        <v>-16</v>
      </c>
      <c r="R34" s="22">
        <v>7</v>
      </c>
      <c r="S34" s="23">
        <v>96</v>
      </c>
      <c r="T34" s="22">
        <v>118</v>
      </c>
    </row>
    <row r="35" spans="1:20" ht="13.5">
      <c r="A35" s="2" t="s">
        <v>14</v>
      </c>
      <c r="B35" s="22">
        <v>58</v>
      </c>
      <c r="C35" s="23">
        <v>-243</v>
      </c>
      <c r="D35" s="22">
        <v>-113</v>
      </c>
      <c r="E35" s="23">
        <v>44</v>
      </c>
      <c r="F35" s="22">
        <v>121</v>
      </c>
      <c r="G35" s="23">
        <v>424</v>
      </c>
      <c r="H35" s="22">
        <v>484</v>
      </c>
      <c r="I35" s="22">
        <v>276</v>
      </c>
      <c r="J35" s="22">
        <v>231</v>
      </c>
      <c r="K35" s="23">
        <v>-305</v>
      </c>
      <c r="L35" s="22">
        <v>-277</v>
      </c>
      <c r="M35" s="22">
        <v>351</v>
      </c>
      <c r="N35" s="22">
        <v>54</v>
      </c>
      <c r="O35" s="23">
        <v>-80</v>
      </c>
      <c r="P35" s="22">
        <v>-27</v>
      </c>
      <c r="Q35" s="22">
        <v>145</v>
      </c>
      <c r="R35" s="22">
        <v>-4</v>
      </c>
      <c r="S35" s="23">
        <v>-2393</v>
      </c>
      <c r="T35" s="22">
        <v>-1003</v>
      </c>
    </row>
    <row r="36" spans="1:20" ht="13.5">
      <c r="A36" s="2" t="s">
        <v>15</v>
      </c>
      <c r="B36" s="22">
        <v>0</v>
      </c>
      <c r="C36" s="23"/>
      <c r="D36" s="22"/>
      <c r="E36" s="23">
        <v>0</v>
      </c>
      <c r="F36" s="22">
        <v>0</v>
      </c>
      <c r="G36" s="23">
        <v>-7</v>
      </c>
      <c r="H36" s="22">
        <v>-7</v>
      </c>
      <c r="I36" s="22">
        <v>-7</v>
      </c>
      <c r="J36" s="22">
        <v>-7</v>
      </c>
      <c r="K36" s="23">
        <v>7</v>
      </c>
      <c r="L36" s="22">
        <v>2</v>
      </c>
      <c r="M36" s="22">
        <v>1</v>
      </c>
      <c r="N36" s="22">
        <v>0</v>
      </c>
      <c r="O36" s="23">
        <v>-6</v>
      </c>
      <c r="P36" s="22">
        <v>-6</v>
      </c>
      <c r="Q36" s="22">
        <v>-6</v>
      </c>
      <c r="R36" s="22">
        <v>-3</v>
      </c>
      <c r="S36" s="23">
        <v>4</v>
      </c>
      <c r="T36" s="22">
        <v>-1</v>
      </c>
    </row>
    <row r="37" spans="1:20" ht="13.5">
      <c r="A37" s="2" t="s">
        <v>16</v>
      </c>
      <c r="B37" s="22">
        <v>9665</v>
      </c>
      <c r="C37" s="23">
        <v>19031</v>
      </c>
      <c r="D37" s="22">
        <v>9817</v>
      </c>
      <c r="E37" s="23">
        <v>20166</v>
      </c>
      <c r="F37" s="22">
        <v>10343</v>
      </c>
      <c r="G37" s="23">
        <v>21153</v>
      </c>
      <c r="H37" s="22">
        <v>15882</v>
      </c>
      <c r="I37" s="22">
        <v>10846</v>
      </c>
      <c r="J37" s="22">
        <v>5347</v>
      </c>
      <c r="K37" s="23">
        <v>22136</v>
      </c>
      <c r="L37" s="22">
        <v>16664</v>
      </c>
      <c r="M37" s="22">
        <v>11326</v>
      </c>
      <c r="N37" s="22">
        <v>5457</v>
      </c>
      <c r="O37" s="23">
        <v>23319</v>
      </c>
      <c r="P37" s="22">
        <v>17491</v>
      </c>
      <c r="Q37" s="22">
        <v>11778</v>
      </c>
      <c r="R37" s="22">
        <v>5727</v>
      </c>
      <c r="S37" s="23">
        <v>23529</v>
      </c>
      <c r="T37" s="22">
        <v>11790</v>
      </c>
    </row>
    <row r="38" spans="1:20" ht="13.5">
      <c r="A38" s="2" t="s">
        <v>17</v>
      </c>
      <c r="B38" s="22">
        <v>-595</v>
      </c>
      <c r="C38" s="23">
        <v>-997</v>
      </c>
      <c r="D38" s="22">
        <v>-508</v>
      </c>
      <c r="E38" s="23">
        <v>-1366</v>
      </c>
      <c r="F38" s="22">
        <v>-772</v>
      </c>
      <c r="G38" s="23">
        <v>-2008</v>
      </c>
      <c r="H38" s="22">
        <v>-1818</v>
      </c>
      <c r="I38" s="22">
        <v>-1140</v>
      </c>
      <c r="J38" s="22">
        <v>-635</v>
      </c>
      <c r="K38" s="23">
        <v>-3229</v>
      </c>
      <c r="L38" s="22">
        <v>-2808</v>
      </c>
      <c r="M38" s="22">
        <v>-1683</v>
      </c>
      <c r="N38" s="22">
        <v>-742</v>
      </c>
      <c r="O38" s="23">
        <v>-3350</v>
      </c>
      <c r="P38" s="22">
        <v>-2631</v>
      </c>
      <c r="Q38" s="22">
        <v>-1679</v>
      </c>
      <c r="R38" s="22">
        <v>-758</v>
      </c>
      <c r="S38" s="23">
        <v>-2504</v>
      </c>
      <c r="T38" s="22">
        <v>-962</v>
      </c>
    </row>
    <row r="39" spans="1:20" ht="13.5">
      <c r="A39" s="2" t="s">
        <v>18</v>
      </c>
      <c r="B39" s="22">
        <v>-885</v>
      </c>
      <c r="C39" s="23">
        <v>166</v>
      </c>
      <c r="D39" s="22">
        <v>408</v>
      </c>
      <c r="E39" s="23">
        <v>3771</v>
      </c>
      <c r="F39" s="22">
        <v>2095</v>
      </c>
      <c r="G39" s="23">
        <v>-2366</v>
      </c>
      <c r="H39" s="22">
        <v>-1191</v>
      </c>
      <c r="I39" s="22">
        <v>-1373</v>
      </c>
      <c r="J39" s="22">
        <v>-892</v>
      </c>
      <c r="K39" s="23">
        <v>363</v>
      </c>
      <c r="L39" s="22">
        <v>1089</v>
      </c>
      <c r="M39" s="22">
        <v>-237</v>
      </c>
      <c r="N39" s="22">
        <v>-177</v>
      </c>
      <c r="O39" s="23">
        <v>-256</v>
      </c>
      <c r="P39" s="22">
        <v>1420</v>
      </c>
      <c r="Q39" s="22">
        <v>-466</v>
      </c>
      <c r="R39" s="22">
        <v>-393</v>
      </c>
      <c r="S39" s="23">
        <v>-1659</v>
      </c>
      <c r="T39" s="22">
        <v>-222</v>
      </c>
    </row>
    <row r="40" spans="1:20" ht="13.5">
      <c r="A40" s="2" t="s">
        <v>19</v>
      </c>
      <c r="B40" s="22">
        <v>4954</v>
      </c>
      <c r="C40" s="23">
        <v>4125</v>
      </c>
      <c r="D40" s="22">
        <v>5298</v>
      </c>
      <c r="E40" s="23">
        <v>17824</v>
      </c>
      <c r="F40" s="22">
        <v>14442</v>
      </c>
      <c r="G40" s="23">
        <v>18373</v>
      </c>
      <c r="H40" s="22">
        <v>29202</v>
      </c>
      <c r="I40" s="22">
        <v>9321</v>
      </c>
      <c r="J40" s="22">
        <v>14872</v>
      </c>
      <c r="K40" s="23">
        <v>11552</v>
      </c>
      <c r="L40" s="22">
        <v>33425</v>
      </c>
      <c r="M40" s="22">
        <v>24693</v>
      </c>
      <c r="N40" s="22">
        <v>5823</v>
      </c>
      <c r="O40" s="23">
        <v>-5269</v>
      </c>
      <c r="P40" s="22">
        <v>16156</v>
      </c>
      <c r="Q40" s="22">
        <v>10605</v>
      </c>
      <c r="R40" s="22">
        <v>6160</v>
      </c>
      <c r="S40" s="23">
        <v>-14227</v>
      </c>
      <c r="T40" s="22">
        <v>19145</v>
      </c>
    </row>
    <row r="41" spans="1:20" ht="13.5">
      <c r="A41" s="2" t="s">
        <v>20</v>
      </c>
      <c r="B41" s="22">
        <v>-771</v>
      </c>
      <c r="C41" s="23">
        <v>-816</v>
      </c>
      <c r="D41" s="22">
        <v>-459</v>
      </c>
      <c r="E41" s="23">
        <v>-829</v>
      </c>
      <c r="F41" s="22">
        <v>-566</v>
      </c>
      <c r="G41" s="23">
        <v>-212</v>
      </c>
      <c r="H41" s="22">
        <v>-213</v>
      </c>
      <c r="I41" s="22">
        <v>-72</v>
      </c>
      <c r="J41" s="22">
        <v>-42</v>
      </c>
      <c r="K41" s="23">
        <v>-1292</v>
      </c>
      <c r="L41" s="22">
        <v>-1280</v>
      </c>
      <c r="M41" s="22">
        <v>-377</v>
      </c>
      <c r="N41" s="22">
        <v>-370</v>
      </c>
      <c r="O41" s="23">
        <v>-1382</v>
      </c>
      <c r="P41" s="22">
        <v>-1376</v>
      </c>
      <c r="Q41" s="22">
        <v>-809</v>
      </c>
      <c r="R41" s="22">
        <v>-791</v>
      </c>
      <c r="S41" s="23">
        <v>-1084</v>
      </c>
      <c r="T41" s="22">
        <v>-700</v>
      </c>
    </row>
    <row r="42" spans="1:20" ht="14.25" thickBot="1">
      <c r="A42" s="4" t="s">
        <v>21</v>
      </c>
      <c r="B42" s="24">
        <v>4182</v>
      </c>
      <c r="C42" s="25">
        <v>3308</v>
      </c>
      <c r="D42" s="24">
        <v>4839</v>
      </c>
      <c r="E42" s="25">
        <v>16994</v>
      </c>
      <c r="F42" s="24">
        <v>13875</v>
      </c>
      <c r="G42" s="25">
        <v>18160</v>
      </c>
      <c r="H42" s="24">
        <v>28988</v>
      </c>
      <c r="I42" s="24">
        <v>9248</v>
      </c>
      <c r="J42" s="24">
        <v>14830</v>
      </c>
      <c r="K42" s="25">
        <v>10260</v>
      </c>
      <c r="L42" s="24">
        <v>32145</v>
      </c>
      <c r="M42" s="24">
        <v>24315</v>
      </c>
      <c r="N42" s="24">
        <v>5453</v>
      </c>
      <c r="O42" s="25">
        <v>-6652</v>
      </c>
      <c r="P42" s="24">
        <v>14779</v>
      </c>
      <c r="Q42" s="24">
        <v>9796</v>
      </c>
      <c r="R42" s="24">
        <v>5369</v>
      </c>
      <c r="S42" s="25">
        <v>-15312</v>
      </c>
      <c r="T42" s="24">
        <v>18445</v>
      </c>
    </row>
    <row r="43" spans="1:20" ht="14.25" thickTop="1">
      <c r="A43" s="2" t="s">
        <v>22</v>
      </c>
      <c r="B43" s="22">
        <v>-44011</v>
      </c>
      <c r="C43" s="23">
        <v>-77685</v>
      </c>
      <c r="D43" s="22">
        <v>-34064</v>
      </c>
      <c r="E43" s="23">
        <v>-124678</v>
      </c>
      <c r="F43" s="22">
        <v>-77000</v>
      </c>
      <c r="G43" s="23">
        <v>-188961</v>
      </c>
      <c r="H43" s="22">
        <v>-151597</v>
      </c>
      <c r="I43" s="22">
        <v>-109737</v>
      </c>
      <c r="J43" s="22">
        <v>-60290</v>
      </c>
      <c r="K43" s="23">
        <v>-188055</v>
      </c>
      <c r="L43" s="22">
        <v>-150550</v>
      </c>
      <c r="M43" s="22">
        <v>-101625</v>
      </c>
      <c r="N43" s="22">
        <v>-58655</v>
      </c>
      <c r="O43" s="23">
        <v>-286118</v>
      </c>
      <c r="P43" s="22">
        <v>-231904</v>
      </c>
      <c r="Q43" s="22">
        <v>-170508</v>
      </c>
      <c r="R43" s="22">
        <v>-101677</v>
      </c>
      <c r="S43" s="23">
        <v>-323402</v>
      </c>
      <c r="T43" s="22">
        <v>-153803</v>
      </c>
    </row>
    <row r="44" spans="1:20" ht="13.5">
      <c r="A44" s="2" t="s">
        <v>23</v>
      </c>
      <c r="B44" s="22">
        <v>23104</v>
      </c>
      <c r="C44" s="23">
        <v>19627</v>
      </c>
      <c r="D44" s="22">
        <v>8025</v>
      </c>
      <c r="E44" s="23">
        <v>25679</v>
      </c>
      <c r="F44" s="22">
        <v>19344</v>
      </c>
      <c r="G44" s="23">
        <v>3910</v>
      </c>
      <c r="H44" s="22">
        <v>2677</v>
      </c>
      <c r="I44" s="22">
        <v>2260</v>
      </c>
      <c r="J44" s="22">
        <v>581</v>
      </c>
      <c r="K44" s="23">
        <v>31352</v>
      </c>
      <c r="L44" s="22">
        <v>31293</v>
      </c>
      <c r="M44" s="22">
        <v>22248</v>
      </c>
      <c r="N44" s="22">
        <v>3658</v>
      </c>
      <c r="O44" s="23">
        <v>61568</v>
      </c>
      <c r="P44" s="22">
        <v>36257</v>
      </c>
      <c r="Q44" s="22">
        <v>15116</v>
      </c>
      <c r="R44" s="22">
        <v>4335</v>
      </c>
      <c r="S44" s="23">
        <v>15412</v>
      </c>
      <c r="T44" s="22">
        <v>6430</v>
      </c>
    </row>
    <row r="45" spans="1:20" ht="13.5">
      <c r="A45" s="2" t="s">
        <v>24</v>
      </c>
      <c r="B45" s="22">
        <v>28343</v>
      </c>
      <c r="C45" s="23">
        <v>62347</v>
      </c>
      <c r="D45" s="22">
        <v>28517</v>
      </c>
      <c r="E45" s="23">
        <v>77787</v>
      </c>
      <c r="F45" s="22">
        <v>46581</v>
      </c>
      <c r="G45" s="23">
        <v>178156</v>
      </c>
      <c r="H45" s="22">
        <v>135648</v>
      </c>
      <c r="I45" s="22">
        <v>101466</v>
      </c>
      <c r="J45" s="22">
        <v>47799</v>
      </c>
      <c r="K45" s="23">
        <v>140581</v>
      </c>
      <c r="L45" s="22">
        <v>107456</v>
      </c>
      <c r="M45" s="22">
        <v>68107</v>
      </c>
      <c r="N45" s="22">
        <v>44116</v>
      </c>
      <c r="O45" s="23">
        <v>235734</v>
      </c>
      <c r="P45" s="22">
        <v>198390</v>
      </c>
      <c r="Q45" s="22">
        <v>140938</v>
      </c>
      <c r="R45" s="22">
        <v>86166</v>
      </c>
      <c r="S45" s="23">
        <v>291804</v>
      </c>
      <c r="T45" s="22">
        <v>115451</v>
      </c>
    </row>
    <row r="46" spans="1:20" ht="13.5">
      <c r="A46" s="2" t="s">
        <v>25</v>
      </c>
      <c r="B46" s="22">
        <v>-2000</v>
      </c>
      <c r="C46" s="23"/>
      <c r="D46" s="22"/>
      <c r="E46" s="23">
        <v>-34</v>
      </c>
      <c r="F46" s="22">
        <v>-34</v>
      </c>
      <c r="G46" s="23"/>
      <c r="H46" s="22"/>
      <c r="I46" s="22"/>
      <c r="J46" s="22"/>
      <c r="K46" s="23"/>
      <c r="L46" s="22"/>
      <c r="M46" s="22"/>
      <c r="N46" s="22"/>
      <c r="O46" s="23"/>
      <c r="P46" s="22"/>
      <c r="Q46" s="22"/>
      <c r="R46" s="22"/>
      <c r="S46" s="23">
        <v>-1</v>
      </c>
      <c r="T46" s="22">
        <v>-1</v>
      </c>
    </row>
    <row r="47" spans="1:20" ht="13.5">
      <c r="A47" s="2" t="s">
        <v>26</v>
      </c>
      <c r="B47" s="22">
        <v>-322</v>
      </c>
      <c r="C47" s="23">
        <v>-960</v>
      </c>
      <c r="D47" s="22">
        <v>-321</v>
      </c>
      <c r="E47" s="23">
        <v>-193</v>
      </c>
      <c r="F47" s="22">
        <v>-123</v>
      </c>
      <c r="G47" s="23">
        <v>-574</v>
      </c>
      <c r="H47" s="22">
        <v>-301</v>
      </c>
      <c r="I47" s="22">
        <v>-174</v>
      </c>
      <c r="J47" s="22">
        <v>-117</v>
      </c>
      <c r="K47" s="23">
        <v>-350</v>
      </c>
      <c r="L47" s="22">
        <v>-232</v>
      </c>
      <c r="M47" s="22">
        <v>-167</v>
      </c>
      <c r="N47" s="22">
        <v>-125</v>
      </c>
      <c r="O47" s="23">
        <v>-672</v>
      </c>
      <c r="P47" s="22">
        <v>-604</v>
      </c>
      <c r="Q47" s="22">
        <v>-237</v>
      </c>
      <c r="R47" s="22">
        <v>-69</v>
      </c>
      <c r="S47" s="23">
        <v>-494</v>
      </c>
      <c r="T47" s="22">
        <v>-216</v>
      </c>
    </row>
    <row r="48" spans="1:20" ht="13.5">
      <c r="A48" s="2" t="s">
        <v>27</v>
      </c>
      <c r="B48" s="22"/>
      <c r="C48" s="23">
        <v>9</v>
      </c>
      <c r="D48" s="22"/>
      <c r="E48" s="23">
        <v>26</v>
      </c>
      <c r="F48" s="22">
        <v>26</v>
      </c>
      <c r="G48" s="23">
        <v>39</v>
      </c>
      <c r="H48" s="22">
        <v>27</v>
      </c>
      <c r="I48" s="22"/>
      <c r="J48" s="22"/>
      <c r="K48" s="23">
        <v>31</v>
      </c>
      <c r="L48" s="22">
        <v>14</v>
      </c>
      <c r="M48" s="22">
        <v>14</v>
      </c>
      <c r="N48" s="22">
        <v>0</v>
      </c>
      <c r="O48" s="23">
        <v>94</v>
      </c>
      <c r="P48" s="22">
        <v>93</v>
      </c>
      <c r="Q48" s="22">
        <v>85</v>
      </c>
      <c r="R48" s="22">
        <v>79</v>
      </c>
      <c r="S48" s="23">
        <v>223</v>
      </c>
      <c r="T48" s="22"/>
    </row>
    <row r="49" spans="1:20" ht="13.5">
      <c r="A49" s="2" t="s">
        <v>28</v>
      </c>
      <c r="B49" s="22">
        <v>-3</v>
      </c>
      <c r="C49" s="23">
        <v>-46</v>
      </c>
      <c r="D49" s="22">
        <v>-25</v>
      </c>
      <c r="E49" s="23">
        <v>-76</v>
      </c>
      <c r="F49" s="22">
        <v>-28</v>
      </c>
      <c r="G49" s="23">
        <v>-143</v>
      </c>
      <c r="H49" s="22">
        <v>-143</v>
      </c>
      <c r="I49" s="22">
        <v>-73</v>
      </c>
      <c r="J49" s="22">
        <v>-46</v>
      </c>
      <c r="K49" s="23">
        <v>-50</v>
      </c>
      <c r="L49" s="22">
        <v>-31</v>
      </c>
      <c r="M49" s="22">
        <v>-25</v>
      </c>
      <c r="N49" s="22">
        <v>-8</v>
      </c>
      <c r="O49" s="23">
        <v>-97</v>
      </c>
      <c r="P49" s="22">
        <v>-86</v>
      </c>
      <c r="Q49" s="22">
        <v>-70</v>
      </c>
      <c r="R49" s="22">
        <v>-11</v>
      </c>
      <c r="S49" s="23">
        <v>-42</v>
      </c>
      <c r="T49" s="22">
        <v>-31</v>
      </c>
    </row>
    <row r="50" spans="1:20" ht="13.5">
      <c r="A50" s="2" t="s">
        <v>29</v>
      </c>
      <c r="B50" s="22"/>
      <c r="C50" s="23">
        <v>0</v>
      </c>
      <c r="D50" s="22">
        <v>0</v>
      </c>
      <c r="E50" s="23">
        <v>0</v>
      </c>
      <c r="F50" s="22">
        <v>0</v>
      </c>
      <c r="G50" s="23"/>
      <c r="H50" s="22"/>
      <c r="I50" s="22"/>
      <c r="J50" s="22"/>
      <c r="K50" s="23">
        <v>0</v>
      </c>
      <c r="L50" s="22">
        <v>0</v>
      </c>
      <c r="M50" s="22">
        <v>0</v>
      </c>
      <c r="N50" s="22">
        <v>0</v>
      </c>
      <c r="O50" s="23">
        <v>0</v>
      </c>
      <c r="P50" s="22">
        <v>0</v>
      </c>
      <c r="Q50" s="22">
        <v>0</v>
      </c>
      <c r="R50" s="22"/>
      <c r="S50" s="23"/>
      <c r="T50" s="22"/>
    </row>
    <row r="51" spans="1:20" ht="14.25" thickBot="1">
      <c r="A51" s="4" t="s">
        <v>30</v>
      </c>
      <c r="B51" s="24">
        <v>5110</v>
      </c>
      <c r="C51" s="25">
        <v>3292</v>
      </c>
      <c r="D51" s="24">
        <v>2131</v>
      </c>
      <c r="E51" s="25">
        <v>-21489</v>
      </c>
      <c r="F51" s="24">
        <v>-11234</v>
      </c>
      <c r="G51" s="25">
        <v>-7573</v>
      </c>
      <c r="H51" s="24">
        <v>-13689</v>
      </c>
      <c r="I51" s="24">
        <v>-6258</v>
      </c>
      <c r="J51" s="24">
        <v>-12073</v>
      </c>
      <c r="K51" s="25">
        <v>-16491</v>
      </c>
      <c r="L51" s="24">
        <v>-12050</v>
      </c>
      <c r="M51" s="24">
        <v>-11448</v>
      </c>
      <c r="N51" s="24">
        <v>-11013</v>
      </c>
      <c r="O51" s="25">
        <v>10509</v>
      </c>
      <c r="P51" s="24">
        <v>2146</v>
      </c>
      <c r="Q51" s="24">
        <v>-14674</v>
      </c>
      <c r="R51" s="24">
        <v>-11176</v>
      </c>
      <c r="S51" s="25">
        <v>-16500</v>
      </c>
      <c r="T51" s="24">
        <v>-32171</v>
      </c>
    </row>
    <row r="52" spans="1:20" ht="14.25" thickTop="1">
      <c r="A52" s="2" t="s">
        <v>31</v>
      </c>
      <c r="B52" s="22"/>
      <c r="C52" s="23">
        <v>3000</v>
      </c>
      <c r="D52" s="22"/>
      <c r="E52" s="23"/>
      <c r="F52" s="22"/>
      <c r="G52" s="23"/>
      <c r="H52" s="22"/>
      <c r="I52" s="22"/>
      <c r="J52" s="22"/>
      <c r="K52" s="23"/>
      <c r="L52" s="22"/>
      <c r="M52" s="22"/>
      <c r="N52" s="22"/>
      <c r="O52" s="23"/>
      <c r="P52" s="22"/>
      <c r="Q52" s="22"/>
      <c r="R52" s="22"/>
      <c r="S52" s="23">
        <v>8000</v>
      </c>
      <c r="T52" s="22"/>
    </row>
    <row r="53" spans="1:20" ht="13.5">
      <c r="A53" s="2" t="s">
        <v>32</v>
      </c>
      <c r="B53" s="22">
        <v>-195</v>
      </c>
      <c r="C53" s="23">
        <v>-531</v>
      </c>
      <c r="D53" s="22">
        <v>-199</v>
      </c>
      <c r="E53" s="23">
        <v>-352</v>
      </c>
      <c r="F53" s="22">
        <v>-164</v>
      </c>
      <c r="G53" s="23">
        <v>-287</v>
      </c>
      <c r="H53" s="22">
        <v>-211</v>
      </c>
      <c r="I53" s="22">
        <v>-136</v>
      </c>
      <c r="J53" s="22">
        <v>-64</v>
      </c>
      <c r="K53" s="23">
        <v>-214</v>
      </c>
      <c r="L53" s="22">
        <v>-155</v>
      </c>
      <c r="M53" s="22">
        <v>-102</v>
      </c>
      <c r="N53" s="22">
        <v>-49</v>
      </c>
      <c r="O53" s="23">
        <v>-151</v>
      </c>
      <c r="P53" s="22">
        <v>-107</v>
      </c>
      <c r="Q53" s="22">
        <v>-60</v>
      </c>
      <c r="R53" s="22">
        <v>-33</v>
      </c>
      <c r="S53" s="23"/>
      <c r="T53" s="22"/>
    </row>
    <row r="54" spans="1:20" ht="13.5">
      <c r="A54" s="2" t="s">
        <v>33</v>
      </c>
      <c r="B54" s="22">
        <v>-249</v>
      </c>
      <c r="C54" s="23">
        <v>-498</v>
      </c>
      <c r="D54" s="22">
        <v>-249</v>
      </c>
      <c r="E54" s="23">
        <v>-547</v>
      </c>
      <c r="F54" s="22">
        <v>-298</v>
      </c>
      <c r="G54" s="23">
        <v>-498</v>
      </c>
      <c r="H54" s="22">
        <v>-498</v>
      </c>
      <c r="I54" s="22">
        <v>-249</v>
      </c>
      <c r="J54" s="22">
        <v>-249</v>
      </c>
      <c r="K54" s="23">
        <v>-498</v>
      </c>
      <c r="L54" s="22">
        <v>-498</v>
      </c>
      <c r="M54" s="22">
        <v>-249</v>
      </c>
      <c r="N54" s="22">
        <v>-249</v>
      </c>
      <c r="O54" s="23">
        <v>-548</v>
      </c>
      <c r="P54" s="22">
        <v>-548</v>
      </c>
      <c r="Q54" s="22">
        <v>-298</v>
      </c>
      <c r="R54" s="22">
        <v>-298</v>
      </c>
      <c r="S54" s="23">
        <v>-498</v>
      </c>
      <c r="T54" s="22">
        <v>-249</v>
      </c>
    </row>
    <row r="55" spans="1:20" ht="13.5">
      <c r="A55" s="2" t="s">
        <v>34</v>
      </c>
      <c r="B55" s="22">
        <v>-1</v>
      </c>
      <c r="C55" s="23">
        <v>-1</v>
      </c>
      <c r="D55" s="22">
        <v>-1</v>
      </c>
      <c r="E55" s="23">
        <v>-1</v>
      </c>
      <c r="F55" s="22">
        <v>-1</v>
      </c>
      <c r="G55" s="23">
        <v>-1</v>
      </c>
      <c r="H55" s="22">
        <v>-1</v>
      </c>
      <c r="I55" s="22">
        <v>-1</v>
      </c>
      <c r="J55" s="22">
        <v>-1</v>
      </c>
      <c r="K55" s="23">
        <v>-1</v>
      </c>
      <c r="L55" s="22">
        <v>-1</v>
      </c>
      <c r="M55" s="22">
        <v>-1</v>
      </c>
      <c r="N55" s="22">
        <v>-1</v>
      </c>
      <c r="O55" s="23">
        <v>-1</v>
      </c>
      <c r="P55" s="22">
        <v>-1</v>
      </c>
      <c r="Q55" s="22">
        <v>-1</v>
      </c>
      <c r="R55" s="22">
        <v>-1</v>
      </c>
      <c r="S55" s="23">
        <v>-1</v>
      </c>
      <c r="T55" s="22">
        <v>-1</v>
      </c>
    </row>
    <row r="56" spans="1:20" ht="13.5">
      <c r="A56" s="2" t="s">
        <v>35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-1</v>
      </c>
      <c r="H56" s="22">
        <v>0</v>
      </c>
      <c r="I56" s="22">
        <v>0</v>
      </c>
      <c r="J56" s="22">
        <v>0</v>
      </c>
      <c r="K56" s="23">
        <v>-1</v>
      </c>
      <c r="L56" s="22">
        <v>-1</v>
      </c>
      <c r="M56" s="22">
        <v>-1</v>
      </c>
      <c r="N56" s="22">
        <v>0</v>
      </c>
      <c r="O56" s="23">
        <v>-5</v>
      </c>
      <c r="P56" s="22">
        <v>-4</v>
      </c>
      <c r="Q56" s="22">
        <v>-2</v>
      </c>
      <c r="R56" s="22">
        <v>-1</v>
      </c>
      <c r="S56" s="23">
        <v>-6</v>
      </c>
      <c r="T56" s="22">
        <v>-2</v>
      </c>
    </row>
    <row r="57" spans="1:20" ht="13.5">
      <c r="A57" s="2" t="s">
        <v>36</v>
      </c>
      <c r="B57" s="22"/>
      <c r="C57" s="23"/>
      <c r="D57" s="22"/>
      <c r="E57" s="23"/>
      <c r="F57" s="22"/>
      <c r="G57" s="23">
        <v>0</v>
      </c>
      <c r="H57" s="22">
        <v>0</v>
      </c>
      <c r="I57" s="22"/>
      <c r="J57" s="22"/>
      <c r="K57" s="23">
        <v>0</v>
      </c>
      <c r="L57" s="22">
        <v>0</v>
      </c>
      <c r="M57" s="22">
        <v>0</v>
      </c>
      <c r="N57" s="22">
        <v>0</v>
      </c>
      <c r="O57" s="23">
        <v>1</v>
      </c>
      <c r="P57" s="22">
        <v>0</v>
      </c>
      <c r="Q57" s="22">
        <v>0</v>
      </c>
      <c r="R57" s="22"/>
      <c r="S57" s="23">
        <v>1</v>
      </c>
      <c r="T57" s="22">
        <v>0</v>
      </c>
    </row>
    <row r="58" spans="1:20" ht="14.25" thickBot="1">
      <c r="A58" s="4" t="s">
        <v>37</v>
      </c>
      <c r="B58" s="24">
        <v>-446</v>
      </c>
      <c r="C58" s="25">
        <v>-6030</v>
      </c>
      <c r="D58" s="24">
        <v>-450</v>
      </c>
      <c r="E58" s="25">
        <v>1098</v>
      </c>
      <c r="F58" s="24">
        <v>-464</v>
      </c>
      <c r="G58" s="25">
        <v>-787</v>
      </c>
      <c r="H58" s="24">
        <v>-711</v>
      </c>
      <c r="I58" s="24">
        <v>-386</v>
      </c>
      <c r="J58" s="24">
        <v>-315</v>
      </c>
      <c r="K58" s="25">
        <v>-715</v>
      </c>
      <c r="L58" s="24">
        <v>-655</v>
      </c>
      <c r="M58" s="24">
        <v>-353</v>
      </c>
      <c r="N58" s="24">
        <v>-300</v>
      </c>
      <c r="O58" s="25">
        <v>-705</v>
      </c>
      <c r="P58" s="24">
        <v>-660</v>
      </c>
      <c r="Q58" s="24">
        <v>-362</v>
      </c>
      <c r="R58" s="24">
        <v>-334</v>
      </c>
      <c r="S58" s="25">
        <v>7495</v>
      </c>
      <c r="T58" s="24">
        <v>-252</v>
      </c>
    </row>
    <row r="59" spans="1:20" ht="14.25" thickTop="1">
      <c r="A59" s="6" t="s">
        <v>38</v>
      </c>
      <c r="B59" s="22"/>
      <c r="C59" s="23"/>
      <c r="D59" s="22"/>
      <c r="E59" s="23"/>
      <c r="F59" s="22"/>
      <c r="G59" s="23"/>
      <c r="H59" s="22"/>
      <c r="I59" s="22"/>
      <c r="J59" s="22"/>
      <c r="K59" s="23"/>
      <c r="L59" s="22"/>
      <c r="M59" s="22"/>
      <c r="N59" s="22"/>
      <c r="O59" s="23"/>
      <c r="P59" s="22"/>
      <c r="Q59" s="22"/>
      <c r="R59" s="22"/>
      <c r="S59" s="23"/>
      <c r="T59" s="22"/>
    </row>
    <row r="60" spans="1:20" ht="13.5">
      <c r="A60" s="6" t="s">
        <v>39</v>
      </c>
      <c r="B60" s="22">
        <v>8846</v>
      </c>
      <c r="C60" s="23">
        <v>570</v>
      </c>
      <c r="D60" s="22">
        <v>6520</v>
      </c>
      <c r="E60" s="23">
        <v>-3396</v>
      </c>
      <c r="F60" s="22">
        <v>2176</v>
      </c>
      <c r="G60" s="23">
        <v>9799</v>
      </c>
      <c r="H60" s="22">
        <v>14588</v>
      </c>
      <c r="I60" s="22">
        <v>2603</v>
      </c>
      <c r="J60" s="22">
        <v>2441</v>
      </c>
      <c r="K60" s="23">
        <v>-6946</v>
      </c>
      <c r="L60" s="22">
        <v>19438</v>
      </c>
      <c r="M60" s="22">
        <v>12513</v>
      </c>
      <c r="N60" s="22">
        <v>-5860</v>
      </c>
      <c r="O60" s="23">
        <v>3152</v>
      </c>
      <c r="P60" s="22">
        <v>16265</v>
      </c>
      <c r="Q60" s="22">
        <v>-5241</v>
      </c>
      <c r="R60" s="22">
        <v>-6141</v>
      </c>
      <c r="S60" s="23">
        <v>-24316</v>
      </c>
      <c r="T60" s="22">
        <v>-13978</v>
      </c>
    </row>
    <row r="61" spans="1:20" ht="13.5">
      <c r="A61" s="6" t="s">
        <v>40</v>
      </c>
      <c r="B61" s="22">
        <v>30312</v>
      </c>
      <c r="C61" s="23">
        <v>29742</v>
      </c>
      <c r="D61" s="22">
        <v>29742</v>
      </c>
      <c r="E61" s="23">
        <v>33138</v>
      </c>
      <c r="F61" s="22">
        <v>33138</v>
      </c>
      <c r="G61" s="23">
        <v>23339</v>
      </c>
      <c r="H61" s="22">
        <v>23339</v>
      </c>
      <c r="I61" s="22">
        <v>23339</v>
      </c>
      <c r="J61" s="22">
        <v>23339</v>
      </c>
      <c r="K61" s="23">
        <v>30285</v>
      </c>
      <c r="L61" s="22">
        <v>30285</v>
      </c>
      <c r="M61" s="22">
        <v>30285</v>
      </c>
      <c r="N61" s="22">
        <v>30285</v>
      </c>
      <c r="O61" s="23">
        <v>27133</v>
      </c>
      <c r="P61" s="22">
        <v>27133</v>
      </c>
      <c r="Q61" s="22">
        <v>27133</v>
      </c>
      <c r="R61" s="22">
        <v>27133</v>
      </c>
      <c r="S61" s="23">
        <v>51450</v>
      </c>
      <c r="T61" s="22">
        <v>51450</v>
      </c>
    </row>
    <row r="62" spans="1:20" ht="14.25" thickBot="1">
      <c r="A62" s="6" t="s">
        <v>40</v>
      </c>
      <c r="B62" s="22">
        <v>39159</v>
      </c>
      <c r="C62" s="23">
        <v>30312</v>
      </c>
      <c r="D62" s="22">
        <v>36263</v>
      </c>
      <c r="E62" s="23">
        <v>29742</v>
      </c>
      <c r="F62" s="22">
        <v>35315</v>
      </c>
      <c r="G62" s="23">
        <v>33138</v>
      </c>
      <c r="H62" s="22">
        <v>37927</v>
      </c>
      <c r="I62" s="22">
        <v>25943</v>
      </c>
      <c r="J62" s="22">
        <v>25781</v>
      </c>
      <c r="K62" s="23">
        <v>23339</v>
      </c>
      <c r="L62" s="22">
        <v>49724</v>
      </c>
      <c r="M62" s="22">
        <v>42799</v>
      </c>
      <c r="N62" s="22">
        <v>24425</v>
      </c>
      <c r="O62" s="23">
        <v>30285</v>
      </c>
      <c r="P62" s="22">
        <v>43398</v>
      </c>
      <c r="Q62" s="22">
        <v>21892</v>
      </c>
      <c r="R62" s="22">
        <v>20991</v>
      </c>
      <c r="S62" s="23">
        <v>27133</v>
      </c>
      <c r="T62" s="22">
        <v>37472</v>
      </c>
    </row>
    <row r="63" spans="1:20" ht="14.25" thickTop="1">
      <c r="A63" s="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5" ht="13.5">
      <c r="A65" s="19" t="s">
        <v>144</v>
      </c>
    </row>
    <row r="66" ht="13.5">
      <c r="A66" s="19" t="s">
        <v>145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140</v>
      </c>
      <c r="B2" s="13">
        <v>8537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47</v>
      </c>
      <c r="B4" s="14" t="str">
        <f>HYPERLINK("http://www.kabupro.jp/mark/20140210/S100129B.htm","四半期報告書")</f>
        <v>四半期報告書</v>
      </c>
      <c r="C4" s="14" t="str">
        <f>HYPERLINK("http://www.kabupro.jp/mark/20131125/S1000J6S.htm","四半期報告書")</f>
        <v>四半期報告書</v>
      </c>
      <c r="D4" s="14" t="str">
        <f>HYPERLINK("http://www.kabupro.jp/mark/20140210/S100129B.htm","四半期報告書")</f>
        <v>四半期報告書</v>
      </c>
      <c r="E4" s="14" t="str">
        <f>HYPERLINK("http://www.kabupro.jp/mark/20130214/S000CQA2.htm","四半期報告書")</f>
        <v>四半期報告書</v>
      </c>
      <c r="F4" s="14" t="str">
        <f>HYPERLINK("http://www.kabupro.jp/mark/20121127/S000CCE2.htm","四半期報告書")</f>
        <v>四半期報告書</v>
      </c>
      <c r="G4" s="14" t="str">
        <f>HYPERLINK("http://www.kabupro.jp/mark/20120814/S000BLAZ.htm","四半期報告書")</f>
        <v>四半期報告書</v>
      </c>
      <c r="H4" s="14" t="str">
        <f>HYPERLINK("http://www.kabupro.jp/mark/20130625/S000DKBQ.htm","有価証券報告書")</f>
        <v>有価証券報告書</v>
      </c>
      <c r="I4" s="14" t="str">
        <f>HYPERLINK("http://www.kabupro.jp/mark/20120214/S000A8D0.htm","四半期報告書")</f>
        <v>四半期報告書</v>
      </c>
      <c r="J4" s="14" t="str">
        <f>HYPERLINK("http://www.kabupro.jp/mark/20111129/S0009T0U.htm","四半期報告書")</f>
        <v>四半期報告書</v>
      </c>
      <c r="K4" s="14" t="str">
        <f>HYPERLINK("http://www.kabupro.jp/mark/20110812/S00091CH.htm","四半期報告書")</f>
        <v>四半期報告書</v>
      </c>
      <c r="L4" s="14" t="str">
        <f>HYPERLINK("http://www.kabupro.jp/mark/20120626/S000B0DK.htm","有価証券報告書")</f>
        <v>有価証券報告書</v>
      </c>
      <c r="M4" s="14" t="str">
        <f>HYPERLINK("http://www.kabupro.jp/mark/20110214/S0007NA4.htm","四半期報告書")</f>
        <v>四半期報告書</v>
      </c>
      <c r="N4" s="14" t="str">
        <f>HYPERLINK("http://www.kabupro.jp/mark/20101129/S000796M.htm","四半期報告書")</f>
        <v>四半期報告書</v>
      </c>
      <c r="O4" s="14" t="str">
        <f>HYPERLINK("http://www.kabupro.jp/mark/20100813/S0006IJT.htm","四半期報告書")</f>
        <v>四半期報告書</v>
      </c>
      <c r="P4" s="14" t="str">
        <f>HYPERLINK("http://www.kabupro.jp/mark/20110624/S0008G2T.htm","有価証券報告書")</f>
        <v>有価証券報告書</v>
      </c>
      <c r="Q4" s="14" t="str">
        <f>HYPERLINK("http://www.kabupro.jp/mark/20100212/S00051WC.htm","四半期報告書")</f>
        <v>四半期報告書</v>
      </c>
      <c r="R4" s="14" t="str">
        <f>HYPERLINK("http://www.kabupro.jp/mark/20101129/S000796M.htm","四半期報告書")</f>
        <v>四半期報告書</v>
      </c>
      <c r="S4" s="14" t="str">
        <f>HYPERLINK("http://www.kabupro.jp/mark/20090814/S0003UL1.htm","四半期報告書")</f>
        <v>四半期報告書</v>
      </c>
      <c r="T4" s="14" t="str">
        <f>HYPERLINK("http://www.kabupro.jp/mark/20100625/S0005W35.htm","有価証券報告書")</f>
        <v>有価証券報告書</v>
      </c>
      <c r="U4" s="14" t="str">
        <f>HYPERLINK("http://www.kabupro.jp/mark/20090213/S0002DII.htm","四半期報告書")</f>
        <v>四半期報告書</v>
      </c>
      <c r="V4" s="14" t="str">
        <f>HYPERLINK("http://www.kabupro.jp/mark/20091127/S0004O82.htm","四半期報告書")</f>
        <v>四半期報告書</v>
      </c>
      <c r="W4" s="14" t="str">
        <f>HYPERLINK("http://www.kabupro.jp/mark/20081128/S0001YFR.htm","XBRLの修正（内国会社－四半期報告書)")</f>
        <v>XBRLの修正（内国会社－四半期報告書)</v>
      </c>
      <c r="X4" s="14" t="str">
        <f>HYPERLINK("http://www.kabupro.jp/mark/20090624/S0003ATK.htm","有価証券報告書")</f>
        <v>有価証券報告書</v>
      </c>
      <c r="Y4" s="14" t="str">
        <f>HYPERLINK("http://www.kabupro.jp/mark/20081128/S0001XK6.htm","四半期報告書")</f>
        <v>四半期報告書</v>
      </c>
    </row>
    <row r="5" spans="1:25" ht="14.25" thickBot="1">
      <c r="A5" s="10" t="s">
        <v>48</v>
      </c>
      <c r="B5" s="1" t="s">
        <v>177</v>
      </c>
      <c r="C5" s="1" t="s">
        <v>54</v>
      </c>
      <c r="D5" s="1" t="s">
        <v>177</v>
      </c>
      <c r="E5" s="1" t="s">
        <v>180</v>
      </c>
      <c r="F5" s="1" t="s">
        <v>59</v>
      </c>
      <c r="G5" s="1" t="s">
        <v>182</v>
      </c>
      <c r="H5" s="1" t="s">
        <v>61</v>
      </c>
      <c r="I5" s="1" t="s">
        <v>184</v>
      </c>
      <c r="J5" s="1" t="s">
        <v>63</v>
      </c>
      <c r="K5" s="1" t="s">
        <v>186</v>
      </c>
      <c r="L5" s="1" t="s">
        <v>65</v>
      </c>
      <c r="M5" s="1" t="s">
        <v>188</v>
      </c>
      <c r="N5" s="1" t="s">
        <v>67</v>
      </c>
      <c r="O5" s="1" t="s">
        <v>190</v>
      </c>
      <c r="P5" s="1" t="s">
        <v>69</v>
      </c>
      <c r="Q5" s="1" t="s">
        <v>192</v>
      </c>
      <c r="R5" s="1" t="s">
        <v>67</v>
      </c>
      <c r="S5" s="1" t="s">
        <v>194</v>
      </c>
      <c r="T5" s="1" t="s">
        <v>72</v>
      </c>
      <c r="U5" s="1" t="s">
        <v>196</v>
      </c>
      <c r="V5" s="1" t="s">
        <v>74</v>
      </c>
      <c r="W5" s="1" t="s">
        <v>78</v>
      </c>
      <c r="X5" s="1" t="s">
        <v>76</v>
      </c>
      <c r="Y5" s="1" t="s">
        <v>78</v>
      </c>
    </row>
    <row r="6" spans="1:25" ht="15" thickBot="1" thickTop="1">
      <c r="A6" s="9" t="s">
        <v>49</v>
      </c>
      <c r="B6" s="17" t="s">
        <v>203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50</v>
      </c>
      <c r="B7" s="13" t="s">
        <v>178</v>
      </c>
      <c r="C7" s="13" t="s">
        <v>55</v>
      </c>
      <c r="D7" s="15" t="s">
        <v>57</v>
      </c>
      <c r="E7" s="13" t="s">
        <v>178</v>
      </c>
      <c r="F7" s="13" t="s">
        <v>55</v>
      </c>
      <c r="G7" s="13" t="s">
        <v>178</v>
      </c>
      <c r="H7" s="15" t="s">
        <v>57</v>
      </c>
      <c r="I7" s="13" t="s">
        <v>178</v>
      </c>
      <c r="J7" s="13" t="s">
        <v>55</v>
      </c>
      <c r="K7" s="13" t="s">
        <v>178</v>
      </c>
      <c r="L7" s="15" t="s">
        <v>57</v>
      </c>
      <c r="M7" s="13" t="s">
        <v>178</v>
      </c>
      <c r="N7" s="13" t="s">
        <v>55</v>
      </c>
      <c r="O7" s="13" t="s">
        <v>178</v>
      </c>
      <c r="P7" s="15" t="s">
        <v>57</v>
      </c>
      <c r="Q7" s="13" t="s">
        <v>178</v>
      </c>
      <c r="R7" s="13" t="s">
        <v>55</v>
      </c>
      <c r="S7" s="13" t="s">
        <v>178</v>
      </c>
      <c r="T7" s="15" t="s">
        <v>57</v>
      </c>
      <c r="U7" s="13" t="s">
        <v>178</v>
      </c>
      <c r="V7" s="13" t="s">
        <v>55</v>
      </c>
      <c r="W7" s="13" t="s">
        <v>178</v>
      </c>
      <c r="X7" s="15" t="s">
        <v>57</v>
      </c>
      <c r="Y7" s="13" t="s">
        <v>55</v>
      </c>
    </row>
    <row r="8" spans="1:25" ht="13.5">
      <c r="A8" s="12" t="s">
        <v>51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"/>
      <c r="T8" s="16"/>
      <c r="U8" s="1"/>
      <c r="V8" s="1"/>
      <c r="W8" s="1"/>
      <c r="X8" s="16"/>
      <c r="Y8" s="1"/>
    </row>
    <row r="9" spans="1:25" ht="13.5">
      <c r="A9" s="12" t="s">
        <v>52</v>
      </c>
      <c r="B9" s="1" t="s">
        <v>179</v>
      </c>
      <c r="C9" s="1" t="s">
        <v>56</v>
      </c>
      <c r="D9" s="16" t="s">
        <v>58</v>
      </c>
      <c r="E9" s="1" t="s">
        <v>181</v>
      </c>
      <c r="F9" s="1" t="s">
        <v>60</v>
      </c>
      <c r="G9" s="1" t="s">
        <v>183</v>
      </c>
      <c r="H9" s="16" t="s">
        <v>62</v>
      </c>
      <c r="I9" s="1" t="s">
        <v>185</v>
      </c>
      <c r="J9" s="1" t="s">
        <v>64</v>
      </c>
      <c r="K9" s="1" t="s">
        <v>187</v>
      </c>
      <c r="L9" s="16" t="s">
        <v>66</v>
      </c>
      <c r="M9" s="1" t="s">
        <v>189</v>
      </c>
      <c r="N9" s="1" t="s">
        <v>68</v>
      </c>
      <c r="O9" s="1" t="s">
        <v>191</v>
      </c>
      <c r="P9" s="16" t="s">
        <v>70</v>
      </c>
      <c r="Q9" s="1" t="s">
        <v>193</v>
      </c>
      <c r="R9" s="1" t="s">
        <v>71</v>
      </c>
      <c r="S9" s="1" t="s">
        <v>195</v>
      </c>
      <c r="T9" s="16" t="s">
        <v>73</v>
      </c>
      <c r="U9" s="1" t="s">
        <v>197</v>
      </c>
      <c r="V9" s="1" t="s">
        <v>75</v>
      </c>
      <c r="W9" s="1" t="s">
        <v>198</v>
      </c>
      <c r="X9" s="16" t="s">
        <v>77</v>
      </c>
      <c r="Y9" s="1" t="s">
        <v>79</v>
      </c>
    </row>
    <row r="10" spans="1:25" ht="14.25" thickBot="1">
      <c r="A10" s="12" t="s">
        <v>53</v>
      </c>
      <c r="B10" s="1" t="s">
        <v>81</v>
      </c>
      <c r="C10" s="1" t="s">
        <v>81</v>
      </c>
      <c r="D10" s="16" t="s">
        <v>81</v>
      </c>
      <c r="E10" s="1" t="s">
        <v>81</v>
      </c>
      <c r="F10" s="1" t="s">
        <v>81</v>
      </c>
      <c r="G10" s="1" t="s">
        <v>81</v>
      </c>
      <c r="H10" s="16" t="s">
        <v>81</v>
      </c>
      <c r="I10" s="1" t="s">
        <v>81</v>
      </c>
      <c r="J10" s="1" t="s">
        <v>81</v>
      </c>
      <c r="K10" s="1" t="s">
        <v>81</v>
      </c>
      <c r="L10" s="16" t="s">
        <v>81</v>
      </c>
      <c r="M10" s="1" t="s">
        <v>81</v>
      </c>
      <c r="N10" s="1" t="s">
        <v>81</v>
      </c>
      <c r="O10" s="1" t="s">
        <v>81</v>
      </c>
      <c r="P10" s="16" t="s">
        <v>81</v>
      </c>
      <c r="Q10" s="1" t="s">
        <v>81</v>
      </c>
      <c r="R10" s="1" t="s">
        <v>81</v>
      </c>
      <c r="S10" s="1" t="s">
        <v>81</v>
      </c>
      <c r="T10" s="16" t="s">
        <v>81</v>
      </c>
      <c r="U10" s="1" t="s">
        <v>81</v>
      </c>
      <c r="V10" s="1" t="s">
        <v>81</v>
      </c>
      <c r="W10" s="1" t="s">
        <v>81</v>
      </c>
      <c r="X10" s="16" t="s">
        <v>81</v>
      </c>
      <c r="Y10" s="1" t="s">
        <v>81</v>
      </c>
    </row>
    <row r="11" spans="1:25" ht="14.25" thickTop="1">
      <c r="A11" s="8" t="s">
        <v>80</v>
      </c>
      <c r="B11" s="20">
        <v>33179</v>
      </c>
      <c r="C11" s="20">
        <v>39159</v>
      </c>
      <c r="D11" s="21">
        <v>30312</v>
      </c>
      <c r="E11" s="20">
        <v>51692</v>
      </c>
      <c r="F11" s="20">
        <v>36263</v>
      </c>
      <c r="G11" s="20">
        <v>53141</v>
      </c>
      <c r="H11" s="21">
        <v>29742</v>
      </c>
      <c r="I11" s="20">
        <v>48224</v>
      </c>
      <c r="J11" s="20">
        <v>35315</v>
      </c>
      <c r="K11" s="20">
        <v>27238</v>
      </c>
      <c r="L11" s="21">
        <v>33138</v>
      </c>
      <c r="M11" s="20">
        <v>37927</v>
      </c>
      <c r="N11" s="20">
        <v>25943</v>
      </c>
      <c r="O11" s="20">
        <v>25781</v>
      </c>
      <c r="P11" s="21">
        <v>23339</v>
      </c>
      <c r="Q11" s="20">
        <v>49724</v>
      </c>
      <c r="R11" s="20">
        <v>42799</v>
      </c>
      <c r="S11" s="20">
        <v>24425</v>
      </c>
      <c r="T11" s="21">
        <v>30285</v>
      </c>
      <c r="U11" s="20">
        <v>43398</v>
      </c>
      <c r="V11" s="20">
        <v>21892</v>
      </c>
      <c r="W11" s="20">
        <v>20991</v>
      </c>
      <c r="X11" s="21">
        <v>27133</v>
      </c>
      <c r="Y11" s="20">
        <v>37472</v>
      </c>
    </row>
    <row r="12" spans="1:25" ht="13.5">
      <c r="A12" s="2" t="s">
        <v>199</v>
      </c>
      <c r="B12" s="22">
        <v>20000</v>
      </c>
      <c r="C12" s="22">
        <v>20000</v>
      </c>
      <c r="D12" s="23">
        <v>20000</v>
      </c>
      <c r="E12" s="22">
        <v>20000</v>
      </c>
      <c r="F12" s="22">
        <v>20000</v>
      </c>
      <c r="G12" s="22">
        <v>20000</v>
      </c>
      <c r="H12" s="23">
        <v>20000</v>
      </c>
      <c r="I12" s="22">
        <v>20000</v>
      </c>
      <c r="J12" s="22">
        <v>20000</v>
      </c>
      <c r="K12" s="22">
        <v>30000</v>
      </c>
      <c r="L12" s="23">
        <v>20000</v>
      </c>
      <c r="M12" s="22">
        <v>20000</v>
      </c>
      <c r="N12" s="22">
        <v>29000</v>
      </c>
      <c r="O12" s="22">
        <v>35000</v>
      </c>
      <c r="P12" s="23">
        <v>18000</v>
      </c>
      <c r="Q12" s="22">
        <v>20000</v>
      </c>
      <c r="R12" s="22">
        <v>20000</v>
      </c>
      <c r="S12" s="22">
        <v>45000</v>
      </c>
      <c r="T12" s="23">
        <v>25000</v>
      </c>
      <c r="U12" s="22">
        <v>15000</v>
      </c>
      <c r="V12" s="22">
        <v>20000</v>
      </c>
      <c r="W12" s="22">
        <v>35000</v>
      </c>
      <c r="X12" s="23">
        <v>30000</v>
      </c>
      <c r="Y12" s="22">
        <v>5000</v>
      </c>
    </row>
    <row r="13" spans="1:25" ht="13.5">
      <c r="A13" s="2" t="s">
        <v>83</v>
      </c>
      <c r="B13" s="22"/>
      <c r="C13" s="22"/>
      <c r="D13" s="23"/>
      <c r="E13" s="22"/>
      <c r="F13" s="22"/>
      <c r="G13" s="22"/>
      <c r="H13" s="23"/>
      <c r="I13" s="22"/>
      <c r="J13" s="22"/>
      <c r="K13" s="22"/>
      <c r="L13" s="23"/>
      <c r="M13" s="22"/>
      <c r="N13" s="22"/>
      <c r="O13" s="22"/>
      <c r="P13" s="23"/>
      <c r="Q13" s="22"/>
      <c r="R13" s="22">
        <v>9</v>
      </c>
      <c r="S13" s="22">
        <v>35</v>
      </c>
      <c r="T13" s="23">
        <v>52</v>
      </c>
      <c r="U13" s="22">
        <v>90</v>
      </c>
      <c r="V13" s="22">
        <v>113</v>
      </c>
      <c r="W13" s="22">
        <v>116</v>
      </c>
      <c r="X13" s="23">
        <v>123</v>
      </c>
      <c r="Y13" s="22">
        <v>151</v>
      </c>
    </row>
    <row r="14" spans="1:25" ht="13.5">
      <c r="A14" s="2" t="s">
        <v>85</v>
      </c>
      <c r="B14" s="22">
        <v>251</v>
      </c>
      <c r="C14" s="22">
        <v>266</v>
      </c>
      <c r="D14" s="23">
        <v>228</v>
      </c>
      <c r="E14" s="22">
        <v>99</v>
      </c>
      <c r="F14" s="22">
        <v>104</v>
      </c>
      <c r="G14" s="22">
        <v>142</v>
      </c>
      <c r="H14" s="23">
        <v>64</v>
      </c>
      <c r="I14" s="22">
        <v>129</v>
      </c>
      <c r="J14" s="22">
        <v>137</v>
      </c>
      <c r="K14" s="22">
        <v>130</v>
      </c>
      <c r="L14" s="23">
        <v>121</v>
      </c>
      <c r="M14" s="22">
        <v>98</v>
      </c>
      <c r="N14" s="22">
        <v>86</v>
      </c>
      <c r="O14" s="22">
        <v>69</v>
      </c>
      <c r="P14" s="23">
        <v>124</v>
      </c>
      <c r="Q14" s="22">
        <v>97</v>
      </c>
      <c r="R14" s="22">
        <v>53</v>
      </c>
      <c r="S14" s="22">
        <v>57</v>
      </c>
      <c r="T14" s="23">
        <v>55</v>
      </c>
      <c r="U14" s="22">
        <v>74</v>
      </c>
      <c r="V14" s="22">
        <v>54</v>
      </c>
      <c r="W14" s="22">
        <v>29</v>
      </c>
      <c r="X14" s="23">
        <v>37</v>
      </c>
      <c r="Y14" s="22">
        <v>15</v>
      </c>
    </row>
    <row r="15" spans="1:25" ht="13.5">
      <c r="A15" s="2" t="s">
        <v>86</v>
      </c>
      <c r="B15" s="22">
        <v>2995</v>
      </c>
      <c r="C15" s="22">
        <v>5000</v>
      </c>
      <c r="D15" s="23">
        <v>3000</v>
      </c>
      <c r="E15" s="22">
        <v>3005</v>
      </c>
      <c r="F15" s="22">
        <v>3000</v>
      </c>
      <c r="G15" s="22">
        <v>3003</v>
      </c>
      <c r="H15" s="23">
        <v>3000</v>
      </c>
      <c r="I15" s="22">
        <v>3003</v>
      </c>
      <c r="J15" s="22">
        <v>3000</v>
      </c>
      <c r="K15" s="22">
        <v>3010</v>
      </c>
      <c r="L15" s="23">
        <v>2965</v>
      </c>
      <c r="M15" s="22">
        <v>2973</v>
      </c>
      <c r="N15" s="22">
        <v>3000</v>
      </c>
      <c r="O15" s="22">
        <v>3000</v>
      </c>
      <c r="P15" s="23">
        <v>3000</v>
      </c>
      <c r="Q15" s="22">
        <v>3006</v>
      </c>
      <c r="R15" s="22">
        <v>3000</v>
      </c>
      <c r="S15" s="22">
        <v>3009</v>
      </c>
      <c r="T15" s="23">
        <v>3000</v>
      </c>
      <c r="U15" s="22">
        <v>3010</v>
      </c>
      <c r="V15" s="22">
        <v>3000</v>
      </c>
      <c r="W15" s="22">
        <v>3257</v>
      </c>
      <c r="X15" s="23">
        <v>3000</v>
      </c>
      <c r="Y15" s="22">
        <v>3000</v>
      </c>
    </row>
    <row r="16" spans="1:25" ht="13.5">
      <c r="A16" s="2" t="s">
        <v>87</v>
      </c>
      <c r="B16" s="22">
        <v>378240</v>
      </c>
      <c r="C16" s="22">
        <v>375688</v>
      </c>
      <c r="D16" s="23">
        <v>384433</v>
      </c>
      <c r="E16" s="22">
        <v>374267</v>
      </c>
      <c r="F16" s="22">
        <v>368435</v>
      </c>
      <c r="G16" s="22">
        <v>381434</v>
      </c>
      <c r="H16" s="23">
        <v>378889</v>
      </c>
      <c r="I16" s="22">
        <v>377603</v>
      </c>
      <c r="J16" s="22">
        <v>367264</v>
      </c>
      <c r="K16" s="22">
        <v>363856</v>
      </c>
      <c r="L16" s="23">
        <v>345420</v>
      </c>
      <c r="M16" s="22">
        <v>363970</v>
      </c>
      <c r="N16" s="22">
        <v>355672</v>
      </c>
      <c r="O16" s="22">
        <v>364312</v>
      </c>
      <c r="P16" s="23">
        <v>352709</v>
      </c>
      <c r="Q16" s="22">
        <v>347747</v>
      </c>
      <c r="R16" s="22">
        <v>346065</v>
      </c>
      <c r="S16" s="22">
        <v>345439</v>
      </c>
      <c r="T16" s="23">
        <v>327329</v>
      </c>
      <c r="U16" s="22">
        <v>336392</v>
      </c>
      <c r="V16" s="22">
        <v>357926</v>
      </c>
      <c r="W16" s="22">
        <v>354009</v>
      </c>
      <c r="X16" s="23">
        <v>349706</v>
      </c>
      <c r="Y16" s="22">
        <v>367731</v>
      </c>
    </row>
    <row r="17" spans="1:25" ht="13.5">
      <c r="A17" s="2" t="s">
        <v>88</v>
      </c>
      <c r="B17" s="22">
        <v>896735</v>
      </c>
      <c r="C17" s="22">
        <v>886315</v>
      </c>
      <c r="D17" s="23">
        <v>889580</v>
      </c>
      <c r="E17" s="22">
        <v>870066</v>
      </c>
      <c r="F17" s="22">
        <v>872374</v>
      </c>
      <c r="G17" s="22">
        <v>867970</v>
      </c>
      <c r="H17" s="23">
        <v>877943</v>
      </c>
      <c r="I17" s="22">
        <v>862913</v>
      </c>
      <c r="J17" s="22">
        <v>869991</v>
      </c>
      <c r="K17" s="22">
        <v>860741</v>
      </c>
      <c r="L17" s="23">
        <v>865152</v>
      </c>
      <c r="M17" s="22">
        <v>855400</v>
      </c>
      <c r="N17" s="22">
        <v>859047</v>
      </c>
      <c r="O17" s="22">
        <v>839347</v>
      </c>
      <c r="P17" s="23">
        <v>857511</v>
      </c>
      <c r="Q17" s="22">
        <v>841891</v>
      </c>
      <c r="R17" s="22">
        <v>841600</v>
      </c>
      <c r="S17" s="22">
        <v>831796</v>
      </c>
      <c r="T17" s="23">
        <v>846946</v>
      </c>
      <c r="U17" s="22">
        <v>833331</v>
      </c>
      <c r="V17" s="22">
        <v>824914</v>
      </c>
      <c r="W17" s="22">
        <v>804140</v>
      </c>
      <c r="X17" s="23">
        <v>818471</v>
      </c>
      <c r="Y17" s="22">
        <v>809325</v>
      </c>
    </row>
    <row r="18" spans="1:25" ht="13.5">
      <c r="A18" s="2" t="s">
        <v>89</v>
      </c>
      <c r="B18" s="22">
        <v>4134</v>
      </c>
      <c r="C18" s="22">
        <v>4100</v>
      </c>
      <c r="D18" s="23">
        <v>4158</v>
      </c>
      <c r="E18" s="22">
        <v>3833</v>
      </c>
      <c r="F18" s="22">
        <v>4028</v>
      </c>
      <c r="G18" s="22">
        <v>4034</v>
      </c>
      <c r="H18" s="23">
        <v>3915</v>
      </c>
      <c r="I18" s="22">
        <v>3914</v>
      </c>
      <c r="J18" s="22">
        <v>3838</v>
      </c>
      <c r="K18" s="22">
        <v>3832</v>
      </c>
      <c r="L18" s="23">
        <v>3960</v>
      </c>
      <c r="M18" s="22">
        <v>3900</v>
      </c>
      <c r="N18" s="22">
        <v>4107</v>
      </c>
      <c r="O18" s="22">
        <v>4152</v>
      </c>
      <c r="P18" s="23">
        <v>4384</v>
      </c>
      <c r="Q18" s="22">
        <v>4356</v>
      </c>
      <c r="R18" s="22">
        <v>3727</v>
      </c>
      <c r="S18" s="22">
        <v>4024</v>
      </c>
      <c r="T18" s="23">
        <v>4079</v>
      </c>
      <c r="U18" s="22">
        <v>4025</v>
      </c>
      <c r="V18" s="22">
        <v>3852</v>
      </c>
      <c r="W18" s="22">
        <v>4002</v>
      </c>
      <c r="X18" s="23">
        <v>3998</v>
      </c>
      <c r="Y18" s="22">
        <v>2608</v>
      </c>
    </row>
    <row r="19" spans="1:25" ht="13.5">
      <c r="A19" s="2" t="s">
        <v>90</v>
      </c>
      <c r="B19" s="22">
        <v>3856</v>
      </c>
      <c r="C19" s="22">
        <v>3456</v>
      </c>
      <c r="D19" s="23">
        <v>4054</v>
      </c>
      <c r="E19" s="22">
        <v>4376</v>
      </c>
      <c r="F19" s="22">
        <v>11742</v>
      </c>
      <c r="G19" s="22">
        <v>3851</v>
      </c>
      <c r="H19" s="23">
        <v>4806</v>
      </c>
      <c r="I19" s="22">
        <v>4711</v>
      </c>
      <c r="J19" s="22">
        <v>4074</v>
      </c>
      <c r="K19" s="22">
        <v>11458</v>
      </c>
      <c r="L19" s="23">
        <v>17200</v>
      </c>
      <c r="M19" s="22">
        <v>6868</v>
      </c>
      <c r="N19" s="22">
        <v>5772</v>
      </c>
      <c r="O19" s="22">
        <v>4990</v>
      </c>
      <c r="P19" s="23">
        <v>4319</v>
      </c>
      <c r="Q19" s="22">
        <v>5214</v>
      </c>
      <c r="R19" s="22">
        <v>4705</v>
      </c>
      <c r="S19" s="22">
        <v>4663</v>
      </c>
      <c r="T19" s="23">
        <v>4628</v>
      </c>
      <c r="U19" s="22">
        <v>5103</v>
      </c>
      <c r="V19" s="22">
        <v>4915</v>
      </c>
      <c r="W19" s="22">
        <v>8750</v>
      </c>
      <c r="X19" s="23">
        <v>4985</v>
      </c>
      <c r="Y19" s="22">
        <v>6352</v>
      </c>
    </row>
    <row r="20" spans="1:25" ht="13.5">
      <c r="A20" s="2" t="s">
        <v>92</v>
      </c>
      <c r="B20" s="22">
        <v>14666</v>
      </c>
      <c r="C20" s="22">
        <v>14824</v>
      </c>
      <c r="D20" s="23">
        <v>14817</v>
      </c>
      <c r="E20" s="22">
        <v>14696</v>
      </c>
      <c r="F20" s="22">
        <v>14534</v>
      </c>
      <c r="G20" s="22">
        <v>14404</v>
      </c>
      <c r="H20" s="23">
        <v>14400</v>
      </c>
      <c r="I20" s="22">
        <v>14458</v>
      </c>
      <c r="J20" s="22">
        <v>14475</v>
      </c>
      <c r="K20" s="22">
        <v>14280</v>
      </c>
      <c r="L20" s="23">
        <v>14366</v>
      </c>
      <c r="M20" s="22">
        <v>14234</v>
      </c>
      <c r="N20" s="22">
        <v>14288</v>
      </c>
      <c r="O20" s="22">
        <v>14362</v>
      </c>
      <c r="P20" s="23">
        <v>14289</v>
      </c>
      <c r="Q20" s="22">
        <v>14186</v>
      </c>
      <c r="R20" s="22">
        <v>14296</v>
      </c>
      <c r="S20" s="22">
        <v>14358</v>
      </c>
      <c r="T20" s="23">
        <v>14329</v>
      </c>
      <c r="U20" s="22">
        <v>14350</v>
      </c>
      <c r="V20" s="22">
        <v>14075</v>
      </c>
      <c r="W20" s="22">
        <v>14009</v>
      </c>
      <c r="X20" s="23">
        <v>13884</v>
      </c>
      <c r="Y20" s="22">
        <v>14130</v>
      </c>
    </row>
    <row r="21" spans="1:25" ht="13.5">
      <c r="A21" s="2" t="s">
        <v>93</v>
      </c>
      <c r="B21" s="22">
        <v>188</v>
      </c>
      <c r="C21" s="22">
        <v>254</v>
      </c>
      <c r="D21" s="23">
        <v>382</v>
      </c>
      <c r="E21" s="22">
        <v>423</v>
      </c>
      <c r="F21" s="22">
        <v>494</v>
      </c>
      <c r="G21" s="22">
        <v>571</v>
      </c>
      <c r="H21" s="23">
        <v>601</v>
      </c>
      <c r="I21" s="22">
        <v>574</v>
      </c>
      <c r="J21" s="22">
        <v>636</v>
      </c>
      <c r="K21" s="22">
        <v>680</v>
      </c>
      <c r="L21" s="23">
        <v>713</v>
      </c>
      <c r="M21" s="22">
        <v>755</v>
      </c>
      <c r="N21" s="22">
        <v>754</v>
      </c>
      <c r="O21" s="22">
        <v>867</v>
      </c>
      <c r="P21" s="23">
        <v>938</v>
      </c>
      <c r="Q21" s="22">
        <v>913</v>
      </c>
      <c r="R21" s="22">
        <v>1000</v>
      </c>
      <c r="S21" s="22">
        <v>1100</v>
      </c>
      <c r="T21" s="23">
        <v>1213</v>
      </c>
      <c r="U21" s="22">
        <v>1281</v>
      </c>
      <c r="V21" s="22">
        <v>1365</v>
      </c>
      <c r="W21" s="22">
        <v>1393</v>
      </c>
      <c r="X21" s="23">
        <v>1388</v>
      </c>
      <c r="Y21" s="22">
        <v>1553</v>
      </c>
    </row>
    <row r="22" spans="1:25" ht="13.5">
      <c r="A22" s="2" t="s">
        <v>94</v>
      </c>
      <c r="B22" s="22">
        <v>960</v>
      </c>
      <c r="C22" s="22">
        <v>1557</v>
      </c>
      <c r="D22" s="23">
        <v>1262</v>
      </c>
      <c r="E22" s="22">
        <v>3689</v>
      </c>
      <c r="F22" s="22">
        <v>4554</v>
      </c>
      <c r="G22" s="22">
        <v>4285</v>
      </c>
      <c r="H22" s="23">
        <v>4370</v>
      </c>
      <c r="I22" s="22">
        <v>4813</v>
      </c>
      <c r="J22" s="22">
        <v>5348</v>
      </c>
      <c r="K22" s="22">
        <v>4983</v>
      </c>
      <c r="L22" s="23">
        <v>5401</v>
      </c>
      <c r="M22" s="22">
        <v>4736</v>
      </c>
      <c r="N22" s="22">
        <v>5185</v>
      </c>
      <c r="O22" s="22">
        <v>4742</v>
      </c>
      <c r="P22" s="23">
        <v>4877</v>
      </c>
      <c r="Q22" s="22">
        <v>5120</v>
      </c>
      <c r="R22" s="22">
        <v>5948</v>
      </c>
      <c r="S22" s="22">
        <v>6402</v>
      </c>
      <c r="T22" s="23">
        <v>9446</v>
      </c>
      <c r="U22" s="22">
        <v>8543</v>
      </c>
      <c r="V22" s="22">
        <v>7293</v>
      </c>
      <c r="W22" s="22">
        <v>6338</v>
      </c>
      <c r="X22" s="23">
        <v>6208</v>
      </c>
      <c r="Y22" s="22">
        <v>1494</v>
      </c>
    </row>
    <row r="23" spans="1:25" ht="13.5">
      <c r="A23" s="2" t="s">
        <v>95</v>
      </c>
      <c r="B23" s="22">
        <v>3476</v>
      </c>
      <c r="C23" s="22">
        <v>3686</v>
      </c>
      <c r="D23" s="23">
        <v>2420</v>
      </c>
      <c r="E23" s="22">
        <v>3241</v>
      </c>
      <c r="F23" s="22">
        <v>3458</v>
      </c>
      <c r="G23" s="22">
        <v>3128</v>
      </c>
      <c r="H23" s="23">
        <v>2155</v>
      </c>
      <c r="I23" s="22">
        <v>2989</v>
      </c>
      <c r="J23" s="22">
        <v>3033</v>
      </c>
      <c r="K23" s="22">
        <v>2709</v>
      </c>
      <c r="L23" s="23">
        <v>2469</v>
      </c>
      <c r="M23" s="22">
        <v>3128</v>
      </c>
      <c r="N23" s="22">
        <v>3309</v>
      </c>
      <c r="O23" s="22">
        <v>3133</v>
      </c>
      <c r="P23" s="23">
        <v>2350</v>
      </c>
      <c r="Q23" s="22">
        <v>3221</v>
      </c>
      <c r="R23" s="22">
        <v>3434</v>
      </c>
      <c r="S23" s="22">
        <v>3312</v>
      </c>
      <c r="T23" s="23">
        <v>2907</v>
      </c>
      <c r="U23" s="22">
        <v>3479</v>
      </c>
      <c r="V23" s="22">
        <v>3620</v>
      </c>
      <c r="W23" s="22">
        <v>3660</v>
      </c>
      <c r="X23" s="23">
        <v>3030</v>
      </c>
      <c r="Y23" s="22">
        <v>4179</v>
      </c>
    </row>
    <row r="24" spans="1:25" ht="13.5">
      <c r="A24" s="2" t="s">
        <v>97</v>
      </c>
      <c r="B24" s="22">
        <v>-7925</v>
      </c>
      <c r="C24" s="22">
        <v>-7659</v>
      </c>
      <c r="D24" s="23">
        <v>-8042</v>
      </c>
      <c r="E24" s="22">
        <v>-8793</v>
      </c>
      <c r="F24" s="22">
        <v>-8956</v>
      </c>
      <c r="G24" s="22">
        <v>-9220</v>
      </c>
      <c r="H24" s="23">
        <v>-9262</v>
      </c>
      <c r="I24" s="22">
        <v>-9226</v>
      </c>
      <c r="J24" s="22">
        <v>-9134</v>
      </c>
      <c r="K24" s="22">
        <v>-10314</v>
      </c>
      <c r="L24" s="23">
        <v>-9841</v>
      </c>
      <c r="M24" s="22">
        <v>-9682</v>
      </c>
      <c r="N24" s="22">
        <v>-9384</v>
      </c>
      <c r="O24" s="22">
        <v>-10051</v>
      </c>
      <c r="P24" s="23">
        <v>-10020</v>
      </c>
      <c r="Q24" s="22">
        <v>-10100</v>
      </c>
      <c r="R24" s="22">
        <v>-10064</v>
      </c>
      <c r="S24" s="22">
        <v>-10992</v>
      </c>
      <c r="T24" s="23">
        <v>-10941</v>
      </c>
      <c r="U24" s="22">
        <v>-10766</v>
      </c>
      <c r="V24" s="22">
        <v>-10691</v>
      </c>
      <c r="W24" s="22">
        <v>-12715</v>
      </c>
      <c r="X24" s="23">
        <v>-11945</v>
      </c>
      <c r="Y24" s="22">
        <v>-11362</v>
      </c>
    </row>
    <row r="25" spans="1:25" ht="14.25" thickBot="1">
      <c r="A25" s="4" t="s">
        <v>98</v>
      </c>
      <c r="B25" s="24">
        <v>1350760</v>
      </c>
      <c r="C25" s="24">
        <v>1346650</v>
      </c>
      <c r="D25" s="25">
        <v>1346608</v>
      </c>
      <c r="E25" s="24">
        <v>1340598</v>
      </c>
      <c r="F25" s="24">
        <v>1330035</v>
      </c>
      <c r="G25" s="24">
        <v>1346747</v>
      </c>
      <c r="H25" s="25">
        <v>1330626</v>
      </c>
      <c r="I25" s="24">
        <v>1334109</v>
      </c>
      <c r="J25" s="24">
        <v>1317982</v>
      </c>
      <c r="K25" s="24">
        <v>1312606</v>
      </c>
      <c r="L25" s="25">
        <v>1301070</v>
      </c>
      <c r="M25" s="24">
        <v>1304311</v>
      </c>
      <c r="N25" s="24">
        <v>1296782</v>
      </c>
      <c r="O25" s="24">
        <v>1289709</v>
      </c>
      <c r="P25" s="25">
        <v>1275824</v>
      </c>
      <c r="Q25" s="24">
        <v>1285380</v>
      </c>
      <c r="R25" s="24">
        <v>1276576</v>
      </c>
      <c r="S25" s="24">
        <v>1272633</v>
      </c>
      <c r="T25" s="25">
        <v>1258331</v>
      </c>
      <c r="U25" s="24">
        <v>1257317</v>
      </c>
      <c r="V25" s="24">
        <v>1252332</v>
      </c>
      <c r="W25" s="24">
        <v>1242985</v>
      </c>
      <c r="X25" s="25">
        <v>1250022</v>
      </c>
      <c r="Y25" s="24">
        <v>1241652</v>
      </c>
    </row>
    <row r="26" spans="1:25" ht="14.25" thickTop="1">
      <c r="A26" s="2" t="s">
        <v>99</v>
      </c>
      <c r="B26" s="22">
        <v>1247981</v>
      </c>
      <c r="C26" s="22">
        <v>1246070</v>
      </c>
      <c r="D26" s="23">
        <v>1244907</v>
      </c>
      <c r="E26" s="22">
        <v>1242822</v>
      </c>
      <c r="F26" s="22">
        <v>1228940</v>
      </c>
      <c r="G26" s="22">
        <v>1246553</v>
      </c>
      <c r="H26" s="23">
        <v>1231007</v>
      </c>
      <c r="I26" s="22">
        <v>1236799</v>
      </c>
      <c r="J26" s="22">
        <v>1223893</v>
      </c>
      <c r="K26" s="22">
        <v>1219672</v>
      </c>
      <c r="L26" s="23">
        <v>1204118</v>
      </c>
      <c r="M26" s="22">
        <v>1212232</v>
      </c>
      <c r="N26" s="22">
        <v>1206917</v>
      </c>
      <c r="O26" s="22">
        <v>1199558</v>
      </c>
      <c r="P26" s="23">
        <v>1185819</v>
      </c>
      <c r="Q26" s="22">
        <v>1194757</v>
      </c>
      <c r="R26" s="22">
        <v>1186200</v>
      </c>
      <c r="S26" s="22">
        <v>1183295</v>
      </c>
      <c r="T26" s="23">
        <v>1173058</v>
      </c>
      <c r="U26" s="22">
        <v>1170147</v>
      </c>
      <c r="V26" s="22">
        <v>1163812</v>
      </c>
      <c r="W26" s="22">
        <v>1153829</v>
      </c>
      <c r="X26" s="23">
        <v>1157881</v>
      </c>
      <c r="Y26" s="22">
        <v>1156536</v>
      </c>
    </row>
    <row r="27" spans="1:25" ht="13.5">
      <c r="A27" s="2" t="s">
        <v>100</v>
      </c>
      <c r="B27" s="22"/>
      <c r="C27" s="22"/>
      <c r="D27" s="23"/>
      <c r="E27" s="22"/>
      <c r="F27" s="22"/>
      <c r="G27" s="22"/>
      <c r="H27" s="23"/>
      <c r="I27" s="22"/>
      <c r="J27" s="22"/>
      <c r="K27" s="22"/>
      <c r="L27" s="23">
        <v>6025</v>
      </c>
      <c r="M27" s="22"/>
      <c r="N27" s="22"/>
      <c r="O27" s="22"/>
      <c r="P27" s="23"/>
      <c r="Q27" s="22"/>
      <c r="R27" s="22"/>
      <c r="S27" s="22"/>
      <c r="T27" s="23"/>
      <c r="U27" s="22"/>
      <c r="V27" s="22"/>
      <c r="W27" s="22"/>
      <c r="X27" s="23"/>
      <c r="Y27" s="22"/>
    </row>
    <row r="28" spans="1:25" ht="13.5">
      <c r="A28" s="2" t="s">
        <v>200</v>
      </c>
      <c r="B28" s="22">
        <v>1686</v>
      </c>
      <c r="C28" s="22">
        <v>1564</v>
      </c>
      <c r="D28" s="23">
        <v>1127</v>
      </c>
      <c r="E28" s="22">
        <v>1212</v>
      </c>
      <c r="F28" s="22">
        <v>1008</v>
      </c>
      <c r="G28" s="22">
        <v>872</v>
      </c>
      <c r="H28" s="23">
        <v>903</v>
      </c>
      <c r="I28" s="22">
        <v>777</v>
      </c>
      <c r="J28" s="22">
        <v>689</v>
      </c>
      <c r="K28" s="22">
        <v>726</v>
      </c>
      <c r="L28" s="23">
        <v>748</v>
      </c>
      <c r="M28" s="22">
        <v>895</v>
      </c>
      <c r="N28" s="22">
        <v>922</v>
      </c>
      <c r="O28" s="22">
        <v>973</v>
      </c>
      <c r="P28" s="23">
        <v>1023</v>
      </c>
      <c r="Q28" s="22">
        <v>1012</v>
      </c>
      <c r="R28" s="22">
        <v>902</v>
      </c>
      <c r="S28" s="22">
        <v>960</v>
      </c>
      <c r="T28" s="23">
        <v>982</v>
      </c>
      <c r="U28" s="22">
        <v>910</v>
      </c>
      <c r="V28" s="22">
        <v>1036</v>
      </c>
      <c r="W28" s="22">
        <v>1170</v>
      </c>
      <c r="X28" s="23">
        <v>1202</v>
      </c>
      <c r="Y28" s="22">
        <v>1269</v>
      </c>
    </row>
    <row r="29" spans="1:25" ht="13.5">
      <c r="A29" s="2" t="s">
        <v>102</v>
      </c>
      <c r="B29" s="22">
        <v>10060</v>
      </c>
      <c r="C29" s="22">
        <v>9470</v>
      </c>
      <c r="D29" s="23">
        <v>9959</v>
      </c>
      <c r="E29" s="22">
        <v>9999</v>
      </c>
      <c r="F29" s="22">
        <v>10020</v>
      </c>
      <c r="G29" s="22">
        <v>10000</v>
      </c>
      <c r="H29" s="23">
        <v>9700</v>
      </c>
      <c r="I29" s="22">
        <v>9300</v>
      </c>
      <c r="J29" s="22">
        <v>6640</v>
      </c>
      <c r="K29" s="22">
        <v>6140</v>
      </c>
      <c r="L29" s="23">
        <v>4300</v>
      </c>
      <c r="M29" s="22">
        <v>3000</v>
      </c>
      <c r="N29" s="22">
        <v>2000</v>
      </c>
      <c r="O29" s="22">
        <v>2000</v>
      </c>
      <c r="P29" s="23">
        <v>2000</v>
      </c>
      <c r="Q29" s="22">
        <v>2000</v>
      </c>
      <c r="R29" s="22">
        <v>2000</v>
      </c>
      <c r="S29" s="22">
        <v>2000</v>
      </c>
      <c r="T29" s="23">
        <v>2000</v>
      </c>
      <c r="U29" s="22">
        <v>2000</v>
      </c>
      <c r="V29" s="22">
        <v>2000</v>
      </c>
      <c r="W29" s="22">
        <v>2000</v>
      </c>
      <c r="X29" s="23">
        <v>2000</v>
      </c>
      <c r="Y29" s="22">
        <v>2000</v>
      </c>
    </row>
    <row r="30" spans="1:25" ht="13.5">
      <c r="A30" s="2" t="s">
        <v>89</v>
      </c>
      <c r="B30" s="22"/>
      <c r="C30" s="22">
        <v>0</v>
      </c>
      <c r="D30" s="23"/>
      <c r="E30" s="22"/>
      <c r="F30" s="22"/>
      <c r="G30" s="22"/>
      <c r="H30" s="23"/>
      <c r="I30" s="22"/>
      <c r="J30" s="22"/>
      <c r="K30" s="22"/>
      <c r="L30" s="23">
        <v>0</v>
      </c>
      <c r="M30" s="22">
        <v>0</v>
      </c>
      <c r="N30" s="22">
        <v>0</v>
      </c>
      <c r="O30" s="22">
        <v>0</v>
      </c>
      <c r="P30" s="23">
        <v>7</v>
      </c>
      <c r="Q30" s="22">
        <v>2</v>
      </c>
      <c r="R30" s="22">
        <v>2</v>
      </c>
      <c r="S30" s="22">
        <v>0</v>
      </c>
      <c r="T30" s="23">
        <v>0</v>
      </c>
      <c r="U30" s="22">
        <v>0</v>
      </c>
      <c r="V30" s="22">
        <v>0</v>
      </c>
      <c r="W30" s="22">
        <v>2</v>
      </c>
      <c r="X30" s="23">
        <v>6</v>
      </c>
      <c r="Y30" s="22">
        <v>0</v>
      </c>
    </row>
    <row r="31" spans="1:25" ht="13.5">
      <c r="A31" s="2" t="s">
        <v>104</v>
      </c>
      <c r="B31" s="22">
        <v>3000</v>
      </c>
      <c r="C31" s="22">
        <v>3000</v>
      </c>
      <c r="D31" s="23">
        <v>3000</v>
      </c>
      <c r="E31" s="22">
        <v>3000</v>
      </c>
      <c r="F31" s="22">
        <v>8000</v>
      </c>
      <c r="G31" s="22">
        <v>8000</v>
      </c>
      <c r="H31" s="23">
        <v>8000</v>
      </c>
      <c r="I31" s="22">
        <v>8000</v>
      </c>
      <c r="J31" s="22">
        <v>8000</v>
      </c>
      <c r="K31" s="22">
        <v>8000</v>
      </c>
      <c r="L31" s="23">
        <v>8000</v>
      </c>
      <c r="M31" s="22">
        <v>8000</v>
      </c>
      <c r="N31" s="22">
        <v>8000</v>
      </c>
      <c r="O31" s="22">
        <v>8000</v>
      </c>
      <c r="P31" s="23">
        <v>8000</v>
      </c>
      <c r="Q31" s="22">
        <v>8000</v>
      </c>
      <c r="R31" s="22">
        <v>8000</v>
      </c>
      <c r="S31" s="22">
        <v>8000</v>
      </c>
      <c r="T31" s="23">
        <v>8000</v>
      </c>
      <c r="U31" s="22">
        <v>8000</v>
      </c>
      <c r="V31" s="22">
        <v>8000</v>
      </c>
      <c r="W31" s="22">
        <v>8000</v>
      </c>
      <c r="X31" s="23">
        <v>8000</v>
      </c>
      <c r="Y31" s="22"/>
    </row>
    <row r="32" spans="1:25" ht="13.5">
      <c r="A32" s="2" t="s">
        <v>106</v>
      </c>
      <c r="B32" s="22">
        <v>5695</v>
      </c>
      <c r="C32" s="22">
        <v>4207</v>
      </c>
      <c r="D32" s="23">
        <v>6198</v>
      </c>
      <c r="E32" s="22">
        <v>6667</v>
      </c>
      <c r="F32" s="22">
        <v>6126</v>
      </c>
      <c r="G32" s="22">
        <v>6145</v>
      </c>
      <c r="H32" s="23">
        <v>6242</v>
      </c>
      <c r="I32" s="22">
        <v>6039</v>
      </c>
      <c r="J32" s="22">
        <v>4643</v>
      </c>
      <c r="K32" s="22">
        <v>4662</v>
      </c>
      <c r="L32" s="23">
        <v>4940</v>
      </c>
      <c r="M32" s="22">
        <v>6375</v>
      </c>
      <c r="N32" s="22">
        <v>5014</v>
      </c>
      <c r="O32" s="22">
        <v>4908</v>
      </c>
      <c r="P32" s="23">
        <v>5124</v>
      </c>
      <c r="Q32" s="22">
        <v>6033</v>
      </c>
      <c r="R32" s="22">
        <v>5878</v>
      </c>
      <c r="S32" s="22">
        <v>6740</v>
      </c>
      <c r="T32" s="23">
        <v>7251</v>
      </c>
      <c r="U32" s="22">
        <v>8884</v>
      </c>
      <c r="V32" s="22">
        <v>7233</v>
      </c>
      <c r="W32" s="22">
        <v>8527</v>
      </c>
      <c r="X32" s="23">
        <v>11754</v>
      </c>
      <c r="Y32" s="22">
        <v>6214</v>
      </c>
    </row>
    <row r="33" spans="1:25" ht="13.5">
      <c r="A33" s="2" t="s">
        <v>110</v>
      </c>
      <c r="B33" s="22">
        <v>349</v>
      </c>
      <c r="C33" s="22">
        <v>787</v>
      </c>
      <c r="D33" s="23">
        <v>707</v>
      </c>
      <c r="E33" s="22">
        <v>356</v>
      </c>
      <c r="F33" s="22">
        <v>818</v>
      </c>
      <c r="G33" s="22">
        <v>411</v>
      </c>
      <c r="H33" s="23">
        <v>716</v>
      </c>
      <c r="I33" s="22">
        <v>361</v>
      </c>
      <c r="J33" s="22">
        <v>828</v>
      </c>
      <c r="K33" s="22">
        <v>418</v>
      </c>
      <c r="L33" s="23">
        <v>731</v>
      </c>
      <c r="M33" s="22">
        <v>366</v>
      </c>
      <c r="N33" s="22">
        <v>841</v>
      </c>
      <c r="O33" s="22">
        <v>424</v>
      </c>
      <c r="P33" s="23">
        <v>733</v>
      </c>
      <c r="Q33" s="22">
        <v>370</v>
      </c>
      <c r="R33" s="22">
        <v>853</v>
      </c>
      <c r="S33" s="22">
        <v>429</v>
      </c>
      <c r="T33" s="23">
        <v>739</v>
      </c>
      <c r="U33" s="22">
        <v>372</v>
      </c>
      <c r="V33" s="22">
        <v>869</v>
      </c>
      <c r="W33" s="22">
        <v>440</v>
      </c>
      <c r="X33" s="23">
        <v>741</v>
      </c>
      <c r="Y33" s="22">
        <v>865</v>
      </c>
    </row>
    <row r="34" spans="1:25" ht="13.5">
      <c r="A34" s="2" t="s">
        <v>111</v>
      </c>
      <c r="B34" s="22">
        <v>16</v>
      </c>
      <c r="C34" s="22">
        <v>11</v>
      </c>
      <c r="D34" s="23">
        <v>29</v>
      </c>
      <c r="E34" s="22">
        <v>24</v>
      </c>
      <c r="F34" s="22">
        <v>16</v>
      </c>
      <c r="G34" s="22">
        <v>8</v>
      </c>
      <c r="H34" s="23">
        <v>31</v>
      </c>
      <c r="I34" s="22">
        <v>24</v>
      </c>
      <c r="J34" s="22">
        <v>16</v>
      </c>
      <c r="K34" s="22">
        <v>8</v>
      </c>
      <c r="L34" s="23">
        <v>32</v>
      </c>
      <c r="M34" s="22">
        <v>24</v>
      </c>
      <c r="N34" s="22">
        <v>16</v>
      </c>
      <c r="O34" s="22">
        <v>8</v>
      </c>
      <c r="P34" s="23">
        <v>31</v>
      </c>
      <c r="Q34" s="22">
        <v>23</v>
      </c>
      <c r="R34" s="22">
        <v>18</v>
      </c>
      <c r="S34" s="22">
        <v>9</v>
      </c>
      <c r="T34" s="23">
        <v>27</v>
      </c>
      <c r="U34" s="22">
        <v>24</v>
      </c>
      <c r="V34" s="22">
        <v>16</v>
      </c>
      <c r="W34" s="22">
        <v>8</v>
      </c>
      <c r="X34" s="23">
        <v>30</v>
      </c>
      <c r="Y34" s="22">
        <v>15</v>
      </c>
    </row>
    <row r="35" spans="1:25" ht="13.5">
      <c r="A35" s="2" t="s">
        <v>112</v>
      </c>
      <c r="B35" s="22">
        <v>3974</v>
      </c>
      <c r="C35" s="22">
        <v>4081</v>
      </c>
      <c r="D35" s="23">
        <v>4360</v>
      </c>
      <c r="E35" s="22">
        <v>4537</v>
      </c>
      <c r="F35" s="22">
        <v>4668</v>
      </c>
      <c r="G35" s="22">
        <v>4799</v>
      </c>
      <c r="H35" s="23">
        <v>4950</v>
      </c>
      <c r="I35" s="22">
        <v>4996</v>
      </c>
      <c r="J35" s="22">
        <v>5022</v>
      </c>
      <c r="K35" s="22">
        <v>5141</v>
      </c>
      <c r="L35" s="23">
        <v>5187</v>
      </c>
      <c r="M35" s="22">
        <v>5243</v>
      </c>
      <c r="N35" s="22">
        <v>5271</v>
      </c>
      <c r="O35" s="22">
        <v>5260</v>
      </c>
      <c r="P35" s="23">
        <v>5310</v>
      </c>
      <c r="Q35" s="22">
        <v>5273</v>
      </c>
      <c r="R35" s="22">
        <v>5290</v>
      </c>
      <c r="S35" s="22">
        <v>5277</v>
      </c>
      <c r="T35" s="23">
        <v>5327</v>
      </c>
      <c r="U35" s="22">
        <v>5369</v>
      </c>
      <c r="V35" s="22">
        <v>5393</v>
      </c>
      <c r="W35" s="22">
        <v>5458</v>
      </c>
      <c r="X35" s="23">
        <v>5474</v>
      </c>
      <c r="Y35" s="22">
        <v>5577</v>
      </c>
    </row>
    <row r="36" spans="1:25" ht="13.5">
      <c r="A36" s="2" t="s">
        <v>113</v>
      </c>
      <c r="B36" s="22"/>
      <c r="C36" s="22"/>
      <c r="D36" s="23">
        <v>178</v>
      </c>
      <c r="E36" s="22">
        <v>163</v>
      </c>
      <c r="F36" s="22">
        <v>148</v>
      </c>
      <c r="G36" s="22">
        <v>133</v>
      </c>
      <c r="H36" s="23">
        <v>195</v>
      </c>
      <c r="I36" s="22">
        <v>180</v>
      </c>
      <c r="J36" s="22">
        <v>165</v>
      </c>
      <c r="K36" s="22">
        <v>150</v>
      </c>
      <c r="L36" s="23">
        <v>176</v>
      </c>
      <c r="M36" s="22">
        <v>162</v>
      </c>
      <c r="N36" s="22">
        <v>148</v>
      </c>
      <c r="O36" s="22">
        <v>133</v>
      </c>
      <c r="P36" s="23">
        <v>248</v>
      </c>
      <c r="Q36" s="22">
        <v>235</v>
      </c>
      <c r="R36" s="22">
        <v>217</v>
      </c>
      <c r="S36" s="22">
        <v>200</v>
      </c>
      <c r="T36" s="23">
        <v>198</v>
      </c>
      <c r="U36" s="22">
        <v>183</v>
      </c>
      <c r="V36" s="22">
        <v>168</v>
      </c>
      <c r="W36" s="22">
        <v>153</v>
      </c>
      <c r="X36" s="23">
        <v>191</v>
      </c>
      <c r="Y36" s="22">
        <v>163</v>
      </c>
    </row>
    <row r="37" spans="1:25" ht="13.5">
      <c r="A37" s="2" t="s">
        <v>114</v>
      </c>
      <c r="B37" s="22">
        <v>213</v>
      </c>
      <c r="C37" s="22">
        <v>213</v>
      </c>
      <c r="D37" s="23">
        <v>200</v>
      </c>
      <c r="E37" s="22">
        <v>203</v>
      </c>
      <c r="F37" s="22">
        <v>203</v>
      </c>
      <c r="G37" s="22">
        <v>211</v>
      </c>
      <c r="H37" s="23">
        <v>211</v>
      </c>
      <c r="I37" s="22">
        <v>203</v>
      </c>
      <c r="J37" s="22">
        <v>203</v>
      </c>
      <c r="K37" s="22">
        <v>209</v>
      </c>
      <c r="L37" s="23">
        <v>209</v>
      </c>
      <c r="M37" s="22">
        <v>197</v>
      </c>
      <c r="N37" s="22">
        <v>197</v>
      </c>
      <c r="O37" s="22">
        <v>191</v>
      </c>
      <c r="P37" s="23">
        <v>191</v>
      </c>
      <c r="Q37" s="22">
        <v>199</v>
      </c>
      <c r="R37" s="22">
        <v>199</v>
      </c>
      <c r="S37" s="22">
        <v>198</v>
      </c>
      <c r="T37" s="23">
        <v>198</v>
      </c>
      <c r="U37" s="22"/>
      <c r="V37" s="22">
        <v>189</v>
      </c>
      <c r="W37" s="22"/>
      <c r="X37" s="23">
        <v>195</v>
      </c>
      <c r="Y37" s="22"/>
    </row>
    <row r="38" spans="1:25" ht="13.5">
      <c r="A38" s="2" t="s">
        <v>115</v>
      </c>
      <c r="B38" s="22">
        <v>267</v>
      </c>
      <c r="C38" s="22">
        <v>272</v>
      </c>
      <c r="D38" s="23">
        <v>265</v>
      </c>
      <c r="E38" s="22">
        <v>348</v>
      </c>
      <c r="F38" s="22">
        <v>343</v>
      </c>
      <c r="G38" s="22">
        <v>322</v>
      </c>
      <c r="H38" s="23">
        <v>315</v>
      </c>
      <c r="I38" s="22">
        <v>394</v>
      </c>
      <c r="J38" s="22">
        <v>381</v>
      </c>
      <c r="K38" s="22">
        <v>424</v>
      </c>
      <c r="L38" s="23">
        <v>446</v>
      </c>
      <c r="M38" s="22">
        <v>489</v>
      </c>
      <c r="N38" s="22">
        <v>460</v>
      </c>
      <c r="O38" s="22">
        <v>544</v>
      </c>
      <c r="P38" s="23">
        <v>586</v>
      </c>
      <c r="Q38" s="22">
        <v>601</v>
      </c>
      <c r="R38" s="22">
        <v>609</v>
      </c>
      <c r="S38" s="22">
        <v>613</v>
      </c>
      <c r="T38" s="23">
        <v>591</v>
      </c>
      <c r="U38" s="22"/>
      <c r="V38" s="22">
        <v>629</v>
      </c>
      <c r="W38" s="22"/>
      <c r="X38" s="23">
        <v>60</v>
      </c>
      <c r="Y38" s="22"/>
    </row>
    <row r="39" spans="1:25" ht="13.5">
      <c r="A39" s="2" t="s">
        <v>201</v>
      </c>
      <c r="B39" s="22">
        <v>12</v>
      </c>
      <c r="C39" s="22">
        <v>12</v>
      </c>
      <c r="D39" s="23">
        <v>9</v>
      </c>
      <c r="E39" s="22">
        <v>16</v>
      </c>
      <c r="F39" s="22">
        <v>16</v>
      </c>
      <c r="G39" s="22">
        <v>26</v>
      </c>
      <c r="H39" s="23">
        <v>26</v>
      </c>
      <c r="I39" s="22">
        <v>21</v>
      </c>
      <c r="J39" s="22">
        <v>21</v>
      </c>
      <c r="K39" s="22">
        <v>31</v>
      </c>
      <c r="L39" s="23">
        <v>31</v>
      </c>
      <c r="M39" s="22">
        <v>46</v>
      </c>
      <c r="N39" s="22">
        <v>46</v>
      </c>
      <c r="O39" s="22">
        <v>30</v>
      </c>
      <c r="P39" s="23">
        <v>30</v>
      </c>
      <c r="Q39" s="22">
        <v>20</v>
      </c>
      <c r="R39" s="22">
        <v>20</v>
      </c>
      <c r="S39" s="22">
        <v>31</v>
      </c>
      <c r="T39" s="23">
        <v>31</v>
      </c>
      <c r="U39" s="22"/>
      <c r="V39" s="22">
        <v>39</v>
      </c>
      <c r="W39" s="22"/>
      <c r="X39" s="23">
        <v>39</v>
      </c>
      <c r="Y39" s="22"/>
    </row>
    <row r="40" spans="1:25" ht="13.5">
      <c r="A40" s="2" t="s">
        <v>116</v>
      </c>
      <c r="B40" s="22">
        <v>2028</v>
      </c>
      <c r="C40" s="22">
        <v>2062</v>
      </c>
      <c r="D40" s="23">
        <v>2080</v>
      </c>
      <c r="E40" s="22">
        <v>2082</v>
      </c>
      <c r="F40" s="22">
        <v>2091</v>
      </c>
      <c r="G40" s="22">
        <v>2092</v>
      </c>
      <c r="H40" s="23">
        <v>2093</v>
      </c>
      <c r="I40" s="22">
        <v>2093</v>
      </c>
      <c r="J40" s="22">
        <v>2396</v>
      </c>
      <c r="K40" s="22">
        <v>2411</v>
      </c>
      <c r="L40" s="23">
        <v>2411</v>
      </c>
      <c r="M40" s="22">
        <v>2417</v>
      </c>
      <c r="N40" s="22">
        <v>2427</v>
      </c>
      <c r="O40" s="22">
        <v>2453</v>
      </c>
      <c r="P40" s="23">
        <v>2453</v>
      </c>
      <c r="Q40" s="22">
        <v>2458</v>
      </c>
      <c r="R40" s="22">
        <v>2458</v>
      </c>
      <c r="S40" s="22">
        <v>2463</v>
      </c>
      <c r="T40" s="23">
        <v>2463</v>
      </c>
      <c r="U40" s="22">
        <v>2466</v>
      </c>
      <c r="V40" s="22">
        <v>2469</v>
      </c>
      <c r="W40" s="22">
        <v>2469</v>
      </c>
      <c r="X40" s="23">
        <v>2469</v>
      </c>
      <c r="Y40" s="22">
        <v>2491</v>
      </c>
    </row>
    <row r="41" spans="1:25" ht="13.5">
      <c r="A41" s="2" t="s">
        <v>118</v>
      </c>
      <c r="B41" s="22">
        <v>3476</v>
      </c>
      <c r="C41" s="22">
        <v>3686</v>
      </c>
      <c r="D41" s="23">
        <v>2420</v>
      </c>
      <c r="E41" s="22">
        <v>3241</v>
      </c>
      <c r="F41" s="22">
        <v>3458</v>
      </c>
      <c r="G41" s="22">
        <v>3128</v>
      </c>
      <c r="H41" s="23">
        <v>2155</v>
      </c>
      <c r="I41" s="22">
        <v>2989</v>
      </c>
      <c r="J41" s="22">
        <v>3033</v>
      </c>
      <c r="K41" s="22">
        <v>2709</v>
      </c>
      <c r="L41" s="23">
        <v>2469</v>
      </c>
      <c r="M41" s="22">
        <v>3128</v>
      </c>
      <c r="N41" s="22">
        <v>3309</v>
      </c>
      <c r="O41" s="22">
        <v>3133</v>
      </c>
      <c r="P41" s="23">
        <v>2350</v>
      </c>
      <c r="Q41" s="22">
        <v>3221</v>
      </c>
      <c r="R41" s="22">
        <v>3434</v>
      </c>
      <c r="S41" s="22">
        <v>3312</v>
      </c>
      <c r="T41" s="23">
        <v>2907</v>
      </c>
      <c r="U41" s="22">
        <v>3479</v>
      </c>
      <c r="V41" s="22">
        <v>3620</v>
      </c>
      <c r="W41" s="22">
        <v>3660</v>
      </c>
      <c r="X41" s="23">
        <v>3030</v>
      </c>
      <c r="Y41" s="22">
        <v>4179</v>
      </c>
    </row>
    <row r="42" spans="1:25" ht="14.25" thickBot="1">
      <c r="A42" s="4" t="s">
        <v>119</v>
      </c>
      <c r="B42" s="24">
        <v>1278761</v>
      </c>
      <c r="C42" s="24">
        <v>1275438</v>
      </c>
      <c r="D42" s="25">
        <v>1275446</v>
      </c>
      <c r="E42" s="24">
        <v>1274676</v>
      </c>
      <c r="F42" s="24">
        <v>1265861</v>
      </c>
      <c r="G42" s="24">
        <v>1282706</v>
      </c>
      <c r="H42" s="25">
        <v>1266550</v>
      </c>
      <c r="I42" s="24">
        <v>1272181</v>
      </c>
      <c r="J42" s="24">
        <v>1255934</v>
      </c>
      <c r="K42" s="24">
        <v>1250705</v>
      </c>
      <c r="L42" s="25">
        <v>1239828</v>
      </c>
      <c r="M42" s="24">
        <v>1242579</v>
      </c>
      <c r="N42" s="24">
        <v>1235570</v>
      </c>
      <c r="O42" s="24">
        <v>1227621</v>
      </c>
      <c r="P42" s="25">
        <v>1213913</v>
      </c>
      <c r="Q42" s="24">
        <v>1224210</v>
      </c>
      <c r="R42" s="24">
        <v>1216086</v>
      </c>
      <c r="S42" s="24">
        <v>1213533</v>
      </c>
      <c r="T42" s="25">
        <v>1203778</v>
      </c>
      <c r="U42" s="24">
        <v>1202620</v>
      </c>
      <c r="V42" s="24">
        <v>1195477</v>
      </c>
      <c r="W42" s="24">
        <v>1186040</v>
      </c>
      <c r="X42" s="25">
        <v>1193077</v>
      </c>
      <c r="Y42" s="24">
        <v>1179556</v>
      </c>
    </row>
    <row r="43" spans="1:25" ht="14.25" thickTop="1">
      <c r="A43" s="2" t="s">
        <v>120</v>
      </c>
      <c r="B43" s="22">
        <v>10000</v>
      </c>
      <c r="C43" s="22">
        <v>10000</v>
      </c>
      <c r="D43" s="23">
        <v>10000</v>
      </c>
      <c r="E43" s="22">
        <v>10000</v>
      </c>
      <c r="F43" s="22">
        <v>10000</v>
      </c>
      <c r="G43" s="22">
        <v>10000</v>
      </c>
      <c r="H43" s="23">
        <v>10000</v>
      </c>
      <c r="I43" s="22">
        <v>10000</v>
      </c>
      <c r="J43" s="22">
        <v>10000</v>
      </c>
      <c r="K43" s="22">
        <v>10000</v>
      </c>
      <c r="L43" s="23">
        <v>10000</v>
      </c>
      <c r="M43" s="22">
        <v>10000</v>
      </c>
      <c r="N43" s="22">
        <v>10000</v>
      </c>
      <c r="O43" s="22">
        <v>10000</v>
      </c>
      <c r="P43" s="23">
        <v>10000</v>
      </c>
      <c r="Q43" s="22">
        <v>10000</v>
      </c>
      <c r="R43" s="22">
        <v>10000</v>
      </c>
      <c r="S43" s="22">
        <v>10000</v>
      </c>
      <c r="T43" s="23">
        <v>10000</v>
      </c>
      <c r="U43" s="22">
        <v>10000</v>
      </c>
      <c r="V43" s="22">
        <v>10000</v>
      </c>
      <c r="W43" s="22">
        <v>10000</v>
      </c>
      <c r="X43" s="23">
        <v>10000</v>
      </c>
      <c r="Y43" s="22">
        <v>10000</v>
      </c>
    </row>
    <row r="44" spans="1:25" ht="13.5">
      <c r="A44" s="2" t="s">
        <v>121</v>
      </c>
      <c r="B44" s="22">
        <v>8208</v>
      </c>
      <c r="C44" s="22">
        <v>8208</v>
      </c>
      <c r="D44" s="23">
        <v>8208</v>
      </c>
      <c r="E44" s="22">
        <v>8208</v>
      </c>
      <c r="F44" s="22">
        <v>8208</v>
      </c>
      <c r="G44" s="22">
        <v>8208</v>
      </c>
      <c r="H44" s="23">
        <v>8208</v>
      </c>
      <c r="I44" s="22">
        <v>8208</v>
      </c>
      <c r="J44" s="22">
        <v>8208</v>
      </c>
      <c r="K44" s="22">
        <v>8208</v>
      </c>
      <c r="L44" s="23">
        <v>8208</v>
      </c>
      <c r="M44" s="22">
        <v>8208</v>
      </c>
      <c r="N44" s="22">
        <v>8208</v>
      </c>
      <c r="O44" s="22">
        <v>8208</v>
      </c>
      <c r="P44" s="23">
        <v>8208</v>
      </c>
      <c r="Q44" s="22">
        <v>8208</v>
      </c>
      <c r="R44" s="22">
        <v>8208</v>
      </c>
      <c r="S44" s="22">
        <v>8208</v>
      </c>
      <c r="T44" s="23">
        <v>8208</v>
      </c>
      <c r="U44" s="22">
        <v>8208</v>
      </c>
      <c r="V44" s="22">
        <v>8208</v>
      </c>
      <c r="W44" s="22">
        <v>8208</v>
      </c>
      <c r="X44" s="23">
        <v>8208</v>
      </c>
      <c r="Y44" s="22">
        <v>8208</v>
      </c>
    </row>
    <row r="45" spans="1:25" ht="13.5">
      <c r="A45" s="2" t="s">
        <v>124</v>
      </c>
      <c r="B45" s="22">
        <v>41973</v>
      </c>
      <c r="C45" s="22">
        <v>41775</v>
      </c>
      <c r="D45" s="23">
        <v>41047</v>
      </c>
      <c r="E45" s="22">
        <v>40594</v>
      </c>
      <c r="F45" s="22">
        <v>40284</v>
      </c>
      <c r="G45" s="22">
        <v>40063</v>
      </c>
      <c r="H45" s="23">
        <v>39903</v>
      </c>
      <c r="I45" s="22">
        <v>39158</v>
      </c>
      <c r="J45" s="22">
        <v>39701</v>
      </c>
      <c r="K45" s="22">
        <v>38677</v>
      </c>
      <c r="L45" s="23">
        <v>38886</v>
      </c>
      <c r="M45" s="22">
        <v>38460</v>
      </c>
      <c r="N45" s="22">
        <v>38457</v>
      </c>
      <c r="O45" s="22">
        <v>38136</v>
      </c>
      <c r="P45" s="23">
        <v>37541</v>
      </c>
      <c r="Q45" s="22">
        <v>37171</v>
      </c>
      <c r="R45" s="22">
        <v>37108</v>
      </c>
      <c r="S45" s="22">
        <v>36604</v>
      </c>
      <c r="T45" s="23">
        <v>36422</v>
      </c>
      <c r="U45" s="22">
        <v>36608</v>
      </c>
      <c r="V45" s="22">
        <v>36732</v>
      </c>
      <c r="W45" s="22">
        <v>36536</v>
      </c>
      <c r="X45" s="23">
        <v>35850</v>
      </c>
      <c r="Y45" s="22">
        <v>35180</v>
      </c>
    </row>
    <row r="46" spans="1:25" ht="13.5">
      <c r="A46" s="2" t="s">
        <v>130</v>
      </c>
      <c r="B46" s="22">
        <v>-239</v>
      </c>
      <c r="C46" s="22">
        <v>-127</v>
      </c>
      <c r="D46" s="23">
        <v>-126</v>
      </c>
      <c r="E46" s="22">
        <v>-126</v>
      </c>
      <c r="F46" s="22">
        <v>-126</v>
      </c>
      <c r="G46" s="22">
        <v>-125</v>
      </c>
      <c r="H46" s="23">
        <v>-125</v>
      </c>
      <c r="I46" s="22">
        <v>-125</v>
      </c>
      <c r="J46" s="22">
        <v>-125</v>
      </c>
      <c r="K46" s="22">
        <v>-125</v>
      </c>
      <c r="L46" s="23">
        <v>-125</v>
      </c>
      <c r="M46" s="22">
        <v>-124</v>
      </c>
      <c r="N46" s="22">
        <v>-124</v>
      </c>
      <c r="O46" s="22">
        <v>-124</v>
      </c>
      <c r="P46" s="23">
        <v>-123</v>
      </c>
      <c r="Q46" s="22">
        <v>-123</v>
      </c>
      <c r="R46" s="22">
        <v>-123</v>
      </c>
      <c r="S46" s="22">
        <v>-122</v>
      </c>
      <c r="T46" s="23">
        <v>-122</v>
      </c>
      <c r="U46" s="22">
        <v>-121</v>
      </c>
      <c r="V46" s="22">
        <v>-120</v>
      </c>
      <c r="W46" s="22">
        <v>-119</v>
      </c>
      <c r="X46" s="23">
        <v>-118</v>
      </c>
      <c r="Y46" s="22">
        <v>-115</v>
      </c>
    </row>
    <row r="47" spans="1:25" ht="13.5">
      <c r="A47" s="2" t="s">
        <v>131</v>
      </c>
      <c r="B47" s="22">
        <v>59943</v>
      </c>
      <c r="C47" s="22">
        <v>59857</v>
      </c>
      <c r="D47" s="23">
        <v>59130</v>
      </c>
      <c r="E47" s="22">
        <v>58677</v>
      </c>
      <c r="F47" s="22">
        <v>58367</v>
      </c>
      <c r="G47" s="22">
        <v>58146</v>
      </c>
      <c r="H47" s="23">
        <v>57986</v>
      </c>
      <c r="I47" s="22">
        <v>57242</v>
      </c>
      <c r="J47" s="22">
        <v>57785</v>
      </c>
      <c r="K47" s="22">
        <v>56761</v>
      </c>
      <c r="L47" s="23">
        <v>56970</v>
      </c>
      <c r="M47" s="22">
        <v>56544</v>
      </c>
      <c r="N47" s="22">
        <v>56541</v>
      </c>
      <c r="O47" s="22">
        <v>56221</v>
      </c>
      <c r="P47" s="23">
        <v>55626</v>
      </c>
      <c r="Q47" s="22">
        <v>55256</v>
      </c>
      <c r="R47" s="22">
        <v>55193</v>
      </c>
      <c r="S47" s="22">
        <v>54691</v>
      </c>
      <c r="T47" s="23">
        <v>54509</v>
      </c>
      <c r="U47" s="22">
        <v>54695</v>
      </c>
      <c r="V47" s="22">
        <v>54820</v>
      </c>
      <c r="W47" s="22">
        <v>54625</v>
      </c>
      <c r="X47" s="23">
        <v>53940</v>
      </c>
      <c r="Y47" s="22">
        <v>53273</v>
      </c>
    </row>
    <row r="48" spans="1:25" ht="13.5">
      <c r="A48" s="2" t="s">
        <v>133</v>
      </c>
      <c r="B48" s="22">
        <v>9396</v>
      </c>
      <c r="C48" s="22">
        <v>8652</v>
      </c>
      <c r="D48" s="23">
        <v>9319</v>
      </c>
      <c r="E48" s="22">
        <v>4530</v>
      </c>
      <c r="F48" s="22">
        <v>3084</v>
      </c>
      <c r="G48" s="22">
        <v>3175</v>
      </c>
      <c r="H48" s="23">
        <v>3376</v>
      </c>
      <c r="I48" s="22">
        <v>1976</v>
      </c>
      <c r="J48" s="22">
        <v>1857</v>
      </c>
      <c r="K48" s="22">
        <v>2719</v>
      </c>
      <c r="L48" s="23">
        <v>1853</v>
      </c>
      <c r="M48" s="22">
        <v>2751</v>
      </c>
      <c r="N48" s="22">
        <v>2223</v>
      </c>
      <c r="O48" s="22">
        <v>3378</v>
      </c>
      <c r="P48" s="23">
        <v>3799</v>
      </c>
      <c r="Q48" s="22">
        <v>3426</v>
      </c>
      <c r="R48" s="22">
        <v>2819</v>
      </c>
      <c r="S48" s="22">
        <v>1934</v>
      </c>
      <c r="T48" s="23">
        <v>-2428</v>
      </c>
      <c r="U48" s="22">
        <v>-2471</v>
      </c>
      <c r="V48" s="22">
        <v>-445</v>
      </c>
      <c r="W48" s="22">
        <v>-153</v>
      </c>
      <c r="X48" s="23">
        <v>528</v>
      </c>
      <c r="Y48" s="22">
        <v>6315</v>
      </c>
    </row>
    <row r="49" spans="1:25" ht="13.5">
      <c r="A49" s="2" t="s">
        <v>134</v>
      </c>
      <c r="B49" s="22">
        <v>2317</v>
      </c>
      <c r="C49" s="22">
        <v>2381</v>
      </c>
      <c r="D49" s="23">
        <v>2413</v>
      </c>
      <c r="E49" s="22">
        <v>2418</v>
      </c>
      <c r="F49" s="22">
        <v>2435</v>
      </c>
      <c r="G49" s="22">
        <v>2435</v>
      </c>
      <c r="H49" s="23">
        <v>2438</v>
      </c>
      <c r="I49" s="22">
        <v>2438</v>
      </c>
      <c r="J49" s="22">
        <v>2135</v>
      </c>
      <c r="K49" s="22">
        <v>2157</v>
      </c>
      <c r="L49" s="23">
        <v>2158</v>
      </c>
      <c r="M49" s="22">
        <v>2167</v>
      </c>
      <c r="N49" s="22">
        <v>2182</v>
      </c>
      <c r="O49" s="22">
        <v>2220</v>
      </c>
      <c r="P49" s="23">
        <v>2220</v>
      </c>
      <c r="Q49" s="22">
        <v>2226</v>
      </c>
      <c r="R49" s="22">
        <v>2226</v>
      </c>
      <c r="S49" s="22">
        <v>2233</v>
      </c>
      <c r="T49" s="23">
        <v>2233</v>
      </c>
      <c r="U49" s="22">
        <v>2237</v>
      </c>
      <c r="V49" s="22">
        <v>2241</v>
      </c>
      <c r="W49" s="22">
        <v>2241</v>
      </c>
      <c r="X49" s="23">
        <v>2241</v>
      </c>
      <c r="Y49" s="22">
        <v>2273</v>
      </c>
    </row>
    <row r="50" spans="1:25" ht="13.5">
      <c r="A50" s="2" t="s">
        <v>136</v>
      </c>
      <c r="B50" s="22">
        <v>11714</v>
      </c>
      <c r="C50" s="22">
        <v>11034</v>
      </c>
      <c r="D50" s="23">
        <v>11732</v>
      </c>
      <c r="E50" s="22">
        <v>6948</v>
      </c>
      <c r="F50" s="22">
        <v>5519</v>
      </c>
      <c r="G50" s="22">
        <v>5610</v>
      </c>
      <c r="H50" s="23">
        <v>5814</v>
      </c>
      <c r="I50" s="22">
        <v>4415</v>
      </c>
      <c r="J50" s="22">
        <v>3993</v>
      </c>
      <c r="K50" s="22">
        <v>4877</v>
      </c>
      <c r="L50" s="23">
        <v>4011</v>
      </c>
      <c r="M50" s="22">
        <v>4918</v>
      </c>
      <c r="N50" s="22">
        <v>4406</v>
      </c>
      <c r="O50" s="22">
        <v>5599</v>
      </c>
      <c r="P50" s="23">
        <v>6019</v>
      </c>
      <c r="Q50" s="22">
        <v>5653</v>
      </c>
      <c r="R50" s="22">
        <v>5046</v>
      </c>
      <c r="S50" s="22">
        <v>4167</v>
      </c>
      <c r="T50" s="23">
        <v>-194</v>
      </c>
      <c r="U50" s="22">
        <v>-234</v>
      </c>
      <c r="V50" s="22">
        <v>1796</v>
      </c>
      <c r="W50" s="22">
        <v>2088</v>
      </c>
      <c r="X50" s="23">
        <v>2770</v>
      </c>
      <c r="Y50" s="22">
        <v>8589</v>
      </c>
    </row>
    <row r="51" spans="1:25" ht="13.5">
      <c r="A51" s="2" t="s">
        <v>137</v>
      </c>
      <c r="B51" s="22">
        <v>23</v>
      </c>
      <c r="C51" s="22">
        <v>11</v>
      </c>
      <c r="D51" s="23"/>
      <c r="E51" s="22"/>
      <c r="F51" s="22"/>
      <c r="G51" s="22"/>
      <c r="H51" s="23"/>
      <c r="I51" s="22"/>
      <c r="J51" s="22"/>
      <c r="K51" s="22"/>
      <c r="L51" s="23"/>
      <c r="M51" s="22"/>
      <c r="N51" s="22"/>
      <c r="O51" s="22"/>
      <c r="P51" s="23"/>
      <c r="Q51" s="22"/>
      <c r="R51" s="22"/>
      <c r="S51" s="22"/>
      <c r="T51" s="23"/>
      <c r="U51" s="22"/>
      <c r="V51" s="22"/>
      <c r="W51" s="22"/>
      <c r="X51" s="23"/>
      <c r="Y51" s="22"/>
    </row>
    <row r="52" spans="1:25" ht="13.5">
      <c r="A52" s="2" t="s">
        <v>202</v>
      </c>
      <c r="B52" s="22">
        <v>317</v>
      </c>
      <c r="C52" s="22">
        <v>308</v>
      </c>
      <c r="D52" s="23">
        <v>299</v>
      </c>
      <c r="E52" s="22">
        <v>296</v>
      </c>
      <c r="F52" s="22">
        <v>286</v>
      </c>
      <c r="G52" s="22">
        <v>283</v>
      </c>
      <c r="H52" s="23">
        <v>274</v>
      </c>
      <c r="I52" s="22">
        <v>270</v>
      </c>
      <c r="J52" s="22">
        <v>268</v>
      </c>
      <c r="K52" s="22">
        <v>262</v>
      </c>
      <c r="L52" s="23">
        <v>259</v>
      </c>
      <c r="M52" s="22">
        <v>269</v>
      </c>
      <c r="N52" s="22">
        <v>263</v>
      </c>
      <c r="O52" s="22">
        <v>267</v>
      </c>
      <c r="P52" s="23">
        <v>265</v>
      </c>
      <c r="Q52" s="22">
        <v>260</v>
      </c>
      <c r="R52" s="22">
        <v>249</v>
      </c>
      <c r="S52" s="22">
        <v>241</v>
      </c>
      <c r="T52" s="23">
        <v>239</v>
      </c>
      <c r="U52" s="22">
        <v>236</v>
      </c>
      <c r="V52" s="22">
        <v>238</v>
      </c>
      <c r="W52" s="22">
        <v>230</v>
      </c>
      <c r="X52" s="23">
        <v>234</v>
      </c>
      <c r="Y52" s="22">
        <v>232</v>
      </c>
    </row>
    <row r="53" spans="1:25" ht="13.5">
      <c r="A53" s="2" t="s">
        <v>138</v>
      </c>
      <c r="B53" s="22">
        <v>71998</v>
      </c>
      <c r="C53" s="22">
        <v>71211</v>
      </c>
      <c r="D53" s="23">
        <v>71161</v>
      </c>
      <c r="E53" s="22">
        <v>65922</v>
      </c>
      <c r="F53" s="22">
        <v>64173</v>
      </c>
      <c r="G53" s="22">
        <v>64040</v>
      </c>
      <c r="H53" s="23">
        <v>64076</v>
      </c>
      <c r="I53" s="22">
        <v>61928</v>
      </c>
      <c r="J53" s="22">
        <v>62047</v>
      </c>
      <c r="K53" s="22">
        <v>61900</v>
      </c>
      <c r="L53" s="23">
        <v>61241</v>
      </c>
      <c r="M53" s="22">
        <v>61732</v>
      </c>
      <c r="N53" s="22">
        <v>61211</v>
      </c>
      <c r="O53" s="22">
        <v>62087</v>
      </c>
      <c r="P53" s="23">
        <v>61911</v>
      </c>
      <c r="Q53" s="22">
        <v>61170</v>
      </c>
      <c r="R53" s="22">
        <v>60490</v>
      </c>
      <c r="S53" s="22">
        <v>59100</v>
      </c>
      <c r="T53" s="23">
        <v>54553</v>
      </c>
      <c r="U53" s="22">
        <v>54696</v>
      </c>
      <c r="V53" s="22">
        <v>56854</v>
      </c>
      <c r="W53" s="22">
        <v>56944</v>
      </c>
      <c r="X53" s="23">
        <v>56945</v>
      </c>
      <c r="Y53" s="22">
        <v>62096</v>
      </c>
    </row>
    <row r="54" spans="1:25" ht="14.25" thickBot="1">
      <c r="A54" s="6" t="s">
        <v>139</v>
      </c>
      <c r="B54" s="22">
        <v>1350760</v>
      </c>
      <c r="C54" s="22">
        <v>1346650</v>
      </c>
      <c r="D54" s="23">
        <v>1346608</v>
      </c>
      <c r="E54" s="22">
        <v>1340598</v>
      </c>
      <c r="F54" s="22">
        <v>1330035</v>
      </c>
      <c r="G54" s="22">
        <v>1346747</v>
      </c>
      <c r="H54" s="23">
        <v>1330626</v>
      </c>
      <c r="I54" s="22">
        <v>1334109</v>
      </c>
      <c r="J54" s="22">
        <v>1317982</v>
      </c>
      <c r="K54" s="22">
        <v>1312606</v>
      </c>
      <c r="L54" s="23">
        <v>1301070</v>
      </c>
      <c r="M54" s="22">
        <v>1304311</v>
      </c>
      <c r="N54" s="22">
        <v>1296782</v>
      </c>
      <c r="O54" s="22">
        <v>1289709</v>
      </c>
      <c r="P54" s="23">
        <v>1275824</v>
      </c>
      <c r="Q54" s="22">
        <v>1285380</v>
      </c>
      <c r="R54" s="22">
        <v>1276576</v>
      </c>
      <c r="S54" s="22">
        <v>1272633</v>
      </c>
      <c r="T54" s="23">
        <v>1258331</v>
      </c>
      <c r="U54" s="22">
        <v>1257317</v>
      </c>
      <c r="V54" s="22">
        <v>1252332</v>
      </c>
      <c r="W54" s="22">
        <v>1242985</v>
      </c>
      <c r="X54" s="23">
        <v>1250022</v>
      </c>
      <c r="Y54" s="22">
        <v>1241652</v>
      </c>
    </row>
    <row r="55" spans="1:25" ht="14.25" thickTop="1">
      <c r="A55" s="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7" ht="13.5">
      <c r="A57" s="19" t="s">
        <v>144</v>
      </c>
    </row>
    <row r="58" ht="13.5">
      <c r="A58" s="19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140</v>
      </c>
      <c r="B2" s="13">
        <v>8537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47</v>
      </c>
      <c r="B4" s="14" t="str">
        <f>HYPERLINK("http://www.kabupro.jp/mark/20131125/S1000J6S.htm","四半期報告書")</f>
        <v>四半期報告書</v>
      </c>
      <c r="C4" s="14" t="str">
        <f>HYPERLINK("http://www.kabupro.jp/mark/20130625/S000DKBQ.htm","有価証券報告書")</f>
        <v>有価証券報告書</v>
      </c>
      <c r="D4" s="14" t="str">
        <f>HYPERLINK("http://www.kabupro.jp/mark/20131125/S1000J6S.htm","四半期報告書")</f>
        <v>四半期報告書</v>
      </c>
      <c r="E4" s="14" t="str">
        <f>HYPERLINK("http://www.kabupro.jp/mark/20130625/S000DKBQ.htm","有価証券報告書")</f>
        <v>有価証券報告書</v>
      </c>
      <c r="F4" s="14" t="str">
        <f>HYPERLINK("http://www.kabupro.jp/mark/20121127/S000CCE2.htm","四半期報告書")</f>
        <v>四半期報告書</v>
      </c>
      <c r="G4" s="14" t="str">
        <f>HYPERLINK("http://www.kabupro.jp/mark/20120626/S000B0DK.htm","有価証券報告書")</f>
        <v>有価証券報告書</v>
      </c>
      <c r="H4" s="14" t="str">
        <f>HYPERLINK("http://www.kabupro.jp/mark/20111129/S0009T0U.htm","四半期報告書")</f>
        <v>四半期報告書</v>
      </c>
      <c r="I4" s="14" t="str">
        <f>HYPERLINK("http://www.kabupro.jp/mark/20110624/S0008G2T.htm","有価証券報告書")</f>
        <v>有価証券報告書</v>
      </c>
      <c r="J4" s="14" t="str">
        <f>HYPERLINK("http://www.kabupro.jp/mark/20101129/S000796M.htm","四半期報告書")</f>
        <v>四半期報告書</v>
      </c>
      <c r="K4" s="14" t="str">
        <f>HYPERLINK("http://www.kabupro.jp/mark/20100625/S0005W35.htm","有価証券報告書")</f>
        <v>有価証券報告書</v>
      </c>
      <c r="L4" s="14" t="str">
        <f>HYPERLINK("http://www.kabupro.jp/mark/20091127/S0004O82.htm","四半期報告書")</f>
        <v>四半期報告書</v>
      </c>
      <c r="M4" s="14" t="str">
        <f>HYPERLINK("http://www.kabupro.jp/mark/20090624/S0003ATK.htm","有価証券報告書")</f>
        <v>有価証券報告書</v>
      </c>
      <c r="N4" s="14" t="str">
        <f>HYPERLINK("http://www.kabupro.jp/mark/20081128/S0001XK6.htm","四半期報告書")</f>
        <v>四半期報告書</v>
      </c>
    </row>
    <row r="5" spans="1:14" ht="14.25" thickBot="1">
      <c r="A5" s="10" t="s">
        <v>48</v>
      </c>
      <c r="B5" s="1" t="s">
        <v>54</v>
      </c>
      <c r="C5" s="1" t="s">
        <v>61</v>
      </c>
      <c r="D5" s="1" t="s">
        <v>54</v>
      </c>
      <c r="E5" s="1" t="s">
        <v>61</v>
      </c>
      <c r="F5" s="1" t="s">
        <v>59</v>
      </c>
      <c r="G5" s="1" t="s">
        <v>65</v>
      </c>
      <c r="H5" s="1" t="s">
        <v>63</v>
      </c>
      <c r="I5" s="1" t="s">
        <v>69</v>
      </c>
      <c r="J5" s="1" t="s">
        <v>67</v>
      </c>
      <c r="K5" s="1" t="s">
        <v>72</v>
      </c>
      <c r="L5" s="1" t="s">
        <v>74</v>
      </c>
      <c r="M5" s="1" t="s">
        <v>76</v>
      </c>
      <c r="N5" s="1" t="s">
        <v>78</v>
      </c>
    </row>
    <row r="6" spans="1:14" ht="15" thickBot="1" thickTop="1">
      <c r="A6" s="9" t="s">
        <v>49</v>
      </c>
      <c r="B6" s="17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55</v>
      </c>
      <c r="I7" s="15" t="s">
        <v>57</v>
      </c>
      <c r="J7" s="13" t="s">
        <v>55</v>
      </c>
      <c r="K7" s="15" t="s">
        <v>57</v>
      </c>
      <c r="L7" s="13" t="s">
        <v>55</v>
      </c>
      <c r="M7" s="15" t="s">
        <v>57</v>
      </c>
      <c r="N7" s="13" t="s">
        <v>55</v>
      </c>
    </row>
    <row r="8" spans="1:14" ht="13.5">
      <c r="A8" s="12" t="s">
        <v>51</v>
      </c>
      <c r="B8" s="1" t="s">
        <v>146</v>
      </c>
      <c r="C8" s="16" t="s">
        <v>147</v>
      </c>
      <c r="D8" s="1" t="s">
        <v>147</v>
      </c>
      <c r="E8" s="16" t="s">
        <v>148</v>
      </c>
      <c r="F8" s="1" t="s">
        <v>148</v>
      </c>
      <c r="G8" s="16" t="s">
        <v>149</v>
      </c>
      <c r="H8" s="1" t="s">
        <v>149</v>
      </c>
      <c r="I8" s="16" t="s">
        <v>150</v>
      </c>
      <c r="J8" s="1" t="s">
        <v>150</v>
      </c>
      <c r="K8" s="16" t="s">
        <v>151</v>
      </c>
      <c r="L8" s="1" t="s">
        <v>151</v>
      </c>
      <c r="M8" s="16" t="s">
        <v>152</v>
      </c>
      <c r="N8" s="1" t="s">
        <v>152</v>
      </c>
    </row>
    <row r="9" spans="1:14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68</v>
      </c>
      <c r="I9" s="16" t="s">
        <v>70</v>
      </c>
      <c r="J9" s="1" t="s">
        <v>71</v>
      </c>
      <c r="K9" s="16" t="s">
        <v>73</v>
      </c>
      <c r="L9" s="1" t="s">
        <v>75</v>
      </c>
      <c r="M9" s="16" t="s">
        <v>77</v>
      </c>
      <c r="N9" s="1" t="s">
        <v>79</v>
      </c>
    </row>
    <row r="10" spans="1:14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6" t="s">
        <v>81</v>
      </c>
      <c r="J10" s="1" t="s">
        <v>81</v>
      </c>
      <c r="K10" s="16" t="s">
        <v>81</v>
      </c>
      <c r="L10" s="1" t="s">
        <v>81</v>
      </c>
      <c r="M10" s="16" t="s">
        <v>81</v>
      </c>
      <c r="N10" s="1" t="s">
        <v>81</v>
      </c>
    </row>
    <row r="11" spans="1:14" ht="14.25" thickTop="1">
      <c r="A11" s="28" t="s">
        <v>153</v>
      </c>
      <c r="B11" s="20">
        <v>11067</v>
      </c>
      <c r="C11" s="21">
        <v>21683</v>
      </c>
      <c r="D11" s="20">
        <v>11009</v>
      </c>
      <c r="E11" s="21">
        <v>23076</v>
      </c>
      <c r="F11" s="20">
        <v>11794</v>
      </c>
      <c r="G11" s="21">
        <v>24202</v>
      </c>
      <c r="H11" s="20">
        <v>12372</v>
      </c>
      <c r="I11" s="21">
        <v>25044</v>
      </c>
      <c r="J11" s="20">
        <v>12955</v>
      </c>
      <c r="K11" s="21">
        <v>27777</v>
      </c>
      <c r="L11" s="20">
        <v>14212</v>
      </c>
      <c r="M11" s="21">
        <v>26599</v>
      </c>
      <c r="N11" s="20">
        <v>13385</v>
      </c>
    </row>
    <row r="12" spans="1:14" ht="13.5">
      <c r="A12" s="2" t="s">
        <v>154</v>
      </c>
      <c r="B12" s="22">
        <v>9230</v>
      </c>
      <c r="C12" s="23">
        <v>18843</v>
      </c>
      <c r="D12" s="22">
        <v>9632</v>
      </c>
      <c r="E12" s="23">
        <v>20061</v>
      </c>
      <c r="F12" s="22">
        <v>10316</v>
      </c>
      <c r="G12" s="23">
        <v>21044</v>
      </c>
      <c r="H12" s="22">
        <v>10696</v>
      </c>
      <c r="I12" s="23">
        <v>22231</v>
      </c>
      <c r="J12" s="22">
        <v>11331</v>
      </c>
      <c r="K12" s="23">
        <v>23436</v>
      </c>
      <c r="L12" s="22">
        <v>11851</v>
      </c>
      <c r="M12" s="23">
        <v>23494</v>
      </c>
      <c r="N12" s="22">
        <v>11762</v>
      </c>
    </row>
    <row r="13" spans="1:14" ht="13.5">
      <c r="A13" s="3" t="s">
        <v>155</v>
      </c>
      <c r="B13" s="22">
        <v>7221</v>
      </c>
      <c r="C13" s="23">
        <v>15351</v>
      </c>
      <c r="D13" s="22">
        <v>7775</v>
      </c>
      <c r="E13" s="23">
        <v>16357</v>
      </c>
      <c r="F13" s="22">
        <v>8303</v>
      </c>
      <c r="G13" s="23">
        <v>17154</v>
      </c>
      <c r="H13" s="22">
        <v>8605</v>
      </c>
      <c r="I13" s="23">
        <v>17784</v>
      </c>
      <c r="J13" s="22">
        <v>8975</v>
      </c>
      <c r="K13" s="23">
        <v>18939</v>
      </c>
      <c r="L13" s="22">
        <v>9526</v>
      </c>
      <c r="M13" s="23">
        <v>19181</v>
      </c>
      <c r="N13" s="22">
        <v>9513</v>
      </c>
    </row>
    <row r="14" spans="1:14" ht="13.5">
      <c r="A14" s="3" t="s">
        <v>156</v>
      </c>
      <c r="B14" s="22">
        <v>1963</v>
      </c>
      <c r="C14" s="23">
        <v>3403</v>
      </c>
      <c r="D14" s="22">
        <v>1811</v>
      </c>
      <c r="E14" s="23">
        <v>3603</v>
      </c>
      <c r="F14" s="22">
        <v>1961</v>
      </c>
      <c r="G14" s="23">
        <v>3795</v>
      </c>
      <c r="H14" s="22">
        <v>2041</v>
      </c>
      <c r="I14" s="23">
        <v>4340</v>
      </c>
      <c r="J14" s="22">
        <v>2298</v>
      </c>
      <c r="K14" s="23">
        <v>4270</v>
      </c>
      <c r="L14" s="22">
        <v>2179</v>
      </c>
      <c r="M14" s="23">
        <v>3950</v>
      </c>
      <c r="N14" s="22">
        <v>2060</v>
      </c>
    </row>
    <row r="15" spans="1:14" ht="13.5">
      <c r="A15" s="2" t="s">
        <v>157</v>
      </c>
      <c r="B15" s="22">
        <v>979</v>
      </c>
      <c r="C15" s="23">
        <v>1922</v>
      </c>
      <c r="D15" s="22">
        <v>945</v>
      </c>
      <c r="E15" s="23">
        <v>1868</v>
      </c>
      <c r="F15" s="22">
        <v>939</v>
      </c>
      <c r="G15" s="23">
        <v>1940</v>
      </c>
      <c r="H15" s="22">
        <v>992</v>
      </c>
      <c r="I15" s="23">
        <v>1898</v>
      </c>
      <c r="J15" s="22">
        <v>930</v>
      </c>
      <c r="K15" s="23">
        <v>1997</v>
      </c>
      <c r="L15" s="22">
        <v>1039</v>
      </c>
      <c r="M15" s="23">
        <v>2384</v>
      </c>
      <c r="N15" s="22">
        <v>1269</v>
      </c>
    </row>
    <row r="16" spans="1:14" ht="13.5">
      <c r="A16" s="2" t="s">
        <v>158</v>
      </c>
      <c r="B16" s="22">
        <v>277</v>
      </c>
      <c r="C16" s="23">
        <v>277</v>
      </c>
      <c r="D16" s="22">
        <v>215</v>
      </c>
      <c r="E16" s="23">
        <v>458</v>
      </c>
      <c r="F16" s="22">
        <v>153</v>
      </c>
      <c r="G16" s="23">
        <v>915</v>
      </c>
      <c r="H16" s="22">
        <v>547</v>
      </c>
      <c r="I16" s="23">
        <v>384</v>
      </c>
      <c r="J16" s="22">
        <v>303</v>
      </c>
      <c r="K16" s="23">
        <v>798</v>
      </c>
      <c r="L16" s="22">
        <v>27</v>
      </c>
      <c r="M16" s="23">
        <v>15</v>
      </c>
      <c r="N16" s="22">
        <v>73</v>
      </c>
    </row>
    <row r="17" spans="1:14" ht="13.5">
      <c r="A17" s="2" t="s">
        <v>159</v>
      </c>
      <c r="B17" s="22">
        <v>578</v>
      </c>
      <c r="C17" s="23">
        <v>639</v>
      </c>
      <c r="D17" s="22">
        <v>216</v>
      </c>
      <c r="E17" s="23">
        <v>687</v>
      </c>
      <c r="F17" s="22">
        <v>384</v>
      </c>
      <c r="G17" s="23">
        <v>302</v>
      </c>
      <c r="H17" s="22">
        <v>136</v>
      </c>
      <c r="I17" s="23">
        <v>530</v>
      </c>
      <c r="J17" s="22">
        <v>390</v>
      </c>
      <c r="K17" s="23">
        <v>1545</v>
      </c>
      <c r="L17" s="22">
        <v>1293</v>
      </c>
      <c r="M17" s="23">
        <v>705</v>
      </c>
      <c r="N17" s="22">
        <v>279</v>
      </c>
    </row>
    <row r="18" spans="1:14" ht="13.5">
      <c r="A18" s="6" t="s">
        <v>160</v>
      </c>
      <c r="B18" s="22">
        <v>9601</v>
      </c>
      <c r="C18" s="23">
        <v>19060</v>
      </c>
      <c r="D18" s="22">
        <v>9969</v>
      </c>
      <c r="E18" s="23">
        <v>20455</v>
      </c>
      <c r="F18" s="22">
        <v>10353</v>
      </c>
      <c r="G18" s="23">
        <v>21058</v>
      </c>
      <c r="H18" s="22">
        <v>10240</v>
      </c>
      <c r="I18" s="23">
        <v>22260</v>
      </c>
      <c r="J18" s="22">
        <v>11674</v>
      </c>
      <c r="K18" s="23">
        <v>27252</v>
      </c>
      <c r="L18" s="22">
        <v>12511</v>
      </c>
      <c r="M18" s="23">
        <v>22638</v>
      </c>
      <c r="N18" s="22">
        <v>10493</v>
      </c>
    </row>
    <row r="19" spans="1:14" ht="13.5">
      <c r="A19" s="2" t="s">
        <v>161</v>
      </c>
      <c r="B19" s="22">
        <v>373</v>
      </c>
      <c r="C19" s="23">
        <v>890</v>
      </c>
      <c r="D19" s="22">
        <v>485</v>
      </c>
      <c r="E19" s="23">
        <v>1072</v>
      </c>
      <c r="F19" s="22">
        <v>565</v>
      </c>
      <c r="G19" s="23">
        <v>1625</v>
      </c>
      <c r="H19" s="22">
        <v>911</v>
      </c>
      <c r="I19" s="23">
        <v>2631</v>
      </c>
      <c r="J19" s="22">
        <v>1503</v>
      </c>
      <c r="K19" s="23">
        <v>3714</v>
      </c>
      <c r="L19" s="22">
        <v>1970</v>
      </c>
      <c r="M19" s="23">
        <v>3291</v>
      </c>
      <c r="N19" s="22">
        <v>1481</v>
      </c>
    </row>
    <row r="20" spans="1:14" ht="13.5">
      <c r="A20" s="3" t="s">
        <v>162</v>
      </c>
      <c r="B20" s="22">
        <v>310</v>
      </c>
      <c r="C20" s="23">
        <v>666</v>
      </c>
      <c r="D20" s="22">
        <v>346</v>
      </c>
      <c r="E20" s="23">
        <v>812</v>
      </c>
      <c r="F20" s="22">
        <v>442</v>
      </c>
      <c r="G20" s="23">
        <v>1380</v>
      </c>
      <c r="H20" s="22">
        <v>788</v>
      </c>
      <c r="I20" s="23">
        <v>2409</v>
      </c>
      <c r="J20" s="22">
        <v>1392</v>
      </c>
      <c r="K20" s="23">
        <v>3470</v>
      </c>
      <c r="L20" s="22">
        <v>1847</v>
      </c>
      <c r="M20" s="23">
        <v>3115</v>
      </c>
      <c r="N20" s="22">
        <v>1421</v>
      </c>
    </row>
    <row r="21" spans="1:14" ht="13.5">
      <c r="A21" s="2" t="s">
        <v>163</v>
      </c>
      <c r="B21" s="22">
        <v>741</v>
      </c>
      <c r="C21" s="23">
        <v>1458</v>
      </c>
      <c r="D21" s="22">
        <v>724</v>
      </c>
      <c r="E21" s="23">
        <v>1465</v>
      </c>
      <c r="F21" s="22">
        <v>749</v>
      </c>
      <c r="G21" s="23">
        <v>1459</v>
      </c>
      <c r="H21" s="22">
        <v>739</v>
      </c>
      <c r="I21" s="23">
        <v>1521</v>
      </c>
      <c r="J21" s="22">
        <v>727</v>
      </c>
      <c r="K21" s="23">
        <v>1572</v>
      </c>
      <c r="L21" s="22">
        <v>798</v>
      </c>
      <c r="M21" s="23">
        <v>1666</v>
      </c>
      <c r="N21" s="22">
        <v>850</v>
      </c>
    </row>
    <row r="22" spans="1:14" ht="13.5">
      <c r="A22" s="2" t="s">
        <v>164</v>
      </c>
      <c r="B22" s="22">
        <v>305</v>
      </c>
      <c r="C22" s="23">
        <v>136</v>
      </c>
      <c r="D22" s="22"/>
      <c r="E22" s="23">
        <v>235</v>
      </c>
      <c r="F22" s="22">
        <v>114</v>
      </c>
      <c r="G22" s="23">
        <v>537</v>
      </c>
      <c r="H22" s="22">
        <v>389</v>
      </c>
      <c r="I22" s="23">
        <v>68</v>
      </c>
      <c r="J22" s="22"/>
      <c r="K22" s="23">
        <v>2742</v>
      </c>
      <c r="L22" s="22">
        <v>628</v>
      </c>
      <c r="M22" s="23">
        <v>291</v>
      </c>
      <c r="N22" s="22">
        <v>94</v>
      </c>
    </row>
    <row r="23" spans="1:14" ht="13.5">
      <c r="A23" s="2" t="s">
        <v>165</v>
      </c>
      <c r="B23" s="22">
        <v>7087</v>
      </c>
      <c r="C23" s="23">
        <v>14281</v>
      </c>
      <c r="D23" s="22">
        <v>7316</v>
      </c>
      <c r="E23" s="23">
        <v>14645</v>
      </c>
      <c r="F23" s="22">
        <v>7251</v>
      </c>
      <c r="G23" s="23">
        <v>14784</v>
      </c>
      <c r="H23" s="22">
        <v>7463</v>
      </c>
      <c r="I23" s="23">
        <v>14775</v>
      </c>
      <c r="J23" s="22">
        <v>7512</v>
      </c>
      <c r="K23" s="23">
        <v>14575</v>
      </c>
      <c r="L23" s="22">
        <v>7337</v>
      </c>
      <c r="M23" s="23">
        <v>14487</v>
      </c>
      <c r="N23" s="22">
        <v>7326</v>
      </c>
    </row>
    <row r="24" spans="1:14" ht="13.5">
      <c r="A24" s="2" t="s">
        <v>166</v>
      </c>
      <c r="B24" s="22">
        <v>1092</v>
      </c>
      <c r="C24" s="23">
        <v>2294</v>
      </c>
      <c r="D24" s="22">
        <v>1443</v>
      </c>
      <c r="E24" s="23">
        <v>3036</v>
      </c>
      <c r="F24" s="22">
        <v>1673</v>
      </c>
      <c r="G24" s="23">
        <v>2651</v>
      </c>
      <c r="H24" s="22">
        <v>737</v>
      </c>
      <c r="I24" s="23">
        <v>3263</v>
      </c>
      <c r="J24" s="22">
        <v>1930</v>
      </c>
      <c r="K24" s="23">
        <v>4646</v>
      </c>
      <c r="L24" s="22">
        <v>1777</v>
      </c>
      <c r="M24" s="23">
        <v>2902</v>
      </c>
      <c r="N24" s="22">
        <v>739</v>
      </c>
    </row>
    <row r="25" spans="1:14" ht="14.25" thickBot="1">
      <c r="A25" s="27" t="s">
        <v>167</v>
      </c>
      <c r="B25" s="24">
        <v>1466</v>
      </c>
      <c r="C25" s="25">
        <v>2622</v>
      </c>
      <c r="D25" s="24">
        <v>1039</v>
      </c>
      <c r="E25" s="25">
        <v>2621</v>
      </c>
      <c r="F25" s="24">
        <v>1440</v>
      </c>
      <c r="G25" s="25">
        <v>3144</v>
      </c>
      <c r="H25" s="24">
        <v>2132</v>
      </c>
      <c r="I25" s="25">
        <v>2784</v>
      </c>
      <c r="J25" s="24">
        <v>1280</v>
      </c>
      <c r="K25" s="25">
        <v>524</v>
      </c>
      <c r="L25" s="24">
        <v>1700</v>
      </c>
      <c r="M25" s="25">
        <v>3960</v>
      </c>
      <c r="N25" s="24">
        <v>2892</v>
      </c>
    </row>
    <row r="26" spans="1:14" ht="14.25" thickTop="1">
      <c r="A26" s="6" t="s">
        <v>168</v>
      </c>
      <c r="B26" s="22"/>
      <c r="C26" s="23">
        <v>2</v>
      </c>
      <c r="D26" s="22"/>
      <c r="E26" s="23">
        <v>4</v>
      </c>
      <c r="F26" s="22">
        <v>4</v>
      </c>
      <c r="G26" s="23">
        <v>355</v>
      </c>
      <c r="H26" s="22">
        <v>157</v>
      </c>
      <c r="I26" s="23">
        <v>176</v>
      </c>
      <c r="J26" s="22">
        <v>540</v>
      </c>
      <c r="K26" s="23">
        <v>410</v>
      </c>
      <c r="L26" s="22">
        <v>171</v>
      </c>
      <c r="M26" s="23">
        <v>673</v>
      </c>
      <c r="N26" s="22">
        <v>1037</v>
      </c>
    </row>
    <row r="27" spans="1:14" ht="13.5">
      <c r="A27" s="6" t="s">
        <v>169</v>
      </c>
      <c r="B27" s="22">
        <v>78</v>
      </c>
      <c r="C27" s="23">
        <v>68</v>
      </c>
      <c r="D27" s="22">
        <v>22</v>
      </c>
      <c r="E27" s="23">
        <v>82</v>
      </c>
      <c r="F27" s="22">
        <v>75</v>
      </c>
      <c r="G27" s="23">
        <v>229</v>
      </c>
      <c r="H27" s="22">
        <v>180</v>
      </c>
      <c r="I27" s="23">
        <v>87</v>
      </c>
      <c r="J27" s="22">
        <v>65</v>
      </c>
      <c r="K27" s="23">
        <v>101</v>
      </c>
      <c r="L27" s="22">
        <v>42</v>
      </c>
      <c r="M27" s="23">
        <v>463</v>
      </c>
      <c r="N27" s="22">
        <v>437</v>
      </c>
    </row>
    <row r="28" spans="1:14" ht="13.5">
      <c r="A28" s="6" t="s">
        <v>170</v>
      </c>
      <c r="B28" s="22">
        <v>1388</v>
      </c>
      <c r="C28" s="23">
        <v>2556</v>
      </c>
      <c r="D28" s="22">
        <v>1016</v>
      </c>
      <c r="E28" s="23">
        <v>2544</v>
      </c>
      <c r="F28" s="22">
        <v>1369</v>
      </c>
      <c r="G28" s="23">
        <v>3270</v>
      </c>
      <c r="H28" s="22">
        <v>2109</v>
      </c>
      <c r="I28" s="23">
        <v>2873</v>
      </c>
      <c r="J28" s="22">
        <v>1755</v>
      </c>
      <c r="K28" s="23">
        <v>833</v>
      </c>
      <c r="L28" s="22">
        <v>1829</v>
      </c>
      <c r="M28" s="23">
        <v>4170</v>
      </c>
      <c r="N28" s="22">
        <v>3493</v>
      </c>
    </row>
    <row r="29" spans="1:14" ht="13.5">
      <c r="A29" s="6" t="s">
        <v>171</v>
      </c>
      <c r="B29" s="22">
        <v>399</v>
      </c>
      <c r="C29" s="23">
        <v>1070</v>
      </c>
      <c r="D29" s="22">
        <v>472</v>
      </c>
      <c r="E29" s="23">
        <v>704</v>
      </c>
      <c r="F29" s="22">
        <v>275</v>
      </c>
      <c r="G29" s="23">
        <v>706</v>
      </c>
      <c r="H29" s="22">
        <v>175</v>
      </c>
      <c r="I29" s="23">
        <v>302</v>
      </c>
      <c r="J29" s="22">
        <v>258</v>
      </c>
      <c r="K29" s="23">
        <v>958</v>
      </c>
      <c r="L29" s="22">
        <v>1044</v>
      </c>
      <c r="M29" s="23">
        <v>1151</v>
      </c>
      <c r="N29" s="22">
        <v>421</v>
      </c>
    </row>
    <row r="30" spans="1:14" ht="13.5">
      <c r="A30" s="6" t="s">
        <v>172</v>
      </c>
      <c r="B30" s="22"/>
      <c r="C30" s="23"/>
      <c r="D30" s="22"/>
      <c r="E30" s="23"/>
      <c r="F30" s="22"/>
      <c r="G30" s="23"/>
      <c r="H30" s="22"/>
      <c r="I30" s="23">
        <v>662</v>
      </c>
      <c r="J30" s="22">
        <v>607</v>
      </c>
      <c r="K30" s="23"/>
      <c r="L30" s="22"/>
      <c r="M30" s="23"/>
      <c r="N30" s="22"/>
    </row>
    <row r="31" spans="1:14" ht="13.5">
      <c r="A31" s="6" t="s">
        <v>173</v>
      </c>
      <c r="B31" s="22">
        <v>74</v>
      </c>
      <c r="C31" s="23">
        <v>-99</v>
      </c>
      <c r="D31" s="22">
        <v>-62</v>
      </c>
      <c r="E31" s="23">
        <v>319</v>
      </c>
      <c r="F31" s="22">
        <v>21</v>
      </c>
      <c r="G31" s="23">
        <v>817</v>
      </c>
      <c r="H31" s="22">
        <v>826</v>
      </c>
      <c r="I31" s="23">
        <v>345</v>
      </c>
      <c r="J31" s="22">
        <v>-16</v>
      </c>
      <c r="K31" s="23">
        <v>-1286</v>
      </c>
      <c r="L31" s="22">
        <v>-397</v>
      </c>
      <c r="M31" s="23">
        <v>830</v>
      </c>
      <c r="N31" s="22">
        <v>1764</v>
      </c>
    </row>
    <row r="32" spans="1:14" ht="13.5">
      <c r="A32" s="6" t="s">
        <v>174</v>
      </c>
      <c r="B32" s="22">
        <v>474</v>
      </c>
      <c r="C32" s="23">
        <v>970</v>
      </c>
      <c r="D32" s="22">
        <v>410</v>
      </c>
      <c r="E32" s="23">
        <v>1024</v>
      </c>
      <c r="F32" s="22">
        <v>297</v>
      </c>
      <c r="G32" s="23">
        <v>1524</v>
      </c>
      <c r="H32" s="22">
        <v>1001</v>
      </c>
      <c r="I32" s="23">
        <v>1310</v>
      </c>
      <c r="J32" s="22">
        <v>848</v>
      </c>
      <c r="K32" s="23">
        <v>-327</v>
      </c>
      <c r="L32" s="22">
        <v>647</v>
      </c>
      <c r="M32" s="23"/>
      <c r="N32" s="22"/>
    </row>
    <row r="33" spans="1:14" ht="14.25" thickBot="1">
      <c r="A33" s="6" t="s">
        <v>175</v>
      </c>
      <c r="B33" s="22">
        <v>914</v>
      </c>
      <c r="C33" s="23">
        <v>1585</v>
      </c>
      <c r="D33" s="22">
        <v>605</v>
      </c>
      <c r="E33" s="23">
        <v>1519</v>
      </c>
      <c r="F33" s="22">
        <v>1071</v>
      </c>
      <c r="G33" s="23">
        <v>1746</v>
      </c>
      <c r="H33" s="22">
        <v>1107</v>
      </c>
      <c r="I33" s="23">
        <v>1563</v>
      </c>
      <c r="J33" s="22">
        <v>906</v>
      </c>
      <c r="K33" s="23">
        <v>1161</v>
      </c>
      <c r="L33" s="22">
        <v>1181</v>
      </c>
      <c r="M33" s="23">
        <v>2188</v>
      </c>
      <c r="N33" s="22">
        <v>1307</v>
      </c>
    </row>
    <row r="34" spans="1:14" ht="14.25" thickTop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6" ht="13.5">
      <c r="A36" s="19" t="s">
        <v>144</v>
      </c>
    </row>
    <row r="37" ht="13.5">
      <c r="A37" s="19" t="s">
        <v>145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140</v>
      </c>
      <c r="B2" s="13">
        <v>8537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47</v>
      </c>
      <c r="B4" s="14" t="str">
        <f>HYPERLINK("http://www.kabupro.jp/mark/20131125/S1000J6S.htm","四半期報告書")</f>
        <v>四半期報告書</v>
      </c>
      <c r="C4" s="14" t="str">
        <f>HYPERLINK("http://www.kabupro.jp/mark/20131125/S1000J6S.htm","四半期報告書")</f>
        <v>四半期報告書</v>
      </c>
      <c r="D4" s="14" t="str">
        <f>HYPERLINK("http://www.kabupro.jp/mark/20121127/S000CCE2.htm","四半期報告書")</f>
        <v>四半期報告書</v>
      </c>
      <c r="E4" s="14" t="str">
        <f>HYPERLINK("http://www.kabupro.jp/mark/20130625/S000DKBQ.htm","有価証券報告書")</f>
        <v>有価証券報告書</v>
      </c>
      <c r="F4" s="14" t="str">
        <f>HYPERLINK("http://www.kabupro.jp/mark/20111129/S0009T0U.htm","四半期報告書")</f>
        <v>四半期報告書</v>
      </c>
      <c r="G4" s="14" t="str">
        <f>HYPERLINK("http://www.kabupro.jp/mark/20120626/S000B0DK.htm","有価証券報告書")</f>
        <v>有価証券報告書</v>
      </c>
      <c r="H4" s="14" t="str">
        <f>HYPERLINK("http://www.kabupro.jp/mark/20101129/S000796M.htm","四半期報告書")</f>
        <v>四半期報告書</v>
      </c>
      <c r="I4" s="14" t="str">
        <f>HYPERLINK("http://www.kabupro.jp/mark/20110624/S0008G2T.htm","有価証券報告書")</f>
        <v>有価証券報告書</v>
      </c>
      <c r="J4" s="14" t="str">
        <f>HYPERLINK("http://www.kabupro.jp/mark/20101129/S000796M.htm","四半期報告書")</f>
        <v>四半期報告書</v>
      </c>
      <c r="K4" s="14" t="str">
        <f>HYPERLINK("http://www.kabupro.jp/mark/20100625/S0005W35.htm","有価証券報告書")</f>
        <v>有価証券報告書</v>
      </c>
      <c r="L4" s="14" t="str">
        <f>HYPERLINK("http://www.kabupro.jp/mark/20091127/S0004O82.htm","四半期報告書")</f>
        <v>四半期報告書</v>
      </c>
      <c r="M4" s="14" t="str">
        <f>HYPERLINK("http://www.kabupro.jp/mark/20090624/S0003ATK.htm","有価証券報告書")</f>
        <v>有価証券報告書</v>
      </c>
      <c r="N4" s="14" t="str">
        <f>HYPERLINK("http://www.kabupro.jp/mark/20081128/S0001XK6.htm","四半期報告書")</f>
        <v>四半期報告書</v>
      </c>
    </row>
    <row r="5" spans="1:14" ht="14.25" thickBot="1">
      <c r="A5" s="10" t="s">
        <v>48</v>
      </c>
      <c r="B5" s="1" t="s">
        <v>54</v>
      </c>
      <c r="C5" s="1" t="s">
        <v>54</v>
      </c>
      <c r="D5" s="1" t="s">
        <v>59</v>
      </c>
      <c r="E5" s="1" t="s">
        <v>61</v>
      </c>
      <c r="F5" s="1" t="s">
        <v>63</v>
      </c>
      <c r="G5" s="1" t="s">
        <v>65</v>
      </c>
      <c r="H5" s="1" t="s">
        <v>67</v>
      </c>
      <c r="I5" s="1" t="s">
        <v>69</v>
      </c>
      <c r="J5" s="1" t="s">
        <v>67</v>
      </c>
      <c r="K5" s="1" t="s">
        <v>72</v>
      </c>
      <c r="L5" s="1" t="s">
        <v>74</v>
      </c>
      <c r="M5" s="1" t="s">
        <v>76</v>
      </c>
      <c r="N5" s="1" t="s">
        <v>78</v>
      </c>
    </row>
    <row r="6" spans="1:14" ht="15" thickBot="1" thickTop="1">
      <c r="A6" s="9" t="s">
        <v>49</v>
      </c>
      <c r="B6" s="17" t="s">
        <v>143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50</v>
      </c>
      <c r="B7" s="13" t="s">
        <v>55</v>
      </c>
      <c r="C7" s="15" t="s">
        <v>57</v>
      </c>
      <c r="D7" s="13" t="s">
        <v>55</v>
      </c>
      <c r="E7" s="15" t="s">
        <v>57</v>
      </c>
      <c r="F7" s="13" t="s">
        <v>55</v>
      </c>
      <c r="G7" s="15" t="s">
        <v>57</v>
      </c>
      <c r="H7" s="13" t="s">
        <v>55</v>
      </c>
      <c r="I7" s="15" t="s">
        <v>57</v>
      </c>
      <c r="J7" s="13" t="s">
        <v>55</v>
      </c>
      <c r="K7" s="15" t="s">
        <v>57</v>
      </c>
      <c r="L7" s="13" t="s">
        <v>55</v>
      </c>
      <c r="M7" s="15" t="s">
        <v>57</v>
      </c>
      <c r="N7" s="13" t="s">
        <v>55</v>
      </c>
    </row>
    <row r="8" spans="1:14" ht="13.5">
      <c r="A8" s="12" t="s">
        <v>51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52</v>
      </c>
      <c r="B9" s="1" t="s">
        <v>56</v>
      </c>
      <c r="C9" s="16" t="s">
        <v>58</v>
      </c>
      <c r="D9" s="1" t="s">
        <v>60</v>
      </c>
      <c r="E9" s="16" t="s">
        <v>62</v>
      </c>
      <c r="F9" s="1" t="s">
        <v>64</v>
      </c>
      <c r="G9" s="16" t="s">
        <v>66</v>
      </c>
      <c r="H9" s="1" t="s">
        <v>68</v>
      </c>
      <c r="I9" s="16" t="s">
        <v>70</v>
      </c>
      <c r="J9" s="1" t="s">
        <v>71</v>
      </c>
      <c r="K9" s="16" t="s">
        <v>73</v>
      </c>
      <c r="L9" s="1" t="s">
        <v>75</v>
      </c>
      <c r="M9" s="16" t="s">
        <v>77</v>
      </c>
      <c r="N9" s="1" t="s">
        <v>79</v>
      </c>
    </row>
    <row r="10" spans="1:14" ht="14.25" thickBot="1">
      <c r="A10" s="12" t="s">
        <v>53</v>
      </c>
      <c r="B10" s="1" t="s">
        <v>81</v>
      </c>
      <c r="C10" s="16" t="s">
        <v>81</v>
      </c>
      <c r="D10" s="1" t="s">
        <v>81</v>
      </c>
      <c r="E10" s="16" t="s">
        <v>81</v>
      </c>
      <c r="F10" s="1" t="s">
        <v>81</v>
      </c>
      <c r="G10" s="16" t="s">
        <v>81</v>
      </c>
      <c r="H10" s="1" t="s">
        <v>81</v>
      </c>
      <c r="I10" s="16" t="s">
        <v>81</v>
      </c>
      <c r="J10" s="1" t="s">
        <v>81</v>
      </c>
      <c r="K10" s="16" t="s">
        <v>81</v>
      </c>
      <c r="L10" s="1" t="s">
        <v>81</v>
      </c>
      <c r="M10" s="16" t="s">
        <v>81</v>
      </c>
      <c r="N10" s="1" t="s">
        <v>81</v>
      </c>
    </row>
    <row r="11" spans="1:14" ht="14.25" thickTop="1">
      <c r="A11" s="8" t="s">
        <v>80</v>
      </c>
      <c r="B11" s="20">
        <v>39159</v>
      </c>
      <c r="C11" s="21">
        <v>30312</v>
      </c>
      <c r="D11" s="20">
        <v>36262</v>
      </c>
      <c r="E11" s="21">
        <v>29742</v>
      </c>
      <c r="F11" s="20">
        <v>35315</v>
      </c>
      <c r="G11" s="21">
        <v>33138</v>
      </c>
      <c r="H11" s="20">
        <v>25943</v>
      </c>
      <c r="I11" s="21">
        <v>23339</v>
      </c>
      <c r="J11" s="20">
        <v>42798</v>
      </c>
      <c r="K11" s="21">
        <v>30285</v>
      </c>
      <c r="L11" s="20">
        <v>21892</v>
      </c>
      <c r="M11" s="21">
        <v>27133</v>
      </c>
      <c r="N11" s="20">
        <v>37472</v>
      </c>
    </row>
    <row r="12" spans="1:14" ht="13.5">
      <c r="A12" s="2" t="s">
        <v>82</v>
      </c>
      <c r="B12" s="22">
        <v>20000</v>
      </c>
      <c r="C12" s="23">
        <v>20000</v>
      </c>
      <c r="D12" s="22">
        <v>20000</v>
      </c>
      <c r="E12" s="23">
        <v>20000</v>
      </c>
      <c r="F12" s="22">
        <v>20000</v>
      </c>
      <c r="G12" s="23">
        <v>20000</v>
      </c>
      <c r="H12" s="22">
        <v>29000</v>
      </c>
      <c r="I12" s="23">
        <v>18000</v>
      </c>
      <c r="J12" s="22">
        <v>20000</v>
      </c>
      <c r="K12" s="23">
        <v>25000</v>
      </c>
      <c r="L12" s="22">
        <v>20000</v>
      </c>
      <c r="M12" s="23">
        <v>30000</v>
      </c>
      <c r="N12" s="22">
        <v>5000</v>
      </c>
    </row>
    <row r="13" spans="1:14" ht="13.5">
      <c r="A13" s="2" t="s">
        <v>84</v>
      </c>
      <c r="B13" s="22"/>
      <c r="C13" s="23"/>
      <c r="D13" s="22"/>
      <c r="E13" s="23"/>
      <c r="F13" s="22"/>
      <c r="G13" s="23"/>
      <c r="H13" s="22"/>
      <c r="I13" s="23"/>
      <c r="J13" s="22">
        <v>9</v>
      </c>
      <c r="K13" s="23">
        <v>52</v>
      </c>
      <c r="L13" s="22">
        <v>113</v>
      </c>
      <c r="M13" s="23">
        <v>123</v>
      </c>
      <c r="N13" s="22">
        <v>151</v>
      </c>
    </row>
    <row r="14" spans="1:14" ht="13.5">
      <c r="A14" s="2" t="s">
        <v>85</v>
      </c>
      <c r="B14" s="22">
        <v>266</v>
      </c>
      <c r="C14" s="23">
        <v>228</v>
      </c>
      <c r="D14" s="22">
        <v>104</v>
      </c>
      <c r="E14" s="23">
        <v>64</v>
      </c>
      <c r="F14" s="22">
        <v>137</v>
      </c>
      <c r="G14" s="23">
        <v>121</v>
      </c>
      <c r="H14" s="22">
        <v>86</v>
      </c>
      <c r="I14" s="23">
        <v>124</v>
      </c>
      <c r="J14" s="22">
        <v>53</v>
      </c>
      <c r="K14" s="23">
        <v>55</v>
      </c>
      <c r="L14" s="22">
        <v>54</v>
      </c>
      <c r="M14" s="23">
        <v>37</v>
      </c>
      <c r="N14" s="22">
        <v>15</v>
      </c>
    </row>
    <row r="15" spans="1:14" ht="13.5">
      <c r="A15" s="2" t="s">
        <v>86</v>
      </c>
      <c r="B15" s="22">
        <v>5000</v>
      </c>
      <c r="C15" s="23">
        <v>3000</v>
      </c>
      <c r="D15" s="22">
        <v>3000</v>
      </c>
      <c r="E15" s="23">
        <v>3000</v>
      </c>
      <c r="F15" s="22">
        <v>3000</v>
      </c>
      <c r="G15" s="23">
        <v>2965</v>
      </c>
      <c r="H15" s="22">
        <v>3000</v>
      </c>
      <c r="I15" s="23">
        <v>3000</v>
      </c>
      <c r="J15" s="22">
        <v>3000</v>
      </c>
      <c r="K15" s="23">
        <v>3000</v>
      </c>
      <c r="L15" s="22">
        <v>3000</v>
      </c>
      <c r="M15" s="23">
        <v>3000</v>
      </c>
      <c r="N15" s="22">
        <v>3000</v>
      </c>
    </row>
    <row r="16" spans="1:14" ht="13.5">
      <c r="A16" s="2" t="s">
        <v>87</v>
      </c>
      <c r="B16" s="22">
        <v>375526</v>
      </c>
      <c r="C16" s="23">
        <v>384293</v>
      </c>
      <c r="D16" s="22">
        <v>368299</v>
      </c>
      <c r="E16" s="23">
        <v>378770</v>
      </c>
      <c r="F16" s="22">
        <v>367145</v>
      </c>
      <c r="G16" s="23">
        <v>345317</v>
      </c>
      <c r="H16" s="22">
        <v>355587</v>
      </c>
      <c r="I16" s="23">
        <v>352638</v>
      </c>
      <c r="J16" s="22">
        <v>346004</v>
      </c>
      <c r="K16" s="23">
        <v>327283</v>
      </c>
      <c r="L16" s="22">
        <v>357830</v>
      </c>
      <c r="M16" s="23">
        <v>349606</v>
      </c>
      <c r="N16" s="22">
        <v>367631</v>
      </c>
    </row>
    <row r="17" spans="1:14" ht="13.5">
      <c r="A17" s="2" t="s">
        <v>88</v>
      </c>
      <c r="B17" s="22">
        <v>886434</v>
      </c>
      <c r="C17" s="23">
        <v>889658</v>
      </c>
      <c r="D17" s="22">
        <v>872460</v>
      </c>
      <c r="E17" s="23">
        <v>878016</v>
      </c>
      <c r="F17" s="22">
        <v>870094</v>
      </c>
      <c r="G17" s="23">
        <v>865245</v>
      </c>
      <c r="H17" s="22">
        <v>859129</v>
      </c>
      <c r="I17" s="23">
        <v>857615</v>
      </c>
      <c r="J17" s="22">
        <v>841719</v>
      </c>
      <c r="K17" s="23">
        <v>847110</v>
      </c>
      <c r="L17" s="22">
        <v>825051</v>
      </c>
      <c r="M17" s="23">
        <v>818511</v>
      </c>
      <c r="N17" s="22">
        <v>809277</v>
      </c>
    </row>
    <row r="18" spans="1:14" ht="13.5">
      <c r="A18" s="2" t="s">
        <v>89</v>
      </c>
      <c r="B18" s="22">
        <v>4100</v>
      </c>
      <c r="C18" s="23">
        <v>4158</v>
      </c>
      <c r="D18" s="22">
        <v>4028</v>
      </c>
      <c r="E18" s="23">
        <v>3915</v>
      </c>
      <c r="F18" s="22">
        <v>3838</v>
      </c>
      <c r="G18" s="23">
        <v>3960</v>
      </c>
      <c r="H18" s="22">
        <v>4107</v>
      </c>
      <c r="I18" s="23">
        <v>4384</v>
      </c>
      <c r="J18" s="22">
        <v>3727</v>
      </c>
      <c r="K18" s="23">
        <v>4079</v>
      </c>
      <c r="L18" s="22">
        <v>3852</v>
      </c>
      <c r="M18" s="23">
        <v>3998</v>
      </c>
      <c r="N18" s="22">
        <v>2608</v>
      </c>
    </row>
    <row r="19" spans="1:14" ht="13.5">
      <c r="A19" s="2" t="s">
        <v>90</v>
      </c>
      <c r="B19" s="22">
        <v>2377</v>
      </c>
      <c r="C19" s="23">
        <v>2976</v>
      </c>
      <c r="D19" s="22">
        <v>10732</v>
      </c>
      <c r="E19" s="23">
        <v>3819</v>
      </c>
      <c r="F19" s="22">
        <v>3056</v>
      </c>
      <c r="G19" s="23">
        <v>16241</v>
      </c>
      <c r="H19" s="22">
        <v>4793</v>
      </c>
      <c r="I19" s="23">
        <v>3290</v>
      </c>
      <c r="J19" s="22">
        <v>3716</v>
      </c>
      <c r="K19" s="23">
        <v>3611</v>
      </c>
      <c r="L19" s="22">
        <v>3883</v>
      </c>
      <c r="M19" s="23">
        <v>4024</v>
      </c>
      <c r="N19" s="22">
        <v>5450</v>
      </c>
    </row>
    <row r="20" spans="1:14" ht="13.5">
      <c r="A20" s="3" t="s">
        <v>91</v>
      </c>
      <c r="B20" s="22">
        <v>2377</v>
      </c>
      <c r="C20" s="23">
        <v>2976</v>
      </c>
      <c r="D20" s="22">
        <v>10732</v>
      </c>
      <c r="E20" s="23">
        <v>2253</v>
      </c>
      <c r="F20" s="22"/>
      <c r="G20" s="23">
        <v>14666</v>
      </c>
      <c r="H20" s="22"/>
      <c r="I20" s="23">
        <v>1588</v>
      </c>
      <c r="J20" s="22"/>
      <c r="K20" s="23">
        <v>1873</v>
      </c>
      <c r="L20" s="22"/>
      <c r="M20" s="23">
        <v>2283</v>
      </c>
      <c r="N20" s="22"/>
    </row>
    <row r="21" spans="1:14" ht="13.5">
      <c r="A21" s="2" t="s">
        <v>92</v>
      </c>
      <c r="B21" s="22">
        <v>14823</v>
      </c>
      <c r="C21" s="23">
        <v>14816</v>
      </c>
      <c r="D21" s="22">
        <v>14533</v>
      </c>
      <c r="E21" s="23">
        <v>14398</v>
      </c>
      <c r="F21" s="22">
        <v>14474</v>
      </c>
      <c r="G21" s="23">
        <v>14365</v>
      </c>
      <c r="H21" s="22">
        <v>14286</v>
      </c>
      <c r="I21" s="23">
        <v>14288</v>
      </c>
      <c r="J21" s="22">
        <v>14294</v>
      </c>
      <c r="K21" s="23">
        <v>14327</v>
      </c>
      <c r="L21" s="22">
        <v>14073</v>
      </c>
      <c r="M21" s="23">
        <v>13882</v>
      </c>
      <c r="N21" s="22">
        <v>14128</v>
      </c>
    </row>
    <row r="22" spans="1:14" ht="13.5">
      <c r="A22" s="2" t="s">
        <v>93</v>
      </c>
      <c r="B22" s="22">
        <v>252</v>
      </c>
      <c r="C22" s="23">
        <v>379</v>
      </c>
      <c r="D22" s="22">
        <v>490</v>
      </c>
      <c r="E22" s="23">
        <v>595</v>
      </c>
      <c r="F22" s="22">
        <v>628</v>
      </c>
      <c r="G22" s="23">
        <v>704</v>
      </c>
      <c r="H22" s="22">
        <v>743</v>
      </c>
      <c r="I22" s="23">
        <v>925</v>
      </c>
      <c r="J22" s="22">
        <v>985</v>
      </c>
      <c r="K22" s="23">
        <v>1197</v>
      </c>
      <c r="L22" s="22">
        <v>1347</v>
      </c>
      <c r="M22" s="23">
        <v>1386</v>
      </c>
      <c r="N22" s="22">
        <v>1551</v>
      </c>
    </row>
    <row r="23" spans="1:14" ht="13.5">
      <c r="A23" s="2" t="s">
        <v>94</v>
      </c>
      <c r="B23" s="22">
        <v>1470</v>
      </c>
      <c r="C23" s="23">
        <v>1174</v>
      </c>
      <c r="D23" s="22">
        <v>4458</v>
      </c>
      <c r="E23" s="23">
        <v>4274</v>
      </c>
      <c r="F23" s="22">
        <v>5233</v>
      </c>
      <c r="G23" s="23">
        <v>5294</v>
      </c>
      <c r="H23" s="22">
        <v>5064</v>
      </c>
      <c r="I23" s="23">
        <v>4771</v>
      </c>
      <c r="J23" s="22">
        <v>5825</v>
      </c>
      <c r="K23" s="23">
        <v>9330</v>
      </c>
      <c r="L23" s="22">
        <v>7163</v>
      </c>
      <c r="M23" s="23">
        <v>6090</v>
      </c>
      <c r="N23" s="22">
        <v>1363</v>
      </c>
    </row>
    <row r="24" spans="1:14" ht="13.5">
      <c r="A24" s="2" t="s">
        <v>96</v>
      </c>
      <c r="B24" s="22">
        <v>3686</v>
      </c>
      <c r="C24" s="23">
        <v>2420</v>
      </c>
      <c r="D24" s="22">
        <v>3458</v>
      </c>
      <c r="E24" s="23">
        <v>2155</v>
      </c>
      <c r="F24" s="22">
        <v>3033</v>
      </c>
      <c r="G24" s="23">
        <v>2469</v>
      </c>
      <c r="H24" s="22">
        <v>3309</v>
      </c>
      <c r="I24" s="23">
        <v>2350</v>
      </c>
      <c r="J24" s="22">
        <v>3434</v>
      </c>
      <c r="K24" s="23">
        <v>2907</v>
      </c>
      <c r="L24" s="22">
        <v>3620</v>
      </c>
      <c r="M24" s="23">
        <v>3030</v>
      </c>
      <c r="N24" s="22">
        <v>4179</v>
      </c>
    </row>
    <row r="25" spans="1:14" ht="13.5">
      <c r="A25" s="2" t="s">
        <v>97</v>
      </c>
      <c r="B25" s="22">
        <v>-7436</v>
      </c>
      <c r="C25" s="23">
        <v>-7802</v>
      </c>
      <c r="D25" s="22">
        <v>-8699</v>
      </c>
      <c r="E25" s="23">
        <v>-9004</v>
      </c>
      <c r="F25" s="22">
        <v>-8816</v>
      </c>
      <c r="G25" s="23">
        <v>-9558</v>
      </c>
      <c r="H25" s="22">
        <v>-9116</v>
      </c>
      <c r="I25" s="23">
        <v>-9756</v>
      </c>
      <c r="J25" s="22">
        <v>-9754</v>
      </c>
      <c r="K25" s="23">
        <v>-10641</v>
      </c>
      <c r="L25" s="22">
        <v>-10360</v>
      </c>
      <c r="M25" s="23">
        <v>-11631</v>
      </c>
      <c r="N25" s="22">
        <v>-11011</v>
      </c>
    </row>
    <row r="26" spans="1:14" ht="14.25" thickBot="1">
      <c r="A26" s="4" t="s">
        <v>98</v>
      </c>
      <c r="B26" s="24">
        <v>1345660</v>
      </c>
      <c r="C26" s="25">
        <v>1345617</v>
      </c>
      <c r="D26" s="24">
        <v>1329129</v>
      </c>
      <c r="E26" s="25">
        <v>1329747</v>
      </c>
      <c r="F26" s="24">
        <v>1317140</v>
      </c>
      <c r="G26" s="25">
        <v>1300266</v>
      </c>
      <c r="H26" s="24">
        <v>1295936</v>
      </c>
      <c r="I26" s="25">
        <v>1274971</v>
      </c>
      <c r="J26" s="24">
        <v>1275816</v>
      </c>
      <c r="K26" s="25">
        <v>1257597</v>
      </c>
      <c r="L26" s="24">
        <v>1251522</v>
      </c>
      <c r="M26" s="25">
        <v>1249192</v>
      </c>
      <c r="N26" s="24">
        <v>1240820</v>
      </c>
    </row>
    <row r="27" spans="1:14" ht="14.25" thickTop="1">
      <c r="A27" s="2" t="s">
        <v>99</v>
      </c>
      <c r="B27" s="22">
        <v>1246110</v>
      </c>
      <c r="C27" s="23">
        <v>1244943</v>
      </c>
      <c r="D27" s="22">
        <v>1228974</v>
      </c>
      <c r="E27" s="23">
        <v>1231046</v>
      </c>
      <c r="F27" s="22">
        <v>1223930</v>
      </c>
      <c r="G27" s="23">
        <v>1204157</v>
      </c>
      <c r="H27" s="22">
        <v>1206949</v>
      </c>
      <c r="I27" s="23">
        <v>1185855</v>
      </c>
      <c r="J27" s="22">
        <v>1186232</v>
      </c>
      <c r="K27" s="23">
        <v>1173092</v>
      </c>
      <c r="L27" s="22">
        <v>1163849</v>
      </c>
      <c r="M27" s="23">
        <v>1157910</v>
      </c>
      <c r="N27" s="22">
        <v>1156569</v>
      </c>
    </row>
    <row r="28" spans="1:14" ht="13.5">
      <c r="A28" s="2" t="s">
        <v>100</v>
      </c>
      <c r="B28" s="22"/>
      <c r="C28" s="23"/>
      <c r="D28" s="22"/>
      <c r="E28" s="23"/>
      <c r="F28" s="22"/>
      <c r="G28" s="23">
        <v>6025</v>
      </c>
      <c r="H28" s="22"/>
      <c r="I28" s="23"/>
      <c r="J28" s="22"/>
      <c r="K28" s="23"/>
      <c r="L28" s="22"/>
      <c r="M28" s="23"/>
      <c r="N28" s="22"/>
    </row>
    <row r="29" spans="1:14" ht="13.5">
      <c r="A29" s="2" t="s">
        <v>101</v>
      </c>
      <c r="B29" s="22">
        <v>1564</v>
      </c>
      <c r="C29" s="23">
        <v>1127</v>
      </c>
      <c r="D29" s="22">
        <v>1008</v>
      </c>
      <c r="E29" s="23">
        <v>903</v>
      </c>
      <c r="F29" s="22">
        <v>689</v>
      </c>
      <c r="G29" s="23">
        <v>748</v>
      </c>
      <c r="H29" s="22">
        <v>922</v>
      </c>
      <c r="I29" s="23">
        <v>1023</v>
      </c>
      <c r="J29" s="22">
        <v>902</v>
      </c>
      <c r="K29" s="23">
        <v>982</v>
      </c>
      <c r="L29" s="22">
        <v>1036</v>
      </c>
      <c r="M29" s="23">
        <v>1202</v>
      </c>
      <c r="N29" s="22">
        <v>1269</v>
      </c>
    </row>
    <row r="30" spans="1:14" ht="13.5">
      <c r="A30" s="2" t="s">
        <v>103</v>
      </c>
      <c r="B30" s="22">
        <v>9470</v>
      </c>
      <c r="C30" s="23">
        <v>9959</v>
      </c>
      <c r="D30" s="22">
        <v>10020</v>
      </c>
      <c r="E30" s="23">
        <v>9700</v>
      </c>
      <c r="F30" s="22">
        <v>6640</v>
      </c>
      <c r="G30" s="23">
        <v>4300</v>
      </c>
      <c r="H30" s="22">
        <v>2000</v>
      </c>
      <c r="I30" s="23">
        <v>2000</v>
      </c>
      <c r="J30" s="22">
        <v>2000</v>
      </c>
      <c r="K30" s="23">
        <v>2000</v>
      </c>
      <c r="L30" s="22">
        <v>2000</v>
      </c>
      <c r="M30" s="23">
        <v>2000</v>
      </c>
      <c r="N30" s="22">
        <v>2000</v>
      </c>
    </row>
    <row r="31" spans="1:14" ht="13.5">
      <c r="A31" s="2" t="s">
        <v>89</v>
      </c>
      <c r="B31" s="22">
        <v>0</v>
      </c>
      <c r="C31" s="23"/>
      <c r="D31" s="22"/>
      <c r="E31" s="23"/>
      <c r="F31" s="22"/>
      <c r="G31" s="23">
        <v>0</v>
      </c>
      <c r="H31" s="22">
        <v>0</v>
      </c>
      <c r="I31" s="23">
        <v>7</v>
      </c>
      <c r="J31" s="22">
        <v>2</v>
      </c>
      <c r="K31" s="23">
        <v>0</v>
      </c>
      <c r="L31" s="22">
        <v>0</v>
      </c>
      <c r="M31" s="23">
        <v>6</v>
      </c>
      <c r="N31" s="22">
        <v>0</v>
      </c>
    </row>
    <row r="32" spans="1:14" ht="13.5">
      <c r="A32" s="2" t="s">
        <v>105</v>
      </c>
      <c r="B32" s="22">
        <v>3000</v>
      </c>
      <c r="C32" s="23">
        <v>3000</v>
      </c>
      <c r="D32" s="22">
        <v>8000</v>
      </c>
      <c r="E32" s="23">
        <v>8000</v>
      </c>
      <c r="F32" s="22">
        <v>8000</v>
      </c>
      <c r="G32" s="23">
        <v>8000</v>
      </c>
      <c r="H32" s="22">
        <v>8000</v>
      </c>
      <c r="I32" s="23">
        <v>8000</v>
      </c>
      <c r="J32" s="22">
        <v>8000</v>
      </c>
      <c r="K32" s="23">
        <v>8000</v>
      </c>
      <c r="L32" s="22">
        <v>8000</v>
      </c>
      <c r="M32" s="23">
        <v>8000</v>
      </c>
      <c r="N32" s="22"/>
    </row>
    <row r="33" spans="1:14" ht="13.5">
      <c r="A33" s="2" t="s">
        <v>107</v>
      </c>
      <c r="B33" s="22">
        <v>3801</v>
      </c>
      <c r="C33" s="23">
        <v>5751</v>
      </c>
      <c r="D33" s="22">
        <v>5749</v>
      </c>
      <c r="E33" s="23">
        <v>5863</v>
      </c>
      <c r="F33" s="22">
        <v>4288</v>
      </c>
      <c r="G33" s="23">
        <v>4601</v>
      </c>
      <c r="H33" s="22">
        <v>4642</v>
      </c>
      <c r="I33" s="23">
        <v>4708</v>
      </c>
      <c r="J33" s="22">
        <v>5514</v>
      </c>
      <c r="K33" s="23">
        <v>6888</v>
      </c>
      <c r="L33" s="22">
        <v>6844</v>
      </c>
      <c r="M33" s="23">
        <v>11350</v>
      </c>
      <c r="N33" s="22">
        <v>5786</v>
      </c>
    </row>
    <row r="34" spans="1:14" ht="13.5">
      <c r="A34" s="3" t="s">
        <v>108</v>
      </c>
      <c r="B34" s="22">
        <v>356</v>
      </c>
      <c r="C34" s="23">
        <v>723</v>
      </c>
      <c r="D34" s="22">
        <v>474</v>
      </c>
      <c r="E34" s="23">
        <v>449</v>
      </c>
      <c r="F34" s="22">
        <v>281</v>
      </c>
      <c r="G34" s="23">
        <v>574</v>
      </c>
      <c r="H34" s="22">
        <v>178</v>
      </c>
      <c r="I34" s="23">
        <v>56</v>
      </c>
      <c r="J34" s="22">
        <v>881</v>
      </c>
      <c r="K34" s="23">
        <v>386</v>
      </c>
      <c r="L34" s="22">
        <v>1050</v>
      </c>
      <c r="M34" s="23">
        <v>809</v>
      </c>
      <c r="N34" s="22"/>
    </row>
    <row r="35" spans="1:14" ht="13.5">
      <c r="A35" s="3"/>
      <c r="B35" s="22">
        <v>868</v>
      </c>
      <c r="C35" s="23">
        <v>990</v>
      </c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</row>
    <row r="36" spans="1:14" ht="13.5">
      <c r="A36" s="3"/>
      <c r="B36" s="22">
        <v>119</v>
      </c>
      <c r="C36" s="23">
        <v>119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</row>
    <row r="37" spans="1:14" ht="13.5">
      <c r="A37" s="3" t="s">
        <v>109</v>
      </c>
      <c r="B37" s="22">
        <v>2457</v>
      </c>
      <c r="C37" s="23">
        <v>3918</v>
      </c>
      <c r="D37" s="22">
        <v>3866</v>
      </c>
      <c r="E37" s="23">
        <v>2302</v>
      </c>
      <c r="F37" s="22">
        <v>2632</v>
      </c>
      <c r="G37" s="23">
        <v>780</v>
      </c>
      <c r="H37" s="22">
        <v>3321</v>
      </c>
      <c r="I37" s="23">
        <v>1185</v>
      </c>
      <c r="J37" s="22">
        <v>3908</v>
      </c>
      <c r="K37" s="23">
        <v>670</v>
      </c>
      <c r="L37" s="22">
        <v>5376</v>
      </c>
      <c r="M37" s="23">
        <v>1033</v>
      </c>
      <c r="N37" s="22"/>
    </row>
    <row r="38" spans="1:14" ht="13.5">
      <c r="A38" s="2" t="s">
        <v>110</v>
      </c>
      <c r="B38" s="22">
        <v>782</v>
      </c>
      <c r="C38" s="23">
        <v>703</v>
      </c>
      <c r="D38" s="22">
        <v>814</v>
      </c>
      <c r="E38" s="23">
        <v>712</v>
      </c>
      <c r="F38" s="22">
        <v>823</v>
      </c>
      <c r="G38" s="23">
        <v>726</v>
      </c>
      <c r="H38" s="22">
        <v>835</v>
      </c>
      <c r="I38" s="23">
        <v>728</v>
      </c>
      <c r="J38" s="22">
        <v>847</v>
      </c>
      <c r="K38" s="23">
        <v>735</v>
      </c>
      <c r="L38" s="22">
        <v>865</v>
      </c>
      <c r="M38" s="23">
        <v>736</v>
      </c>
      <c r="N38" s="22">
        <v>859</v>
      </c>
    </row>
    <row r="39" spans="1:14" ht="13.5">
      <c r="A39" s="2" t="s">
        <v>111</v>
      </c>
      <c r="B39" s="22">
        <v>11</v>
      </c>
      <c r="C39" s="23">
        <v>29</v>
      </c>
      <c r="D39" s="22">
        <v>16</v>
      </c>
      <c r="E39" s="23">
        <v>31</v>
      </c>
      <c r="F39" s="22">
        <v>16</v>
      </c>
      <c r="G39" s="23">
        <v>32</v>
      </c>
      <c r="H39" s="22">
        <v>16</v>
      </c>
      <c r="I39" s="23">
        <v>31</v>
      </c>
      <c r="J39" s="22">
        <v>18</v>
      </c>
      <c r="K39" s="23">
        <v>27</v>
      </c>
      <c r="L39" s="22">
        <v>16</v>
      </c>
      <c r="M39" s="23">
        <v>30</v>
      </c>
      <c r="N39" s="22">
        <v>15</v>
      </c>
    </row>
    <row r="40" spans="1:14" ht="13.5">
      <c r="A40" s="2" t="s">
        <v>112</v>
      </c>
      <c r="B40" s="22">
        <v>4059</v>
      </c>
      <c r="C40" s="23">
        <v>4339</v>
      </c>
      <c r="D40" s="22">
        <v>4648</v>
      </c>
      <c r="E40" s="23">
        <v>4931</v>
      </c>
      <c r="F40" s="22">
        <v>5003</v>
      </c>
      <c r="G40" s="23">
        <v>5169</v>
      </c>
      <c r="H40" s="22">
        <v>5254</v>
      </c>
      <c r="I40" s="23">
        <v>5295</v>
      </c>
      <c r="J40" s="22">
        <v>5275</v>
      </c>
      <c r="K40" s="23">
        <v>5313</v>
      </c>
      <c r="L40" s="22">
        <v>5379</v>
      </c>
      <c r="M40" s="23">
        <v>5461</v>
      </c>
      <c r="N40" s="22">
        <v>5564</v>
      </c>
    </row>
    <row r="41" spans="1:14" ht="13.5">
      <c r="A41" s="2" t="s">
        <v>113</v>
      </c>
      <c r="B41" s="22"/>
      <c r="C41" s="23">
        <v>178</v>
      </c>
      <c r="D41" s="22">
        <v>148</v>
      </c>
      <c r="E41" s="23">
        <v>195</v>
      </c>
      <c r="F41" s="22">
        <v>165</v>
      </c>
      <c r="G41" s="23">
        <v>176</v>
      </c>
      <c r="H41" s="22">
        <v>148</v>
      </c>
      <c r="I41" s="23">
        <v>248</v>
      </c>
      <c r="J41" s="22">
        <v>217</v>
      </c>
      <c r="K41" s="23">
        <v>198</v>
      </c>
      <c r="L41" s="22">
        <v>168</v>
      </c>
      <c r="M41" s="23">
        <v>191</v>
      </c>
      <c r="N41" s="22">
        <v>163</v>
      </c>
    </row>
    <row r="42" spans="1:14" ht="13.5">
      <c r="A42" s="2" t="s">
        <v>114</v>
      </c>
      <c r="B42" s="22">
        <v>213</v>
      </c>
      <c r="C42" s="23">
        <v>200</v>
      </c>
      <c r="D42" s="22">
        <v>203</v>
      </c>
      <c r="E42" s="23">
        <v>211</v>
      </c>
      <c r="F42" s="22">
        <v>203</v>
      </c>
      <c r="G42" s="23">
        <v>209</v>
      </c>
      <c r="H42" s="22">
        <v>197</v>
      </c>
      <c r="I42" s="23">
        <v>191</v>
      </c>
      <c r="J42" s="22">
        <v>199</v>
      </c>
      <c r="K42" s="23">
        <v>198</v>
      </c>
      <c r="L42" s="22">
        <v>189</v>
      </c>
      <c r="M42" s="23">
        <v>195</v>
      </c>
      <c r="N42" s="22"/>
    </row>
    <row r="43" spans="1:14" ht="13.5">
      <c r="A43" s="2" t="s">
        <v>115</v>
      </c>
      <c r="B43" s="22">
        <v>272</v>
      </c>
      <c r="C43" s="23">
        <v>265</v>
      </c>
      <c r="D43" s="22">
        <v>343</v>
      </c>
      <c r="E43" s="23">
        <v>315</v>
      </c>
      <c r="F43" s="22">
        <v>381</v>
      </c>
      <c r="G43" s="23">
        <v>446</v>
      </c>
      <c r="H43" s="22">
        <v>460</v>
      </c>
      <c r="I43" s="23">
        <v>586</v>
      </c>
      <c r="J43" s="22">
        <v>609</v>
      </c>
      <c r="K43" s="23">
        <v>591</v>
      </c>
      <c r="L43" s="22">
        <v>629</v>
      </c>
      <c r="M43" s="23">
        <v>60</v>
      </c>
      <c r="N43" s="22"/>
    </row>
    <row r="44" spans="1:14" ht="13.5">
      <c r="A44" s="2" t="s">
        <v>117</v>
      </c>
      <c r="B44" s="22">
        <v>2062</v>
      </c>
      <c r="C44" s="23">
        <v>2080</v>
      </c>
      <c r="D44" s="22">
        <v>2091</v>
      </c>
      <c r="E44" s="23">
        <v>2093</v>
      </c>
      <c r="F44" s="22">
        <v>2396</v>
      </c>
      <c r="G44" s="23">
        <v>2411</v>
      </c>
      <c r="H44" s="22">
        <v>2427</v>
      </c>
      <c r="I44" s="23">
        <v>2453</v>
      </c>
      <c r="J44" s="22">
        <v>2458</v>
      </c>
      <c r="K44" s="23">
        <v>2463</v>
      </c>
      <c r="L44" s="22">
        <v>2469</v>
      </c>
      <c r="M44" s="23">
        <v>2469</v>
      </c>
      <c r="N44" s="22">
        <v>2491</v>
      </c>
    </row>
    <row r="45" spans="1:14" ht="13.5">
      <c r="A45" s="2" t="s">
        <v>118</v>
      </c>
      <c r="B45" s="22">
        <v>3686</v>
      </c>
      <c r="C45" s="23">
        <v>2420</v>
      </c>
      <c r="D45" s="22">
        <v>3458</v>
      </c>
      <c r="E45" s="23">
        <v>2155</v>
      </c>
      <c r="F45" s="22">
        <v>3033</v>
      </c>
      <c r="G45" s="23">
        <v>2469</v>
      </c>
      <c r="H45" s="22">
        <v>3309</v>
      </c>
      <c r="I45" s="23">
        <v>2350</v>
      </c>
      <c r="J45" s="22">
        <v>3434</v>
      </c>
      <c r="K45" s="23">
        <v>2907</v>
      </c>
      <c r="L45" s="22">
        <v>3620</v>
      </c>
      <c r="M45" s="23">
        <v>3030</v>
      </c>
      <c r="N45" s="22">
        <v>4179</v>
      </c>
    </row>
    <row r="46" spans="1:14" ht="14.25" thickBot="1">
      <c r="A46" s="4" t="s">
        <v>119</v>
      </c>
      <c r="B46" s="24">
        <v>1275033</v>
      </c>
      <c r="C46" s="25">
        <v>1275000</v>
      </c>
      <c r="D46" s="24">
        <v>1265477</v>
      </c>
      <c r="E46" s="25">
        <v>1266159</v>
      </c>
      <c r="F46" s="24">
        <v>1255572</v>
      </c>
      <c r="G46" s="25">
        <v>1239475</v>
      </c>
      <c r="H46" s="24">
        <v>1235163</v>
      </c>
      <c r="I46" s="25">
        <v>1213481</v>
      </c>
      <c r="J46" s="24">
        <v>1215713</v>
      </c>
      <c r="K46" s="25">
        <v>1203398</v>
      </c>
      <c r="L46" s="24">
        <v>1195068</v>
      </c>
      <c r="M46" s="25">
        <v>1192645</v>
      </c>
      <c r="N46" s="24">
        <v>1179115</v>
      </c>
    </row>
    <row r="47" spans="1:14" ht="14.25" thickTop="1">
      <c r="A47" s="2" t="s">
        <v>120</v>
      </c>
      <c r="B47" s="22">
        <v>10000</v>
      </c>
      <c r="C47" s="23">
        <v>10000</v>
      </c>
      <c r="D47" s="22">
        <v>10000</v>
      </c>
      <c r="E47" s="23">
        <v>10000</v>
      </c>
      <c r="F47" s="22">
        <v>10000</v>
      </c>
      <c r="G47" s="23">
        <v>10000</v>
      </c>
      <c r="H47" s="22">
        <v>10000</v>
      </c>
      <c r="I47" s="23">
        <v>10000</v>
      </c>
      <c r="J47" s="22">
        <v>10000</v>
      </c>
      <c r="K47" s="23">
        <v>10000</v>
      </c>
      <c r="L47" s="22">
        <v>10000</v>
      </c>
      <c r="M47" s="23">
        <v>10000</v>
      </c>
      <c r="N47" s="22">
        <v>10000</v>
      </c>
    </row>
    <row r="48" spans="1:14" ht="13.5">
      <c r="A48" s="2" t="s">
        <v>122</v>
      </c>
      <c r="B48" s="22">
        <v>8208</v>
      </c>
      <c r="C48" s="23">
        <v>8208</v>
      </c>
      <c r="D48" s="22">
        <v>8208</v>
      </c>
      <c r="E48" s="23">
        <v>8208</v>
      </c>
      <c r="F48" s="22">
        <v>8208</v>
      </c>
      <c r="G48" s="23">
        <v>8208</v>
      </c>
      <c r="H48" s="22">
        <v>8208</v>
      </c>
      <c r="I48" s="23">
        <v>8208</v>
      </c>
      <c r="J48" s="22">
        <v>8208</v>
      </c>
      <c r="K48" s="23">
        <v>8208</v>
      </c>
      <c r="L48" s="22">
        <v>8208</v>
      </c>
      <c r="M48" s="23">
        <v>8208</v>
      </c>
      <c r="N48" s="22">
        <v>8208</v>
      </c>
    </row>
    <row r="49" spans="1:14" ht="13.5">
      <c r="A49" s="3" t="s">
        <v>123</v>
      </c>
      <c r="B49" s="22">
        <v>8208</v>
      </c>
      <c r="C49" s="23">
        <v>8208</v>
      </c>
      <c r="D49" s="22">
        <v>8208</v>
      </c>
      <c r="E49" s="23">
        <v>8208</v>
      </c>
      <c r="F49" s="22">
        <v>8208</v>
      </c>
      <c r="G49" s="23">
        <v>8208</v>
      </c>
      <c r="H49" s="22">
        <v>8208</v>
      </c>
      <c r="I49" s="23">
        <v>8208</v>
      </c>
      <c r="J49" s="22">
        <v>8208</v>
      </c>
      <c r="K49" s="23">
        <v>8208</v>
      </c>
      <c r="L49" s="22">
        <v>8208</v>
      </c>
      <c r="M49" s="23">
        <v>8208</v>
      </c>
      <c r="N49" s="22">
        <v>8208</v>
      </c>
    </row>
    <row r="50" spans="1:14" ht="13.5">
      <c r="A50" s="2" t="s">
        <v>124</v>
      </c>
      <c r="B50" s="22">
        <v>41499</v>
      </c>
      <c r="C50" s="23">
        <v>40802</v>
      </c>
      <c r="D50" s="22">
        <v>40049</v>
      </c>
      <c r="E50" s="23">
        <v>39689</v>
      </c>
      <c r="F50" s="22">
        <v>39490</v>
      </c>
      <c r="G50" s="23">
        <v>38695</v>
      </c>
      <c r="H50" s="22">
        <v>38282</v>
      </c>
      <c r="I50" s="23">
        <v>37385</v>
      </c>
      <c r="J50" s="22">
        <v>36971</v>
      </c>
      <c r="K50" s="23">
        <v>36307</v>
      </c>
      <c r="L50" s="22">
        <v>36569</v>
      </c>
      <c r="M50" s="23">
        <v>35686</v>
      </c>
      <c r="N50" s="22">
        <v>35021</v>
      </c>
    </row>
    <row r="51" spans="1:14" ht="13.5">
      <c r="A51" s="3" t="s">
        <v>125</v>
      </c>
      <c r="B51" s="22">
        <v>1791</v>
      </c>
      <c r="C51" s="23">
        <v>1791</v>
      </c>
      <c r="D51" s="22">
        <v>1791</v>
      </c>
      <c r="E51" s="23">
        <v>1791</v>
      </c>
      <c r="F51" s="22">
        <v>1791</v>
      </c>
      <c r="G51" s="23">
        <v>1791</v>
      </c>
      <c r="H51" s="22">
        <v>1791</v>
      </c>
      <c r="I51" s="23">
        <v>1791</v>
      </c>
      <c r="J51" s="22">
        <v>1791</v>
      </c>
      <c r="K51" s="23">
        <v>1791</v>
      </c>
      <c r="L51" s="22">
        <v>1791</v>
      </c>
      <c r="M51" s="23">
        <v>1791</v>
      </c>
      <c r="N51" s="22">
        <v>1791</v>
      </c>
    </row>
    <row r="52" spans="1:14" ht="13.5">
      <c r="A52" s="3" t="s">
        <v>126</v>
      </c>
      <c r="B52" s="22">
        <v>39708</v>
      </c>
      <c r="C52" s="23">
        <v>39011</v>
      </c>
      <c r="D52" s="22">
        <v>38258</v>
      </c>
      <c r="E52" s="23">
        <v>37898</v>
      </c>
      <c r="F52" s="22">
        <v>37699</v>
      </c>
      <c r="G52" s="23">
        <v>36904</v>
      </c>
      <c r="H52" s="22">
        <v>36491</v>
      </c>
      <c r="I52" s="23">
        <v>35594</v>
      </c>
      <c r="J52" s="22">
        <v>35180</v>
      </c>
      <c r="K52" s="23">
        <v>34516</v>
      </c>
      <c r="L52" s="22">
        <v>34778</v>
      </c>
      <c r="M52" s="23">
        <v>33895</v>
      </c>
      <c r="N52" s="22">
        <v>33230</v>
      </c>
    </row>
    <row r="53" spans="1:14" ht="13.5">
      <c r="A53" s="5" t="s">
        <v>127</v>
      </c>
      <c r="B53" s="22">
        <v>3</v>
      </c>
      <c r="C53" s="23">
        <v>4</v>
      </c>
      <c r="D53" s="22"/>
      <c r="E53" s="23"/>
      <c r="F53" s="22"/>
      <c r="G53" s="23"/>
      <c r="H53" s="22"/>
      <c r="I53" s="23"/>
      <c r="J53" s="22"/>
      <c r="K53" s="23"/>
      <c r="L53" s="22"/>
      <c r="M53" s="23"/>
      <c r="N53" s="22"/>
    </row>
    <row r="54" spans="1:14" ht="13.5">
      <c r="A54" s="5" t="s">
        <v>128</v>
      </c>
      <c r="B54" s="22">
        <v>21000</v>
      </c>
      <c r="C54" s="23">
        <v>21000</v>
      </c>
      <c r="D54" s="22">
        <v>21000</v>
      </c>
      <c r="E54" s="23">
        <v>21000</v>
      </c>
      <c r="F54" s="22">
        <v>21000</v>
      </c>
      <c r="G54" s="23">
        <v>21000</v>
      </c>
      <c r="H54" s="22">
        <v>21000</v>
      </c>
      <c r="I54" s="23">
        <v>21000</v>
      </c>
      <c r="J54" s="22">
        <v>21000</v>
      </c>
      <c r="K54" s="23">
        <v>21000</v>
      </c>
      <c r="L54" s="22">
        <v>21000</v>
      </c>
      <c r="M54" s="23">
        <v>21000</v>
      </c>
      <c r="N54" s="22">
        <v>21000</v>
      </c>
    </row>
    <row r="55" spans="1:14" ht="13.5">
      <c r="A55" s="5" t="s">
        <v>129</v>
      </c>
      <c r="B55" s="22">
        <v>18704</v>
      </c>
      <c r="C55" s="23">
        <v>18007</v>
      </c>
      <c r="D55" s="22">
        <v>17258</v>
      </c>
      <c r="E55" s="23">
        <v>16898</v>
      </c>
      <c r="F55" s="22">
        <v>16699</v>
      </c>
      <c r="G55" s="23">
        <v>15904</v>
      </c>
      <c r="H55" s="22">
        <v>15491</v>
      </c>
      <c r="I55" s="23">
        <v>14594</v>
      </c>
      <c r="J55" s="22">
        <v>14180</v>
      </c>
      <c r="K55" s="23">
        <v>13516</v>
      </c>
      <c r="L55" s="22">
        <v>13778</v>
      </c>
      <c r="M55" s="23">
        <v>12895</v>
      </c>
      <c r="N55" s="22">
        <v>12230</v>
      </c>
    </row>
    <row r="56" spans="1:14" ht="13.5">
      <c r="A56" s="2" t="s">
        <v>130</v>
      </c>
      <c r="B56" s="22">
        <v>-127</v>
      </c>
      <c r="C56" s="23">
        <v>-126</v>
      </c>
      <c r="D56" s="22">
        <v>-126</v>
      </c>
      <c r="E56" s="23">
        <v>-125</v>
      </c>
      <c r="F56" s="22">
        <v>-125</v>
      </c>
      <c r="G56" s="23">
        <v>-125</v>
      </c>
      <c r="H56" s="22">
        <v>-124</v>
      </c>
      <c r="I56" s="23">
        <v>-123</v>
      </c>
      <c r="J56" s="22">
        <v>-123</v>
      </c>
      <c r="K56" s="23">
        <v>-122</v>
      </c>
      <c r="L56" s="22">
        <v>-120</v>
      </c>
      <c r="M56" s="23">
        <v>-118</v>
      </c>
      <c r="N56" s="22">
        <v>-115</v>
      </c>
    </row>
    <row r="57" spans="1:14" ht="13.5">
      <c r="A57" s="2" t="s">
        <v>132</v>
      </c>
      <c r="B57" s="22">
        <v>59580</v>
      </c>
      <c r="C57" s="23">
        <v>58884</v>
      </c>
      <c r="D57" s="22">
        <v>58132</v>
      </c>
      <c r="E57" s="23">
        <v>57772</v>
      </c>
      <c r="F57" s="22">
        <v>57574</v>
      </c>
      <c r="G57" s="23">
        <v>56779</v>
      </c>
      <c r="H57" s="22">
        <v>56366</v>
      </c>
      <c r="I57" s="23">
        <v>55470</v>
      </c>
      <c r="J57" s="22">
        <v>55056</v>
      </c>
      <c r="K57" s="23">
        <v>54393</v>
      </c>
      <c r="L57" s="22">
        <v>54657</v>
      </c>
      <c r="M57" s="23">
        <v>53777</v>
      </c>
      <c r="N57" s="22">
        <v>53114</v>
      </c>
    </row>
    <row r="58" spans="1:14" ht="13.5">
      <c r="A58" s="2" t="s">
        <v>133</v>
      </c>
      <c r="B58" s="22">
        <v>8652</v>
      </c>
      <c r="C58" s="23">
        <v>9319</v>
      </c>
      <c r="D58" s="22">
        <v>3084</v>
      </c>
      <c r="E58" s="23">
        <v>3376</v>
      </c>
      <c r="F58" s="22">
        <v>1857</v>
      </c>
      <c r="G58" s="23">
        <v>1853</v>
      </c>
      <c r="H58" s="22">
        <v>2223</v>
      </c>
      <c r="I58" s="23">
        <v>3799</v>
      </c>
      <c r="J58" s="22">
        <v>2819</v>
      </c>
      <c r="K58" s="23">
        <v>-2428</v>
      </c>
      <c r="L58" s="22">
        <v>-445</v>
      </c>
      <c r="M58" s="23">
        <v>528</v>
      </c>
      <c r="N58" s="22">
        <v>6315</v>
      </c>
    </row>
    <row r="59" spans="1:14" ht="13.5">
      <c r="A59" s="2" t="s">
        <v>135</v>
      </c>
      <c r="B59" s="22">
        <v>2381</v>
      </c>
      <c r="C59" s="23">
        <v>2413</v>
      </c>
      <c r="D59" s="22">
        <v>2435</v>
      </c>
      <c r="E59" s="23">
        <v>2438</v>
      </c>
      <c r="F59" s="22">
        <v>2135</v>
      </c>
      <c r="G59" s="23">
        <v>2158</v>
      </c>
      <c r="H59" s="22">
        <v>2182</v>
      </c>
      <c r="I59" s="23">
        <v>2220</v>
      </c>
      <c r="J59" s="22">
        <v>2226</v>
      </c>
      <c r="K59" s="23">
        <v>2233</v>
      </c>
      <c r="L59" s="22">
        <v>2241</v>
      </c>
      <c r="M59" s="23">
        <v>2241</v>
      </c>
      <c r="N59" s="22">
        <v>2273</v>
      </c>
    </row>
    <row r="60" spans="1:14" ht="13.5">
      <c r="A60" s="2" t="s">
        <v>136</v>
      </c>
      <c r="B60" s="22">
        <v>11034</v>
      </c>
      <c r="C60" s="23">
        <v>11732</v>
      </c>
      <c r="D60" s="22">
        <v>5519</v>
      </c>
      <c r="E60" s="23">
        <v>5814</v>
      </c>
      <c r="F60" s="22">
        <v>3993</v>
      </c>
      <c r="G60" s="23">
        <v>4011</v>
      </c>
      <c r="H60" s="22">
        <v>4406</v>
      </c>
      <c r="I60" s="23">
        <v>6019</v>
      </c>
      <c r="J60" s="22">
        <v>5046</v>
      </c>
      <c r="K60" s="23">
        <v>-194</v>
      </c>
      <c r="L60" s="22">
        <v>1796</v>
      </c>
      <c r="M60" s="23">
        <v>2770</v>
      </c>
      <c r="N60" s="22">
        <v>8589</v>
      </c>
    </row>
    <row r="61" spans="1:14" ht="13.5">
      <c r="A61" s="2" t="s">
        <v>137</v>
      </c>
      <c r="B61" s="22">
        <v>11</v>
      </c>
      <c r="C61" s="23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</row>
    <row r="62" spans="1:14" ht="13.5">
      <c r="A62" s="2" t="s">
        <v>138</v>
      </c>
      <c r="B62" s="22">
        <v>70626</v>
      </c>
      <c r="C62" s="23">
        <v>70617</v>
      </c>
      <c r="D62" s="22">
        <v>63652</v>
      </c>
      <c r="E62" s="23">
        <v>63587</v>
      </c>
      <c r="F62" s="22">
        <v>61567</v>
      </c>
      <c r="G62" s="23">
        <v>60791</v>
      </c>
      <c r="H62" s="22">
        <v>60772</v>
      </c>
      <c r="I62" s="23">
        <v>61489</v>
      </c>
      <c r="J62" s="22">
        <v>60103</v>
      </c>
      <c r="K62" s="23">
        <v>54198</v>
      </c>
      <c r="L62" s="22">
        <v>56453</v>
      </c>
      <c r="M62" s="23">
        <v>56547</v>
      </c>
      <c r="N62" s="22">
        <v>61704</v>
      </c>
    </row>
    <row r="63" spans="1:14" ht="14.25" thickBot="1">
      <c r="A63" s="6" t="s">
        <v>139</v>
      </c>
      <c r="B63" s="22">
        <v>1345660</v>
      </c>
      <c r="C63" s="23">
        <v>1345617</v>
      </c>
      <c r="D63" s="22">
        <v>1329129</v>
      </c>
      <c r="E63" s="23">
        <v>1329747</v>
      </c>
      <c r="F63" s="22">
        <v>1317140</v>
      </c>
      <c r="G63" s="23">
        <v>1300266</v>
      </c>
      <c r="H63" s="22">
        <v>1295936</v>
      </c>
      <c r="I63" s="23">
        <v>1274971</v>
      </c>
      <c r="J63" s="22">
        <v>1275816</v>
      </c>
      <c r="K63" s="23">
        <v>1257597</v>
      </c>
      <c r="L63" s="22">
        <v>1251522</v>
      </c>
      <c r="M63" s="23">
        <v>1249192</v>
      </c>
      <c r="N63" s="22">
        <v>1240820</v>
      </c>
    </row>
    <row r="64" spans="1:14" ht="14.25" thickTop="1">
      <c r="A64" s="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6" ht="13.5">
      <c r="A66" s="19" t="s">
        <v>144</v>
      </c>
    </row>
    <row r="67" ht="13.5">
      <c r="A67" s="19" t="s">
        <v>145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2014-02-11T05:16:19Z</dcterms:created>
  <dcterms:modified xsi:type="dcterms:W3CDTF">2014-02-11T05:16:26Z</dcterms:modified>
  <cp:category/>
  <cp:version/>
  <cp:contentType/>
  <cp:contentStatus/>
</cp:coreProperties>
</file>