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<sst xmlns="http://schemas.openxmlformats.org/spreadsheetml/2006/main" count="675" uniqueCount="194">
  <si>
    <t>有価証券関係損益（△）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</si>
  <si>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</si>
  <si>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</si>
  <si>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</si>
  <si>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</si>
  <si>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</si>
  <si>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</si>
  <si>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</si>
  <si>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</si>
  <si>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</si>
  <si>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</si>
  <si>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</si>
  <si>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</si>
  <si>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</si>
  <si>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</si>
  <si>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</si>
  <si>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</si>
  <si>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</si>
  <si>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</si>
  <si>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</si>
  <si>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</si>
  <si>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</si>
  <si>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</si>
  <si>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</si>
  <si>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</si>
  <si>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投資活動によるキャッシュ・フロー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</si>
  <si>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</si>
  <si>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</si>
  <si>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</si>
  <si>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</si>
  <si>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</si>
  <si>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</si>
  <si>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</si>
  <si>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</si>
  <si>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</si>
  <si>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</si>
  <si>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固定資産処分益</t>
  </si>
  <si>
    <t>固定資産処分損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</si>
  <si>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</si>
  <si>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</si>
  <si>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</si>
  <si>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</si>
  <si>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</si>
  <si>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</si>
  <si>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</si>
  <si>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</si>
  <si>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</si>
  <si>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</si>
  <si>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2013/11/25</t>
  </si>
  <si>
    <t>半期</t>
  </si>
  <si>
    <t>2013/09/30</t>
  </si>
  <si>
    <t>通期</t>
  </si>
  <si>
    <t>2013/03/31</t>
  </si>
  <si>
    <t>2012/11/26</t>
  </si>
  <si>
    <t>2012/09/30</t>
  </si>
  <si>
    <t>2013/06/27</t>
  </si>
  <si>
    <t>2012/03/31</t>
  </si>
  <si>
    <t>2011/11/25</t>
  </si>
  <si>
    <t>2011/09/30</t>
  </si>
  <si>
    <t>2012/06/28</t>
  </si>
  <si>
    <t>2011/03/31</t>
  </si>
  <si>
    <t>2010/11/26</t>
  </si>
  <si>
    <t>2010/09/30</t>
  </si>
  <si>
    <t>2011/06/29</t>
  </si>
  <si>
    <t>2010/03/31</t>
  </si>
  <si>
    <t>2009/09/30</t>
  </si>
  <si>
    <t>2010/06/29</t>
  </si>
  <si>
    <t>2009/03/31</t>
  </si>
  <si>
    <t>2009/11/26</t>
  </si>
  <si>
    <t>2008/09/30</t>
  </si>
  <si>
    <t>2009/06/26</t>
  </si>
  <si>
    <t>2008/03/31</t>
  </si>
  <si>
    <t>2008/11/28</t>
  </si>
  <si>
    <t>2007/09/30</t>
  </si>
  <si>
    <t>現金預け金</t>
  </si>
  <si>
    <t>百万円</t>
  </si>
  <si>
    <t>コールローン</t>
  </si>
  <si>
    <t>買入金銭債権</t>
  </si>
  <si>
    <t>商品有価証券</t>
  </si>
  <si>
    <t>有価証券</t>
  </si>
  <si>
    <t>貸出金</t>
  </si>
  <si>
    <t>外国為替</t>
  </si>
  <si>
    <t>その他資産</t>
  </si>
  <si>
    <t>有形固定資産</t>
  </si>
  <si>
    <t>無形固定資産</t>
  </si>
  <si>
    <t>繰延税金資産</t>
  </si>
  <si>
    <t>支払承諾見返</t>
  </si>
  <si>
    <t>貸倒引当金</t>
  </si>
  <si>
    <t>資産</t>
  </si>
  <si>
    <t>預金</t>
  </si>
  <si>
    <t>譲渡性預金</t>
  </si>
  <si>
    <t>借用金</t>
  </si>
  <si>
    <t>社債</t>
  </si>
  <si>
    <t>その他負債</t>
  </si>
  <si>
    <t>未払法人税等</t>
  </si>
  <si>
    <t>リース債務</t>
  </si>
  <si>
    <t>その他の負債</t>
  </si>
  <si>
    <t>未払役員賞与</t>
  </si>
  <si>
    <t>退職給付引当金</t>
  </si>
  <si>
    <t>役員退職慰労引当金</t>
  </si>
  <si>
    <t>睡眠預金払戻損失引当金</t>
  </si>
  <si>
    <t>再評価に係る繰延税金負債</t>
  </si>
  <si>
    <t>支払承諾</t>
  </si>
  <si>
    <t>負債</t>
  </si>
  <si>
    <t>資本金</t>
  </si>
  <si>
    <t>資本剰余金</t>
  </si>
  <si>
    <t>資本準備金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</si>
  <si>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</si>
  <si>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</si>
  <si>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</si>
  <si>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</si>
  <si>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</si>
  <si>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</si>
  <si>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</si>
  <si>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</si>
  <si>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</si>
  <si>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</si>
  <si>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</si>
  <si>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</si>
  <si>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</si>
  <si>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</si>
  <si>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</si>
  <si>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　愛媛銀行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</si>
  <si>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</si>
  <si>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</si>
  <si>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</si>
  <si>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</si>
  <si>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</si>
  <si>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</si>
  <si>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</si>
  <si>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</si>
  <si>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</si>
  <si>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</si>
  <si>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</si>
  <si>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</si>
  <si>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</si>
  <si>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</si>
  <si>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</si>
  <si>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</si>
  <si>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</si>
  <si>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</si>
  <si>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</si>
  <si>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</si>
  <si>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</si>
  <si>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</si>
  <si>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</si>
  <si>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</si>
  <si>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</si>
  <si>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</si>
  <si>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</si>
  <si>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</si>
  <si>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</si>
  <si>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</si>
  <si>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</si>
  <si>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</si>
  <si>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</si>
  <si>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</si>
  <si>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</si>
  <si>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</si>
  <si>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2013/08/14</t>
  </si>
  <si>
    <t>2013/06/30</t>
  </si>
  <si>
    <t>2013/02/14</t>
  </si>
  <si>
    <t>2012/12/31</t>
  </si>
  <si>
    <t>2012/08/10</t>
  </si>
  <si>
    <t>2012/06/30</t>
  </si>
  <si>
    <t>2012/02/10</t>
  </si>
  <si>
    <t>2011/12/31</t>
  </si>
  <si>
    <t>2011/08/10</t>
  </si>
  <si>
    <t>2011/06/30</t>
  </si>
  <si>
    <t>2010/08/13</t>
  </si>
  <si>
    <t>2010/06/30</t>
  </si>
  <si>
    <t>2010/02/10</t>
  </si>
  <si>
    <t>2009/12/31</t>
  </si>
  <si>
    <t>2009/08/14</t>
  </si>
  <si>
    <t>2009/06/30</t>
  </si>
  <si>
    <t>2009/02/10</t>
  </si>
  <si>
    <t>2008/12/31</t>
  </si>
  <si>
    <t>2008/08/14</t>
  </si>
  <si>
    <t>2008/06/30</t>
  </si>
  <si>
    <t>コールローン及び買入手形</t>
  </si>
  <si>
    <t>リース債権及びリース投資資産</t>
  </si>
  <si>
    <t>新株予約権付社債</t>
  </si>
  <si>
    <t>利息返還損失引当金</t>
  </si>
  <si>
    <t>繰延税金負債</t>
  </si>
  <si>
    <t>少数株主持分</t>
  </si>
  <si>
    <t>連結・貸借対照表</t>
  </si>
  <si>
    <t>累積四半期</t>
  </si>
  <si>
    <t>減価償却費</t>
  </si>
  <si>
    <t>減損損失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</si>
  <si>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</si>
  <si>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</si>
  <si>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</si>
  <si>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</si>
  <si>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利息返還損失引当金の増減額（△は減少）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</si>
</sst>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Z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120</v>
      </c>
      <c r="B2" s="13">
        <v>8541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41</v>
      </c>
      <c r="B4" s="14" t="str">
        <f>HYPERLINK("http://www.kabupro.jp/mark/20140214/S1001654.htm","四半期報告書")</f>
        <v>四半期報告書</v>
      </c>
      <c r="C4" s="14" t="str">
        <f>HYPERLINK("http://www.kabupro.jp/mark/20131125/S1000KMU.htm","四半期報告書")</f>
        <v>四半期報告書</v>
      </c>
      <c r="D4" s="14" t="str">
        <f>HYPERLINK("http://www.kabupro.jp/mark/20130814/S000EAXT.htm","四半期報告書")</f>
        <v>四半期報告書</v>
      </c>
      <c r="E4" s="14" t="str">
        <f>HYPERLINK("http://www.kabupro.jp/mark/20130627/S000DTUO.htm","有価証券報告書")</f>
        <v>有価証券報告書</v>
      </c>
      <c r="F4" s="14" t="str">
        <f>HYPERLINK("http://www.kabupro.jp/mark/20140214/S1001654.htm","四半期報告書")</f>
        <v>四半期報告書</v>
      </c>
      <c r="G4" s="14" t="str">
        <f>HYPERLINK("http://www.kabupro.jp/mark/20131125/S1000KMU.htm","四半期報告書")</f>
        <v>四半期報告書</v>
      </c>
      <c r="H4" s="14" t="str">
        <f>HYPERLINK("http://www.kabupro.jp/mark/20130814/S000EAXT.htm","四半期報告書")</f>
        <v>四半期報告書</v>
      </c>
      <c r="I4" s="14" t="str">
        <f>HYPERLINK("http://www.kabupro.jp/mark/20130627/S000DTUO.htm","有価証券報告書")</f>
        <v>有価証券報告書</v>
      </c>
      <c r="J4" s="14" t="str">
        <f>HYPERLINK("http://www.kabupro.jp/mark/20130214/S000CWE3.htm","四半期報告書")</f>
        <v>四半期報告書</v>
      </c>
      <c r="K4" s="14" t="str">
        <f>HYPERLINK("http://www.kabupro.jp/mark/20121126/S000CDB7.htm","四半期報告書")</f>
        <v>四半期報告書</v>
      </c>
      <c r="L4" s="14" t="str">
        <f>HYPERLINK("http://www.kabupro.jp/mark/20120810/S000BO5N.htm","四半期報告書")</f>
        <v>四半期報告書</v>
      </c>
      <c r="M4" s="14" t="str">
        <f>HYPERLINK("http://www.kabupro.jp/mark/20120628/S000BBV4.htm","有価証券報告書")</f>
        <v>有価証券報告書</v>
      </c>
      <c r="N4" s="14" t="str">
        <f>HYPERLINK("http://www.kabupro.jp/mark/20120210/S000A97P.htm","四半期報告書")</f>
        <v>四半期報告書</v>
      </c>
      <c r="O4" s="14" t="str">
        <f>HYPERLINK("http://www.kabupro.jp/mark/20111125/S0009TI9.htm","四半期報告書")</f>
        <v>四半期報告書</v>
      </c>
      <c r="P4" s="14" t="str">
        <f>HYPERLINK("http://www.kabupro.jp/mark/20110810/S00093W8.htm","四半期報告書")</f>
        <v>四半期報告書</v>
      </c>
      <c r="Q4" s="14" t="str">
        <f>HYPERLINK("http://www.kabupro.jp/mark/20110629/S0008OWG.htm","有価証券報告書")</f>
        <v>有価証券報告書</v>
      </c>
      <c r="R4" s="14" t="str">
        <f>HYPERLINK("http://www.kabupro.jp/mark/20100210/S0005378.htm","四半期報告書")</f>
        <v>四半期報告書</v>
      </c>
      <c r="S4" s="14" t="str">
        <f>HYPERLINK("http://www.kabupro.jp/mark/20101126/S0007A54.htm","四半期報告書")</f>
        <v>四半期報告書</v>
      </c>
      <c r="T4" s="14" t="str">
        <f>HYPERLINK("http://www.kabupro.jp/mark/20100813/S0006LVD.htm","四半期報告書")</f>
        <v>四半期報告書</v>
      </c>
      <c r="U4" s="14" t="str">
        <f>HYPERLINK("http://www.kabupro.jp/mark/20100629/S00063PD.htm","有価証券報告書")</f>
        <v>有価証券報告書</v>
      </c>
      <c r="V4" s="14" t="str">
        <f>HYPERLINK("http://www.kabupro.jp/mark/20100210/S0005378.htm","四半期報告書")</f>
        <v>四半期報告書</v>
      </c>
      <c r="W4" s="14" t="str">
        <f>HYPERLINK("http://www.kabupro.jp/mark/20091126/S0004P40.htm","四半期報告書")</f>
        <v>四半期報告書</v>
      </c>
      <c r="X4" s="14" t="str">
        <f>HYPERLINK("http://www.kabupro.jp/mark/20090814/S0003YXR.htm","四半期報告書")</f>
        <v>四半期報告書</v>
      </c>
      <c r="Y4" s="14" t="str">
        <f>HYPERLINK("http://www.kabupro.jp/mark/20090626/S0003G4D.htm","有価証券報告書")</f>
        <v>有価証券報告書</v>
      </c>
      <c r="Z4" s="14" t="str">
        <f>HYPERLINK("http://www.kabupro.jp/mark/20081128/S0001Z6Y.htm","四半期報告書")</f>
        <v>四半期報告書</v>
      </c>
    </row>
    <row r="5" spans="1:26" ht="14.25" thickBot="1">
      <c r="A5" s="10" t="s">
        <v>42</v>
      </c>
      <c r="B5" s="1" t="s">
        <v>156</v>
      </c>
      <c r="C5" s="1" t="s">
        <v>48</v>
      </c>
      <c r="D5" s="1" t="s">
        <v>159</v>
      </c>
      <c r="E5" s="1" t="s">
        <v>55</v>
      </c>
      <c r="F5" s="1" t="s">
        <v>156</v>
      </c>
      <c r="G5" s="1" t="s">
        <v>48</v>
      </c>
      <c r="H5" s="1" t="s">
        <v>159</v>
      </c>
      <c r="I5" s="1" t="s">
        <v>55</v>
      </c>
      <c r="J5" s="1" t="s">
        <v>161</v>
      </c>
      <c r="K5" s="1" t="s">
        <v>53</v>
      </c>
      <c r="L5" s="1" t="s">
        <v>163</v>
      </c>
      <c r="M5" s="1" t="s">
        <v>59</v>
      </c>
      <c r="N5" s="1" t="s">
        <v>165</v>
      </c>
      <c r="O5" s="1" t="s">
        <v>57</v>
      </c>
      <c r="P5" s="1" t="s">
        <v>167</v>
      </c>
      <c r="Q5" s="1" t="s">
        <v>63</v>
      </c>
      <c r="R5" s="1" t="s">
        <v>171</v>
      </c>
      <c r="S5" s="1" t="s">
        <v>61</v>
      </c>
      <c r="T5" s="1" t="s">
        <v>169</v>
      </c>
      <c r="U5" s="1" t="s">
        <v>66</v>
      </c>
      <c r="V5" s="1" t="s">
        <v>171</v>
      </c>
      <c r="W5" s="1" t="s">
        <v>68</v>
      </c>
      <c r="X5" s="1" t="s">
        <v>173</v>
      </c>
      <c r="Y5" s="1" t="s">
        <v>70</v>
      </c>
      <c r="Z5" s="1" t="s">
        <v>72</v>
      </c>
    </row>
    <row r="6" spans="1:26" ht="15" thickBot="1" thickTop="1">
      <c r="A6" s="9" t="s">
        <v>43</v>
      </c>
      <c r="B6" s="17" t="s">
        <v>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44</v>
      </c>
      <c r="B7" s="13" t="s">
        <v>186</v>
      </c>
      <c r="C7" s="13" t="s">
        <v>49</v>
      </c>
      <c r="D7" s="13" t="s">
        <v>186</v>
      </c>
      <c r="E7" s="15" t="s">
        <v>51</v>
      </c>
      <c r="F7" s="13" t="s">
        <v>186</v>
      </c>
      <c r="G7" s="13" t="s">
        <v>49</v>
      </c>
      <c r="H7" s="13" t="s">
        <v>186</v>
      </c>
      <c r="I7" s="15" t="s">
        <v>51</v>
      </c>
      <c r="J7" s="13" t="s">
        <v>186</v>
      </c>
      <c r="K7" s="13" t="s">
        <v>49</v>
      </c>
      <c r="L7" s="13" t="s">
        <v>186</v>
      </c>
      <c r="M7" s="15" t="s">
        <v>51</v>
      </c>
      <c r="N7" s="13" t="s">
        <v>186</v>
      </c>
      <c r="O7" s="13" t="s">
        <v>49</v>
      </c>
      <c r="P7" s="13" t="s">
        <v>186</v>
      </c>
      <c r="Q7" s="15" t="s">
        <v>51</v>
      </c>
      <c r="R7" s="13" t="s">
        <v>186</v>
      </c>
      <c r="S7" s="13" t="s">
        <v>49</v>
      </c>
      <c r="T7" s="13" t="s">
        <v>186</v>
      </c>
      <c r="U7" s="15" t="s">
        <v>51</v>
      </c>
      <c r="V7" s="13" t="s">
        <v>186</v>
      </c>
      <c r="W7" s="13" t="s">
        <v>49</v>
      </c>
      <c r="X7" s="13" t="s">
        <v>186</v>
      </c>
      <c r="Y7" s="15" t="s">
        <v>51</v>
      </c>
      <c r="Z7" s="13" t="s">
        <v>49</v>
      </c>
    </row>
    <row r="8" spans="1:26" ht="13.5">
      <c r="A8" s="12" t="s">
        <v>45</v>
      </c>
      <c r="B8" s="1" t="s">
        <v>126</v>
      </c>
      <c r="C8" s="1" t="s">
        <v>126</v>
      </c>
      <c r="D8" s="1" t="s">
        <v>126</v>
      </c>
      <c r="E8" s="16" t="s">
        <v>127</v>
      </c>
      <c r="F8" s="1" t="s">
        <v>127</v>
      </c>
      <c r="G8" s="1" t="s">
        <v>127</v>
      </c>
      <c r="H8" s="1" t="s">
        <v>127</v>
      </c>
      <c r="I8" s="16" t="s">
        <v>128</v>
      </c>
      <c r="J8" s="1" t="s">
        <v>128</v>
      </c>
      <c r="K8" s="1" t="s">
        <v>128</v>
      </c>
      <c r="L8" s="1" t="s">
        <v>128</v>
      </c>
      <c r="M8" s="16" t="s">
        <v>129</v>
      </c>
      <c r="N8" s="1" t="s">
        <v>129</v>
      </c>
      <c r="O8" s="1" t="s">
        <v>129</v>
      </c>
      <c r="P8" s="1" t="s">
        <v>129</v>
      </c>
      <c r="Q8" s="16" t="s">
        <v>130</v>
      </c>
      <c r="R8" s="1" t="s">
        <v>130</v>
      </c>
      <c r="S8" s="1" t="s">
        <v>130</v>
      </c>
      <c r="T8" s="1" t="s">
        <v>130</v>
      </c>
      <c r="U8" s="16" t="s">
        <v>131</v>
      </c>
      <c r="V8" s="1" t="s">
        <v>131</v>
      </c>
      <c r="W8" s="1" t="s">
        <v>131</v>
      </c>
      <c r="X8" s="1" t="s">
        <v>131</v>
      </c>
      <c r="Y8" s="16" t="s">
        <v>132</v>
      </c>
      <c r="Z8" s="1" t="s">
        <v>132</v>
      </c>
    </row>
    <row r="9" spans="1:26" ht="13.5">
      <c r="A9" s="12" t="s">
        <v>46</v>
      </c>
      <c r="B9" s="1" t="s">
        <v>158</v>
      </c>
      <c r="C9" s="1" t="s">
        <v>50</v>
      </c>
      <c r="D9" s="1" t="s">
        <v>160</v>
      </c>
      <c r="E9" s="16" t="s">
        <v>52</v>
      </c>
      <c r="F9" s="1" t="s">
        <v>162</v>
      </c>
      <c r="G9" s="1" t="s">
        <v>54</v>
      </c>
      <c r="H9" s="1" t="s">
        <v>164</v>
      </c>
      <c r="I9" s="16" t="s">
        <v>56</v>
      </c>
      <c r="J9" s="1" t="s">
        <v>166</v>
      </c>
      <c r="K9" s="1" t="s">
        <v>58</v>
      </c>
      <c r="L9" s="1" t="s">
        <v>168</v>
      </c>
      <c r="M9" s="16" t="s">
        <v>60</v>
      </c>
      <c r="N9" s="1" t="s">
        <v>35</v>
      </c>
      <c r="O9" s="1" t="s">
        <v>62</v>
      </c>
      <c r="P9" s="1" t="s">
        <v>170</v>
      </c>
      <c r="Q9" s="16" t="s">
        <v>64</v>
      </c>
      <c r="R9" s="1" t="s">
        <v>172</v>
      </c>
      <c r="S9" s="1" t="s">
        <v>65</v>
      </c>
      <c r="T9" s="1" t="s">
        <v>174</v>
      </c>
      <c r="U9" s="16" t="s">
        <v>67</v>
      </c>
      <c r="V9" s="1" t="s">
        <v>176</v>
      </c>
      <c r="W9" s="1" t="s">
        <v>69</v>
      </c>
      <c r="X9" s="1" t="s">
        <v>178</v>
      </c>
      <c r="Y9" s="16" t="s">
        <v>71</v>
      </c>
      <c r="Z9" s="1" t="s">
        <v>73</v>
      </c>
    </row>
    <row r="10" spans="1:26" ht="14.25" thickBot="1">
      <c r="A10" s="12" t="s">
        <v>47</v>
      </c>
      <c r="B10" s="1" t="s">
        <v>75</v>
      </c>
      <c r="C10" s="1" t="s">
        <v>75</v>
      </c>
      <c r="D10" s="1" t="s">
        <v>75</v>
      </c>
      <c r="E10" s="16" t="s">
        <v>75</v>
      </c>
      <c r="F10" s="1" t="s">
        <v>75</v>
      </c>
      <c r="G10" s="1" t="s">
        <v>75</v>
      </c>
      <c r="H10" s="1" t="s">
        <v>75</v>
      </c>
      <c r="I10" s="16" t="s">
        <v>75</v>
      </c>
      <c r="J10" s="1" t="s">
        <v>75</v>
      </c>
      <c r="K10" s="1" t="s">
        <v>75</v>
      </c>
      <c r="L10" s="1" t="s">
        <v>75</v>
      </c>
      <c r="M10" s="16" t="s">
        <v>75</v>
      </c>
      <c r="N10" s="1" t="s">
        <v>75</v>
      </c>
      <c r="O10" s="1" t="s">
        <v>75</v>
      </c>
      <c r="P10" s="1" t="s">
        <v>75</v>
      </c>
      <c r="Q10" s="16" t="s">
        <v>75</v>
      </c>
      <c r="R10" s="1" t="s">
        <v>75</v>
      </c>
      <c r="S10" s="1" t="s">
        <v>75</v>
      </c>
      <c r="T10" s="1" t="s">
        <v>75</v>
      </c>
      <c r="U10" s="16" t="s">
        <v>75</v>
      </c>
      <c r="V10" s="1" t="s">
        <v>75</v>
      </c>
      <c r="W10" s="1" t="s">
        <v>75</v>
      </c>
      <c r="X10" s="1" t="s">
        <v>75</v>
      </c>
      <c r="Y10" s="16" t="s">
        <v>75</v>
      </c>
      <c r="Z10" s="1" t="s">
        <v>75</v>
      </c>
    </row>
    <row r="11" spans="1:26" ht="14.25" thickTop="1">
      <c r="A11" s="28" t="s">
        <v>133</v>
      </c>
      <c r="B11" s="20">
        <v>33217</v>
      </c>
      <c r="C11" s="20">
        <v>22322</v>
      </c>
      <c r="D11" s="20">
        <v>12168</v>
      </c>
      <c r="E11" s="21">
        <v>41596</v>
      </c>
      <c r="F11" s="20">
        <v>30573</v>
      </c>
      <c r="G11" s="20">
        <v>20611</v>
      </c>
      <c r="H11" s="20">
        <v>10014</v>
      </c>
      <c r="I11" s="21">
        <v>41377</v>
      </c>
      <c r="J11" s="20">
        <v>31183</v>
      </c>
      <c r="K11" s="20">
        <v>21625</v>
      </c>
      <c r="L11" s="20">
        <v>10955</v>
      </c>
      <c r="M11" s="21">
        <v>42975</v>
      </c>
      <c r="N11" s="20">
        <v>32902</v>
      </c>
      <c r="O11" s="20">
        <v>23046</v>
      </c>
      <c r="P11" s="20">
        <v>11089</v>
      </c>
      <c r="Q11" s="21">
        <v>43813</v>
      </c>
      <c r="R11" s="20">
        <v>32916</v>
      </c>
      <c r="S11" s="20">
        <v>22187</v>
      </c>
      <c r="T11" s="20">
        <v>10899</v>
      </c>
      <c r="U11" s="21">
        <v>47254</v>
      </c>
      <c r="V11" s="20">
        <v>36187</v>
      </c>
      <c r="W11" s="20">
        <v>23546</v>
      </c>
      <c r="X11" s="20">
        <v>11740</v>
      </c>
      <c r="Y11" s="21">
        <v>48868</v>
      </c>
      <c r="Z11" s="20">
        <v>24506</v>
      </c>
    </row>
    <row r="12" spans="1:26" ht="13.5">
      <c r="A12" s="2" t="s">
        <v>134</v>
      </c>
      <c r="B12" s="22">
        <v>23769</v>
      </c>
      <c r="C12" s="22">
        <v>15864</v>
      </c>
      <c r="D12" s="22">
        <v>8136</v>
      </c>
      <c r="E12" s="23">
        <v>31245</v>
      </c>
      <c r="F12" s="22">
        <v>23284</v>
      </c>
      <c r="G12" s="22">
        <v>15424</v>
      </c>
      <c r="H12" s="22">
        <v>7750</v>
      </c>
      <c r="I12" s="23">
        <v>31265</v>
      </c>
      <c r="J12" s="22">
        <v>23511</v>
      </c>
      <c r="K12" s="22">
        <v>15674</v>
      </c>
      <c r="L12" s="22">
        <v>7944</v>
      </c>
      <c r="M12" s="23">
        <v>32593</v>
      </c>
      <c r="N12" s="22">
        <v>24551</v>
      </c>
      <c r="O12" s="22">
        <v>16414</v>
      </c>
      <c r="P12" s="22">
        <v>8435</v>
      </c>
      <c r="Q12" s="23">
        <v>34367</v>
      </c>
      <c r="R12" s="22">
        <v>25974</v>
      </c>
      <c r="S12" s="22">
        <v>17301</v>
      </c>
      <c r="T12" s="22">
        <v>8758</v>
      </c>
      <c r="U12" s="23">
        <v>37011</v>
      </c>
      <c r="V12" s="22">
        <v>28341</v>
      </c>
      <c r="W12" s="22">
        <v>18970</v>
      </c>
      <c r="X12" s="22">
        <v>9575</v>
      </c>
      <c r="Y12" s="23">
        <v>38731</v>
      </c>
      <c r="Z12" s="22">
        <v>19261</v>
      </c>
    </row>
    <row r="13" spans="1:26" ht="13.5">
      <c r="A13" s="4" t="s">
        <v>135</v>
      </c>
      <c r="B13" s="22">
        <v>19721</v>
      </c>
      <c r="C13" s="22">
        <v>13145</v>
      </c>
      <c r="D13" s="22">
        <v>6560</v>
      </c>
      <c r="E13" s="23">
        <v>26942</v>
      </c>
      <c r="F13" s="22">
        <v>20238</v>
      </c>
      <c r="G13" s="22">
        <v>13414</v>
      </c>
      <c r="H13" s="22">
        <v>6657</v>
      </c>
      <c r="I13" s="23">
        <v>27437</v>
      </c>
      <c r="J13" s="22">
        <v>20666</v>
      </c>
      <c r="K13" s="22">
        <v>13803</v>
      </c>
      <c r="L13" s="22">
        <v>6878</v>
      </c>
      <c r="M13" s="23">
        <v>28695</v>
      </c>
      <c r="N13" s="22">
        <v>21537</v>
      </c>
      <c r="O13" s="22">
        <v>14385</v>
      </c>
      <c r="P13" s="22">
        <v>7259</v>
      </c>
      <c r="Q13" s="23">
        <v>30425</v>
      </c>
      <c r="R13" s="22">
        <v>22996</v>
      </c>
      <c r="S13" s="22">
        <v>15378</v>
      </c>
      <c r="T13" s="22">
        <v>7687</v>
      </c>
      <c r="U13" s="23">
        <v>33152</v>
      </c>
      <c r="V13" s="22">
        <v>25221</v>
      </c>
      <c r="W13" s="22">
        <v>16877</v>
      </c>
      <c r="X13" s="22">
        <v>8396</v>
      </c>
      <c r="Y13" s="23">
        <v>34558</v>
      </c>
      <c r="Z13" s="22">
        <v>17053</v>
      </c>
    </row>
    <row r="14" spans="1:26" ht="13.5">
      <c r="A14" s="4" t="s">
        <v>136</v>
      </c>
      <c r="B14" s="22">
        <v>2463</v>
      </c>
      <c r="C14" s="22">
        <v>1656</v>
      </c>
      <c r="D14" s="22">
        <v>1065</v>
      </c>
      <c r="E14" s="23">
        <v>3570</v>
      </c>
      <c r="F14" s="22">
        <v>2497</v>
      </c>
      <c r="G14" s="22">
        <v>1641</v>
      </c>
      <c r="H14" s="22">
        <v>911</v>
      </c>
      <c r="I14" s="23">
        <v>3157</v>
      </c>
      <c r="J14" s="22">
        <v>2362</v>
      </c>
      <c r="K14" s="22">
        <v>1574</v>
      </c>
      <c r="L14" s="22">
        <v>923</v>
      </c>
      <c r="M14" s="23">
        <v>3387</v>
      </c>
      <c r="N14" s="22">
        <v>2630</v>
      </c>
      <c r="O14" s="22">
        <v>1779</v>
      </c>
      <c r="P14" s="22">
        <v>1060</v>
      </c>
      <c r="Q14" s="23">
        <v>3475</v>
      </c>
      <c r="R14" s="22">
        <v>2631</v>
      </c>
      <c r="S14" s="22">
        <v>1698</v>
      </c>
      <c r="T14" s="22">
        <v>959</v>
      </c>
      <c r="U14" s="23">
        <v>3058</v>
      </c>
      <c r="V14" s="22">
        <v>2435</v>
      </c>
      <c r="W14" s="22">
        <v>1555</v>
      </c>
      <c r="X14" s="22">
        <v>880</v>
      </c>
      <c r="Y14" s="23">
        <v>2795</v>
      </c>
      <c r="Z14" s="22">
        <v>1484</v>
      </c>
    </row>
    <row r="15" spans="1:26" ht="13.5">
      <c r="A15" s="2" t="s">
        <v>137</v>
      </c>
      <c r="B15" s="22">
        <v>3282</v>
      </c>
      <c r="C15" s="22">
        <v>2337</v>
      </c>
      <c r="D15" s="22">
        <v>1171</v>
      </c>
      <c r="E15" s="23">
        <v>4135</v>
      </c>
      <c r="F15" s="22">
        <v>3019</v>
      </c>
      <c r="G15" s="22">
        <v>2085</v>
      </c>
      <c r="H15" s="22">
        <v>935</v>
      </c>
      <c r="I15" s="23">
        <v>3616</v>
      </c>
      <c r="J15" s="22">
        <v>2631</v>
      </c>
      <c r="K15" s="22">
        <v>1818</v>
      </c>
      <c r="L15" s="22">
        <v>826</v>
      </c>
      <c r="M15" s="23">
        <v>3269</v>
      </c>
      <c r="N15" s="22">
        <v>2433</v>
      </c>
      <c r="O15" s="22">
        <v>1687</v>
      </c>
      <c r="P15" s="22">
        <v>856</v>
      </c>
      <c r="Q15" s="23">
        <v>3728</v>
      </c>
      <c r="R15" s="22">
        <v>2814</v>
      </c>
      <c r="S15" s="22">
        <v>1993</v>
      </c>
      <c r="T15" s="22">
        <v>995</v>
      </c>
      <c r="U15" s="23">
        <v>4136</v>
      </c>
      <c r="V15" s="22">
        <v>3199</v>
      </c>
      <c r="W15" s="22">
        <v>2332</v>
      </c>
      <c r="X15" s="22">
        <v>1032</v>
      </c>
      <c r="Y15" s="23">
        <v>5377</v>
      </c>
      <c r="Z15" s="22">
        <v>2744</v>
      </c>
    </row>
    <row r="16" spans="1:26" ht="13.5">
      <c r="A16" s="2" t="s">
        <v>138</v>
      </c>
      <c r="B16" s="22">
        <v>5324</v>
      </c>
      <c r="C16" s="22">
        <v>3372</v>
      </c>
      <c r="D16" s="22">
        <v>2307</v>
      </c>
      <c r="E16" s="23">
        <v>5043</v>
      </c>
      <c r="F16" s="22">
        <v>3523</v>
      </c>
      <c r="G16" s="22">
        <v>2571</v>
      </c>
      <c r="H16" s="22">
        <v>1155</v>
      </c>
      <c r="I16" s="23">
        <v>5305</v>
      </c>
      <c r="J16" s="22">
        <v>4397</v>
      </c>
      <c r="K16" s="22">
        <v>3356</v>
      </c>
      <c r="L16" s="22">
        <v>1932</v>
      </c>
      <c r="M16" s="23">
        <v>6379</v>
      </c>
      <c r="N16" s="22">
        <v>5434</v>
      </c>
      <c r="O16" s="22">
        <v>4615</v>
      </c>
      <c r="P16" s="22">
        <v>1642</v>
      </c>
      <c r="Q16" s="23">
        <v>4446</v>
      </c>
      <c r="R16" s="22">
        <v>3208</v>
      </c>
      <c r="S16" s="22">
        <v>2165</v>
      </c>
      <c r="T16" s="22">
        <v>800</v>
      </c>
      <c r="U16" s="23">
        <v>3707</v>
      </c>
      <c r="V16" s="22">
        <v>2685</v>
      </c>
      <c r="W16" s="22">
        <v>1641</v>
      </c>
      <c r="X16" s="22">
        <v>791</v>
      </c>
      <c r="Y16" s="23">
        <v>3236</v>
      </c>
      <c r="Z16" s="22">
        <v>1467</v>
      </c>
    </row>
    <row r="17" spans="1:26" ht="13.5">
      <c r="A17" s="2" t="s">
        <v>139</v>
      </c>
      <c r="B17" s="22">
        <v>840</v>
      </c>
      <c r="C17" s="22">
        <v>748</v>
      </c>
      <c r="D17" s="22">
        <v>553</v>
      </c>
      <c r="E17" s="23">
        <v>1172</v>
      </c>
      <c r="F17" s="22">
        <v>746</v>
      </c>
      <c r="G17" s="22">
        <v>529</v>
      </c>
      <c r="H17" s="22">
        <v>172</v>
      </c>
      <c r="I17" s="23">
        <v>1190</v>
      </c>
      <c r="J17" s="22">
        <v>642</v>
      </c>
      <c r="K17" s="22">
        <v>777</v>
      </c>
      <c r="L17" s="22">
        <v>251</v>
      </c>
      <c r="M17" s="23">
        <v>732</v>
      </c>
      <c r="N17" s="22">
        <v>482</v>
      </c>
      <c r="O17" s="22">
        <v>328</v>
      </c>
      <c r="P17" s="22">
        <v>155</v>
      </c>
      <c r="Q17" s="23">
        <v>1271</v>
      </c>
      <c r="R17" s="22">
        <v>919</v>
      </c>
      <c r="S17" s="22">
        <v>726</v>
      </c>
      <c r="T17" s="22">
        <v>344</v>
      </c>
      <c r="U17" s="23">
        <v>2399</v>
      </c>
      <c r="V17" s="22">
        <v>1961</v>
      </c>
      <c r="W17" s="22">
        <v>601</v>
      </c>
      <c r="X17" s="22">
        <v>340</v>
      </c>
      <c r="Y17" s="23">
        <v>1521</v>
      </c>
      <c r="Z17" s="22">
        <v>1032</v>
      </c>
    </row>
    <row r="18" spans="1:26" ht="13.5">
      <c r="A18" s="6" t="s">
        <v>140</v>
      </c>
      <c r="B18" s="22">
        <v>26305</v>
      </c>
      <c r="C18" s="22">
        <v>17964</v>
      </c>
      <c r="D18" s="22">
        <v>10537</v>
      </c>
      <c r="E18" s="23">
        <v>34417</v>
      </c>
      <c r="F18" s="22">
        <v>24887</v>
      </c>
      <c r="G18" s="22">
        <v>17060</v>
      </c>
      <c r="H18" s="22">
        <v>8331</v>
      </c>
      <c r="I18" s="23">
        <v>33297</v>
      </c>
      <c r="J18" s="22">
        <v>24851</v>
      </c>
      <c r="K18" s="22">
        <v>16771</v>
      </c>
      <c r="L18" s="22">
        <v>8547</v>
      </c>
      <c r="M18" s="23">
        <v>35859</v>
      </c>
      <c r="N18" s="22">
        <v>27044</v>
      </c>
      <c r="O18" s="22">
        <v>18669</v>
      </c>
      <c r="P18" s="22">
        <v>9366</v>
      </c>
      <c r="Q18" s="23">
        <v>37267</v>
      </c>
      <c r="R18" s="22">
        <v>28649</v>
      </c>
      <c r="S18" s="22">
        <v>18527</v>
      </c>
      <c r="T18" s="22">
        <v>8645</v>
      </c>
      <c r="U18" s="23">
        <v>49039</v>
      </c>
      <c r="V18" s="22">
        <v>33937</v>
      </c>
      <c r="W18" s="22">
        <v>22370</v>
      </c>
      <c r="X18" s="22">
        <v>11684</v>
      </c>
      <c r="Y18" s="23">
        <v>43991</v>
      </c>
      <c r="Z18" s="22">
        <v>21167</v>
      </c>
    </row>
    <row r="19" spans="1:26" ht="13.5">
      <c r="A19" s="2" t="s">
        <v>141</v>
      </c>
      <c r="B19" s="22">
        <v>2207</v>
      </c>
      <c r="C19" s="22">
        <v>1509</v>
      </c>
      <c r="D19" s="22">
        <v>764</v>
      </c>
      <c r="E19" s="23">
        <v>3217</v>
      </c>
      <c r="F19" s="22">
        <v>2437</v>
      </c>
      <c r="G19" s="22">
        <v>1653</v>
      </c>
      <c r="H19" s="22">
        <v>825</v>
      </c>
      <c r="I19" s="23">
        <v>3130</v>
      </c>
      <c r="J19" s="22">
        <v>2285</v>
      </c>
      <c r="K19" s="22">
        <v>1509</v>
      </c>
      <c r="L19" s="22">
        <v>739</v>
      </c>
      <c r="M19" s="23">
        <v>3284</v>
      </c>
      <c r="N19" s="22">
        <v>2565</v>
      </c>
      <c r="O19" s="22">
        <v>1784</v>
      </c>
      <c r="P19" s="22">
        <v>906</v>
      </c>
      <c r="Q19" s="23">
        <v>4415</v>
      </c>
      <c r="R19" s="22">
        <v>3406</v>
      </c>
      <c r="S19" s="22">
        <v>2320</v>
      </c>
      <c r="T19" s="22">
        <v>1157</v>
      </c>
      <c r="U19" s="23">
        <v>6014</v>
      </c>
      <c r="V19" s="22">
        <v>4782</v>
      </c>
      <c r="W19" s="22">
        <v>3273</v>
      </c>
      <c r="X19" s="22">
        <v>1602</v>
      </c>
      <c r="Y19" s="23">
        <v>6078</v>
      </c>
      <c r="Z19" s="22">
        <v>2872</v>
      </c>
    </row>
    <row r="20" spans="1:26" ht="13.5">
      <c r="A20" s="4" t="s">
        <v>142</v>
      </c>
      <c r="B20" s="22">
        <v>1551</v>
      </c>
      <c r="C20" s="22">
        <v>1057</v>
      </c>
      <c r="D20" s="22">
        <v>526</v>
      </c>
      <c r="E20" s="23">
        <v>2241</v>
      </c>
      <c r="F20" s="22">
        <v>1713</v>
      </c>
      <c r="G20" s="22">
        <v>1162</v>
      </c>
      <c r="H20" s="22">
        <v>589</v>
      </c>
      <c r="I20" s="23">
        <v>2204</v>
      </c>
      <c r="J20" s="22">
        <v>1613</v>
      </c>
      <c r="K20" s="22">
        <v>1063</v>
      </c>
      <c r="L20" s="22">
        <v>521</v>
      </c>
      <c r="M20" s="23">
        <v>2449</v>
      </c>
      <c r="N20" s="22">
        <v>1942</v>
      </c>
      <c r="O20" s="22">
        <v>1371</v>
      </c>
      <c r="P20" s="22">
        <v>716</v>
      </c>
      <c r="Q20" s="23">
        <v>3523</v>
      </c>
      <c r="R20" s="22">
        <v>2735</v>
      </c>
      <c r="S20" s="22">
        <v>1874</v>
      </c>
      <c r="T20" s="22">
        <v>936</v>
      </c>
      <c r="U20" s="23">
        <v>4857</v>
      </c>
      <c r="V20" s="22">
        <v>3871</v>
      </c>
      <c r="W20" s="22">
        <v>2668</v>
      </c>
      <c r="X20" s="22">
        <v>1327</v>
      </c>
      <c r="Y20" s="23">
        <v>4949</v>
      </c>
      <c r="Z20" s="22">
        <v>2317</v>
      </c>
    </row>
    <row r="21" spans="1:26" ht="13.5">
      <c r="A21" s="2" t="s">
        <v>143</v>
      </c>
      <c r="B21" s="22">
        <v>2305</v>
      </c>
      <c r="C21" s="22">
        <v>1533</v>
      </c>
      <c r="D21" s="22">
        <v>789</v>
      </c>
      <c r="E21" s="23">
        <v>2407</v>
      </c>
      <c r="F21" s="22">
        <v>1686</v>
      </c>
      <c r="G21" s="22">
        <v>1068</v>
      </c>
      <c r="H21" s="22">
        <v>521</v>
      </c>
      <c r="I21" s="23">
        <v>1972</v>
      </c>
      <c r="J21" s="22">
        <v>1461</v>
      </c>
      <c r="K21" s="22">
        <v>961</v>
      </c>
      <c r="L21" s="22">
        <v>477</v>
      </c>
      <c r="M21" s="23">
        <v>1931</v>
      </c>
      <c r="N21" s="22">
        <v>1428</v>
      </c>
      <c r="O21" s="22">
        <v>944</v>
      </c>
      <c r="P21" s="22">
        <v>471</v>
      </c>
      <c r="Q21" s="23">
        <v>2125</v>
      </c>
      <c r="R21" s="22">
        <v>1610</v>
      </c>
      <c r="S21" s="22">
        <v>1079</v>
      </c>
      <c r="T21" s="22">
        <v>544</v>
      </c>
      <c r="U21" s="23">
        <v>2327</v>
      </c>
      <c r="V21" s="22">
        <v>1734</v>
      </c>
      <c r="W21" s="22">
        <v>1176</v>
      </c>
      <c r="X21" s="22">
        <v>577</v>
      </c>
      <c r="Y21" s="23">
        <v>2601</v>
      </c>
      <c r="Z21" s="22">
        <v>1365</v>
      </c>
    </row>
    <row r="22" spans="1:26" ht="13.5">
      <c r="A22" s="2" t="s">
        <v>144</v>
      </c>
      <c r="B22" s="22">
        <v>302</v>
      </c>
      <c r="C22" s="22">
        <v>267</v>
      </c>
      <c r="D22" s="22">
        <v>275</v>
      </c>
      <c r="E22" s="23">
        <v>99</v>
      </c>
      <c r="F22" s="22">
        <v>75</v>
      </c>
      <c r="G22" s="22">
        <v>78</v>
      </c>
      <c r="H22" s="22">
        <v>76</v>
      </c>
      <c r="I22" s="23">
        <v>249</v>
      </c>
      <c r="J22" s="22">
        <v>212</v>
      </c>
      <c r="K22" s="22">
        <v>182</v>
      </c>
      <c r="L22" s="22">
        <v>118</v>
      </c>
      <c r="M22" s="23">
        <v>143</v>
      </c>
      <c r="N22" s="22">
        <v>73</v>
      </c>
      <c r="O22" s="22">
        <v>84</v>
      </c>
      <c r="P22" s="22">
        <v>19</v>
      </c>
      <c r="Q22" s="23">
        <v>12</v>
      </c>
      <c r="R22" s="22">
        <v>54</v>
      </c>
      <c r="S22" s="22">
        <v>14</v>
      </c>
      <c r="T22" s="22">
        <v>9</v>
      </c>
      <c r="U22" s="23">
        <v>2159</v>
      </c>
      <c r="V22" s="22">
        <v>411</v>
      </c>
      <c r="W22" s="22">
        <v>221</v>
      </c>
      <c r="X22" s="22">
        <v>45</v>
      </c>
      <c r="Y22" s="23">
        <v>247</v>
      </c>
      <c r="Z22" s="22">
        <v>311</v>
      </c>
    </row>
    <row r="23" spans="1:26" ht="13.5">
      <c r="A23" s="2" t="s">
        <v>145</v>
      </c>
      <c r="B23" s="22">
        <v>17799</v>
      </c>
      <c r="C23" s="22">
        <v>11879</v>
      </c>
      <c r="D23" s="22">
        <v>5938</v>
      </c>
      <c r="E23" s="23">
        <v>23214</v>
      </c>
      <c r="F23" s="22">
        <v>17838</v>
      </c>
      <c r="G23" s="22">
        <v>11977</v>
      </c>
      <c r="H23" s="22">
        <v>6090</v>
      </c>
      <c r="I23" s="23">
        <v>23899</v>
      </c>
      <c r="J23" s="22">
        <v>18025</v>
      </c>
      <c r="K23" s="22">
        <v>12120</v>
      </c>
      <c r="L23" s="22">
        <v>6139</v>
      </c>
      <c r="M23" s="23">
        <v>23761</v>
      </c>
      <c r="N23" s="22">
        <v>17982</v>
      </c>
      <c r="O23" s="22">
        <v>12121</v>
      </c>
      <c r="P23" s="22">
        <v>6005</v>
      </c>
      <c r="Q23" s="23">
        <v>23530</v>
      </c>
      <c r="R23" s="22">
        <v>17630</v>
      </c>
      <c r="S23" s="22">
        <v>11856</v>
      </c>
      <c r="T23" s="22">
        <v>6002</v>
      </c>
      <c r="U23" s="23">
        <v>24274</v>
      </c>
      <c r="V23" s="22">
        <v>18319</v>
      </c>
      <c r="W23" s="22">
        <v>12417</v>
      </c>
      <c r="X23" s="22">
        <v>6139</v>
      </c>
      <c r="Y23" s="23">
        <v>23646</v>
      </c>
      <c r="Z23" s="22">
        <v>11937</v>
      </c>
    </row>
    <row r="24" spans="1:26" ht="13.5">
      <c r="A24" s="2" t="s">
        <v>146</v>
      </c>
      <c r="B24" s="22">
        <v>3690</v>
      </c>
      <c r="C24" s="22">
        <v>2774</v>
      </c>
      <c r="D24" s="22">
        <v>2770</v>
      </c>
      <c r="E24" s="23">
        <v>5478</v>
      </c>
      <c r="F24" s="22">
        <v>2849</v>
      </c>
      <c r="G24" s="22">
        <v>2282</v>
      </c>
      <c r="H24" s="22">
        <v>817</v>
      </c>
      <c r="I24" s="23">
        <v>4045</v>
      </c>
      <c r="J24" s="22">
        <v>2866</v>
      </c>
      <c r="K24" s="22">
        <v>1998</v>
      </c>
      <c r="L24" s="22">
        <v>1071</v>
      </c>
      <c r="M24" s="23">
        <v>6738</v>
      </c>
      <c r="N24" s="22">
        <v>4994</v>
      </c>
      <c r="O24" s="22">
        <v>3734</v>
      </c>
      <c r="P24" s="22">
        <v>1963</v>
      </c>
      <c r="Q24" s="23">
        <v>7183</v>
      </c>
      <c r="R24" s="22">
        <v>5947</v>
      </c>
      <c r="S24" s="22">
        <v>3255</v>
      </c>
      <c r="T24" s="22">
        <v>932</v>
      </c>
      <c r="U24" s="23">
        <v>14263</v>
      </c>
      <c r="V24" s="22">
        <v>8688</v>
      </c>
      <c r="W24" s="22">
        <v>5281</v>
      </c>
      <c r="X24" s="22">
        <v>3319</v>
      </c>
      <c r="Y24" s="23">
        <v>11417</v>
      </c>
      <c r="Z24" s="22">
        <v>4679</v>
      </c>
    </row>
    <row r="25" spans="1:26" ht="14.25" thickBot="1">
      <c r="A25" s="27" t="s">
        <v>147</v>
      </c>
      <c r="B25" s="24">
        <v>6912</v>
      </c>
      <c r="C25" s="24">
        <v>4357</v>
      </c>
      <c r="D25" s="24">
        <v>1630</v>
      </c>
      <c r="E25" s="25">
        <v>7179</v>
      </c>
      <c r="F25" s="24">
        <v>5686</v>
      </c>
      <c r="G25" s="24">
        <v>3551</v>
      </c>
      <c r="H25" s="24">
        <v>1683</v>
      </c>
      <c r="I25" s="25">
        <v>8080</v>
      </c>
      <c r="J25" s="24">
        <v>6331</v>
      </c>
      <c r="K25" s="24">
        <v>4853</v>
      </c>
      <c r="L25" s="24">
        <v>2407</v>
      </c>
      <c r="M25" s="25">
        <v>7116</v>
      </c>
      <c r="N25" s="24">
        <v>5857</v>
      </c>
      <c r="O25" s="24">
        <v>4376</v>
      </c>
      <c r="P25" s="24">
        <v>1722</v>
      </c>
      <c r="Q25" s="25">
        <v>6546</v>
      </c>
      <c r="R25" s="24">
        <v>4266</v>
      </c>
      <c r="S25" s="24">
        <v>3659</v>
      </c>
      <c r="T25" s="24">
        <v>2253</v>
      </c>
      <c r="U25" s="25">
        <v>-1784</v>
      </c>
      <c r="V25" s="24">
        <v>2250</v>
      </c>
      <c r="W25" s="24">
        <v>1175</v>
      </c>
      <c r="X25" s="24">
        <v>55</v>
      </c>
      <c r="Y25" s="25">
        <v>4877</v>
      </c>
      <c r="Z25" s="24">
        <v>3338</v>
      </c>
    </row>
    <row r="26" spans="1:26" ht="14.25" thickTop="1">
      <c r="A26" s="6" t="s">
        <v>148</v>
      </c>
      <c r="B26" s="22">
        <v>3</v>
      </c>
      <c r="C26" s="22">
        <v>1</v>
      </c>
      <c r="D26" s="22"/>
      <c r="E26" s="23">
        <v>283</v>
      </c>
      <c r="F26" s="22">
        <v>283</v>
      </c>
      <c r="G26" s="22"/>
      <c r="H26" s="22"/>
      <c r="I26" s="23">
        <v>22</v>
      </c>
      <c r="J26" s="22">
        <v>32</v>
      </c>
      <c r="K26" s="22">
        <v>25</v>
      </c>
      <c r="L26" s="22">
        <v>7</v>
      </c>
      <c r="M26" s="23">
        <v>24</v>
      </c>
      <c r="N26" s="22">
        <v>14</v>
      </c>
      <c r="O26" s="22">
        <v>9</v>
      </c>
      <c r="P26" s="22">
        <v>4</v>
      </c>
      <c r="Q26" s="23">
        <v>127</v>
      </c>
      <c r="R26" s="22">
        <v>27</v>
      </c>
      <c r="S26" s="22">
        <v>21</v>
      </c>
      <c r="T26" s="22">
        <v>7</v>
      </c>
      <c r="U26" s="23">
        <v>29</v>
      </c>
      <c r="V26" s="22">
        <v>30</v>
      </c>
      <c r="W26" s="22">
        <v>25</v>
      </c>
      <c r="X26" s="22">
        <v>11</v>
      </c>
      <c r="Y26" s="23">
        <v>3360</v>
      </c>
      <c r="Z26" s="22">
        <v>182</v>
      </c>
    </row>
    <row r="27" spans="1:26" ht="13.5">
      <c r="A27" s="2" t="s">
        <v>36</v>
      </c>
      <c r="B27" s="22">
        <v>3</v>
      </c>
      <c r="C27" s="22">
        <v>1</v>
      </c>
      <c r="D27" s="22"/>
      <c r="E27" s="23">
        <v>283</v>
      </c>
      <c r="F27" s="22">
        <v>283</v>
      </c>
      <c r="G27" s="22"/>
      <c r="H27" s="22"/>
      <c r="I27" s="23">
        <v>22</v>
      </c>
      <c r="J27" s="22">
        <v>21</v>
      </c>
      <c r="K27" s="22">
        <v>21</v>
      </c>
      <c r="L27" s="22">
        <v>7</v>
      </c>
      <c r="M27" s="23">
        <v>0</v>
      </c>
      <c r="N27" s="22">
        <v>0</v>
      </c>
      <c r="O27" s="22">
        <v>0</v>
      </c>
      <c r="P27" s="22">
        <v>0</v>
      </c>
      <c r="Q27" s="23">
        <v>3</v>
      </c>
      <c r="R27" s="22">
        <v>3</v>
      </c>
      <c r="S27" s="22">
        <v>3</v>
      </c>
      <c r="T27" s="22">
        <v>3</v>
      </c>
      <c r="U27" s="23">
        <v>6</v>
      </c>
      <c r="V27" s="22"/>
      <c r="W27" s="22">
        <v>2</v>
      </c>
      <c r="X27" s="22"/>
      <c r="Y27" s="23">
        <v>279</v>
      </c>
      <c r="Z27" s="22"/>
    </row>
    <row r="28" spans="1:26" ht="13.5">
      <c r="A28" s="6" t="s">
        <v>149</v>
      </c>
      <c r="B28" s="22">
        <v>215</v>
      </c>
      <c r="C28" s="22">
        <v>57</v>
      </c>
      <c r="D28" s="22">
        <v>17</v>
      </c>
      <c r="E28" s="23">
        <v>187</v>
      </c>
      <c r="F28" s="22">
        <v>156</v>
      </c>
      <c r="G28" s="22">
        <v>136</v>
      </c>
      <c r="H28" s="22">
        <v>52</v>
      </c>
      <c r="I28" s="23">
        <v>462</v>
      </c>
      <c r="J28" s="22">
        <v>391</v>
      </c>
      <c r="K28" s="22">
        <v>383</v>
      </c>
      <c r="L28" s="22">
        <v>326</v>
      </c>
      <c r="M28" s="23">
        <v>357</v>
      </c>
      <c r="N28" s="22">
        <v>316</v>
      </c>
      <c r="O28" s="22">
        <v>300</v>
      </c>
      <c r="P28" s="22">
        <v>104</v>
      </c>
      <c r="Q28" s="23">
        <v>162</v>
      </c>
      <c r="R28" s="22">
        <v>74</v>
      </c>
      <c r="S28" s="22">
        <v>72</v>
      </c>
      <c r="T28" s="22">
        <v>0</v>
      </c>
      <c r="U28" s="23">
        <v>1395</v>
      </c>
      <c r="V28" s="22">
        <v>298</v>
      </c>
      <c r="W28" s="22">
        <v>100</v>
      </c>
      <c r="X28" s="22">
        <v>27</v>
      </c>
      <c r="Y28" s="23">
        <v>335</v>
      </c>
      <c r="Z28" s="22">
        <v>139</v>
      </c>
    </row>
    <row r="29" spans="1:26" ht="13.5">
      <c r="A29" s="2" t="s">
        <v>37</v>
      </c>
      <c r="B29" s="22">
        <v>53</v>
      </c>
      <c r="C29" s="22">
        <v>49</v>
      </c>
      <c r="D29" s="22">
        <v>9</v>
      </c>
      <c r="E29" s="23">
        <v>97</v>
      </c>
      <c r="F29" s="22">
        <v>84</v>
      </c>
      <c r="G29" s="22">
        <v>65</v>
      </c>
      <c r="H29" s="22">
        <v>18</v>
      </c>
      <c r="I29" s="23">
        <v>121</v>
      </c>
      <c r="J29" s="22">
        <v>61</v>
      </c>
      <c r="K29" s="22">
        <v>53</v>
      </c>
      <c r="L29" s="22">
        <v>7</v>
      </c>
      <c r="M29" s="23">
        <v>171</v>
      </c>
      <c r="N29" s="22">
        <v>157</v>
      </c>
      <c r="O29" s="22">
        <v>141</v>
      </c>
      <c r="P29" s="22">
        <v>4</v>
      </c>
      <c r="Q29" s="23">
        <v>39</v>
      </c>
      <c r="R29" s="22">
        <v>8</v>
      </c>
      <c r="S29" s="22">
        <v>5</v>
      </c>
      <c r="T29" s="22">
        <v>0</v>
      </c>
      <c r="U29" s="23">
        <v>42</v>
      </c>
      <c r="V29" s="22">
        <v>255</v>
      </c>
      <c r="W29" s="22">
        <v>100</v>
      </c>
      <c r="X29" s="22"/>
      <c r="Y29" s="23">
        <v>238</v>
      </c>
      <c r="Z29" s="22"/>
    </row>
    <row r="30" spans="1:26" ht="13.5">
      <c r="A30" s="2" t="s">
        <v>188</v>
      </c>
      <c r="B30" s="22">
        <v>161</v>
      </c>
      <c r="C30" s="22">
        <v>8</v>
      </c>
      <c r="D30" s="22">
        <v>7</v>
      </c>
      <c r="E30" s="23">
        <v>90</v>
      </c>
      <c r="F30" s="22">
        <v>71</v>
      </c>
      <c r="G30" s="22">
        <v>71</v>
      </c>
      <c r="H30" s="22">
        <v>33</v>
      </c>
      <c r="I30" s="23">
        <v>22</v>
      </c>
      <c r="J30" s="22">
        <v>10</v>
      </c>
      <c r="K30" s="22">
        <v>10</v>
      </c>
      <c r="L30" s="22"/>
      <c r="M30" s="23">
        <v>120</v>
      </c>
      <c r="N30" s="22">
        <v>93</v>
      </c>
      <c r="O30" s="22">
        <v>93</v>
      </c>
      <c r="P30" s="22">
        <v>35</v>
      </c>
      <c r="Q30" s="23">
        <v>122</v>
      </c>
      <c r="R30" s="22">
        <v>66</v>
      </c>
      <c r="S30" s="22">
        <v>66</v>
      </c>
      <c r="T30" s="22"/>
      <c r="U30" s="23">
        <v>1353</v>
      </c>
      <c r="V30" s="22">
        <v>43</v>
      </c>
      <c r="W30" s="22"/>
      <c r="X30" s="22"/>
      <c r="Y30" s="23">
        <v>96</v>
      </c>
      <c r="Z30" s="22"/>
    </row>
    <row r="31" spans="1:26" ht="13.5">
      <c r="A31" s="6" t="s">
        <v>150</v>
      </c>
      <c r="B31" s="22">
        <v>6699</v>
      </c>
      <c r="C31" s="22">
        <v>4301</v>
      </c>
      <c r="D31" s="22">
        <v>1613</v>
      </c>
      <c r="E31" s="23">
        <v>7275</v>
      </c>
      <c r="F31" s="22">
        <v>5813</v>
      </c>
      <c r="G31" s="22">
        <v>3415</v>
      </c>
      <c r="H31" s="22">
        <v>1630</v>
      </c>
      <c r="I31" s="23">
        <v>7640</v>
      </c>
      <c r="J31" s="22">
        <v>5972</v>
      </c>
      <c r="K31" s="22">
        <v>4495</v>
      </c>
      <c r="L31" s="22">
        <v>2088</v>
      </c>
      <c r="M31" s="23">
        <v>6782</v>
      </c>
      <c r="N31" s="22">
        <v>5554</v>
      </c>
      <c r="O31" s="22">
        <v>4086</v>
      </c>
      <c r="P31" s="22">
        <v>1622</v>
      </c>
      <c r="Q31" s="23">
        <v>6510</v>
      </c>
      <c r="R31" s="22">
        <v>4219</v>
      </c>
      <c r="S31" s="22">
        <v>3608</v>
      </c>
      <c r="T31" s="22">
        <v>2261</v>
      </c>
      <c r="U31" s="23">
        <v>-3151</v>
      </c>
      <c r="V31" s="22">
        <v>1982</v>
      </c>
      <c r="W31" s="22">
        <v>1100</v>
      </c>
      <c r="X31" s="22">
        <v>39</v>
      </c>
      <c r="Y31" s="23">
        <v>7902</v>
      </c>
      <c r="Z31" s="22">
        <v>3381</v>
      </c>
    </row>
    <row r="32" spans="1:26" ht="13.5">
      <c r="A32" s="6" t="s">
        <v>151</v>
      </c>
      <c r="B32" s="22">
        <v>3556</v>
      </c>
      <c r="C32" s="22">
        <v>2310</v>
      </c>
      <c r="D32" s="22">
        <v>1665</v>
      </c>
      <c r="E32" s="23">
        <v>2568</v>
      </c>
      <c r="F32" s="22">
        <v>2417</v>
      </c>
      <c r="G32" s="22">
        <v>1280</v>
      </c>
      <c r="H32" s="22">
        <v>485</v>
      </c>
      <c r="I32" s="23">
        <v>2275</v>
      </c>
      <c r="J32" s="22">
        <v>2182</v>
      </c>
      <c r="K32" s="22">
        <v>1575</v>
      </c>
      <c r="L32" s="22">
        <v>1160</v>
      </c>
      <c r="M32" s="23">
        <v>2345</v>
      </c>
      <c r="N32" s="22">
        <v>3206</v>
      </c>
      <c r="O32" s="22">
        <v>2228</v>
      </c>
      <c r="P32" s="22">
        <v>736</v>
      </c>
      <c r="Q32" s="23">
        <v>766</v>
      </c>
      <c r="R32" s="22">
        <v>1559</v>
      </c>
      <c r="S32" s="22">
        <v>437</v>
      </c>
      <c r="T32" s="22">
        <v>35</v>
      </c>
      <c r="U32" s="23">
        <v>513</v>
      </c>
      <c r="V32" s="22">
        <v>1760</v>
      </c>
      <c r="W32" s="22">
        <v>1436</v>
      </c>
      <c r="X32" s="22">
        <v>69</v>
      </c>
      <c r="Y32" s="23">
        <v>4459</v>
      </c>
      <c r="Z32" s="22">
        <v>1588</v>
      </c>
    </row>
    <row r="33" spans="1:26" ht="13.5">
      <c r="A33" s="6" t="s">
        <v>152</v>
      </c>
      <c r="B33" s="22">
        <v>-585</v>
      </c>
      <c r="C33" s="22">
        <v>-524</v>
      </c>
      <c r="D33" s="22">
        <v>-1233</v>
      </c>
      <c r="E33" s="23">
        <v>868</v>
      </c>
      <c r="F33" s="22">
        <v>-111</v>
      </c>
      <c r="G33" s="22">
        <v>-115</v>
      </c>
      <c r="H33" s="22">
        <v>-29</v>
      </c>
      <c r="I33" s="23">
        <v>1335</v>
      </c>
      <c r="J33" s="22">
        <v>683</v>
      </c>
      <c r="K33" s="22">
        <v>330</v>
      </c>
      <c r="L33" s="22">
        <v>-291</v>
      </c>
      <c r="M33" s="23">
        <v>1475</v>
      </c>
      <c r="N33" s="22">
        <v>-744</v>
      </c>
      <c r="O33" s="22">
        <v>-491</v>
      </c>
      <c r="P33" s="22">
        <v>-266</v>
      </c>
      <c r="Q33" s="23">
        <v>2115</v>
      </c>
      <c r="R33" s="22">
        <v>260</v>
      </c>
      <c r="S33" s="22">
        <v>992</v>
      </c>
      <c r="T33" s="22">
        <v>921</v>
      </c>
      <c r="U33" s="23">
        <v>-790</v>
      </c>
      <c r="V33" s="22">
        <v>-1176</v>
      </c>
      <c r="W33" s="22">
        <v>-1476</v>
      </c>
      <c r="X33" s="22">
        <v>-660</v>
      </c>
      <c r="Y33" s="23">
        <v>590</v>
      </c>
      <c r="Z33" s="22">
        <v>-241</v>
      </c>
    </row>
    <row r="34" spans="1:26" ht="13.5">
      <c r="A34" s="6" t="s">
        <v>153</v>
      </c>
      <c r="B34" s="22">
        <v>2970</v>
      </c>
      <c r="C34" s="22">
        <v>1785</v>
      </c>
      <c r="D34" s="22">
        <v>432</v>
      </c>
      <c r="E34" s="23">
        <v>3437</v>
      </c>
      <c r="F34" s="22">
        <v>2306</v>
      </c>
      <c r="G34" s="22">
        <v>1165</v>
      </c>
      <c r="H34" s="22">
        <v>455</v>
      </c>
      <c r="I34" s="23">
        <v>3610</v>
      </c>
      <c r="J34" s="22">
        <v>2865</v>
      </c>
      <c r="K34" s="22">
        <v>1906</v>
      </c>
      <c r="L34" s="22">
        <v>868</v>
      </c>
      <c r="M34" s="23">
        <v>3820</v>
      </c>
      <c r="N34" s="22">
        <v>2461</v>
      </c>
      <c r="O34" s="22">
        <v>1737</v>
      </c>
      <c r="P34" s="22">
        <v>469</v>
      </c>
      <c r="Q34" s="23">
        <v>2882</v>
      </c>
      <c r="R34" s="22">
        <v>1820</v>
      </c>
      <c r="S34" s="22">
        <v>1429</v>
      </c>
      <c r="T34" s="22">
        <v>956</v>
      </c>
      <c r="U34" s="23">
        <v>-276</v>
      </c>
      <c r="V34" s="22">
        <v>583</v>
      </c>
      <c r="W34" s="22">
        <v>-39</v>
      </c>
      <c r="X34" s="22"/>
      <c r="Y34" s="23"/>
      <c r="Z34" s="22"/>
    </row>
    <row r="35" spans="1:26" ht="13.5">
      <c r="A35" s="6" t="s">
        <v>38</v>
      </c>
      <c r="B35" s="22">
        <v>3729</v>
      </c>
      <c r="C35" s="22">
        <v>2516</v>
      </c>
      <c r="D35" s="22">
        <v>1181</v>
      </c>
      <c r="E35" s="23">
        <v>3838</v>
      </c>
      <c r="F35" s="22">
        <v>3507</v>
      </c>
      <c r="G35" s="22">
        <v>2250</v>
      </c>
      <c r="H35" s="22">
        <v>1174</v>
      </c>
      <c r="I35" s="23">
        <v>4029</v>
      </c>
      <c r="J35" s="22">
        <v>3107</v>
      </c>
      <c r="K35" s="22">
        <v>2589</v>
      </c>
      <c r="L35" s="22">
        <v>1219</v>
      </c>
      <c r="M35" s="23">
        <v>2962</v>
      </c>
      <c r="N35" s="22">
        <v>3092</v>
      </c>
      <c r="O35" s="22">
        <v>2348</v>
      </c>
      <c r="P35" s="22">
        <v>1152</v>
      </c>
      <c r="Q35" s="23"/>
      <c r="R35" s="22"/>
      <c r="S35" s="22"/>
      <c r="T35" s="22"/>
      <c r="U35" s="23"/>
      <c r="V35" s="22"/>
      <c r="W35" s="22"/>
      <c r="X35" s="22"/>
      <c r="Y35" s="23"/>
      <c r="Z35" s="22"/>
    </row>
    <row r="36" spans="1:26" ht="13.5">
      <c r="A36" s="6" t="s">
        <v>39</v>
      </c>
      <c r="B36" s="22">
        <v>31</v>
      </c>
      <c r="C36" s="22">
        <v>25</v>
      </c>
      <c r="D36" s="22">
        <v>3</v>
      </c>
      <c r="E36" s="23">
        <v>29</v>
      </c>
      <c r="F36" s="22">
        <v>41</v>
      </c>
      <c r="G36" s="22">
        <v>31</v>
      </c>
      <c r="H36" s="22">
        <v>19</v>
      </c>
      <c r="I36" s="23">
        <v>40</v>
      </c>
      <c r="J36" s="22">
        <v>33</v>
      </c>
      <c r="K36" s="22">
        <v>28</v>
      </c>
      <c r="L36" s="22">
        <v>14</v>
      </c>
      <c r="M36" s="23">
        <v>66</v>
      </c>
      <c r="N36" s="22">
        <v>44</v>
      </c>
      <c r="O36" s="22">
        <v>37</v>
      </c>
      <c r="P36" s="22">
        <v>16</v>
      </c>
      <c r="Q36" s="23">
        <v>77</v>
      </c>
      <c r="R36" s="22">
        <v>19</v>
      </c>
      <c r="S36" s="22">
        <v>17</v>
      </c>
      <c r="T36" s="22">
        <v>5</v>
      </c>
      <c r="U36" s="23">
        <v>67</v>
      </c>
      <c r="V36" s="22">
        <v>43</v>
      </c>
      <c r="W36" s="22">
        <v>30</v>
      </c>
      <c r="X36" s="22">
        <v>9</v>
      </c>
      <c r="Y36" s="23">
        <v>24</v>
      </c>
      <c r="Z36" s="22">
        <v>-15</v>
      </c>
    </row>
    <row r="37" spans="1:26" ht="13.5">
      <c r="A37" s="6" t="s">
        <v>154</v>
      </c>
      <c r="B37" s="22">
        <v>3697</v>
      </c>
      <c r="C37" s="22">
        <v>2490</v>
      </c>
      <c r="D37" s="22">
        <v>1177</v>
      </c>
      <c r="E37" s="23">
        <v>3808</v>
      </c>
      <c r="F37" s="22">
        <v>3465</v>
      </c>
      <c r="G37" s="22">
        <v>2218</v>
      </c>
      <c r="H37" s="22">
        <v>1155</v>
      </c>
      <c r="I37" s="23">
        <v>3988</v>
      </c>
      <c r="J37" s="22">
        <v>3074</v>
      </c>
      <c r="K37" s="22">
        <v>2560</v>
      </c>
      <c r="L37" s="22">
        <v>1205</v>
      </c>
      <c r="M37" s="23">
        <v>2895</v>
      </c>
      <c r="N37" s="22">
        <v>3048</v>
      </c>
      <c r="O37" s="22">
        <v>2311</v>
      </c>
      <c r="P37" s="22">
        <v>1136</v>
      </c>
      <c r="Q37" s="23">
        <v>3550</v>
      </c>
      <c r="R37" s="22">
        <v>2379</v>
      </c>
      <c r="S37" s="22">
        <v>2161</v>
      </c>
      <c r="T37" s="22">
        <v>1299</v>
      </c>
      <c r="U37" s="23">
        <v>-2941</v>
      </c>
      <c r="V37" s="22">
        <v>1354</v>
      </c>
      <c r="W37" s="22">
        <v>1110</v>
      </c>
      <c r="X37" s="22">
        <v>621</v>
      </c>
      <c r="Y37" s="23">
        <v>2827</v>
      </c>
      <c r="Z37" s="22">
        <v>2050</v>
      </c>
    </row>
    <row r="38" spans="1:26" ht="13.5">
      <c r="A38" s="6"/>
      <c r="B38" s="22">
        <v>31</v>
      </c>
      <c r="C38" s="22">
        <v>25</v>
      </c>
      <c r="D38" s="22">
        <v>3</v>
      </c>
      <c r="E38" s="23">
        <v>29</v>
      </c>
      <c r="F38" s="22">
        <v>41</v>
      </c>
      <c r="G38" s="22">
        <v>31</v>
      </c>
      <c r="H38" s="22">
        <v>19</v>
      </c>
      <c r="I38" s="23">
        <v>40</v>
      </c>
      <c r="J38" s="22">
        <v>33</v>
      </c>
      <c r="K38" s="22">
        <v>28</v>
      </c>
      <c r="L38" s="22">
        <v>14</v>
      </c>
      <c r="M38" s="23">
        <v>66</v>
      </c>
      <c r="N38" s="22">
        <v>44</v>
      </c>
      <c r="O38" s="22">
        <v>37</v>
      </c>
      <c r="P38" s="22">
        <v>16</v>
      </c>
      <c r="Q38" s="23"/>
      <c r="R38" s="22"/>
      <c r="S38" s="22"/>
      <c r="T38" s="22"/>
      <c r="U38" s="23"/>
      <c r="V38" s="22"/>
      <c r="W38" s="22"/>
      <c r="X38" s="22"/>
      <c r="Y38" s="23"/>
      <c r="Z38" s="22"/>
    </row>
    <row r="39" spans="1:26" ht="13.5">
      <c r="A39" s="6"/>
      <c r="B39" s="22">
        <v>3729</v>
      </c>
      <c r="C39" s="22">
        <v>2516</v>
      </c>
      <c r="D39" s="22">
        <v>1181</v>
      </c>
      <c r="E39" s="23">
        <v>3838</v>
      </c>
      <c r="F39" s="22">
        <v>3507</v>
      </c>
      <c r="G39" s="22">
        <v>2250</v>
      </c>
      <c r="H39" s="22">
        <v>1174</v>
      </c>
      <c r="I39" s="23">
        <v>4029</v>
      </c>
      <c r="J39" s="22">
        <v>3107</v>
      </c>
      <c r="K39" s="22">
        <v>2589</v>
      </c>
      <c r="L39" s="22">
        <v>1219</v>
      </c>
      <c r="M39" s="23">
        <v>2962</v>
      </c>
      <c r="N39" s="22">
        <v>3092</v>
      </c>
      <c r="O39" s="22">
        <v>2348</v>
      </c>
      <c r="P39" s="22">
        <v>1152</v>
      </c>
      <c r="Q39" s="23"/>
      <c r="R39" s="22"/>
      <c r="S39" s="22"/>
      <c r="T39" s="22"/>
      <c r="U39" s="23"/>
      <c r="V39" s="22"/>
      <c r="W39" s="22"/>
      <c r="X39" s="22"/>
      <c r="Y39" s="23"/>
      <c r="Z39" s="22"/>
    </row>
    <row r="40" spans="1:26" ht="13.5">
      <c r="A40" s="6"/>
      <c r="B40" s="22">
        <v>-2458</v>
      </c>
      <c r="C40" s="22">
        <v>-3464</v>
      </c>
      <c r="D40" s="22">
        <v>-5403</v>
      </c>
      <c r="E40" s="23">
        <v>4238</v>
      </c>
      <c r="F40" s="22">
        <v>430</v>
      </c>
      <c r="G40" s="22">
        <v>-172</v>
      </c>
      <c r="H40" s="22">
        <v>261</v>
      </c>
      <c r="I40" s="23">
        <v>3231</v>
      </c>
      <c r="J40" s="22">
        <v>2236</v>
      </c>
      <c r="K40" s="22">
        <v>1197</v>
      </c>
      <c r="L40" s="22">
        <v>296</v>
      </c>
      <c r="M40" s="23">
        <v>-731</v>
      </c>
      <c r="N40" s="22">
        <v>-673</v>
      </c>
      <c r="O40" s="22">
        <v>43</v>
      </c>
      <c r="P40" s="22">
        <v>994</v>
      </c>
      <c r="Q40" s="23"/>
      <c r="R40" s="22"/>
      <c r="S40" s="22"/>
      <c r="T40" s="22"/>
      <c r="U40" s="23"/>
      <c r="V40" s="22"/>
      <c r="W40" s="22"/>
      <c r="X40" s="22"/>
      <c r="Y40" s="23"/>
      <c r="Z40" s="22"/>
    </row>
    <row r="41" spans="1:26" ht="13.5">
      <c r="A41" s="2"/>
      <c r="B41" s="22">
        <v>-2458</v>
      </c>
      <c r="C41" s="22">
        <v>-3464</v>
      </c>
      <c r="D41" s="22">
        <v>-5403</v>
      </c>
      <c r="E41" s="23">
        <v>4238</v>
      </c>
      <c r="F41" s="22">
        <v>430</v>
      </c>
      <c r="G41" s="22">
        <v>-172</v>
      </c>
      <c r="H41" s="22">
        <v>261</v>
      </c>
      <c r="I41" s="23">
        <v>2529</v>
      </c>
      <c r="J41" s="22">
        <v>1534</v>
      </c>
      <c r="K41" s="22">
        <v>1197</v>
      </c>
      <c r="L41" s="22">
        <v>296</v>
      </c>
      <c r="M41" s="23">
        <v>-731</v>
      </c>
      <c r="N41" s="22">
        <v>-673</v>
      </c>
      <c r="O41" s="22">
        <v>43</v>
      </c>
      <c r="P41" s="22">
        <v>994</v>
      </c>
      <c r="Q41" s="23"/>
      <c r="R41" s="22"/>
      <c r="S41" s="22"/>
      <c r="T41" s="22"/>
      <c r="U41" s="23"/>
      <c r="V41" s="22"/>
      <c r="W41" s="22"/>
      <c r="X41" s="22"/>
      <c r="Y41" s="23"/>
      <c r="Z41" s="22"/>
    </row>
    <row r="42" spans="1:26" ht="13.5">
      <c r="A42" s="6"/>
      <c r="B42" s="22">
        <v>1270</v>
      </c>
      <c r="C42" s="22">
        <v>-948</v>
      </c>
      <c r="D42" s="22">
        <v>-4221</v>
      </c>
      <c r="E42" s="23">
        <v>8076</v>
      </c>
      <c r="F42" s="22">
        <v>3937</v>
      </c>
      <c r="G42" s="22">
        <v>2077</v>
      </c>
      <c r="H42" s="22">
        <v>1436</v>
      </c>
      <c r="I42" s="23">
        <v>7261</v>
      </c>
      <c r="J42" s="22">
        <v>5344</v>
      </c>
      <c r="K42" s="22">
        <v>3787</v>
      </c>
      <c r="L42" s="22">
        <v>1516</v>
      </c>
      <c r="M42" s="23">
        <v>2230</v>
      </c>
      <c r="N42" s="22">
        <v>2418</v>
      </c>
      <c r="O42" s="22">
        <v>2391</v>
      </c>
      <c r="P42" s="22">
        <v>2147</v>
      </c>
      <c r="Q42" s="23"/>
      <c r="R42" s="22"/>
      <c r="S42" s="22"/>
      <c r="T42" s="22"/>
      <c r="U42" s="23"/>
      <c r="V42" s="22"/>
      <c r="W42" s="22"/>
      <c r="X42" s="22"/>
      <c r="Y42" s="23"/>
      <c r="Z42" s="22"/>
    </row>
    <row r="43" spans="1:26" ht="13.5">
      <c r="A43" s="2"/>
      <c r="B43" s="22">
        <v>1228</v>
      </c>
      <c r="C43" s="22">
        <v>-979</v>
      </c>
      <c r="D43" s="22">
        <v>-4225</v>
      </c>
      <c r="E43" s="23">
        <v>8044</v>
      </c>
      <c r="F43" s="22">
        <v>3896</v>
      </c>
      <c r="G43" s="22">
        <v>2050</v>
      </c>
      <c r="H43" s="22">
        <v>1420</v>
      </c>
      <c r="I43" s="23">
        <v>7218</v>
      </c>
      <c r="J43" s="22">
        <v>5308</v>
      </c>
      <c r="K43" s="22">
        <v>3758</v>
      </c>
      <c r="L43" s="22">
        <v>1500</v>
      </c>
      <c r="M43" s="23">
        <v>2166</v>
      </c>
      <c r="N43" s="22">
        <v>2376</v>
      </c>
      <c r="O43" s="22">
        <v>2361</v>
      </c>
      <c r="P43" s="22">
        <v>2135</v>
      </c>
      <c r="Q43" s="23"/>
      <c r="R43" s="22"/>
      <c r="S43" s="22"/>
      <c r="T43" s="22"/>
      <c r="U43" s="23"/>
      <c r="V43" s="22"/>
      <c r="W43" s="22"/>
      <c r="X43" s="22"/>
      <c r="Y43" s="23"/>
      <c r="Z43" s="22"/>
    </row>
    <row r="44" spans="1:26" ht="14.25" thickBot="1">
      <c r="A44" s="2"/>
      <c r="B44" s="22">
        <v>41</v>
      </c>
      <c r="C44" s="22">
        <v>30</v>
      </c>
      <c r="D44" s="22">
        <v>3</v>
      </c>
      <c r="E44" s="23">
        <v>31</v>
      </c>
      <c r="F44" s="22">
        <v>41</v>
      </c>
      <c r="G44" s="22">
        <v>27</v>
      </c>
      <c r="H44" s="22">
        <v>15</v>
      </c>
      <c r="I44" s="23">
        <v>43</v>
      </c>
      <c r="J44" s="22">
        <v>35</v>
      </c>
      <c r="K44" s="22">
        <v>28</v>
      </c>
      <c r="L44" s="22">
        <v>16</v>
      </c>
      <c r="M44" s="23">
        <v>64</v>
      </c>
      <c r="N44" s="22">
        <v>41</v>
      </c>
      <c r="O44" s="22">
        <v>30</v>
      </c>
      <c r="P44" s="22">
        <v>12</v>
      </c>
      <c r="Q44" s="23"/>
      <c r="R44" s="22"/>
      <c r="S44" s="22"/>
      <c r="T44" s="22"/>
      <c r="U44" s="23"/>
      <c r="V44" s="22"/>
      <c r="W44" s="22"/>
      <c r="X44" s="22"/>
      <c r="Y44" s="23"/>
      <c r="Z44" s="22"/>
    </row>
    <row r="45" spans="1:26" ht="14.25" thickTop="1">
      <c r="A45" s="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7" ht="13.5">
      <c r="A47" s="19" t="s">
        <v>124</v>
      </c>
    </row>
    <row r="48" ht="13.5">
      <c r="A48" s="19" t="s">
        <v>125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9" t="s">
        <v>120</v>
      </c>
      <c r="B2" s="13">
        <v>8541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4.25" thickBot="1">
      <c r="A3" s="10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9" t="s">
        <v>41</v>
      </c>
      <c r="B4" s="14" t="str">
        <f>HYPERLINK("http://www.kabupro.jp/mark/20131125/S1000KMU.htm","四半期報告書")</f>
        <v>四半期報告書</v>
      </c>
      <c r="C4" s="14" t="str">
        <f>HYPERLINK("http://www.kabupro.jp/mark/20130627/S000DTUO.htm","有価証券報告書")</f>
        <v>有価証券報告書</v>
      </c>
      <c r="D4" s="14" t="str">
        <f>HYPERLINK("http://www.kabupro.jp/mark/20131125/S1000KMU.htm","四半期報告書")</f>
        <v>四半期報告書</v>
      </c>
      <c r="E4" s="14" t="str">
        <f>HYPERLINK("http://www.kabupro.jp/mark/20130627/S000DTUO.htm","有価証券報告書")</f>
        <v>有価証券報告書</v>
      </c>
      <c r="F4" s="14" t="str">
        <f>HYPERLINK("http://www.kabupro.jp/mark/20121126/S000CDB7.htm","四半期報告書")</f>
        <v>四半期報告書</v>
      </c>
      <c r="G4" s="14" t="str">
        <f>HYPERLINK("http://www.kabupro.jp/mark/20120628/S000BBV4.htm","有価証券報告書")</f>
        <v>有価証券報告書</v>
      </c>
      <c r="H4" s="14" t="str">
        <f>HYPERLINK("http://www.kabupro.jp/mark/20111125/S0009TI9.htm","四半期報告書")</f>
        <v>四半期報告書</v>
      </c>
      <c r="I4" s="14" t="str">
        <f>HYPERLINK("http://www.kabupro.jp/mark/20100813/S0006LVD.htm","四半期報告書")</f>
        <v>四半期報告書</v>
      </c>
      <c r="J4" s="14" t="str">
        <f>HYPERLINK("http://www.kabupro.jp/mark/20110629/S0008OWG.htm","有価証券報告書")</f>
        <v>有価証券報告書</v>
      </c>
      <c r="K4" s="14" t="str">
        <f>HYPERLINK("http://www.kabupro.jp/mark/20100210/S0005378.htm","四半期報告書")</f>
        <v>四半期報告書</v>
      </c>
      <c r="L4" s="14" t="str">
        <f>HYPERLINK("http://www.kabupro.jp/mark/20101126/S0007A54.htm","四半期報告書")</f>
        <v>四半期報告書</v>
      </c>
      <c r="M4" s="14" t="str">
        <f>HYPERLINK("http://www.kabupro.jp/mark/20100813/S0006LVD.htm","四半期報告書")</f>
        <v>四半期報告書</v>
      </c>
      <c r="N4" s="14" t="str">
        <f>HYPERLINK("http://www.kabupro.jp/mark/20100629/S00063PD.htm","有価証券報告書")</f>
        <v>有価証券報告書</v>
      </c>
      <c r="O4" s="14" t="str">
        <f>HYPERLINK("http://www.kabupro.jp/mark/20100210/S0005378.htm","四半期報告書")</f>
        <v>四半期報告書</v>
      </c>
      <c r="P4" s="14" t="str">
        <f>HYPERLINK("http://www.kabupro.jp/mark/20091126/S0004P40.htm","四半期報告書")</f>
        <v>四半期報告書</v>
      </c>
      <c r="Q4" s="14" t="str">
        <f>HYPERLINK("http://www.kabupro.jp/mark/20090814/S0003YXR.htm","四半期報告書")</f>
        <v>四半期報告書</v>
      </c>
      <c r="R4" s="14" t="str">
        <f>HYPERLINK("http://www.kabupro.jp/mark/20090626/S0003G4D.htm","有価証券報告書")</f>
        <v>有価証券報告書</v>
      </c>
      <c r="S4" s="14" t="str">
        <f>HYPERLINK("http://www.kabupro.jp/mark/20081128/S0001Z6Y.htm","四半期報告書")</f>
        <v>四半期報告書</v>
      </c>
    </row>
    <row r="5" spans="1:19" ht="14.25" thickBot="1">
      <c r="A5" s="10" t="s">
        <v>42</v>
      </c>
      <c r="B5" s="1" t="s">
        <v>48</v>
      </c>
      <c r="C5" s="1" t="s">
        <v>55</v>
      </c>
      <c r="D5" s="1" t="s">
        <v>48</v>
      </c>
      <c r="E5" s="1" t="s">
        <v>55</v>
      </c>
      <c r="F5" s="1" t="s">
        <v>53</v>
      </c>
      <c r="G5" s="1" t="s">
        <v>59</v>
      </c>
      <c r="H5" s="1" t="s">
        <v>57</v>
      </c>
      <c r="I5" s="1" t="s">
        <v>169</v>
      </c>
      <c r="J5" s="1" t="s">
        <v>63</v>
      </c>
      <c r="K5" s="1" t="s">
        <v>171</v>
      </c>
      <c r="L5" s="1" t="s">
        <v>61</v>
      </c>
      <c r="M5" s="1" t="s">
        <v>169</v>
      </c>
      <c r="N5" s="1" t="s">
        <v>66</v>
      </c>
      <c r="O5" s="1" t="s">
        <v>171</v>
      </c>
      <c r="P5" s="1" t="s">
        <v>68</v>
      </c>
      <c r="Q5" s="1" t="s">
        <v>173</v>
      </c>
      <c r="R5" s="1" t="s">
        <v>70</v>
      </c>
      <c r="S5" s="1" t="s">
        <v>72</v>
      </c>
    </row>
    <row r="6" spans="1:19" ht="15" thickBot="1" thickTop="1">
      <c r="A6" s="9" t="s">
        <v>43</v>
      </c>
      <c r="B6" s="17" t="s">
        <v>34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 thickTop="1">
      <c r="A7" s="11" t="s">
        <v>44</v>
      </c>
      <c r="B7" s="13" t="s">
        <v>49</v>
      </c>
      <c r="C7" s="15" t="s">
        <v>51</v>
      </c>
      <c r="D7" s="13" t="s">
        <v>49</v>
      </c>
      <c r="E7" s="15" t="s">
        <v>51</v>
      </c>
      <c r="F7" s="13" t="s">
        <v>49</v>
      </c>
      <c r="G7" s="15" t="s">
        <v>51</v>
      </c>
      <c r="H7" s="13" t="s">
        <v>49</v>
      </c>
      <c r="I7" s="13" t="s">
        <v>186</v>
      </c>
      <c r="J7" s="15" t="s">
        <v>51</v>
      </c>
      <c r="K7" s="13" t="s">
        <v>186</v>
      </c>
      <c r="L7" s="13" t="s">
        <v>49</v>
      </c>
      <c r="M7" s="13" t="s">
        <v>186</v>
      </c>
      <c r="N7" s="15" t="s">
        <v>51</v>
      </c>
      <c r="O7" s="13" t="s">
        <v>186</v>
      </c>
      <c r="P7" s="13" t="s">
        <v>49</v>
      </c>
      <c r="Q7" s="13" t="s">
        <v>186</v>
      </c>
      <c r="R7" s="15" t="s">
        <v>51</v>
      </c>
      <c r="S7" s="13" t="s">
        <v>49</v>
      </c>
    </row>
    <row r="8" spans="1:19" ht="13.5">
      <c r="A8" s="12" t="s">
        <v>45</v>
      </c>
      <c r="B8" s="1" t="s">
        <v>126</v>
      </c>
      <c r="C8" s="16" t="s">
        <v>127</v>
      </c>
      <c r="D8" s="1" t="s">
        <v>127</v>
      </c>
      <c r="E8" s="16" t="s">
        <v>128</v>
      </c>
      <c r="F8" s="1" t="s">
        <v>128</v>
      </c>
      <c r="G8" s="16" t="s">
        <v>129</v>
      </c>
      <c r="H8" s="1" t="s">
        <v>129</v>
      </c>
      <c r="I8" s="1" t="s">
        <v>129</v>
      </c>
      <c r="J8" s="16" t="s">
        <v>130</v>
      </c>
      <c r="K8" s="1" t="s">
        <v>130</v>
      </c>
      <c r="L8" s="1" t="s">
        <v>130</v>
      </c>
      <c r="M8" s="1" t="s">
        <v>130</v>
      </c>
      <c r="N8" s="16" t="s">
        <v>131</v>
      </c>
      <c r="O8" s="1" t="s">
        <v>131</v>
      </c>
      <c r="P8" s="1" t="s">
        <v>131</v>
      </c>
      <c r="Q8" s="1" t="s">
        <v>131</v>
      </c>
      <c r="R8" s="16" t="s">
        <v>132</v>
      </c>
      <c r="S8" s="1" t="s">
        <v>132</v>
      </c>
    </row>
    <row r="9" spans="1:19" ht="13.5">
      <c r="A9" s="12" t="s">
        <v>46</v>
      </c>
      <c r="B9" s="1" t="s">
        <v>50</v>
      </c>
      <c r="C9" s="16" t="s">
        <v>52</v>
      </c>
      <c r="D9" s="1" t="s">
        <v>54</v>
      </c>
      <c r="E9" s="16" t="s">
        <v>56</v>
      </c>
      <c r="F9" s="1" t="s">
        <v>58</v>
      </c>
      <c r="G9" s="16" t="s">
        <v>60</v>
      </c>
      <c r="H9" s="1" t="s">
        <v>62</v>
      </c>
      <c r="I9" s="1" t="s">
        <v>170</v>
      </c>
      <c r="J9" s="16" t="s">
        <v>64</v>
      </c>
      <c r="K9" s="1" t="s">
        <v>172</v>
      </c>
      <c r="L9" s="1" t="s">
        <v>65</v>
      </c>
      <c r="M9" s="1" t="s">
        <v>174</v>
      </c>
      <c r="N9" s="16" t="s">
        <v>67</v>
      </c>
      <c r="O9" s="1" t="s">
        <v>176</v>
      </c>
      <c r="P9" s="1" t="s">
        <v>69</v>
      </c>
      <c r="Q9" s="1" t="s">
        <v>178</v>
      </c>
      <c r="R9" s="16" t="s">
        <v>71</v>
      </c>
      <c r="S9" s="1" t="s">
        <v>73</v>
      </c>
    </row>
    <row r="10" spans="1:19" ht="14.25" thickBot="1">
      <c r="A10" s="12" t="s">
        <v>47</v>
      </c>
      <c r="B10" s="1" t="s">
        <v>75</v>
      </c>
      <c r="C10" s="16" t="s">
        <v>75</v>
      </c>
      <c r="D10" s="1" t="s">
        <v>75</v>
      </c>
      <c r="E10" s="16" t="s">
        <v>75</v>
      </c>
      <c r="F10" s="1" t="s">
        <v>75</v>
      </c>
      <c r="G10" s="16" t="s">
        <v>75</v>
      </c>
      <c r="H10" s="1" t="s">
        <v>75</v>
      </c>
      <c r="I10" s="1" t="s">
        <v>75</v>
      </c>
      <c r="J10" s="16" t="s">
        <v>75</v>
      </c>
      <c r="K10" s="1" t="s">
        <v>75</v>
      </c>
      <c r="L10" s="1" t="s">
        <v>75</v>
      </c>
      <c r="M10" s="1" t="s">
        <v>75</v>
      </c>
      <c r="N10" s="16" t="s">
        <v>75</v>
      </c>
      <c r="O10" s="1" t="s">
        <v>75</v>
      </c>
      <c r="P10" s="1" t="s">
        <v>75</v>
      </c>
      <c r="Q10" s="1" t="s">
        <v>75</v>
      </c>
      <c r="R10" s="16" t="s">
        <v>75</v>
      </c>
      <c r="S10" s="1" t="s">
        <v>75</v>
      </c>
    </row>
    <row r="11" spans="1:19" ht="14.25" thickTop="1">
      <c r="A11" s="8" t="s">
        <v>150</v>
      </c>
      <c r="B11" s="20">
        <v>4301</v>
      </c>
      <c r="C11" s="21">
        <v>7275</v>
      </c>
      <c r="D11" s="20">
        <v>3415</v>
      </c>
      <c r="E11" s="21">
        <v>7640</v>
      </c>
      <c r="F11" s="20">
        <v>4495</v>
      </c>
      <c r="G11" s="21">
        <v>6782</v>
      </c>
      <c r="H11" s="20">
        <v>4086</v>
      </c>
      <c r="I11" s="20">
        <v>1622</v>
      </c>
      <c r="J11" s="21">
        <v>6510</v>
      </c>
      <c r="K11" s="20">
        <v>4219</v>
      </c>
      <c r="L11" s="20">
        <v>3608</v>
      </c>
      <c r="M11" s="20">
        <v>2261</v>
      </c>
      <c r="N11" s="21">
        <v>-3151</v>
      </c>
      <c r="O11" s="20">
        <v>1982</v>
      </c>
      <c r="P11" s="20">
        <v>1100</v>
      </c>
      <c r="Q11" s="20">
        <v>39</v>
      </c>
      <c r="R11" s="21">
        <v>7902</v>
      </c>
      <c r="S11" s="20">
        <v>3381</v>
      </c>
    </row>
    <row r="12" spans="1:19" ht="13.5">
      <c r="A12" s="2" t="s">
        <v>187</v>
      </c>
      <c r="B12" s="22">
        <v>406</v>
      </c>
      <c r="C12" s="23">
        <v>905</v>
      </c>
      <c r="D12" s="22">
        <v>456</v>
      </c>
      <c r="E12" s="23">
        <v>974</v>
      </c>
      <c r="F12" s="22">
        <v>474</v>
      </c>
      <c r="G12" s="23">
        <v>978</v>
      </c>
      <c r="H12" s="22">
        <v>479</v>
      </c>
      <c r="I12" s="22">
        <v>237</v>
      </c>
      <c r="J12" s="23">
        <v>974</v>
      </c>
      <c r="K12" s="22">
        <v>701</v>
      </c>
      <c r="L12" s="22">
        <v>464</v>
      </c>
      <c r="M12" s="22">
        <v>231</v>
      </c>
      <c r="N12" s="23">
        <v>973</v>
      </c>
      <c r="O12" s="22">
        <v>717</v>
      </c>
      <c r="P12" s="22">
        <v>476</v>
      </c>
      <c r="Q12" s="22">
        <v>837</v>
      </c>
      <c r="R12" s="23">
        <v>3387</v>
      </c>
      <c r="S12" s="22">
        <v>1646</v>
      </c>
    </row>
    <row r="13" spans="1:19" ht="13.5">
      <c r="A13" s="2" t="s">
        <v>188</v>
      </c>
      <c r="B13" s="22">
        <v>8</v>
      </c>
      <c r="C13" s="23">
        <v>90</v>
      </c>
      <c r="D13" s="22">
        <v>71</v>
      </c>
      <c r="E13" s="23">
        <v>22</v>
      </c>
      <c r="F13" s="22">
        <v>10</v>
      </c>
      <c r="G13" s="23">
        <v>120</v>
      </c>
      <c r="H13" s="22">
        <v>93</v>
      </c>
      <c r="I13" s="22">
        <v>35</v>
      </c>
      <c r="J13" s="23">
        <v>122</v>
      </c>
      <c r="K13" s="22">
        <v>66</v>
      </c>
      <c r="L13" s="22">
        <v>66</v>
      </c>
      <c r="M13" s="22"/>
      <c r="N13" s="23">
        <v>1353</v>
      </c>
      <c r="O13" s="22">
        <v>43</v>
      </c>
      <c r="P13" s="22"/>
      <c r="Q13" s="22"/>
      <c r="R13" s="23">
        <v>96</v>
      </c>
      <c r="S13" s="22">
        <v>15</v>
      </c>
    </row>
    <row r="14" spans="1:19" ht="13.5">
      <c r="A14" s="2" t="s">
        <v>189</v>
      </c>
      <c r="B14" s="22">
        <v>-566</v>
      </c>
      <c r="C14" s="23">
        <v>2600</v>
      </c>
      <c r="D14" s="22">
        <v>372</v>
      </c>
      <c r="E14" s="23">
        <v>-1676</v>
      </c>
      <c r="F14" s="22">
        <v>-1148</v>
      </c>
      <c r="G14" s="23">
        <v>-323</v>
      </c>
      <c r="H14" s="22">
        <v>615</v>
      </c>
      <c r="I14" s="22">
        <v>777</v>
      </c>
      <c r="J14" s="23">
        <v>426</v>
      </c>
      <c r="K14" s="22">
        <v>833</v>
      </c>
      <c r="L14" s="22">
        <v>392</v>
      </c>
      <c r="M14" s="22">
        <v>-95</v>
      </c>
      <c r="N14" s="23">
        <v>-4112</v>
      </c>
      <c r="O14" s="22">
        <v>-3334</v>
      </c>
      <c r="P14" s="22">
        <v>-2509</v>
      </c>
      <c r="Q14" s="22">
        <v>-2479</v>
      </c>
      <c r="R14" s="23">
        <v>619</v>
      </c>
      <c r="S14" s="22">
        <v>95</v>
      </c>
    </row>
    <row r="15" spans="1:19" ht="13.5">
      <c r="A15" s="2" t="s">
        <v>190</v>
      </c>
      <c r="B15" s="22">
        <v>-42</v>
      </c>
      <c r="C15" s="23">
        <v>-15</v>
      </c>
      <c r="D15" s="22">
        <v>-57</v>
      </c>
      <c r="E15" s="23">
        <v>2</v>
      </c>
      <c r="F15" s="22">
        <v>-55</v>
      </c>
      <c r="G15" s="23">
        <v>15</v>
      </c>
      <c r="H15" s="22">
        <v>-40</v>
      </c>
      <c r="I15" s="22">
        <v>-40</v>
      </c>
      <c r="J15" s="23">
        <v>38</v>
      </c>
      <c r="K15" s="22">
        <v>-1</v>
      </c>
      <c r="L15" s="22">
        <v>-1</v>
      </c>
      <c r="M15" s="22">
        <v>-1</v>
      </c>
      <c r="N15" s="23">
        <v>-47</v>
      </c>
      <c r="O15" s="22">
        <v>-48</v>
      </c>
      <c r="P15" s="22">
        <v>-48</v>
      </c>
      <c r="Q15" s="22">
        <v>-48</v>
      </c>
      <c r="R15" s="23">
        <v>-6</v>
      </c>
      <c r="S15" s="22">
        <v>-54</v>
      </c>
    </row>
    <row r="16" spans="1:19" ht="13.5">
      <c r="A16" s="2" t="s">
        <v>191</v>
      </c>
      <c r="B16" s="22">
        <v>138</v>
      </c>
      <c r="C16" s="23">
        <v>322</v>
      </c>
      <c r="D16" s="22">
        <v>173</v>
      </c>
      <c r="E16" s="23">
        <v>163</v>
      </c>
      <c r="F16" s="22">
        <v>13</v>
      </c>
      <c r="G16" s="23">
        <v>-2</v>
      </c>
      <c r="H16" s="22">
        <v>-4</v>
      </c>
      <c r="I16" s="22">
        <v>0</v>
      </c>
      <c r="J16" s="23">
        <v>-203</v>
      </c>
      <c r="K16" s="22">
        <v>-205</v>
      </c>
      <c r="L16" s="22">
        <v>-147</v>
      </c>
      <c r="M16" s="22">
        <v>-59</v>
      </c>
      <c r="N16" s="23">
        <v>-681</v>
      </c>
      <c r="O16" s="22">
        <v>-518</v>
      </c>
      <c r="P16" s="22">
        <v>-349</v>
      </c>
      <c r="Q16" s="22">
        <v>-167</v>
      </c>
      <c r="R16" s="23">
        <v>-726</v>
      </c>
      <c r="S16" s="22">
        <v>-383</v>
      </c>
    </row>
    <row r="17" spans="1:19" ht="13.5">
      <c r="A17" s="2" t="s">
        <v>192</v>
      </c>
      <c r="B17" s="22">
        <v>32</v>
      </c>
      <c r="C17" s="23">
        <v>-111</v>
      </c>
      <c r="D17" s="22">
        <v>-140</v>
      </c>
      <c r="E17" s="23">
        <v>71</v>
      </c>
      <c r="F17" s="22">
        <v>36</v>
      </c>
      <c r="G17" s="23">
        <v>38</v>
      </c>
      <c r="H17" s="22">
        <v>3</v>
      </c>
      <c r="I17" s="22">
        <v>25</v>
      </c>
      <c r="J17" s="23">
        <v>-127</v>
      </c>
      <c r="K17" s="22">
        <v>-141</v>
      </c>
      <c r="L17" s="22">
        <v>-155</v>
      </c>
      <c r="M17" s="22">
        <v>15</v>
      </c>
      <c r="N17" s="23">
        <v>61</v>
      </c>
      <c r="O17" s="22">
        <v>45</v>
      </c>
      <c r="P17" s="22">
        <v>28</v>
      </c>
      <c r="Q17" s="22">
        <v>26</v>
      </c>
      <c r="R17" s="23">
        <v>41</v>
      </c>
      <c r="S17" s="22">
        <v>11</v>
      </c>
    </row>
    <row r="18" spans="1:19" ht="13.5">
      <c r="A18" s="2" t="s">
        <v>193</v>
      </c>
      <c r="B18" s="22">
        <v>-3</v>
      </c>
      <c r="C18" s="23">
        <v>-4</v>
      </c>
      <c r="D18" s="22">
        <v>-5</v>
      </c>
      <c r="E18" s="23">
        <v>-21</v>
      </c>
      <c r="F18" s="22">
        <v>-3</v>
      </c>
      <c r="G18" s="23">
        <v>3</v>
      </c>
      <c r="H18" s="22">
        <v>0</v>
      </c>
      <c r="I18" s="22"/>
      <c r="J18" s="23">
        <v>18</v>
      </c>
      <c r="K18" s="22">
        <v>1</v>
      </c>
      <c r="L18" s="22">
        <v>1</v>
      </c>
      <c r="M18" s="22"/>
      <c r="N18" s="23">
        <v>0</v>
      </c>
      <c r="O18" s="22">
        <v>-8</v>
      </c>
      <c r="P18" s="22">
        <v>-8</v>
      </c>
      <c r="Q18" s="22"/>
      <c r="R18" s="23">
        <v>10</v>
      </c>
      <c r="S18" s="22">
        <v>-2</v>
      </c>
    </row>
    <row r="19" spans="1:19" ht="13.5">
      <c r="A19" s="2" t="s">
        <v>134</v>
      </c>
      <c r="B19" s="22">
        <v>-15864</v>
      </c>
      <c r="C19" s="23">
        <v>-31245</v>
      </c>
      <c r="D19" s="22">
        <v>-15424</v>
      </c>
      <c r="E19" s="23">
        <v>-31265</v>
      </c>
      <c r="F19" s="22">
        <v>-15674</v>
      </c>
      <c r="G19" s="23">
        <v>-32593</v>
      </c>
      <c r="H19" s="22">
        <v>-16414</v>
      </c>
      <c r="I19" s="22">
        <v>-8435</v>
      </c>
      <c r="J19" s="23">
        <v>-34367</v>
      </c>
      <c r="K19" s="22">
        <v>-25974</v>
      </c>
      <c r="L19" s="22">
        <v>-17301</v>
      </c>
      <c r="M19" s="22">
        <v>-8758</v>
      </c>
      <c r="N19" s="23">
        <v>-37011</v>
      </c>
      <c r="O19" s="22">
        <v>-28341</v>
      </c>
      <c r="P19" s="22">
        <v>-18970</v>
      </c>
      <c r="Q19" s="22">
        <v>-9575</v>
      </c>
      <c r="R19" s="23">
        <v>-38731</v>
      </c>
      <c r="S19" s="22">
        <v>-19261</v>
      </c>
    </row>
    <row r="20" spans="1:19" ht="13.5">
      <c r="A20" s="2" t="s">
        <v>141</v>
      </c>
      <c r="B20" s="22">
        <v>1509</v>
      </c>
      <c r="C20" s="23">
        <v>3217</v>
      </c>
      <c r="D20" s="22">
        <v>1653</v>
      </c>
      <c r="E20" s="23">
        <v>3130</v>
      </c>
      <c r="F20" s="22">
        <v>1509</v>
      </c>
      <c r="G20" s="23">
        <v>3284</v>
      </c>
      <c r="H20" s="22">
        <v>1784</v>
      </c>
      <c r="I20" s="22">
        <v>906</v>
      </c>
      <c r="J20" s="23">
        <v>4415</v>
      </c>
      <c r="K20" s="22">
        <v>3406</v>
      </c>
      <c r="L20" s="22">
        <v>2320</v>
      </c>
      <c r="M20" s="22">
        <v>1157</v>
      </c>
      <c r="N20" s="23">
        <v>6014</v>
      </c>
      <c r="O20" s="22">
        <v>4782</v>
      </c>
      <c r="P20" s="22">
        <v>3273</v>
      </c>
      <c r="Q20" s="22">
        <v>1602</v>
      </c>
      <c r="R20" s="23">
        <v>6078</v>
      </c>
      <c r="S20" s="22">
        <v>2872</v>
      </c>
    </row>
    <row r="21" spans="1:19" ht="13.5">
      <c r="A21" s="2" t="s">
        <v>0</v>
      </c>
      <c r="B21" s="22">
        <v>-2053</v>
      </c>
      <c r="C21" s="23">
        <v>-2456</v>
      </c>
      <c r="D21" s="22">
        <v>-836</v>
      </c>
      <c r="E21" s="23">
        <v>-1082</v>
      </c>
      <c r="F21" s="22">
        <v>-606</v>
      </c>
      <c r="G21" s="23">
        <v>-1388</v>
      </c>
      <c r="H21" s="22">
        <v>-2636</v>
      </c>
      <c r="I21" s="22">
        <v>-880</v>
      </c>
      <c r="J21" s="23">
        <v>-1124</v>
      </c>
      <c r="K21" s="22">
        <v>-906</v>
      </c>
      <c r="L21" s="22">
        <v>-853</v>
      </c>
      <c r="M21" s="22">
        <v>-214</v>
      </c>
      <c r="N21" s="23">
        <v>5336</v>
      </c>
      <c r="O21" s="22">
        <v>1266</v>
      </c>
      <c r="P21" s="22">
        <v>233</v>
      </c>
      <c r="Q21" s="22">
        <v>155</v>
      </c>
      <c r="R21" s="23">
        <v>-494</v>
      </c>
      <c r="S21" s="22">
        <v>-549</v>
      </c>
    </row>
    <row r="22" spans="1:19" ht="13.5">
      <c r="A22" s="2" t="s">
        <v>1</v>
      </c>
      <c r="B22" s="22">
        <v>-2</v>
      </c>
      <c r="C22" s="23">
        <v>-6</v>
      </c>
      <c r="D22" s="22">
        <v>-3</v>
      </c>
      <c r="E22" s="23">
        <v>-8</v>
      </c>
      <c r="F22" s="22">
        <v>-4</v>
      </c>
      <c r="G22" s="23">
        <v>-9</v>
      </c>
      <c r="H22" s="22">
        <v>-5</v>
      </c>
      <c r="I22" s="22">
        <v>-2</v>
      </c>
      <c r="J22" s="23">
        <v>-6</v>
      </c>
      <c r="K22" s="22">
        <v>-5</v>
      </c>
      <c r="L22" s="22">
        <v>-2</v>
      </c>
      <c r="M22" s="22">
        <v>-1</v>
      </c>
      <c r="N22" s="23">
        <v>-9</v>
      </c>
      <c r="O22" s="22">
        <v>-8</v>
      </c>
      <c r="P22" s="22">
        <v>-3</v>
      </c>
      <c r="Q22" s="22">
        <v>-1</v>
      </c>
      <c r="R22" s="23">
        <v>-8</v>
      </c>
      <c r="S22" s="22">
        <v>-3</v>
      </c>
    </row>
    <row r="23" spans="1:19" ht="13.5">
      <c r="A23" s="2" t="s">
        <v>2</v>
      </c>
      <c r="B23" s="22">
        <v>47</v>
      </c>
      <c r="C23" s="23">
        <v>-185</v>
      </c>
      <c r="D23" s="22">
        <v>65</v>
      </c>
      <c r="E23" s="23">
        <v>98</v>
      </c>
      <c r="F23" s="22">
        <v>32</v>
      </c>
      <c r="G23" s="23">
        <v>192</v>
      </c>
      <c r="H23" s="22">
        <v>161</v>
      </c>
      <c r="I23" s="22">
        <v>4</v>
      </c>
      <c r="J23" s="23">
        <v>35</v>
      </c>
      <c r="K23" s="22">
        <v>5</v>
      </c>
      <c r="L23" s="22">
        <v>2</v>
      </c>
      <c r="M23" s="22">
        <v>-2</v>
      </c>
      <c r="N23" s="23">
        <v>35</v>
      </c>
      <c r="O23" s="22">
        <v>252</v>
      </c>
      <c r="P23" s="22">
        <v>98</v>
      </c>
      <c r="Q23" s="22">
        <v>27</v>
      </c>
      <c r="R23" s="23">
        <v>-41</v>
      </c>
      <c r="S23" s="22">
        <v>-47</v>
      </c>
    </row>
    <row r="24" spans="1:19" ht="13.5">
      <c r="A24" s="2" t="s">
        <v>3</v>
      </c>
      <c r="B24" s="22">
        <v>1</v>
      </c>
      <c r="C24" s="23">
        <v>-23</v>
      </c>
      <c r="D24" s="22">
        <v>0</v>
      </c>
      <c r="E24" s="23">
        <v>-106</v>
      </c>
      <c r="F24" s="22">
        <v>-8</v>
      </c>
      <c r="G24" s="23">
        <v>-23</v>
      </c>
      <c r="H24" s="22">
        <v>-1</v>
      </c>
      <c r="I24" s="22">
        <v>0</v>
      </c>
      <c r="J24" s="23">
        <v>47</v>
      </c>
      <c r="K24" s="22">
        <v>28</v>
      </c>
      <c r="L24" s="22">
        <v>28</v>
      </c>
      <c r="M24" s="22">
        <v>9</v>
      </c>
      <c r="N24" s="23">
        <v>277</v>
      </c>
      <c r="O24" s="22">
        <v>279</v>
      </c>
      <c r="P24" s="22">
        <v>21</v>
      </c>
      <c r="Q24" s="22">
        <v>6</v>
      </c>
      <c r="R24" s="23">
        <v>-154</v>
      </c>
      <c r="S24" s="22">
        <v>-69</v>
      </c>
    </row>
    <row r="25" spans="1:19" ht="13.5">
      <c r="A25" s="2" t="s">
        <v>4</v>
      </c>
      <c r="B25" s="22">
        <v>1855</v>
      </c>
      <c r="C25" s="23">
        <v>20401</v>
      </c>
      <c r="D25" s="22">
        <v>-15027</v>
      </c>
      <c r="E25" s="23">
        <v>-16781</v>
      </c>
      <c r="F25" s="22">
        <v>4007</v>
      </c>
      <c r="G25" s="23">
        <v>-15068</v>
      </c>
      <c r="H25" s="22">
        <v>1502</v>
      </c>
      <c r="I25" s="22">
        <v>3357</v>
      </c>
      <c r="J25" s="23">
        <v>-27265</v>
      </c>
      <c r="K25" s="22">
        <v>-20463</v>
      </c>
      <c r="L25" s="22">
        <v>-12098</v>
      </c>
      <c r="M25" s="22">
        <v>3907</v>
      </c>
      <c r="N25" s="23">
        <v>18974</v>
      </c>
      <c r="O25" s="22">
        <v>10602</v>
      </c>
      <c r="P25" s="22">
        <v>24847</v>
      </c>
      <c r="Q25" s="22">
        <v>24578</v>
      </c>
      <c r="R25" s="23">
        <v>-30429</v>
      </c>
      <c r="S25" s="22">
        <v>-22625</v>
      </c>
    </row>
    <row r="26" spans="1:19" ht="13.5">
      <c r="A26" s="2" t="s">
        <v>5</v>
      </c>
      <c r="B26" s="22">
        <v>15357</v>
      </c>
      <c r="C26" s="23">
        <v>-170512</v>
      </c>
      <c r="D26" s="22">
        <v>-184890</v>
      </c>
      <c r="E26" s="23">
        <v>291177</v>
      </c>
      <c r="F26" s="22">
        <v>67660</v>
      </c>
      <c r="G26" s="23">
        <v>39488</v>
      </c>
      <c r="H26" s="22">
        <v>16665</v>
      </c>
      <c r="I26" s="22">
        <v>-31033</v>
      </c>
      <c r="J26" s="23">
        <v>128651</v>
      </c>
      <c r="K26" s="22">
        <v>85872</v>
      </c>
      <c r="L26" s="22">
        <v>42299</v>
      </c>
      <c r="M26" s="22">
        <v>18292</v>
      </c>
      <c r="N26" s="23">
        <v>1834</v>
      </c>
      <c r="O26" s="22">
        <v>-43956</v>
      </c>
      <c r="P26" s="22">
        <v>-50035</v>
      </c>
      <c r="Q26" s="22">
        <v>-25733</v>
      </c>
      <c r="R26" s="23">
        <v>57563</v>
      </c>
      <c r="S26" s="22">
        <v>-7599</v>
      </c>
    </row>
    <row r="27" spans="1:19" ht="13.5">
      <c r="A27" s="2" t="s">
        <v>6</v>
      </c>
      <c r="B27" s="22">
        <v>-118995</v>
      </c>
      <c r="C27" s="23">
        <v>207434</v>
      </c>
      <c r="D27" s="22">
        <v>91599</v>
      </c>
      <c r="E27" s="23">
        <v>90387</v>
      </c>
      <c r="F27" s="22">
        <v>61513</v>
      </c>
      <c r="G27" s="23">
        <v>67772</v>
      </c>
      <c r="H27" s="22">
        <v>44820</v>
      </c>
      <c r="I27" s="22">
        <v>41028</v>
      </c>
      <c r="J27" s="23">
        <v>1688</v>
      </c>
      <c r="K27" s="22">
        <v>41080</v>
      </c>
      <c r="L27" s="22">
        <v>23905</v>
      </c>
      <c r="M27" s="22">
        <v>41047</v>
      </c>
      <c r="N27" s="23">
        <v>-2901</v>
      </c>
      <c r="O27" s="22">
        <v>36031</v>
      </c>
      <c r="P27" s="22">
        <v>46463</v>
      </c>
      <c r="Q27" s="22">
        <v>44424</v>
      </c>
      <c r="R27" s="23">
        <v>-21465</v>
      </c>
      <c r="S27" s="22">
        <v>22828</v>
      </c>
    </row>
    <row r="28" spans="1:19" ht="13.5">
      <c r="A28" s="2" t="s">
        <v>7</v>
      </c>
      <c r="B28" s="22">
        <v>947</v>
      </c>
      <c r="C28" s="23">
        <v>65</v>
      </c>
      <c r="D28" s="22">
        <v>-252</v>
      </c>
      <c r="E28" s="23">
        <v>-5763</v>
      </c>
      <c r="F28" s="22">
        <v>-5464</v>
      </c>
      <c r="G28" s="23">
        <v>10199</v>
      </c>
      <c r="H28" s="22">
        <v>11525</v>
      </c>
      <c r="I28" s="22">
        <v>-912</v>
      </c>
      <c r="J28" s="23">
        <v>1505</v>
      </c>
      <c r="K28" s="22">
        <v>695</v>
      </c>
      <c r="L28" s="22">
        <v>1417</v>
      </c>
      <c r="M28" s="22">
        <v>-754</v>
      </c>
      <c r="N28" s="23">
        <v>-2081</v>
      </c>
      <c r="O28" s="22">
        <v>-2557</v>
      </c>
      <c r="P28" s="22">
        <v>-1560</v>
      </c>
      <c r="Q28" s="22">
        <v>-4428</v>
      </c>
      <c r="R28" s="23">
        <v>441</v>
      </c>
      <c r="S28" s="22">
        <v>-2712</v>
      </c>
    </row>
    <row r="29" spans="1:19" ht="13.5">
      <c r="A29" s="2" t="s">
        <v>8</v>
      </c>
      <c r="B29" s="22">
        <v>-5056</v>
      </c>
      <c r="C29" s="23">
        <v>-2122</v>
      </c>
      <c r="D29" s="22">
        <v>500</v>
      </c>
      <c r="E29" s="23">
        <v>-502</v>
      </c>
      <c r="F29" s="22">
        <v>-45</v>
      </c>
      <c r="G29" s="23">
        <v>2010</v>
      </c>
      <c r="H29" s="22">
        <v>1</v>
      </c>
      <c r="I29" s="22">
        <v>-689</v>
      </c>
      <c r="J29" s="23">
        <v>-3058</v>
      </c>
      <c r="K29" s="22">
        <v>-44242</v>
      </c>
      <c r="L29" s="22">
        <v>-5039</v>
      </c>
      <c r="M29" s="22">
        <v>-8348</v>
      </c>
      <c r="N29" s="23">
        <v>529</v>
      </c>
      <c r="O29" s="22">
        <v>-201</v>
      </c>
      <c r="P29" s="22">
        <v>-14598</v>
      </c>
      <c r="Q29" s="22">
        <v>-534</v>
      </c>
      <c r="R29" s="23">
        <v>-221</v>
      </c>
      <c r="S29" s="22">
        <v>-975</v>
      </c>
    </row>
    <row r="30" spans="1:19" ht="13.5">
      <c r="A30" s="2" t="s">
        <v>9</v>
      </c>
      <c r="B30" s="22">
        <v>122334</v>
      </c>
      <c r="C30" s="23">
        <v>161481</v>
      </c>
      <c r="D30" s="22">
        <v>71665</v>
      </c>
      <c r="E30" s="23">
        <v>-267632</v>
      </c>
      <c r="F30" s="22">
        <v>-124998</v>
      </c>
      <c r="G30" s="23">
        <v>-23745</v>
      </c>
      <c r="H30" s="22">
        <v>-52364</v>
      </c>
      <c r="I30" s="22">
        <v>27423</v>
      </c>
      <c r="J30" s="23">
        <v>-92189</v>
      </c>
      <c r="K30" s="22">
        <v>-76701</v>
      </c>
      <c r="L30" s="22">
        <v>-3339</v>
      </c>
      <c r="M30" s="22">
        <v>-21555</v>
      </c>
      <c r="N30" s="23">
        <v>14400</v>
      </c>
      <c r="O30" s="22">
        <v>-1090</v>
      </c>
      <c r="P30" s="22">
        <v>-2184</v>
      </c>
      <c r="Q30" s="22">
        <v>-29114</v>
      </c>
      <c r="R30" s="23">
        <v>31293</v>
      </c>
      <c r="S30" s="22">
        <v>18759</v>
      </c>
    </row>
    <row r="31" spans="1:19" ht="13.5">
      <c r="A31" s="2" t="s">
        <v>10</v>
      </c>
      <c r="B31" s="22">
        <v>-1780</v>
      </c>
      <c r="C31" s="23">
        <v>1571</v>
      </c>
      <c r="D31" s="22">
        <v>1634</v>
      </c>
      <c r="E31" s="23">
        <v>-3204</v>
      </c>
      <c r="F31" s="22">
        <v>1439</v>
      </c>
      <c r="G31" s="23">
        <v>-2814</v>
      </c>
      <c r="H31" s="22">
        <v>-503</v>
      </c>
      <c r="I31" s="22">
        <v>-630</v>
      </c>
      <c r="J31" s="23">
        <v>671</v>
      </c>
      <c r="K31" s="22">
        <v>-3975</v>
      </c>
      <c r="L31" s="22">
        <v>-2889</v>
      </c>
      <c r="M31" s="22">
        <v>-2641</v>
      </c>
      <c r="N31" s="23">
        <v>-2764</v>
      </c>
      <c r="O31" s="22">
        <v>-1245</v>
      </c>
      <c r="P31" s="22">
        <v>-154</v>
      </c>
      <c r="Q31" s="22">
        <v>-739</v>
      </c>
      <c r="R31" s="23">
        <v>-132</v>
      </c>
      <c r="S31" s="22">
        <v>-435</v>
      </c>
    </row>
    <row r="32" spans="1:19" ht="13.5">
      <c r="A32" s="2" t="s">
        <v>11</v>
      </c>
      <c r="B32" s="22">
        <v>-5</v>
      </c>
      <c r="C32" s="23">
        <v>2</v>
      </c>
      <c r="D32" s="22">
        <v>-5</v>
      </c>
      <c r="E32" s="23">
        <v>3</v>
      </c>
      <c r="F32" s="22">
        <v>-1</v>
      </c>
      <c r="G32" s="23">
        <v>0</v>
      </c>
      <c r="H32" s="22">
        <v>0</v>
      </c>
      <c r="I32" s="22">
        <v>6</v>
      </c>
      <c r="J32" s="23">
        <v>-1</v>
      </c>
      <c r="K32" s="22">
        <v>-6</v>
      </c>
      <c r="L32" s="22">
        <v>3</v>
      </c>
      <c r="M32" s="22">
        <v>10</v>
      </c>
      <c r="N32" s="23">
        <v>-8</v>
      </c>
      <c r="O32" s="22">
        <v>0</v>
      </c>
      <c r="P32" s="22">
        <v>3</v>
      </c>
      <c r="Q32" s="22">
        <v>97</v>
      </c>
      <c r="R32" s="23">
        <v>-3</v>
      </c>
      <c r="S32" s="22">
        <v>-12</v>
      </c>
    </row>
    <row r="33" spans="1:19" ht="13.5">
      <c r="A33" s="2" t="s">
        <v>12</v>
      </c>
      <c r="B33" s="22">
        <v>16869</v>
      </c>
      <c r="C33" s="23">
        <v>32036</v>
      </c>
      <c r="D33" s="22">
        <v>15867</v>
      </c>
      <c r="E33" s="23">
        <v>31249</v>
      </c>
      <c r="F33" s="22">
        <v>15827</v>
      </c>
      <c r="G33" s="23">
        <v>32600</v>
      </c>
      <c r="H33" s="22">
        <v>16722</v>
      </c>
      <c r="I33" s="22">
        <v>7704</v>
      </c>
      <c r="J33" s="23">
        <v>34315</v>
      </c>
      <c r="K33" s="22">
        <v>24854</v>
      </c>
      <c r="L33" s="22">
        <v>17424</v>
      </c>
      <c r="M33" s="22">
        <v>8042</v>
      </c>
      <c r="N33" s="23">
        <v>36788</v>
      </c>
      <c r="O33" s="22">
        <v>27224</v>
      </c>
      <c r="P33" s="22">
        <v>19058</v>
      </c>
      <c r="Q33" s="22">
        <v>9534</v>
      </c>
      <c r="R33" s="23">
        <v>38900</v>
      </c>
      <c r="S33" s="22">
        <v>19083</v>
      </c>
    </row>
    <row r="34" spans="1:19" ht="13.5">
      <c r="A34" s="2" t="s">
        <v>13</v>
      </c>
      <c r="B34" s="22">
        <v>-1454</v>
      </c>
      <c r="C34" s="23">
        <v>-3337</v>
      </c>
      <c r="D34" s="22">
        <v>-1557</v>
      </c>
      <c r="E34" s="23">
        <v>-2969</v>
      </c>
      <c r="F34" s="22">
        <v>-1538</v>
      </c>
      <c r="G34" s="23">
        <v>-3699</v>
      </c>
      <c r="H34" s="22">
        <v>-1844</v>
      </c>
      <c r="I34" s="22">
        <v>-877</v>
      </c>
      <c r="J34" s="23">
        <v>-4454</v>
      </c>
      <c r="K34" s="22">
        <v>-3371</v>
      </c>
      <c r="L34" s="22">
        <v>-2420</v>
      </c>
      <c r="M34" s="22">
        <v>-975</v>
      </c>
      <c r="N34" s="23">
        <v>-5854</v>
      </c>
      <c r="O34" s="22">
        <v>-4480</v>
      </c>
      <c r="P34" s="22">
        <v>-3059</v>
      </c>
      <c r="Q34" s="22">
        <v>-1190</v>
      </c>
      <c r="R34" s="23">
        <v>-4995</v>
      </c>
      <c r="S34" s="22">
        <v>-2211</v>
      </c>
    </row>
    <row r="35" spans="1:19" ht="13.5">
      <c r="A35" s="2" t="s">
        <v>14</v>
      </c>
      <c r="B35" s="22">
        <v>4735</v>
      </c>
      <c r="C35" s="23">
        <v>-9</v>
      </c>
      <c r="D35" s="22">
        <v>1644</v>
      </c>
      <c r="E35" s="23">
        <v>-2915</v>
      </c>
      <c r="F35" s="22">
        <v>607</v>
      </c>
      <c r="G35" s="23">
        <v>400</v>
      </c>
      <c r="H35" s="22">
        <v>527</v>
      </c>
      <c r="I35" s="22">
        <v>-110</v>
      </c>
      <c r="J35" s="23">
        <v>-166</v>
      </c>
      <c r="K35" s="22">
        <v>-1658</v>
      </c>
      <c r="L35" s="22">
        <v>2201</v>
      </c>
      <c r="M35" s="22">
        <v>-708</v>
      </c>
      <c r="N35" s="23">
        <v>-71</v>
      </c>
      <c r="O35" s="22">
        <v>-2574</v>
      </c>
      <c r="P35" s="22">
        <v>811</v>
      </c>
      <c r="Q35" s="22">
        <v>-1303</v>
      </c>
      <c r="R35" s="23">
        <v>2675</v>
      </c>
      <c r="S35" s="22">
        <v>461</v>
      </c>
    </row>
    <row r="36" spans="1:19" ht="13.5">
      <c r="A36" s="2" t="s">
        <v>15</v>
      </c>
      <c r="B36" s="22">
        <v>22721</v>
      </c>
      <c r="C36" s="23">
        <v>227413</v>
      </c>
      <c r="D36" s="22">
        <v>-29083</v>
      </c>
      <c r="E36" s="23">
        <v>91052</v>
      </c>
      <c r="F36" s="22">
        <v>8078</v>
      </c>
      <c r="G36" s="23">
        <v>84221</v>
      </c>
      <c r="H36" s="22">
        <v>25176</v>
      </c>
      <c r="I36" s="22">
        <v>39516</v>
      </c>
      <c r="J36" s="23">
        <v>16462</v>
      </c>
      <c r="K36" s="22">
        <v>-15448</v>
      </c>
      <c r="L36" s="22">
        <v>49890</v>
      </c>
      <c r="M36" s="22">
        <v>30859</v>
      </c>
      <c r="N36" s="23">
        <v>27908</v>
      </c>
      <c r="O36" s="22">
        <v>-5137</v>
      </c>
      <c r="P36" s="22">
        <v>2934</v>
      </c>
      <c r="Q36" s="22">
        <v>6012</v>
      </c>
      <c r="R36" s="23">
        <v>51598</v>
      </c>
      <c r="S36" s="22">
        <v>22309</v>
      </c>
    </row>
    <row r="37" spans="1:19" ht="13.5">
      <c r="A37" s="2" t="s">
        <v>16</v>
      </c>
      <c r="B37" s="22">
        <v>-1485</v>
      </c>
      <c r="C37" s="23"/>
      <c r="D37" s="22">
        <v>-1136</v>
      </c>
      <c r="E37" s="23"/>
      <c r="F37" s="22">
        <v>-1997</v>
      </c>
      <c r="G37" s="23"/>
      <c r="H37" s="22">
        <v>-681</v>
      </c>
      <c r="I37" s="22">
        <v>-662</v>
      </c>
      <c r="J37" s="23"/>
      <c r="K37" s="22">
        <v>-188</v>
      </c>
      <c r="L37" s="22"/>
      <c r="M37" s="22">
        <v>-217</v>
      </c>
      <c r="N37" s="23"/>
      <c r="O37" s="22">
        <v>-5449</v>
      </c>
      <c r="P37" s="22">
        <v>-3891</v>
      </c>
      <c r="Q37" s="22">
        <v>-3859</v>
      </c>
      <c r="R37" s="23">
        <v>-1136</v>
      </c>
      <c r="S37" s="22">
        <v>-613</v>
      </c>
    </row>
    <row r="38" spans="1:19" ht="14.25" thickBot="1">
      <c r="A38" s="3" t="s">
        <v>17</v>
      </c>
      <c r="B38" s="24">
        <v>21236</v>
      </c>
      <c r="C38" s="25">
        <v>225180</v>
      </c>
      <c r="D38" s="24">
        <v>-30219</v>
      </c>
      <c r="E38" s="25">
        <v>87916</v>
      </c>
      <c r="F38" s="24">
        <v>6080</v>
      </c>
      <c r="G38" s="25">
        <v>83186</v>
      </c>
      <c r="H38" s="24">
        <v>24495</v>
      </c>
      <c r="I38" s="24">
        <v>38854</v>
      </c>
      <c r="J38" s="25">
        <v>18272</v>
      </c>
      <c r="K38" s="24">
        <v>-15636</v>
      </c>
      <c r="L38" s="24">
        <v>49653</v>
      </c>
      <c r="M38" s="24">
        <v>30641</v>
      </c>
      <c r="N38" s="25">
        <v>23728</v>
      </c>
      <c r="O38" s="24">
        <v>-10586</v>
      </c>
      <c r="P38" s="24">
        <v>-957</v>
      </c>
      <c r="Q38" s="24">
        <v>2152</v>
      </c>
      <c r="R38" s="25">
        <v>50461</v>
      </c>
      <c r="S38" s="24">
        <v>21695</v>
      </c>
    </row>
    <row r="39" spans="1:19" ht="14.25" thickTop="1">
      <c r="A39" s="2" t="s">
        <v>18</v>
      </c>
      <c r="B39" s="22">
        <v>-210681</v>
      </c>
      <c r="C39" s="23">
        <v>-523634</v>
      </c>
      <c r="D39" s="22">
        <v>-233787</v>
      </c>
      <c r="E39" s="23">
        <v>-605418</v>
      </c>
      <c r="F39" s="22">
        <v>-245727</v>
      </c>
      <c r="G39" s="23">
        <v>-399181</v>
      </c>
      <c r="H39" s="22">
        <v>-226694</v>
      </c>
      <c r="I39" s="22">
        <v>-98404</v>
      </c>
      <c r="J39" s="23">
        <v>-258949</v>
      </c>
      <c r="K39" s="22">
        <v>-214791</v>
      </c>
      <c r="L39" s="22">
        <v>-170440</v>
      </c>
      <c r="M39" s="22">
        <v>-74156</v>
      </c>
      <c r="N39" s="23">
        <v>-215977</v>
      </c>
      <c r="O39" s="22">
        <v>-203257</v>
      </c>
      <c r="P39" s="22">
        <v>-177093</v>
      </c>
      <c r="Q39" s="22">
        <v>-92378</v>
      </c>
      <c r="R39" s="23">
        <v>-90698</v>
      </c>
      <c r="S39" s="22"/>
    </row>
    <row r="40" spans="1:19" ht="13.5">
      <c r="A40" s="2" t="s">
        <v>19</v>
      </c>
      <c r="B40" s="22">
        <v>203238</v>
      </c>
      <c r="C40" s="23">
        <v>129615</v>
      </c>
      <c r="D40" s="22">
        <v>57921</v>
      </c>
      <c r="E40" s="23">
        <v>117591</v>
      </c>
      <c r="F40" s="22">
        <v>64457</v>
      </c>
      <c r="G40" s="23">
        <v>200459</v>
      </c>
      <c r="H40" s="22">
        <v>161440</v>
      </c>
      <c r="I40" s="22">
        <v>45183</v>
      </c>
      <c r="J40" s="23">
        <v>97463</v>
      </c>
      <c r="K40" s="22">
        <v>74958</v>
      </c>
      <c r="L40" s="22">
        <v>47974</v>
      </c>
      <c r="M40" s="22">
        <v>23903</v>
      </c>
      <c r="N40" s="23">
        <v>93573</v>
      </c>
      <c r="O40" s="22">
        <v>76649</v>
      </c>
      <c r="P40" s="22">
        <v>55298</v>
      </c>
      <c r="Q40" s="22">
        <v>1148</v>
      </c>
      <c r="R40" s="23">
        <v>31282</v>
      </c>
      <c r="S40" s="22"/>
    </row>
    <row r="41" spans="1:19" ht="13.5">
      <c r="A41" s="2" t="s">
        <v>20</v>
      </c>
      <c r="B41" s="22">
        <v>138726</v>
      </c>
      <c r="C41" s="23">
        <v>336025</v>
      </c>
      <c r="D41" s="22">
        <v>203258</v>
      </c>
      <c r="E41" s="23">
        <v>371969</v>
      </c>
      <c r="F41" s="22">
        <v>143291</v>
      </c>
      <c r="G41" s="23">
        <v>145642</v>
      </c>
      <c r="H41" s="22">
        <v>39003</v>
      </c>
      <c r="I41" s="22">
        <v>4447</v>
      </c>
      <c r="J41" s="23">
        <v>96295</v>
      </c>
      <c r="K41" s="22">
        <v>91714</v>
      </c>
      <c r="L41" s="22">
        <v>74349</v>
      </c>
      <c r="M41" s="22">
        <v>5469</v>
      </c>
      <c r="N41" s="23">
        <v>103085</v>
      </c>
      <c r="O41" s="22">
        <v>95679</v>
      </c>
      <c r="P41" s="22">
        <v>84508</v>
      </c>
      <c r="Q41" s="22">
        <v>31078</v>
      </c>
      <c r="R41" s="23">
        <v>54281</v>
      </c>
      <c r="S41" s="22"/>
    </row>
    <row r="42" spans="1:19" ht="13.5">
      <c r="A42" s="2" t="s">
        <v>21</v>
      </c>
      <c r="B42" s="22">
        <v>-548</v>
      </c>
      <c r="C42" s="23">
        <v>-939</v>
      </c>
      <c r="D42" s="22">
        <v>-554</v>
      </c>
      <c r="E42" s="23">
        <v>-1690</v>
      </c>
      <c r="F42" s="22">
        <v>-788</v>
      </c>
      <c r="G42" s="23">
        <v>-698</v>
      </c>
      <c r="H42" s="22">
        <v>-314</v>
      </c>
      <c r="I42" s="22">
        <v>-135</v>
      </c>
      <c r="J42" s="23">
        <v>-1119</v>
      </c>
      <c r="K42" s="22">
        <v>-1083</v>
      </c>
      <c r="L42" s="22">
        <v>-564</v>
      </c>
      <c r="M42" s="22">
        <v>-48</v>
      </c>
      <c r="N42" s="23">
        <v>-880</v>
      </c>
      <c r="O42" s="22">
        <v>-516</v>
      </c>
      <c r="P42" s="22">
        <v>-477</v>
      </c>
      <c r="Q42" s="22">
        <v>-772</v>
      </c>
      <c r="R42" s="23">
        <v>-4821</v>
      </c>
      <c r="S42" s="22">
        <v>-2498</v>
      </c>
    </row>
    <row r="43" spans="1:19" ht="13.5">
      <c r="A43" s="2" t="s">
        <v>22</v>
      </c>
      <c r="B43" s="22">
        <v>76</v>
      </c>
      <c r="C43" s="23">
        <v>836</v>
      </c>
      <c r="D43" s="22">
        <v>39</v>
      </c>
      <c r="E43" s="23">
        <v>288</v>
      </c>
      <c r="F43" s="22">
        <v>233</v>
      </c>
      <c r="G43" s="23">
        <v>155</v>
      </c>
      <c r="H43" s="22">
        <v>106</v>
      </c>
      <c r="I43" s="22">
        <v>72</v>
      </c>
      <c r="J43" s="23">
        <v>205</v>
      </c>
      <c r="K43" s="22">
        <v>132</v>
      </c>
      <c r="L43" s="22">
        <v>96</v>
      </c>
      <c r="M43" s="22">
        <v>27</v>
      </c>
      <c r="N43" s="23">
        <v>77</v>
      </c>
      <c r="O43" s="22">
        <v>34</v>
      </c>
      <c r="P43" s="22">
        <v>55</v>
      </c>
      <c r="Q43" s="22">
        <v>53</v>
      </c>
      <c r="R43" s="23">
        <v>2493</v>
      </c>
      <c r="S43" s="22">
        <v>2061</v>
      </c>
    </row>
    <row r="44" spans="1:19" ht="13.5">
      <c r="A44" s="2" t="s">
        <v>23</v>
      </c>
      <c r="B44" s="22">
        <v>-103</v>
      </c>
      <c r="C44" s="23">
        <v>-310</v>
      </c>
      <c r="D44" s="22">
        <v>-229</v>
      </c>
      <c r="E44" s="23">
        <v>-151</v>
      </c>
      <c r="F44" s="22">
        <v>-112</v>
      </c>
      <c r="G44" s="23">
        <v>-101</v>
      </c>
      <c r="H44" s="22">
        <v>-32</v>
      </c>
      <c r="I44" s="22">
        <v>0</v>
      </c>
      <c r="J44" s="23">
        <v>-206</v>
      </c>
      <c r="K44" s="22">
        <v>-143</v>
      </c>
      <c r="L44" s="22">
        <v>-39</v>
      </c>
      <c r="M44" s="22">
        <v>-10</v>
      </c>
      <c r="N44" s="23">
        <v>-248</v>
      </c>
      <c r="O44" s="22">
        <v>-155</v>
      </c>
      <c r="P44" s="22">
        <v>-131</v>
      </c>
      <c r="Q44" s="22">
        <v>-82</v>
      </c>
      <c r="R44" s="23">
        <v>-1003</v>
      </c>
      <c r="S44" s="22">
        <v>-722</v>
      </c>
    </row>
    <row r="45" spans="1:19" ht="13.5">
      <c r="A45" s="2" t="s">
        <v>24</v>
      </c>
      <c r="B45" s="22"/>
      <c r="C45" s="23">
        <v>0</v>
      </c>
      <c r="D45" s="22">
        <v>0</v>
      </c>
      <c r="E45" s="23"/>
      <c r="F45" s="22"/>
      <c r="G45" s="23"/>
      <c r="H45" s="22"/>
      <c r="I45" s="22"/>
      <c r="J45" s="23"/>
      <c r="K45" s="22"/>
      <c r="L45" s="22"/>
      <c r="M45" s="22"/>
      <c r="N45" s="23">
        <v>8</v>
      </c>
      <c r="O45" s="22"/>
      <c r="P45" s="22"/>
      <c r="Q45" s="22"/>
      <c r="R45" s="23"/>
      <c r="S45" s="22"/>
    </row>
    <row r="46" spans="1:19" ht="14.25" thickBot="1">
      <c r="A46" s="3" t="s">
        <v>25</v>
      </c>
      <c r="B46" s="24">
        <v>130708</v>
      </c>
      <c r="C46" s="25">
        <v>-58405</v>
      </c>
      <c r="D46" s="24">
        <v>26647</v>
      </c>
      <c r="E46" s="25">
        <v>-117411</v>
      </c>
      <c r="F46" s="24">
        <v>-38646</v>
      </c>
      <c r="G46" s="25">
        <v>-53722</v>
      </c>
      <c r="H46" s="24">
        <v>-26491</v>
      </c>
      <c r="I46" s="24">
        <v>-48836</v>
      </c>
      <c r="J46" s="25">
        <v>-66311</v>
      </c>
      <c r="K46" s="24">
        <v>-49213</v>
      </c>
      <c r="L46" s="24">
        <v>-48623</v>
      </c>
      <c r="M46" s="24">
        <v>-44814</v>
      </c>
      <c r="N46" s="25">
        <v>-20361</v>
      </c>
      <c r="O46" s="24">
        <v>-31567</v>
      </c>
      <c r="P46" s="24">
        <v>-37840</v>
      </c>
      <c r="Q46" s="24">
        <v>-60953</v>
      </c>
      <c r="R46" s="25">
        <v>-8316</v>
      </c>
      <c r="S46" s="24">
        <v>-17021</v>
      </c>
    </row>
    <row r="47" spans="1:19" ht="14.25" thickTop="1">
      <c r="A47" s="2" t="s">
        <v>26</v>
      </c>
      <c r="B47" s="22">
        <v>-530</v>
      </c>
      <c r="C47" s="23">
        <v>-1061</v>
      </c>
      <c r="D47" s="22">
        <v>-530</v>
      </c>
      <c r="E47" s="23">
        <v>-1064</v>
      </c>
      <c r="F47" s="22">
        <v>-532</v>
      </c>
      <c r="G47" s="23">
        <v>-1062</v>
      </c>
      <c r="H47" s="22">
        <v>-531</v>
      </c>
      <c r="I47" s="22">
        <v>-531</v>
      </c>
      <c r="J47" s="23">
        <v>-1062</v>
      </c>
      <c r="K47" s="22">
        <v>-1062</v>
      </c>
      <c r="L47" s="22">
        <v>-531</v>
      </c>
      <c r="M47" s="22">
        <v>-531</v>
      </c>
      <c r="N47" s="23">
        <v>-1063</v>
      </c>
      <c r="O47" s="22">
        <v>-1063</v>
      </c>
      <c r="P47" s="22">
        <v>-531</v>
      </c>
      <c r="Q47" s="22">
        <v>-531</v>
      </c>
      <c r="R47" s="23">
        <v>-1066</v>
      </c>
      <c r="S47" s="22">
        <v>-534</v>
      </c>
    </row>
    <row r="48" spans="1:19" ht="13.5">
      <c r="A48" s="2" t="s">
        <v>27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2">
        <v>0</v>
      </c>
      <c r="J48" s="23">
        <v>0</v>
      </c>
      <c r="K48" s="22">
        <v>0</v>
      </c>
      <c r="L48" s="22">
        <v>0</v>
      </c>
      <c r="M48" s="22">
        <v>0</v>
      </c>
      <c r="N48" s="23">
        <v>0</v>
      </c>
      <c r="O48" s="22">
        <v>0</v>
      </c>
      <c r="P48" s="22">
        <v>0</v>
      </c>
      <c r="Q48" s="22">
        <v>0</v>
      </c>
      <c r="R48" s="23">
        <v>0</v>
      </c>
      <c r="S48" s="22">
        <v>0</v>
      </c>
    </row>
    <row r="49" spans="1:19" ht="13.5">
      <c r="A49" s="2" t="s">
        <v>28</v>
      </c>
      <c r="B49" s="22">
        <v>-2</v>
      </c>
      <c r="C49" s="23">
        <v>-3</v>
      </c>
      <c r="D49" s="22">
        <v>-1</v>
      </c>
      <c r="E49" s="23">
        <v>-3</v>
      </c>
      <c r="F49" s="22">
        <v>-2</v>
      </c>
      <c r="G49" s="23">
        <v>-8</v>
      </c>
      <c r="H49" s="22">
        <v>-5</v>
      </c>
      <c r="I49" s="22">
        <v>-2</v>
      </c>
      <c r="J49" s="23">
        <v>-8</v>
      </c>
      <c r="K49" s="22">
        <v>-5</v>
      </c>
      <c r="L49" s="22">
        <v>-3</v>
      </c>
      <c r="M49" s="22">
        <v>-2</v>
      </c>
      <c r="N49" s="23">
        <v>-32</v>
      </c>
      <c r="O49" s="22">
        <v>-27</v>
      </c>
      <c r="P49" s="22">
        <v>-15</v>
      </c>
      <c r="Q49" s="22">
        <v>-3</v>
      </c>
      <c r="R49" s="23">
        <v>-28</v>
      </c>
      <c r="S49" s="22">
        <v>-13</v>
      </c>
    </row>
    <row r="50" spans="1:19" ht="13.5">
      <c r="A50" s="2" t="s">
        <v>29</v>
      </c>
      <c r="B50" s="22"/>
      <c r="C50" s="23">
        <v>0</v>
      </c>
      <c r="D50" s="22">
        <v>0</v>
      </c>
      <c r="E50" s="23">
        <v>0</v>
      </c>
      <c r="F50" s="22"/>
      <c r="G50" s="23">
        <v>1</v>
      </c>
      <c r="H50" s="22">
        <v>1</v>
      </c>
      <c r="I50" s="22"/>
      <c r="J50" s="23">
        <v>0</v>
      </c>
      <c r="K50" s="22">
        <v>0</v>
      </c>
      <c r="L50" s="22">
        <v>0</v>
      </c>
      <c r="M50" s="22"/>
      <c r="N50" s="23">
        <v>5</v>
      </c>
      <c r="O50" s="22">
        <v>4</v>
      </c>
      <c r="P50" s="22">
        <v>2</v>
      </c>
      <c r="Q50" s="22">
        <v>0</v>
      </c>
      <c r="R50" s="23">
        <v>3</v>
      </c>
      <c r="S50" s="22">
        <v>2</v>
      </c>
    </row>
    <row r="51" spans="1:19" ht="14.25" thickBot="1">
      <c r="A51" s="3" t="s">
        <v>30</v>
      </c>
      <c r="B51" s="24">
        <v>-533</v>
      </c>
      <c r="C51" s="25">
        <v>-2066</v>
      </c>
      <c r="D51" s="24">
        <v>-532</v>
      </c>
      <c r="E51" s="25">
        <v>-868</v>
      </c>
      <c r="F51" s="24">
        <v>-535</v>
      </c>
      <c r="G51" s="25">
        <v>-1070</v>
      </c>
      <c r="H51" s="24">
        <v>-535</v>
      </c>
      <c r="I51" s="24">
        <v>-534</v>
      </c>
      <c r="J51" s="25">
        <v>-2071</v>
      </c>
      <c r="K51" s="24">
        <v>4931</v>
      </c>
      <c r="L51" s="24">
        <v>-535</v>
      </c>
      <c r="M51" s="24">
        <v>-534</v>
      </c>
      <c r="N51" s="25">
        <v>-1091</v>
      </c>
      <c r="O51" s="24">
        <v>-1087</v>
      </c>
      <c r="P51" s="24">
        <v>-545</v>
      </c>
      <c r="Q51" s="24">
        <v>-534</v>
      </c>
      <c r="R51" s="25">
        <v>-91</v>
      </c>
      <c r="S51" s="24">
        <v>-546</v>
      </c>
    </row>
    <row r="52" spans="1:19" ht="14.25" thickTop="1">
      <c r="A52" s="6" t="s">
        <v>31</v>
      </c>
      <c r="B52" s="22">
        <v>2</v>
      </c>
      <c r="C52" s="23">
        <v>6</v>
      </c>
      <c r="D52" s="22">
        <v>3</v>
      </c>
      <c r="E52" s="23">
        <v>8</v>
      </c>
      <c r="F52" s="22">
        <v>4</v>
      </c>
      <c r="G52" s="23">
        <v>9</v>
      </c>
      <c r="H52" s="22">
        <v>5</v>
      </c>
      <c r="I52" s="22">
        <v>2</v>
      </c>
      <c r="J52" s="23">
        <v>6</v>
      </c>
      <c r="K52" s="22">
        <v>5</v>
      </c>
      <c r="L52" s="22">
        <v>2</v>
      </c>
      <c r="M52" s="22">
        <v>1</v>
      </c>
      <c r="N52" s="23">
        <v>9</v>
      </c>
      <c r="O52" s="22">
        <v>8</v>
      </c>
      <c r="P52" s="22">
        <v>3</v>
      </c>
      <c r="Q52" s="22">
        <v>1</v>
      </c>
      <c r="R52" s="23">
        <v>8</v>
      </c>
      <c r="S52" s="22">
        <v>3</v>
      </c>
    </row>
    <row r="53" spans="1:19" ht="13.5">
      <c r="A53" s="6" t="s">
        <v>32</v>
      </c>
      <c r="B53" s="22">
        <v>151413</v>
      </c>
      <c r="C53" s="23">
        <v>164715</v>
      </c>
      <c r="D53" s="22">
        <v>-4102</v>
      </c>
      <c r="E53" s="23">
        <v>-30353</v>
      </c>
      <c r="F53" s="22">
        <v>-33096</v>
      </c>
      <c r="G53" s="23">
        <v>28403</v>
      </c>
      <c r="H53" s="22">
        <v>-2526</v>
      </c>
      <c r="I53" s="22">
        <v>-10514</v>
      </c>
      <c r="J53" s="23">
        <v>-50103</v>
      </c>
      <c r="K53" s="22">
        <v>-59913</v>
      </c>
      <c r="L53" s="22">
        <v>496</v>
      </c>
      <c r="M53" s="22">
        <v>-14705</v>
      </c>
      <c r="N53" s="23">
        <v>2286</v>
      </c>
      <c r="O53" s="22">
        <v>-43232</v>
      </c>
      <c r="P53" s="22">
        <v>-39339</v>
      </c>
      <c r="Q53" s="22">
        <v>-59333</v>
      </c>
      <c r="R53" s="23">
        <v>42061</v>
      </c>
      <c r="S53" s="22">
        <v>4131</v>
      </c>
    </row>
    <row r="54" spans="1:19" ht="13.5">
      <c r="A54" s="6" t="s">
        <v>33</v>
      </c>
      <c r="B54" s="22">
        <v>197340</v>
      </c>
      <c r="C54" s="23">
        <v>32624</v>
      </c>
      <c r="D54" s="22">
        <v>32624</v>
      </c>
      <c r="E54" s="23">
        <v>62977</v>
      </c>
      <c r="F54" s="22">
        <v>62977</v>
      </c>
      <c r="G54" s="23">
        <v>34574</v>
      </c>
      <c r="H54" s="22">
        <v>34574</v>
      </c>
      <c r="I54" s="22">
        <v>34574</v>
      </c>
      <c r="J54" s="23">
        <v>84678</v>
      </c>
      <c r="K54" s="22">
        <v>84678</v>
      </c>
      <c r="L54" s="22">
        <v>84678</v>
      </c>
      <c r="M54" s="22">
        <v>84678</v>
      </c>
      <c r="N54" s="23">
        <v>82392</v>
      </c>
      <c r="O54" s="22">
        <v>82392</v>
      </c>
      <c r="P54" s="22">
        <v>82392</v>
      </c>
      <c r="Q54" s="22">
        <v>82392</v>
      </c>
      <c r="R54" s="23">
        <v>40330</v>
      </c>
      <c r="S54" s="22">
        <v>40330</v>
      </c>
    </row>
    <row r="55" spans="1:19" ht="14.25" thickBot="1">
      <c r="A55" s="6" t="s">
        <v>33</v>
      </c>
      <c r="B55" s="22">
        <v>348753</v>
      </c>
      <c r="C55" s="23">
        <v>197340</v>
      </c>
      <c r="D55" s="22">
        <v>28522</v>
      </c>
      <c r="E55" s="23">
        <v>32624</v>
      </c>
      <c r="F55" s="22">
        <v>29881</v>
      </c>
      <c r="G55" s="23">
        <v>62977</v>
      </c>
      <c r="H55" s="22">
        <v>32048</v>
      </c>
      <c r="I55" s="22">
        <v>24059</v>
      </c>
      <c r="J55" s="23">
        <v>34574</v>
      </c>
      <c r="K55" s="22">
        <v>24764</v>
      </c>
      <c r="L55" s="22">
        <v>85174</v>
      </c>
      <c r="M55" s="22">
        <v>69972</v>
      </c>
      <c r="N55" s="23">
        <v>84678</v>
      </c>
      <c r="O55" s="22">
        <v>39159</v>
      </c>
      <c r="P55" s="22">
        <v>43052</v>
      </c>
      <c r="Q55" s="22">
        <v>23058</v>
      </c>
      <c r="R55" s="23">
        <v>82392</v>
      </c>
      <c r="S55" s="22">
        <v>44461</v>
      </c>
    </row>
    <row r="56" spans="1:19" ht="14.25" thickTop="1">
      <c r="A56" s="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8" ht="13.5">
      <c r="A58" s="19" t="s">
        <v>124</v>
      </c>
    </row>
    <row r="59" ht="13.5">
      <c r="A59" s="19" t="s">
        <v>125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120</v>
      </c>
      <c r="B2" s="13">
        <v>8541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41</v>
      </c>
      <c r="B4" s="14" t="str">
        <f>HYPERLINK("http://www.kabupro.jp/mark/20140214/S1001654.htm","四半期報告書")</f>
        <v>四半期報告書</v>
      </c>
      <c r="C4" s="14" t="str">
        <f>HYPERLINK("http://www.kabupro.jp/mark/20131125/S1000KMU.htm","四半期報告書")</f>
        <v>四半期報告書</v>
      </c>
      <c r="D4" s="14" t="str">
        <f>HYPERLINK("http://www.kabupro.jp/mark/20130814/S000EAXT.htm","四半期報告書")</f>
        <v>四半期報告書</v>
      </c>
      <c r="E4" s="14" t="str">
        <f>HYPERLINK("http://www.kabupro.jp/mark/20140214/S1001654.htm","四半期報告書")</f>
        <v>四半期報告書</v>
      </c>
      <c r="F4" s="14" t="str">
        <f>HYPERLINK("http://www.kabupro.jp/mark/20130214/S000CWE3.htm","四半期報告書")</f>
        <v>四半期報告書</v>
      </c>
      <c r="G4" s="14" t="str">
        <f>HYPERLINK("http://www.kabupro.jp/mark/20121126/S000CDB7.htm","四半期報告書")</f>
        <v>四半期報告書</v>
      </c>
      <c r="H4" s="14" t="str">
        <f>HYPERLINK("http://www.kabupro.jp/mark/20120810/S000BO5N.htm","四半期報告書")</f>
        <v>四半期報告書</v>
      </c>
      <c r="I4" s="14" t="str">
        <f>HYPERLINK("http://www.kabupro.jp/mark/20130627/S000DTUO.htm","有価証券報告書")</f>
        <v>有価証券報告書</v>
      </c>
      <c r="J4" s="14" t="str">
        <f>HYPERLINK("http://www.kabupro.jp/mark/20120210/S000A97P.htm","四半期報告書")</f>
        <v>四半期報告書</v>
      </c>
      <c r="K4" s="14" t="str">
        <f>HYPERLINK("http://www.kabupro.jp/mark/20111125/S0009TI9.htm","四半期報告書")</f>
        <v>四半期報告書</v>
      </c>
      <c r="L4" s="14" t="str">
        <f>HYPERLINK("http://www.kabupro.jp/mark/20110810/S00093W8.htm","四半期報告書")</f>
        <v>四半期報告書</v>
      </c>
      <c r="M4" s="14" t="str">
        <f>HYPERLINK("http://www.kabupro.jp/mark/20120628/S000BBV4.htm","有価証券報告書")</f>
        <v>有価証券報告書</v>
      </c>
      <c r="N4" s="14" t="str">
        <f>HYPERLINK("http://www.kabupro.jp/mark/20101126/S0007A54.htm","四半期報告書")</f>
        <v>四半期報告書</v>
      </c>
      <c r="O4" s="14" t="str">
        <f>HYPERLINK("http://www.kabupro.jp/mark/20100813/S0006LVD.htm","四半期報告書")</f>
        <v>四半期報告書</v>
      </c>
      <c r="P4" s="14" t="str">
        <f>HYPERLINK("http://www.kabupro.jp/mark/20110629/S0008OWG.htm","有価証券報告書")</f>
        <v>有価証券報告書</v>
      </c>
      <c r="Q4" s="14" t="str">
        <f>HYPERLINK("http://www.kabupro.jp/mark/20100210/S0005378.htm","四半期報告書")</f>
        <v>四半期報告書</v>
      </c>
      <c r="R4" s="14" t="str">
        <f>HYPERLINK("http://www.kabupro.jp/mark/20101126/S0007A54.htm","四半期報告書")</f>
        <v>四半期報告書</v>
      </c>
      <c r="S4" s="14" t="str">
        <f>HYPERLINK("http://www.kabupro.jp/mark/20090814/S0003YXR.htm","四半期報告書")</f>
        <v>四半期報告書</v>
      </c>
      <c r="T4" s="14" t="str">
        <f>HYPERLINK("http://www.kabupro.jp/mark/20100629/S00063PD.htm","有価証券報告書")</f>
        <v>有価証券報告書</v>
      </c>
      <c r="U4" s="14" t="str">
        <f>HYPERLINK("http://www.kabupro.jp/mark/20090210/S0002EPF.htm","四半期報告書")</f>
        <v>四半期報告書</v>
      </c>
      <c r="V4" s="14" t="str">
        <f>HYPERLINK("http://www.kabupro.jp/mark/20091126/S0004P40.htm","四半期報告書")</f>
        <v>四半期報告書</v>
      </c>
      <c r="W4" s="14" t="str">
        <f>HYPERLINK("http://www.kabupro.jp/mark/20080814/S00014FJ.htm","四半期報告書")</f>
        <v>四半期報告書</v>
      </c>
      <c r="X4" s="14" t="str">
        <f>HYPERLINK("http://www.kabupro.jp/mark/20090626/S0003G4D.htm","有価証券報告書")</f>
        <v>有価証券報告書</v>
      </c>
      <c r="Y4" s="14" t="str">
        <f>HYPERLINK("http://www.kabupro.jp/mark/20081128/S0001Z6Y.htm","四半期報告書")</f>
        <v>四半期報告書</v>
      </c>
    </row>
    <row r="5" spans="1:25" ht="14.25" thickBot="1">
      <c r="A5" s="10" t="s">
        <v>42</v>
      </c>
      <c r="B5" s="1" t="s">
        <v>156</v>
      </c>
      <c r="C5" s="1" t="s">
        <v>48</v>
      </c>
      <c r="D5" s="1" t="s">
        <v>159</v>
      </c>
      <c r="E5" s="1" t="s">
        <v>156</v>
      </c>
      <c r="F5" s="1" t="s">
        <v>161</v>
      </c>
      <c r="G5" s="1" t="s">
        <v>53</v>
      </c>
      <c r="H5" s="1" t="s">
        <v>163</v>
      </c>
      <c r="I5" s="1" t="s">
        <v>55</v>
      </c>
      <c r="J5" s="1" t="s">
        <v>165</v>
      </c>
      <c r="K5" s="1" t="s">
        <v>57</v>
      </c>
      <c r="L5" s="1" t="s">
        <v>167</v>
      </c>
      <c r="M5" s="1" t="s">
        <v>59</v>
      </c>
      <c r="N5" s="1" t="s">
        <v>61</v>
      </c>
      <c r="O5" s="1" t="s">
        <v>169</v>
      </c>
      <c r="P5" s="1" t="s">
        <v>63</v>
      </c>
      <c r="Q5" s="1" t="s">
        <v>171</v>
      </c>
      <c r="R5" s="1" t="s">
        <v>61</v>
      </c>
      <c r="S5" s="1" t="s">
        <v>173</v>
      </c>
      <c r="T5" s="1" t="s">
        <v>66</v>
      </c>
      <c r="U5" s="1" t="s">
        <v>175</v>
      </c>
      <c r="V5" s="1" t="s">
        <v>68</v>
      </c>
      <c r="W5" s="1" t="s">
        <v>177</v>
      </c>
      <c r="X5" s="1" t="s">
        <v>70</v>
      </c>
      <c r="Y5" s="1" t="s">
        <v>72</v>
      </c>
    </row>
    <row r="6" spans="1:25" ht="15" thickBot="1" thickTop="1">
      <c r="A6" s="9" t="s">
        <v>43</v>
      </c>
      <c r="B6" s="17" t="s">
        <v>185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44</v>
      </c>
      <c r="B7" s="13" t="s">
        <v>157</v>
      </c>
      <c r="C7" s="13" t="s">
        <v>49</v>
      </c>
      <c r="D7" s="13" t="s">
        <v>157</v>
      </c>
      <c r="E7" s="15" t="s">
        <v>51</v>
      </c>
      <c r="F7" s="13" t="s">
        <v>157</v>
      </c>
      <c r="G7" s="13" t="s">
        <v>49</v>
      </c>
      <c r="H7" s="13" t="s">
        <v>157</v>
      </c>
      <c r="I7" s="15" t="s">
        <v>51</v>
      </c>
      <c r="J7" s="13" t="s">
        <v>157</v>
      </c>
      <c r="K7" s="13" t="s">
        <v>49</v>
      </c>
      <c r="L7" s="13" t="s">
        <v>157</v>
      </c>
      <c r="M7" s="15" t="s">
        <v>51</v>
      </c>
      <c r="N7" s="13" t="s">
        <v>49</v>
      </c>
      <c r="O7" s="13" t="s">
        <v>157</v>
      </c>
      <c r="P7" s="15" t="s">
        <v>51</v>
      </c>
      <c r="Q7" s="13" t="s">
        <v>157</v>
      </c>
      <c r="R7" s="13" t="s">
        <v>49</v>
      </c>
      <c r="S7" s="13" t="s">
        <v>157</v>
      </c>
      <c r="T7" s="15" t="s">
        <v>51</v>
      </c>
      <c r="U7" s="13" t="s">
        <v>157</v>
      </c>
      <c r="V7" s="13" t="s">
        <v>49</v>
      </c>
      <c r="W7" s="13" t="s">
        <v>157</v>
      </c>
      <c r="X7" s="15" t="s">
        <v>51</v>
      </c>
      <c r="Y7" s="13" t="s">
        <v>49</v>
      </c>
    </row>
    <row r="8" spans="1:25" ht="13.5">
      <c r="A8" s="12" t="s">
        <v>45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6"/>
      <c r="Q8" s="1"/>
      <c r="R8" s="1"/>
      <c r="S8" s="1"/>
      <c r="T8" s="16"/>
      <c r="U8" s="1"/>
      <c r="V8" s="1"/>
      <c r="W8" s="1"/>
      <c r="X8" s="16"/>
      <c r="Y8" s="1"/>
    </row>
    <row r="9" spans="1:25" ht="13.5">
      <c r="A9" s="12" t="s">
        <v>46</v>
      </c>
      <c r="B9" s="1" t="s">
        <v>158</v>
      </c>
      <c r="C9" s="1" t="s">
        <v>50</v>
      </c>
      <c r="D9" s="1" t="s">
        <v>160</v>
      </c>
      <c r="E9" s="16" t="s">
        <v>52</v>
      </c>
      <c r="F9" s="1" t="s">
        <v>162</v>
      </c>
      <c r="G9" s="1" t="s">
        <v>54</v>
      </c>
      <c r="H9" s="1" t="s">
        <v>164</v>
      </c>
      <c r="I9" s="16" t="s">
        <v>56</v>
      </c>
      <c r="J9" s="1" t="s">
        <v>166</v>
      </c>
      <c r="K9" s="1" t="s">
        <v>58</v>
      </c>
      <c r="L9" s="1" t="s">
        <v>168</v>
      </c>
      <c r="M9" s="16" t="s">
        <v>60</v>
      </c>
      <c r="N9" s="1" t="s">
        <v>62</v>
      </c>
      <c r="O9" s="1" t="s">
        <v>170</v>
      </c>
      <c r="P9" s="16" t="s">
        <v>64</v>
      </c>
      <c r="Q9" s="1" t="s">
        <v>172</v>
      </c>
      <c r="R9" s="1" t="s">
        <v>65</v>
      </c>
      <c r="S9" s="1" t="s">
        <v>174</v>
      </c>
      <c r="T9" s="16" t="s">
        <v>67</v>
      </c>
      <c r="U9" s="1" t="s">
        <v>176</v>
      </c>
      <c r="V9" s="1" t="s">
        <v>69</v>
      </c>
      <c r="W9" s="1" t="s">
        <v>178</v>
      </c>
      <c r="X9" s="16" t="s">
        <v>71</v>
      </c>
      <c r="Y9" s="1" t="s">
        <v>73</v>
      </c>
    </row>
    <row r="10" spans="1:25" ht="14.25" thickBot="1">
      <c r="A10" s="12" t="s">
        <v>47</v>
      </c>
      <c r="B10" s="1" t="s">
        <v>75</v>
      </c>
      <c r="C10" s="1" t="s">
        <v>75</v>
      </c>
      <c r="D10" s="1" t="s">
        <v>75</v>
      </c>
      <c r="E10" s="16" t="s">
        <v>75</v>
      </c>
      <c r="F10" s="1" t="s">
        <v>75</v>
      </c>
      <c r="G10" s="1" t="s">
        <v>75</v>
      </c>
      <c r="H10" s="1" t="s">
        <v>75</v>
      </c>
      <c r="I10" s="16" t="s">
        <v>75</v>
      </c>
      <c r="J10" s="1" t="s">
        <v>75</v>
      </c>
      <c r="K10" s="1" t="s">
        <v>75</v>
      </c>
      <c r="L10" s="1" t="s">
        <v>75</v>
      </c>
      <c r="M10" s="16" t="s">
        <v>75</v>
      </c>
      <c r="N10" s="1" t="s">
        <v>75</v>
      </c>
      <c r="O10" s="1" t="s">
        <v>75</v>
      </c>
      <c r="P10" s="16" t="s">
        <v>75</v>
      </c>
      <c r="Q10" s="1" t="s">
        <v>75</v>
      </c>
      <c r="R10" s="1" t="s">
        <v>75</v>
      </c>
      <c r="S10" s="1" t="s">
        <v>75</v>
      </c>
      <c r="T10" s="16" t="s">
        <v>75</v>
      </c>
      <c r="U10" s="1" t="s">
        <v>75</v>
      </c>
      <c r="V10" s="1" t="s">
        <v>75</v>
      </c>
      <c r="W10" s="1" t="s">
        <v>75</v>
      </c>
      <c r="X10" s="16" t="s">
        <v>75</v>
      </c>
      <c r="Y10" s="1" t="s">
        <v>75</v>
      </c>
    </row>
    <row r="11" spans="1:25" ht="14.25" thickTop="1">
      <c r="A11" s="8" t="s">
        <v>74</v>
      </c>
      <c r="B11" s="20">
        <v>205510</v>
      </c>
      <c r="C11" s="20">
        <v>357863</v>
      </c>
      <c r="D11" s="20">
        <v>107736</v>
      </c>
      <c r="E11" s="21">
        <v>201393</v>
      </c>
      <c r="F11" s="20">
        <v>34153</v>
      </c>
      <c r="G11" s="20">
        <v>29951</v>
      </c>
      <c r="H11" s="20">
        <v>23282</v>
      </c>
      <c r="I11" s="21">
        <v>34554</v>
      </c>
      <c r="J11" s="20">
        <v>27496</v>
      </c>
      <c r="K11" s="20">
        <v>31354</v>
      </c>
      <c r="L11" s="20">
        <v>46100</v>
      </c>
      <c r="M11" s="21">
        <v>64406</v>
      </c>
      <c r="N11" s="20">
        <v>35485</v>
      </c>
      <c r="O11" s="20">
        <v>28188</v>
      </c>
      <c r="P11" s="21">
        <v>38013</v>
      </c>
      <c r="Q11" s="20">
        <v>69388</v>
      </c>
      <c r="R11" s="20">
        <v>90594</v>
      </c>
      <c r="S11" s="20">
        <v>78702</v>
      </c>
      <c r="T11" s="21">
        <v>85059</v>
      </c>
      <c r="U11" s="20">
        <v>40271</v>
      </c>
      <c r="V11" s="20">
        <v>58561</v>
      </c>
      <c r="W11" s="20">
        <v>24504</v>
      </c>
      <c r="X11" s="21">
        <v>83302</v>
      </c>
      <c r="Y11" s="20">
        <v>46124</v>
      </c>
    </row>
    <row r="12" spans="1:25" ht="13.5">
      <c r="A12" s="2" t="s">
        <v>179</v>
      </c>
      <c r="B12" s="22">
        <v>78000</v>
      </c>
      <c r="C12" s="22">
        <v>80000</v>
      </c>
      <c r="D12" s="22">
        <v>159859</v>
      </c>
      <c r="E12" s="23">
        <v>231286</v>
      </c>
      <c r="F12" s="22">
        <v>194081</v>
      </c>
      <c r="G12" s="22">
        <v>321100</v>
      </c>
      <c r="H12" s="22">
        <v>209492</v>
      </c>
      <c r="I12" s="23">
        <v>392753</v>
      </c>
      <c r="J12" s="22">
        <v>253123</v>
      </c>
      <c r="K12" s="22">
        <v>250076</v>
      </c>
      <c r="L12" s="22">
        <v>155257</v>
      </c>
      <c r="M12" s="23">
        <v>125064</v>
      </c>
      <c r="N12" s="22">
        <v>153670</v>
      </c>
      <c r="O12" s="22">
        <v>73882</v>
      </c>
      <c r="P12" s="23">
        <v>101279</v>
      </c>
      <c r="Q12" s="22">
        <v>85788</v>
      </c>
      <c r="R12" s="22">
        <v>12387</v>
      </c>
      <c r="S12" s="22">
        <v>30600</v>
      </c>
      <c r="T12" s="23">
        <v>8977</v>
      </c>
      <c r="U12" s="22">
        <v>24413</v>
      </c>
      <c r="V12" s="22">
        <v>25476</v>
      </c>
      <c r="W12" s="22">
        <v>52398</v>
      </c>
      <c r="X12" s="23">
        <v>23275</v>
      </c>
      <c r="Y12" s="22">
        <v>35840</v>
      </c>
    </row>
    <row r="13" spans="1:25" ht="13.5">
      <c r="A13" s="2" t="s">
        <v>77</v>
      </c>
      <c r="B13" s="22">
        <v>28049</v>
      </c>
      <c r="C13" s="22">
        <v>28974</v>
      </c>
      <c r="D13" s="22">
        <v>29195</v>
      </c>
      <c r="E13" s="23">
        <v>23</v>
      </c>
      <c r="F13" s="22">
        <v>23</v>
      </c>
      <c r="G13" s="22">
        <v>23</v>
      </c>
      <c r="H13" s="22">
        <v>23</v>
      </c>
      <c r="I13" s="23">
        <v>37</v>
      </c>
      <c r="J13" s="22">
        <v>37</v>
      </c>
      <c r="K13" s="22">
        <v>78</v>
      </c>
      <c r="L13" s="22">
        <v>79</v>
      </c>
      <c r="M13" s="23">
        <v>93</v>
      </c>
      <c r="N13" s="22">
        <v>106</v>
      </c>
      <c r="O13" s="22">
        <v>106</v>
      </c>
      <c r="P13" s="23">
        <v>132</v>
      </c>
      <c r="Q13" s="22">
        <v>135</v>
      </c>
      <c r="R13" s="22">
        <v>174</v>
      </c>
      <c r="S13" s="22">
        <v>177</v>
      </c>
      <c r="T13" s="23">
        <v>245</v>
      </c>
      <c r="U13" s="22">
        <v>300</v>
      </c>
      <c r="V13" s="22">
        <v>330</v>
      </c>
      <c r="W13" s="22">
        <v>338</v>
      </c>
      <c r="X13" s="23">
        <v>347</v>
      </c>
      <c r="Y13" s="22">
        <v>317</v>
      </c>
    </row>
    <row r="14" spans="1:25" ht="13.5">
      <c r="A14" s="2" t="s">
        <v>78</v>
      </c>
      <c r="B14" s="22">
        <v>269</v>
      </c>
      <c r="C14" s="22">
        <v>239</v>
      </c>
      <c r="D14" s="22">
        <v>238</v>
      </c>
      <c r="E14" s="23">
        <v>240</v>
      </c>
      <c r="F14" s="22">
        <v>221</v>
      </c>
      <c r="G14" s="22">
        <v>217</v>
      </c>
      <c r="H14" s="22">
        <v>214</v>
      </c>
      <c r="I14" s="23">
        <v>216</v>
      </c>
      <c r="J14" s="22">
        <v>213</v>
      </c>
      <c r="K14" s="22">
        <v>119</v>
      </c>
      <c r="L14" s="22">
        <v>112</v>
      </c>
      <c r="M14" s="23">
        <v>110</v>
      </c>
      <c r="N14" s="22">
        <v>88</v>
      </c>
      <c r="O14" s="22">
        <v>87</v>
      </c>
      <c r="P14" s="23">
        <v>87</v>
      </c>
      <c r="Q14" s="22">
        <v>105</v>
      </c>
      <c r="R14" s="22">
        <v>105</v>
      </c>
      <c r="S14" s="22">
        <v>124</v>
      </c>
      <c r="T14" s="23">
        <v>134</v>
      </c>
      <c r="U14" s="22">
        <v>133</v>
      </c>
      <c r="V14" s="22">
        <v>390</v>
      </c>
      <c r="W14" s="22">
        <v>406</v>
      </c>
      <c r="X14" s="23">
        <v>412</v>
      </c>
      <c r="Y14" s="22">
        <v>328</v>
      </c>
    </row>
    <row r="15" spans="1:25" ht="13.5">
      <c r="A15" s="2" t="s">
        <v>79</v>
      </c>
      <c r="B15" s="22">
        <v>431116</v>
      </c>
      <c r="C15" s="22">
        <v>389307</v>
      </c>
      <c r="D15" s="22">
        <v>377839</v>
      </c>
      <c r="E15" s="23">
        <v>524085</v>
      </c>
      <c r="F15" s="22">
        <v>502722</v>
      </c>
      <c r="G15" s="22">
        <v>431370</v>
      </c>
      <c r="H15" s="22">
        <v>450939</v>
      </c>
      <c r="I15" s="23">
        <v>458530</v>
      </c>
      <c r="J15" s="22">
        <v>446859</v>
      </c>
      <c r="K15" s="22">
        <v>378809</v>
      </c>
      <c r="L15" s="22">
        <v>360104</v>
      </c>
      <c r="M15" s="23">
        <v>338637</v>
      </c>
      <c r="N15" s="22">
        <v>314235</v>
      </c>
      <c r="O15" s="22">
        <v>336647</v>
      </c>
      <c r="P15" s="23">
        <v>285322</v>
      </c>
      <c r="Q15" s="22">
        <v>268897</v>
      </c>
      <c r="R15" s="22">
        <v>269516</v>
      </c>
      <c r="S15" s="22">
        <v>264169</v>
      </c>
      <c r="T15" s="23">
        <v>215648</v>
      </c>
      <c r="U15" s="22">
        <v>230858</v>
      </c>
      <c r="V15" s="22">
        <v>239249</v>
      </c>
      <c r="W15" s="22">
        <v>265936</v>
      </c>
      <c r="X15" s="23">
        <v>203625</v>
      </c>
      <c r="Y15" s="22">
        <v>220569</v>
      </c>
    </row>
    <row r="16" spans="1:25" ht="13.5">
      <c r="A16" s="2" t="s">
        <v>80</v>
      </c>
      <c r="B16" s="22">
        <v>1342435</v>
      </c>
      <c r="C16" s="22">
        <v>1323132</v>
      </c>
      <c r="D16" s="22">
        <v>1328077</v>
      </c>
      <c r="E16" s="23">
        <v>1324987</v>
      </c>
      <c r="F16" s="22">
        <v>1351492</v>
      </c>
      <c r="G16" s="22">
        <v>1360416</v>
      </c>
      <c r="H16" s="22">
        <v>1344262</v>
      </c>
      <c r="I16" s="23">
        <v>1345389</v>
      </c>
      <c r="J16" s="22">
        <v>1327142</v>
      </c>
      <c r="K16" s="22">
        <v>1324600</v>
      </c>
      <c r="L16" s="22">
        <v>1322164</v>
      </c>
      <c r="M16" s="23">
        <v>1328608</v>
      </c>
      <c r="N16" s="22">
        <v>1312037</v>
      </c>
      <c r="O16" s="22">
        <v>1310182</v>
      </c>
      <c r="P16" s="23">
        <v>1313540</v>
      </c>
      <c r="Q16" s="22">
        <v>1306737</v>
      </c>
      <c r="R16" s="22">
        <v>1298372</v>
      </c>
      <c r="S16" s="22">
        <v>1282367</v>
      </c>
      <c r="T16" s="23">
        <v>1286274</v>
      </c>
      <c r="U16" s="22">
        <v>1294646</v>
      </c>
      <c r="V16" s="22">
        <v>1280400</v>
      </c>
      <c r="W16" s="22">
        <v>1280670</v>
      </c>
      <c r="X16" s="23">
        <v>1305248</v>
      </c>
      <c r="Y16" s="22">
        <v>1297445</v>
      </c>
    </row>
    <row r="17" spans="1:25" ht="13.5">
      <c r="A17" s="2" t="s">
        <v>81</v>
      </c>
      <c r="B17" s="22">
        <v>7661</v>
      </c>
      <c r="C17" s="22">
        <v>9148</v>
      </c>
      <c r="D17" s="22">
        <v>6736</v>
      </c>
      <c r="E17" s="23">
        <v>7368</v>
      </c>
      <c r="F17" s="22">
        <v>6989</v>
      </c>
      <c r="G17" s="22">
        <v>7304</v>
      </c>
      <c r="H17" s="22">
        <v>6674</v>
      </c>
      <c r="I17" s="23">
        <v>8939</v>
      </c>
      <c r="J17" s="22">
        <v>6063</v>
      </c>
      <c r="K17" s="22">
        <v>4295</v>
      </c>
      <c r="L17" s="22">
        <v>2859</v>
      </c>
      <c r="M17" s="23">
        <v>5734</v>
      </c>
      <c r="N17" s="22">
        <v>3424</v>
      </c>
      <c r="O17" s="22">
        <v>3550</v>
      </c>
      <c r="P17" s="23">
        <v>2920</v>
      </c>
      <c r="Q17" s="22">
        <v>7566</v>
      </c>
      <c r="R17" s="22">
        <v>6481</v>
      </c>
      <c r="S17" s="22">
        <v>6233</v>
      </c>
      <c r="T17" s="23">
        <v>3591</v>
      </c>
      <c r="U17" s="22">
        <v>2072</v>
      </c>
      <c r="V17" s="22">
        <v>981</v>
      </c>
      <c r="W17" s="22">
        <v>1566</v>
      </c>
      <c r="X17" s="23">
        <v>827</v>
      </c>
      <c r="Y17" s="22">
        <v>1130</v>
      </c>
    </row>
    <row r="18" spans="1:25" ht="13.5">
      <c r="A18" s="2" t="s">
        <v>180</v>
      </c>
      <c r="B18" s="22">
        <v>6209</v>
      </c>
      <c r="C18" s="22">
        <v>6112</v>
      </c>
      <c r="D18" s="22">
        <v>5156</v>
      </c>
      <c r="E18" s="23">
        <v>4763</v>
      </c>
      <c r="F18" s="22">
        <v>4757</v>
      </c>
      <c r="G18" s="22">
        <v>4796</v>
      </c>
      <c r="H18" s="22">
        <v>4978</v>
      </c>
      <c r="I18" s="23">
        <v>5109</v>
      </c>
      <c r="J18" s="22">
        <v>5356</v>
      </c>
      <c r="K18" s="22">
        <v>5429</v>
      </c>
      <c r="L18" s="22">
        <v>5602</v>
      </c>
      <c r="M18" s="23">
        <v>5883</v>
      </c>
      <c r="N18" s="22">
        <v>6251</v>
      </c>
      <c r="O18" s="22">
        <v>6466</v>
      </c>
      <c r="P18" s="23">
        <v>6580</v>
      </c>
      <c r="Q18" s="22">
        <v>6677</v>
      </c>
      <c r="R18" s="22">
        <v>6846</v>
      </c>
      <c r="S18" s="22">
        <v>7039</v>
      </c>
      <c r="T18" s="23">
        <v>7117</v>
      </c>
      <c r="U18" s="22">
        <v>7406</v>
      </c>
      <c r="V18" s="22">
        <v>7860</v>
      </c>
      <c r="W18" s="22"/>
      <c r="X18" s="23"/>
      <c r="Y18" s="22"/>
    </row>
    <row r="19" spans="1:25" ht="13.5">
      <c r="A19" s="2" t="s">
        <v>82</v>
      </c>
      <c r="B19" s="22">
        <v>11045</v>
      </c>
      <c r="C19" s="22">
        <v>7197</v>
      </c>
      <c r="D19" s="22">
        <v>9603</v>
      </c>
      <c r="E19" s="23">
        <v>13274</v>
      </c>
      <c r="F19" s="22">
        <v>11824</v>
      </c>
      <c r="G19" s="22">
        <v>10941</v>
      </c>
      <c r="H19" s="22">
        <v>9861</v>
      </c>
      <c r="I19" s="23">
        <v>11665</v>
      </c>
      <c r="J19" s="22">
        <v>11544</v>
      </c>
      <c r="K19" s="22">
        <v>7706</v>
      </c>
      <c r="L19" s="22">
        <v>9748</v>
      </c>
      <c r="M19" s="23">
        <v>7691</v>
      </c>
      <c r="N19" s="22">
        <v>7124</v>
      </c>
      <c r="O19" s="22">
        <v>8254</v>
      </c>
      <c r="P19" s="23">
        <v>6296</v>
      </c>
      <c r="Q19" s="22">
        <v>8817</v>
      </c>
      <c r="R19" s="22">
        <v>6475</v>
      </c>
      <c r="S19" s="22">
        <v>9925</v>
      </c>
      <c r="T19" s="23">
        <v>8373</v>
      </c>
      <c r="U19" s="22">
        <v>10252</v>
      </c>
      <c r="V19" s="22">
        <v>6213</v>
      </c>
      <c r="W19" s="22">
        <v>8013</v>
      </c>
      <c r="X19" s="23">
        <v>6290</v>
      </c>
      <c r="Y19" s="22">
        <v>7424</v>
      </c>
    </row>
    <row r="20" spans="1:25" ht="13.5">
      <c r="A20" s="2" t="s">
        <v>83</v>
      </c>
      <c r="B20" s="22">
        <v>30857</v>
      </c>
      <c r="C20" s="22">
        <v>30824</v>
      </c>
      <c r="D20" s="22">
        <v>30563</v>
      </c>
      <c r="E20" s="23">
        <v>30701</v>
      </c>
      <c r="F20" s="22">
        <v>30738</v>
      </c>
      <c r="G20" s="22">
        <v>31212</v>
      </c>
      <c r="H20" s="22">
        <v>31290</v>
      </c>
      <c r="I20" s="23">
        <v>31133</v>
      </c>
      <c r="J20" s="22">
        <v>30736</v>
      </c>
      <c r="K20" s="22">
        <v>30691</v>
      </c>
      <c r="L20" s="22">
        <v>30450</v>
      </c>
      <c r="M20" s="23">
        <v>30483</v>
      </c>
      <c r="N20" s="22">
        <v>30543</v>
      </c>
      <c r="O20" s="22">
        <v>30746</v>
      </c>
      <c r="P20" s="23">
        <v>30880</v>
      </c>
      <c r="Q20" s="22">
        <v>31182</v>
      </c>
      <c r="R20" s="22">
        <v>30860</v>
      </c>
      <c r="S20" s="22">
        <v>30642</v>
      </c>
      <c r="T20" s="23">
        <v>30776</v>
      </c>
      <c r="U20" s="22">
        <v>32035</v>
      </c>
      <c r="V20" s="22">
        <v>32329</v>
      </c>
      <c r="W20" s="22">
        <v>39346</v>
      </c>
      <c r="X20" s="23">
        <v>39318</v>
      </c>
      <c r="Y20" s="22">
        <v>38909</v>
      </c>
    </row>
    <row r="21" spans="1:25" ht="13.5">
      <c r="A21" s="2" t="s">
        <v>84</v>
      </c>
      <c r="B21" s="22">
        <v>645</v>
      </c>
      <c r="C21" s="22">
        <v>688</v>
      </c>
      <c r="D21" s="22">
        <v>669</v>
      </c>
      <c r="E21" s="23">
        <v>682</v>
      </c>
      <c r="F21" s="22">
        <v>705</v>
      </c>
      <c r="G21" s="22">
        <v>707</v>
      </c>
      <c r="H21" s="22">
        <v>753</v>
      </c>
      <c r="I21" s="23">
        <v>609</v>
      </c>
      <c r="J21" s="22">
        <v>652</v>
      </c>
      <c r="K21" s="22">
        <v>716</v>
      </c>
      <c r="L21" s="22">
        <v>730</v>
      </c>
      <c r="M21" s="23">
        <v>743</v>
      </c>
      <c r="N21" s="22">
        <v>822</v>
      </c>
      <c r="O21" s="22">
        <v>890</v>
      </c>
      <c r="P21" s="23">
        <v>966</v>
      </c>
      <c r="Q21" s="22">
        <v>997</v>
      </c>
      <c r="R21" s="22">
        <v>968</v>
      </c>
      <c r="S21" s="22">
        <v>1013</v>
      </c>
      <c r="T21" s="23">
        <v>1075</v>
      </c>
      <c r="U21" s="22">
        <v>980</v>
      </c>
      <c r="V21" s="22">
        <v>1020</v>
      </c>
      <c r="W21" s="22">
        <v>1916</v>
      </c>
      <c r="X21" s="23">
        <v>2004</v>
      </c>
      <c r="Y21" s="22">
        <v>2044</v>
      </c>
    </row>
    <row r="22" spans="1:25" ht="13.5">
      <c r="A22" s="2" t="s">
        <v>85</v>
      </c>
      <c r="B22" s="22">
        <v>5532</v>
      </c>
      <c r="C22" s="22">
        <v>5460</v>
      </c>
      <c r="D22" s="22">
        <v>7072</v>
      </c>
      <c r="E22" s="23">
        <v>3130</v>
      </c>
      <c r="F22" s="22">
        <v>5775</v>
      </c>
      <c r="G22" s="22">
        <v>5921</v>
      </c>
      <c r="H22" s="22">
        <v>5527</v>
      </c>
      <c r="I22" s="23">
        <v>5952</v>
      </c>
      <c r="J22" s="22">
        <v>7067</v>
      </c>
      <c r="K22" s="22">
        <v>7501</v>
      </c>
      <c r="L22" s="22">
        <v>8404</v>
      </c>
      <c r="M22" s="23">
        <v>8442</v>
      </c>
      <c r="N22" s="22">
        <v>10027</v>
      </c>
      <c r="O22" s="22">
        <v>9181</v>
      </c>
      <c r="P22" s="23">
        <v>9669</v>
      </c>
      <c r="Q22" s="22">
        <v>11193</v>
      </c>
      <c r="R22" s="22">
        <v>10209</v>
      </c>
      <c r="S22" s="22">
        <v>10870</v>
      </c>
      <c r="T22" s="23">
        <v>13146</v>
      </c>
      <c r="U22" s="22">
        <v>13745</v>
      </c>
      <c r="V22" s="22">
        <v>13682</v>
      </c>
      <c r="W22" s="22">
        <v>11363</v>
      </c>
      <c r="X22" s="23">
        <v>11629</v>
      </c>
      <c r="Y22" s="22">
        <v>10107</v>
      </c>
    </row>
    <row r="23" spans="1:25" ht="13.5">
      <c r="A23" s="2" t="s">
        <v>86</v>
      </c>
      <c r="B23" s="22">
        <v>8097</v>
      </c>
      <c r="C23" s="22">
        <v>8550</v>
      </c>
      <c r="D23" s="22">
        <v>7444</v>
      </c>
      <c r="E23" s="23">
        <v>7333</v>
      </c>
      <c r="F23" s="22">
        <v>7834</v>
      </c>
      <c r="G23" s="22">
        <v>7566</v>
      </c>
      <c r="H23" s="22">
        <v>6405</v>
      </c>
      <c r="I23" s="23">
        <v>6888</v>
      </c>
      <c r="J23" s="22">
        <v>7052</v>
      </c>
      <c r="K23" s="22">
        <v>7499</v>
      </c>
      <c r="L23" s="22">
        <v>7190</v>
      </c>
      <c r="M23" s="23">
        <v>7872</v>
      </c>
      <c r="N23" s="22">
        <v>8757</v>
      </c>
      <c r="O23" s="22">
        <v>8787</v>
      </c>
      <c r="P23" s="23">
        <v>9578</v>
      </c>
      <c r="Q23" s="22">
        <v>10978</v>
      </c>
      <c r="R23" s="22">
        <v>10498</v>
      </c>
      <c r="S23" s="22">
        <v>11550</v>
      </c>
      <c r="T23" s="23">
        <v>12728</v>
      </c>
      <c r="U23" s="22">
        <v>12589</v>
      </c>
      <c r="V23" s="22">
        <v>12270</v>
      </c>
      <c r="W23" s="22">
        <v>12064</v>
      </c>
      <c r="X23" s="23">
        <v>12588</v>
      </c>
      <c r="Y23" s="22">
        <v>12769</v>
      </c>
    </row>
    <row r="24" spans="1:25" ht="13.5">
      <c r="A24" s="2" t="s">
        <v>87</v>
      </c>
      <c r="B24" s="22">
        <v>-18347</v>
      </c>
      <c r="C24" s="22">
        <v>-17833</v>
      </c>
      <c r="D24" s="22">
        <v>-18321</v>
      </c>
      <c r="E24" s="23">
        <v>-18400</v>
      </c>
      <c r="F24" s="22">
        <v>-16451</v>
      </c>
      <c r="G24" s="22">
        <v>-16172</v>
      </c>
      <c r="H24" s="22">
        <v>-15452</v>
      </c>
      <c r="I24" s="23">
        <v>-15800</v>
      </c>
      <c r="J24" s="22">
        <v>-16694</v>
      </c>
      <c r="K24" s="22">
        <v>-16328</v>
      </c>
      <c r="L24" s="22">
        <v>-17120</v>
      </c>
      <c r="M24" s="23">
        <v>-17477</v>
      </c>
      <c r="N24" s="22">
        <v>-18415</v>
      </c>
      <c r="O24" s="22">
        <v>-18578</v>
      </c>
      <c r="P24" s="23">
        <v>-17800</v>
      </c>
      <c r="Q24" s="22">
        <v>-18207</v>
      </c>
      <c r="R24" s="22">
        <v>-17766</v>
      </c>
      <c r="S24" s="22">
        <v>-17278</v>
      </c>
      <c r="T24" s="23">
        <v>-17373</v>
      </c>
      <c r="U24" s="22">
        <v>-18152</v>
      </c>
      <c r="V24" s="22">
        <v>-18976</v>
      </c>
      <c r="W24" s="22">
        <v>-19007</v>
      </c>
      <c r="X24" s="23">
        <v>-21486</v>
      </c>
      <c r="Y24" s="22">
        <v>-20961</v>
      </c>
    </row>
    <row r="25" spans="1:25" ht="14.25" thickBot="1">
      <c r="A25" s="3" t="s">
        <v>88</v>
      </c>
      <c r="B25" s="24">
        <v>2137084</v>
      </c>
      <c r="C25" s="24">
        <v>2229665</v>
      </c>
      <c r="D25" s="24">
        <v>2051872</v>
      </c>
      <c r="E25" s="25">
        <v>2330868</v>
      </c>
      <c r="F25" s="24">
        <v>2134868</v>
      </c>
      <c r="G25" s="24">
        <v>2195358</v>
      </c>
      <c r="H25" s="24">
        <v>2078255</v>
      </c>
      <c r="I25" s="25">
        <v>2285979</v>
      </c>
      <c r="J25" s="24">
        <v>2106650</v>
      </c>
      <c r="K25" s="24">
        <v>2032551</v>
      </c>
      <c r="L25" s="24">
        <v>1931684</v>
      </c>
      <c r="M25" s="25">
        <v>1906294</v>
      </c>
      <c r="N25" s="24">
        <v>1864159</v>
      </c>
      <c r="O25" s="24">
        <v>1798394</v>
      </c>
      <c r="P25" s="25">
        <v>1787467</v>
      </c>
      <c r="Q25" s="24">
        <v>1790260</v>
      </c>
      <c r="R25" s="24">
        <v>1725723</v>
      </c>
      <c r="S25" s="24">
        <v>1716138</v>
      </c>
      <c r="T25" s="25">
        <v>1655775</v>
      </c>
      <c r="U25" s="24">
        <v>1651553</v>
      </c>
      <c r="V25" s="24">
        <v>1659794</v>
      </c>
      <c r="W25" s="24">
        <v>1679519</v>
      </c>
      <c r="X25" s="25">
        <v>1667385</v>
      </c>
      <c r="Y25" s="24">
        <v>1652048</v>
      </c>
    </row>
    <row r="26" spans="1:25" ht="14.25" thickTop="1">
      <c r="A26" s="2" t="s">
        <v>89</v>
      </c>
      <c r="B26" s="22">
        <v>1803531</v>
      </c>
      <c r="C26" s="22">
        <v>1787226</v>
      </c>
      <c r="D26" s="22">
        <v>1768446</v>
      </c>
      <c r="E26" s="23">
        <v>1771868</v>
      </c>
      <c r="F26" s="22">
        <v>1740008</v>
      </c>
      <c r="G26" s="22">
        <v>1757490</v>
      </c>
      <c r="H26" s="22">
        <v>1722120</v>
      </c>
      <c r="I26" s="23">
        <v>1942381</v>
      </c>
      <c r="J26" s="22">
        <v>1734529</v>
      </c>
      <c r="K26" s="22">
        <v>1718864</v>
      </c>
      <c r="L26" s="22">
        <v>1652258</v>
      </c>
      <c r="M26" s="23">
        <v>1651204</v>
      </c>
      <c r="N26" s="22">
        <v>1628381</v>
      </c>
      <c r="O26" s="22">
        <v>1580682</v>
      </c>
      <c r="P26" s="23">
        <v>1611715</v>
      </c>
      <c r="Q26" s="22">
        <v>1568936</v>
      </c>
      <c r="R26" s="22">
        <v>1525363</v>
      </c>
      <c r="S26" s="22">
        <v>1501356</v>
      </c>
      <c r="T26" s="23">
        <v>1483063</v>
      </c>
      <c r="U26" s="22">
        <v>1437271</v>
      </c>
      <c r="V26" s="22">
        <v>1431192</v>
      </c>
      <c r="W26" s="22">
        <v>1455494</v>
      </c>
      <c r="X26" s="23">
        <v>1481228</v>
      </c>
      <c r="Y26" s="22">
        <v>1416065</v>
      </c>
    </row>
    <row r="27" spans="1:25" ht="13.5">
      <c r="A27" s="2" t="s">
        <v>90</v>
      </c>
      <c r="B27" s="22">
        <v>165352</v>
      </c>
      <c r="C27" s="22">
        <v>281799</v>
      </c>
      <c r="D27" s="22">
        <v>133262</v>
      </c>
      <c r="E27" s="23">
        <v>400795</v>
      </c>
      <c r="F27" s="22">
        <v>241010</v>
      </c>
      <c r="G27" s="22">
        <v>284960</v>
      </c>
      <c r="H27" s="22">
        <v>207902</v>
      </c>
      <c r="I27" s="23">
        <v>193360</v>
      </c>
      <c r="J27" s="22">
        <v>224554</v>
      </c>
      <c r="K27" s="22">
        <v>164487</v>
      </c>
      <c r="L27" s="22">
        <v>128128</v>
      </c>
      <c r="M27" s="23">
        <v>102973</v>
      </c>
      <c r="N27" s="22">
        <v>80021</v>
      </c>
      <c r="O27" s="22">
        <v>76229</v>
      </c>
      <c r="P27" s="23">
        <v>35201</v>
      </c>
      <c r="Q27" s="22">
        <v>74592</v>
      </c>
      <c r="R27" s="22">
        <v>57417</v>
      </c>
      <c r="S27" s="22">
        <v>74559</v>
      </c>
      <c r="T27" s="23">
        <v>33512</v>
      </c>
      <c r="U27" s="22">
        <v>72445</v>
      </c>
      <c r="V27" s="22">
        <v>82877</v>
      </c>
      <c r="W27" s="22">
        <v>80838</v>
      </c>
      <c r="X27" s="23">
        <v>36413</v>
      </c>
      <c r="Y27" s="22">
        <v>80708</v>
      </c>
    </row>
    <row r="28" spans="1:25" ht="13.5">
      <c r="A28" s="2" t="s">
        <v>91</v>
      </c>
      <c r="B28" s="22">
        <v>29023</v>
      </c>
      <c r="C28" s="22">
        <v>28922</v>
      </c>
      <c r="D28" s="22">
        <v>26477</v>
      </c>
      <c r="E28" s="23">
        <v>27975</v>
      </c>
      <c r="F28" s="22">
        <v>28149</v>
      </c>
      <c r="G28" s="22">
        <v>28657</v>
      </c>
      <c r="H28" s="22">
        <v>27923</v>
      </c>
      <c r="I28" s="23">
        <v>28910</v>
      </c>
      <c r="J28" s="22">
        <v>28912</v>
      </c>
      <c r="K28" s="22">
        <v>29008</v>
      </c>
      <c r="L28" s="22">
        <v>33314</v>
      </c>
      <c r="M28" s="23">
        <v>34473</v>
      </c>
      <c r="N28" s="22">
        <v>35800</v>
      </c>
      <c r="O28" s="22">
        <v>23361</v>
      </c>
      <c r="P28" s="23">
        <v>24274</v>
      </c>
      <c r="Q28" s="22">
        <v>24463</v>
      </c>
      <c r="R28" s="22">
        <v>25186</v>
      </c>
      <c r="S28" s="22">
        <v>23013</v>
      </c>
      <c r="T28" s="23">
        <v>23768</v>
      </c>
      <c r="U28" s="22">
        <v>23292</v>
      </c>
      <c r="V28" s="22">
        <v>24289</v>
      </c>
      <c r="W28" s="22">
        <v>21421</v>
      </c>
      <c r="X28" s="23">
        <v>25849</v>
      </c>
      <c r="Y28" s="22">
        <v>21695</v>
      </c>
    </row>
    <row r="29" spans="1:25" ht="13.5">
      <c r="A29" s="2" t="s">
        <v>81</v>
      </c>
      <c r="B29" s="22">
        <v>22</v>
      </c>
      <c r="C29" s="22">
        <v>6</v>
      </c>
      <c r="D29" s="22">
        <v>9</v>
      </c>
      <c r="E29" s="23">
        <v>12</v>
      </c>
      <c r="F29" s="22">
        <v>42</v>
      </c>
      <c r="G29" s="22">
        <v>4</v>
      </c>
      <c r="H29" s="22">
        <v>4</v>
      </c>
      <c r="I29" s="23">
        <v>10</v>
      </c>
      <c r="J29" s="22">
        <v>15</v>
      </c>
      <c r="K29" s="22">
        <v>5</v>
      </c>
      <c r="L29" s="22">
        <v>11</v>
      </c>
      <c r="M29" s="23">
        <v>6</v>
      </c>
      <c r="N29" s="22">
        <v>7</v>
      </c>
      <c r="O29" s="22">
        <v>12</v>
      </c>
      <c r="P29" s="23">
        <v>6</v>
      </c>
      <c r="Q29" s="22">
        <v>1</v>
      </c>
      <c r="R29" s="22">
        <v>10</v>
      </c>
      <c r="S29" s="22">
        <v>17</v>
      </c>
      <c r="T29" s="23">
        <v>7</v>
      </c>
      <c r="U29" s="22">
        <v>15</v>
      </c>
      <c r="V29" s="22">
        <v>19</v>
      </c>
      <c r="W29" s="22">
        <v>113</v>
      </c>
      <c r="X29" s="23">
        <v>15</v>
      </c>
      <c r="Y29" s="22">
        <v>5</v>
      </c>
    </row>
    <row r="30" spans="1:25" ht="13.5">
      <c r="A30" s="2" t="s">
        <v>92</v>
      </c>
      <c r="B30" s="22">
        <v>13000</v>
      </c>
      <c r="C30" s="22">
        <v>13000</v>
      </c>
      <c r="D30" s="22">
        <v>13000</v>
      </c>
      <c r="E30" s="23">
        <v>13000</v>
      </c>
      <c r="F30" s="22">
        <v>13000</v>
      </c>
      <c r="G30" s="22">
        <v>13000</v>
      </c>
      <c r="H30" s="22">
        <v>13000</v>
      </c>
      <c r="I30" s="23">
        <v>13000</v>
      </c>
      <c r="J30" s="22">
        <v>13000</v>
      </c>
      <c r="K30" s="22">
        <v>13000</v>
      </c>
      <c r="L30" s="22">
        <v>13000</v>
      </c>
      <c r="M30" s="23">
        <v>13000</v>
      </c>
      <c r="N30" s="22">
        <v>13000</v>
      </c>
      <c r="O30" s="22">
        <v>13000</v>
      </c>
      <c r="P30" s="23">
        <v>13000</v>
      </c>
      <c r="Q30" s="22">
        <v>19000</v>
      </c>
      <c r="R30" s="22">
        <v>13000</v>
      </c>
      <c r="S30" s="22">
        <v>13000</v>
      </c>
      <c r="T30" s="23">
        <v>13000</v>
      </c>
      <c r="U30" s="22">
        <v>13000</v>
      </c>
      <c r="V30" s="22">
        <v>13000</v>
      </c>
      <c r="W30" s="22">
        <v>13000</v>
      </c>
      <c r="X30" s="23">
        <v>13000</v>
      </c>
      <c r="Y30" s="22">
        <v>13000</v>
      </c>
    </row>
    <row r="31" spans="1:25" ht="13.5">
      <c r="A31" s="2" t="s">
        <v>181</v>
      </c>
      <c r="B31" s="22">
        <v>8000</v>
      </c>
      <c r="C31" s="22"/>
      <c r="D31" s="22"/>
      <c r="E31" s="23"/>
      <c r="F31" s="22"/>
      <c r="G31" s="22"/>
      <c r="H31" s="22"/>
      <c r="I31" s="23"/>
      <c r="J31" s="22"/>
      <c r="K31" s="22"/>
      <c r="L31" s="22"/>
      <c r="M31" s="23"/>
      <c r="N31" s="22"/>
      <c r="O31" s="22"/>
      <c r="P31" s="23"/>
      <c r="Q31" s="22"/>
      <c r="R31" s="22"/>
      <c r="S31" s="22"/>
      <c r="T31" s="23"/>
      <c r="U31" s="22"/>
      <c r="V31" s="22"/>
      <c r="W31" s="22"/>
      <c r="X31" s="23"/>
      <c r="Y31" s="22"/>
    </row>
    <row r="32" spans="1:25" ht="13.5">
      <c r="A32" s="2" t="s">
        <v>93</v>
      </c>
      <c r="B32" s="22">
        <v>13052</v>
      </c>
      <c r="C32" s="22">
        <v>14880</v>
      </c>
      <c r="D32" s="22">
        <v>11289</v>
      </c>
      <c r="E32" s="23">
        <v>13241</v>
      </c>
      <c r="F32" s="22">
        <v>12470</v>
      </c>
      <c r="G32" s="22">
        <v>12749</v>
      </c>
      <c r="H32" s="22">
        <v>10536</v>
      </c>
      <c r="I32" s="23">
        <v>11997</v>
      </c>
      <c r="J32" s="22">
        <v>11266</v>
      </c>
      <c r="K32" s="22">
        <v>12780</v>
      </c>
      <c r="L32" s="22">
        <v>13172</v>
      </c>
      <c r="M32" s="23">
        <v>13101</v>
      </c>
      <c r="N32" s="22">
        <v>13926</v>
      </c>
      <c r="O32" s="22">
        <v>12268</v>
      </c>
      <c r="P32" s="23">
        <v>11204</v>
      </c>
      <c r="Q32" s="22">
        <v>10598</v>
      </c>
      <c r="R32" s="22">
        <v>11784</v>
      </c>
      <c r="S32" s="22">
        <v>11586</v>
      </c>
      <c r="T32" s="23">
        <v>11537</v>
      </c>
      <c r="U32" s="22">
        <v>10646</v>
      </c>
      <c r="V32" s="22">
        <v>12763</v>
      </c>
      <c r="W32" s="22">
        <v>11340</v>
      </c>
      <c r="X32" s="23">
        <v>14289</v>
      </c>
      <c r="Y32" s="22">
        <v>10091</v>
      </c>
    </row>
    <row r="33" spans="1:25" ht="13.5">
      <c r="A33" s="2" t="s">
        <v>97</v>
      </c>
      <c r="B33" s="22"/>
      <c r="C33" s="22"/>
      <c r="D33" s="22"/>
      <c r="E33" s="23">
        <v>42</v>
      </c>
      <c r="F33" s="22"/>
      <c r="G33" s="22"/>
      <c r="H33" s="22"/>
      <c r="I33" s="23">
        <v>57</v>
      </c>
      <c r="J33" s="22"/>
      <c r="K33" s="22"/>
      <c r="L33" s="22"/>
      <c r="M33" s="23">
        <v>55</v>
      </c>
      <c r="N33" s="22"/>
      <c r="O33" s="22"/>
      <c r="P33" s="23">
        <v>40</v>
      </c>
      <c r="Q33" s="22"/>
      <c r="R33" s="22"/>
      <c r="S33" s="22"/>
      <c r="T33" s="23">
        <v>1</v>
      </c>
      <c r="U33" s="22"/>
      <c r="V33" s="22"/>
      <c r="W33" s="22"/>
      <c r="X33" s="23">
        <v>48</v>
      </c>
      <c r="Y33" s="22"/>
    </row>
    <row r="34" spans="1:25" ht="13.5">
      <c r="A34" s="2" t="s">
        <v>98</v>
      </c>
      <c r="B34" s="22">
        <v>722</v>
      </c>
      <c r="C34" s="22">
        <v>665</v>
      </c>
      <c r="D34" s="22">
        <v>611</v>
      </c>
      <c r="E34" s="23">
        <v>527</v>
      </c>
      <c r="F34" s="22">
        <v>467</v>
      </c>
      <c r="G34" s="22">
        <v>378</v>
      </c>
      <c r="H34" s="22">
        <v>291</v>
      </c>
      <c r="I34" s="23">
        <v>205</v>
      </c>
      <c r="J34" s="22">
        <v>130</v>
      </c>
      <c r="K34" s="22">
        <v>55</v>
      </c>
      <c r="L34" s="22">
        <v>42</v>
      </c>
      <c r="M34" s="23">
        <v>41</v>
      </c>
      <c r="N34" s="22">
        <v>39</v>
      </c>
      <c r="O34" s="22">
        <v>43</v>
      </c>
      <c r="P34" s="23">
        <v>43</v>
      </c>
      <c r="Q34" s="22">
        <v>42</v>
      </c>
      <c r="R34" s="22">
        <v>100</v>
      </c>
      <c r="S34" s="22">
        <v>188</v>
      </c>
      <c r="T34" s="23">
        <v>247</v>
      </c>
      <c r="U34" s="22">
        <v>410</v>
      </c>
      <c r="V34" s="22">
        <v>579</v>
      </c>
      <c r="W34" s="22">
        <v>760</v>
      </c>
      <c r="X34" s="23">
        <v>928</v>
      </c>
      <c r="Y34" s="22">
        <v>1271</v>
      </c>
    </row>
    <row r="35" spans="1:25" ht="13.5">
      <c r="A35" s="2" t="s">
        <v>99</v>
      </c>
      <c r="B35" s="22">
        <v>369</v>
      </c>
      <c r="C35" s="22">
        <v>354</v>
      </c>
      <c r="D35" s="22">
        <v>338</v>
      </c>
      <c r="E35" s="23">
        <v>322</v>
      </c>
      <c r="F35" s="22">
        <v>305</v>
      </c>
      <c r="G35" s="22">
        <v>293</v>
      </c>
      <c r="H35" s="22">
        <v>445</v>
      </c>
      <c r="I35" s="23">
        <v>433</v>
      </c>
      <c r="J35" s="22">
        <v>419</v>
      </c>
      <c r="K35" s="22">
        <v>398</v>
      </c>
      <c r="L35" s="22">
        <v>380</v>
      </c>
      <c r="M35" s="23">
        <v>361</v>
      </c>
      <c r="N35" s="22">
        <v>326</v>
      </c>
      <c r="O35" s="22">
        <v>348</v>
      </c>
      <c r="P35" s="23">
        <v>323</v>
      </c>
      <c r="Q35" s="22">
        <v>309</v>
      </c>
      <c r="R35" s="22">
        <v>295</v>
      </c>
      <c r="S35" s="22">
        <v>466</v>
      </c>
      <c r="T35" s="23">
        <v>450</v>
      </c>
      <c r="U35" s="22">
        <v>434</v>
      </c>
      <c r="V35" s="22">
        <v>417</v>
      </c>
      <c r="W35" s="22">
        <v>415</v>
      </c>
      <c r="X35" s="23">
        <v>389</v>
      </c>
      <c r="Y35" s="22">
        <v>358</v>
      </c>
    </row>
    <row r="36" spans="1:25" ht="13.5">
      <c r="A36" s="2" t="s">
        <v>182</v>
      </c>
      <c r="B36" s="22">
        <v>49</v>
      </c>
      <c r="C36" s="22">
        <v>49</v>
      </c>
      <c r="D36" s="22">
        <v>53</v>
      </c>
      <c r="E36" s="23">
        <v>53</v>
      </c>
      <c r="F36" s="22">
        <v>52</v>
      </c>
      <c r="G36" s="22">
        <v>52</v>
      </c>
      <c r="H36" s="22">
        <v>57</v>
      </c>
      <c r="I36" s="23">
        <v>57</v>
      </c>
      <c r="J36" s="22">
        <v>69</v>
      </c>
      <c r="K36" s="22">
        <v>75</v>
      </c>
      <c r="L36" s="22">
        <v>79</v>
      </c>
      <c r="M36" s="23">
        <v>79</v>
      </c>
      <c r="N36" s="22">
        <v>75</v>
      </c>
      <c r="O36" s="22">
        <v>75</v>
      </c>
      <c r="P36" s="23">
        <v>75</v>
      </c>
      <c r="Q36" s="22">
        <v>58</v>
      </c>
      <c r="R36" s="22">
        <v>58</v>
      </c>
      <c r="S36" s="22">
        <v>57</v>
      </c>
      <c r="T36" s="23">
        <v>57</v>
      </c>
      <c r="U36" s="22"/>
      <c r="V36" s="22">
        <v>49</v>
      </c>
      <c r="W36" s="22"/>
      <c r="X36" s="23">
        <v>58</v>
      </c>
      <c r="Y36" s="22"/>
    </row>
    <row r="37" spans="1:25" ht="13.5">
      <c r="A37" s="2" t="s">
        <v>100</v>
      </c>
      <c r="B37" s="22">
        <v>160</v>
      </c>
      <c r="C37" s="22">
        <v>160</v>
      </c>
      <c r="D37" s="22">
        <v>160</v>
      </c>
      <c r="E37" s="23">
        <v>160</v>
      </c>
      <c r="F37" s="22">
        <v>119</v>
      </c>
      <c r="G37" s="22">
        <v>119</v>
      </c>
      <c r="H37" s="22">
        <v>119</v>
      </c>
      <c r="I37" s="23">
        <v>119</v>
      </c>
      <c r="J37" s="22">
        <v>57</v>
      </c>
      <c r="K37" s="22">
        <v>57</v>
      </c>
      <c r="L37" s="22">
        <v>57</v>
      </c>
      <c r="M37" s="23">
        <v>57</v>
      </c>
      <c r="N37" s="22">
        <v>58</v>
      </c>
      <c r="O37" s="22">
        <v>58</v>
      </c>
      <c r="P37" s="23">
        <v>58</v>
      </c>
      <c r="Q37" s="22">
        <v>54</v>
      </c>
      <c r="R37" s="22">
        <v>54</v>
      </c>
      <c r="S37" s="22">
        <v>54</v>
      </c>
      <c r="T37" s="23">
        <v>54</v>
      </c>
      <c r="U37" s="22"/>
      <c r="V37" s="22">
        <v>54</v>
      </c>
      <c r="W37" s="22"/>
      <c r="X37" s="23">
        <v>31</v>
      </c>
      <c r="Y37" s="22"/>
    </row>
    <row r="38" spans="1:25" ht="13.5">
      <c r="A38" s="2" t="s">
        <v>183</v>
      </c>
      <c r="B38" s="22">
        <v>3</v>
      </c>
      <c r="C38" s="22"/>
      <c r="D38" s="22"/>
      <c r="E38" s="23"/>
      <c r="F38" s="22"/>
      <c r="G38" s="22"/>
      <c r="H38" s="22"/>
      <c r="I38" s="23"/>
      <c r="J38" s="22"/>
      <c r="K38" s="22"/>
      <c r="L38" s="22"/>
      <c r="M38" s="23"/>
      <c r="N38" s="22"/>
      <c r="O38" s="22"/>
      <c r="P38" s="23"/>
      <c r="Q38" s="22"/>
      <c r="R38" s="22"/>
      <c r="S38" s="22"/>
      <c r="T38" s="23"/>
      <c r="U38" s="22"/>
      <c r="V38" s="22"/>
      <c r="W38" s="22"/>
      <c r="X38" s="23"/>
      <c r="Y38" s="22">
        <v>24</v>
      </c>
    </row>
    <row r="39" spans="1:25" ht="13.5">
      <c r="A39" s="2" t="s">
        <v>101</v>
      </c>
      <c r="B39" s="22">
        <v>4836</v>
      </c>
      <c r="C39" s="22">
        <v>4869</v>
      </c>
      <c r="D39" s="22">
        <v>4873</v>
      </c>
      <c r="E39" s="23">
        <v>4876</v>
      </c>
      <c r="F39" s="22">
        <v>4886</v>
      </c>
      <c r="G39" s="22">
        <v>4890</v>
      </c>
      <c r="H39" s="22">
        <v>4894</v>
      </c>
      <c r="I39" s="23">
        <v>4906</v>
      </c>
      <c r="J39" s="22">
        <v>4906</v>
      </c>
      <c r="K39" s="22">
        <v>5607</v>
      </c>
      <c r="L39" s="22">
        <v>5607</v>
      </c>
      <c r="M39" s="23">
        <v>5607</v>
      </c>
      <c r="N39" s="22">
        <v>5611</v>
      </c>
      <c r="O39" s="22">
        <v>5615</v>
      </c>
      <c r="P39" s="23">
        <v>5647</v>
      </c>
      <c r="Q39" s="22">
        <v>5669</v>
      </c>
      <c r="R39" s="22">
        <v>5673</v>
      </c>
      <c r="S39" s="22">
        <v>5691</v>
      </c>
      <c r="T39" s="23">
        <v>5697</v>
      </c>
      <c r="U39" s="22">
        <v>5734</v>
      </c>
      <c r="V39" s="22">
        <v>5761</v>
      </c>
      <c r="W39" s="22">
        <v>5765</v>
      </c>
      <c r="X39" s="23">
        <v>5765</v>
      </c>
      <c r="Y39" s="22">
        <v>5815</v>
      </c>
    </row>
    <row r="40" spans="1:25" ht="13.5">
      <c r="A40" s="2" t="s">
        <v>102</v>
      </c>
      <c r="B40" s="22">
        <v>8097</v>
      </c>
      <c r="C40" s="22">
        <v>8550</v>
      </c>
      <c r="D40" s="22">
        <v>7444</v>
      </c>
      <c r="E40" s="23">
        <v>7333</v>
      </c>
      <c r="F40" s="22">
        <v>7834</v>
      </c>
      <c r="G40" s="22">
        <v>7566</v>
      </c>
      <c r="H40" s="22">
        <v>6405</v>
      </c>
      <c r="I40" s="23">
        <v>6888</v>
      </c>
      <c r="J40" s="22">
        <v>7052</v>
      </c>
      <c r="K40" s="22">
        <v>7499</v>
      </c>
      <c r="L40" s="22">
        <v>7190</v>
      </c>
      <c r="M40" s="23">
        <v>7872</v>
      </c>
      <c r="N40" s="22">
        <v>8757</v>
      </c>
      <c r="O40" s="22">
        <v>8787</v>
      </c>
      <c r="P40" s="23">
        <v>9578</v>
      </c>
      <c r="Q40" s="22">
        <v>10978</v>
      </c>
      <c r="R40" s="22">
        <v>10498</v>
      </c>
      <c r="S40" s="22">
        <v>11550</v>
      </c>
      <c r="T40" s="23">
        <v>12728</v>
      </c>
      <c r="U40" s="22">
        <v>12589</v>
      </c>
      <c r="V40" s="22">
        <v>12270</v>
      </c>
      <c r="W40" s="22">
        <v>12064</v>
      </c>
      <c r="X40" s="23">
        <v>12588</v>
      </c>
      <c r="Y40" s="22">
        <v>12769</v>
      </c>
    </row>
    <row r="41" spans="1:25" ht="14.25" thickBot="1">
      <c r="A41" s="3" t="s">
        <v>103</v>
      </c>
      <c r="B41" s="24">
        <v>2046221</v>
      </c>
      <c r="C41" s="24">
        <v>2140488</v>
      </c>
      <c r="D41" s="24">
        <v>1965967</v>
      </c>
      <c r="E41" s="25">
        <v>2240208</v>
      </c>
      <c r="F41" s="24">
        <v>2048346</v>
      </c>
      <c r="G41" s="24">
        <v>2110163</v>
      </c>
      <c r="H41" s="24">
        <v>1993700</v>
      </c>
      <c r="I41" s="25">
        <v>2202328</v>
      </c>
      <c r="J41" s="24">
        <v>2024912</v>
      </c>
      <c r="K41" s="24">
        <v>1951840</v>
      </c>
      <c r="L41" s="24">
        <v>1853243</v>
      </c>
      <c r="M41" s="25">
        <v>1828837</v>
      </c>
      <c r="N41" s="24">
        <v>1786005</v>
      </c>
      <c r="O41" s="24">
        <v>1720483</v>
      </c>
      <c r="P41" s="25">
        <v>1711168</v>
      </c>
      <c r="Q41" s="24">
        <v>1714704</v>
      </c>
      <c r="R41" s="24">
        <v>1649443</v>
      </c>
      <c r="S41" s="24">
        <v>1641542</v>
      </c>
      <c r="T41" s="25">
        <v>1584126</v>
      </c>
      <c r="U41" s="24">
        <v>1575891</v>
      </c>
      <c r="V41" s="24">
        <v>1583274</v>
      </c>
      <c r="W41" s="24">
        <v>1601272</v>
      </c>
      <c r="X41" s="25">
        <v>1590607</v>
      </c>
      <c r="Y41" s="24">
        <v>1571950</v>
      </c>
    </row>
    <row r="42" spans="1:25" ht="14.25" thickTop="1">
      <c r="A42" s="2" t="s">
        <v>104</v>
      </c>
      <c r="B42" s="22">
        <v>19078</v>
      </c>
      <c r="C42" s="22">
        <v>19078</v>
      </c>
      <c r="D42" s="22">
        <v>19078</v>
      </c>
      <c r="E42" s="23">
        <v>19078</v>
      </c>
      <c r="F42" s="22">
        <v>19078</v>
      </c>
      <c r="G42" s="22">
        <v>19078</v>
      </c>
      <c r="H42" s="22">
        <v>19078</v>
      </c>
      <c r="I42" s="23">
        <v>19078</v>
      </c>
      <c r="J42" s="22">
        <v>19078</v>
      </c>
      <c r="K42" s="22">
        <v>19078</v>
      </c>
      <c r="L42" s="22">
        <v>19078</v>
      </c>
      <c r="M42" s="23">
        <v>19078</v>
      </c>
      <c r="N42" s="22">
        <v>19078</v>
      </c>
      <c r="O42" s="22">
        <v>19078</v>
      </c>
      <c r="P42" s="23">
        <v>19078</v>
      </c>
      <c r="Q42" s="22">
        <v>19078</v>
      </c>
      <c r="R42" s="22">
        <v>19078</v>
      </c>
      <c r="S42" s="22">
        <v>19078</v>
      </c>
      <c r="T42" s="23">
        <v>19078</v>
      </c>
      <c r="U42" s="22">
        <v>19078</v>
      </c>
      <c r="V42" s="22">
        <v>19078</v>
      </c>
      <c r="W42" s="22">
        <v>19078</v>
      </c>
      <c r="X42" s="23">
        <v>19078</v>
      </c>
      <c r="Y42" s="22">
        <v>19078</v>
      </c>
    </row>
    <row r="43" spans="1:25" ht="13.5">
      <c r="A43" s="2" t="s">
        <v>105</v>
      </c>
      <c r="B43" s="22">
        <v>13213</v>
      </c>
      <c r="C43" s="22">
        <v>13213</v>
      </c>
      <c r="D43" s="22">
        <v>13213</v>
      </c>
      <c r="E43" s="23">
        <v>13213</v>
      </c>
      <c r="F43" s="22">
        <v>13213</v>
      </c>
      <c r="G43" s="22">
        <v>13213</v>
      </c>
      <c r="H43" s="22">
        <v>13213</v>
      </c>
      <c r="I43" s="23">
        <v>13213</v>
      </c>
      <c r="J43" s="22">
        <v>13213</v>
      </c>
      <c r="K43" s="22">
        <v>13213</v>
      </c>
      <c r="L43" s="22">
        <v>13213</v>
      </c>
      <c r="M43" s="23">
        <v>13213</v>
      </c>
      <c r="N43" s="22">
        <v>13213</v>
      </c>
      <c r="O43" s="22">
        <v>13213</v>
      </c>
      <c r="P43" s="23">
        <v>13213</v>
      </c>
      <c r="Q43" s="22">
        <v>13213</v>
      </c>
      <c r="R43" s="22">
        <v>13213</v>
      </c>
      <c r="S43" s="22">
        <v>13213</v>
      </c>
      <c r="T43" s="23">
        <v>13213</v>
      </c>
      <c r="U43" s="22">
        <v>13213</v>
      </c>
      <c r="V43" s="22">
        <v>13213</v>
      </c>
      <c r="W43" s="22">
        <v>13214</v>
      </c>
      <c r="X43" s="23">
        <v>13214</v>
      </c>
      <c r="Y43" s="22">
        <v>13214</v>
      </c>
    </row>
    <row r="44" spans="1:25" ht="13.5">
      <c r="A44" s="2" t="s">
        <v>107</v>
      </c>
      <c r="B44" s="22">
        <v>44192</v>
      </c>
      <c r="C44" s="22">
        <v>43457</v>
      </c>
      <c r="D44" s="22">
        <v>42138</v>
      </c>
      <c r="E44" s="23">
        <v>41487</v>
      </c>
      <c r="F44" s="22">
        <v>41125</v>
      </c>
      <c r="G44" s="22">
        <v>40402</v>
      </c>
      <c r="H44" s="22">
        <v>39332</v>
      </c>
      <c r="I44" s="23">
        <v>38687</v>
      </c>
      <c r="J44" s="22">
        <v>37775</v>
      </c>
      <c r="K44" s="22">
        <v>37791</v>
      </c>
      <c r="L44" s="22">
        <v>36436</v>
      </c>
      <c r="M44" s="23">
        <v>35762</v>
      </c>
      <c r="N44" s="22">
        <v>35716</v>
      </c>
      <c r="O44" s="22">
        <v>34536</v>
      </c>
      <c r="P44" s="23">
        <v>33884</v>
      </c>
      <c r="Q44" s="22">
        <v>32681</v>
      </c>
      <c r="R44" s="22">
        <v>32999</v>
      </c>
      <c r="S44" s="22">
        <v>32132</v>
      </c>
      <c r="T44" s="23">
        <v>31355</v>
      </c>
      <c r="U44" s="22">
        <v>35597</v>
      </c>
      <c r="V44" s="22">
        <v>35847</v>
      </c>
      <c r="W44" s="22">
        <v>35353</v>
      </c>
      <c r="X44" s="23">
        <v>35262</v>
      </c>
      <c r="Y44" s="22">
        <v>34944</v>
      </c>
    </row>
    <row r="45" spans="1:25" ht="13.5">
      <c r="A45" s="2" t="s">
        <v>113</v>
      </c>
      <c r="B45" s="22">
        <v>-226</v>
      </c>
      <c r="C45" s="22">
        <v>-225</v>
      </c>
      <c r="D45" s="22">
        <v>-223</v>
      </c>
      <c r="E45" s="23">
        <v>-222</v>
      </c>
      <c r="F45" s="22">
        <v>-221</v>
      </c>
      <c r="G45" s="22">
        <v>-220</v>
      </c>
      <c r="H45" s="22">
        <v>-219</v>
      </c>
      <c r="I45" s="23">
        <v>-218</v>
      </c>
      <c r="J45" s="22">
        <v>-217</v>
      </c>
      <c r="K45" s="22">
        <v>-217</v>
      </c>
      <c r="L45" s="22">
        <v>-215</v>
      </c>
      <c r="M45" s="23">
        <v>-215</v>
      </c>
      <c r="N45" s="22">
        <v>-211</v>
      </c>
      <c r="O45" s="22">
        <v>-210</v>
      </c>
      <c r="P45" s="23">
        <v>-207</v>
      </c>
      <c r="Q45" s="22">
        <v>-205</v>
      </c>
      <c r="R45" s="22">
        <v>-203</v>
      </c>
      <c r="S45" s="22">
        <v>-202</v>
      </c>
      <c r="T45" s="23">
        <v>-199</v>
      </c>
      <c r="U45" s="22">
        <v>-195</v>
      </c>
      <c r="V45" s="22">
        <v>-186</v>
      </c>
      <c r="W45" s="22">
        <v>-176</v>
      </c>
      <c r="X45" s="23">
        <v>-173</v>
      </c>
      <c r="Y45" s="22">
        <v>-159</v>
      </c>
    </row>
    <row r="46" spans="1:25" ht="13.5">
      <c r="A46" s="2" t="s">
        <v>114</v>
      </c>
      <c r="B46" s="22">
        <v>76257</v>
      </c>
      <c r="C46" s="22">
        <v>75524</v>
      </c>
      <c r="D46" s="22">
        <v>74207</v>
      </c>
      <c r="E46" s="23">
        <v>73556</v>
      </c>
      <c r="F46" s="22">
        <v>73196</v>
      </c>
      <c r="G46" s="22">
        <v>72473</v>
      </c>
      <c r="H46" s="22">
        <v>71405</v>
      </c>
      <c r="I46" s="23">
        <v>70760</v>
      </c>
      <c r="J46" s="22">
        <v>69849</v>
      </c>
      <c r="K46" s="22">
        <v>69865</v>
      </c>
      <c r="L46" s="22">
        <v>68512</v>
      </c>
      <c r="M46" s="23">
        <v>67838</v>
      </c>
      <c r="N46" s="22">
        <v>67797</v>
      </c>
      <c r="O46" s="22">
        <v>66618</v>
      </c>
      <c r="P46" s="23">
        <v>65968</v>
      </c>
      <c r="Q46" s="22">
        <v>64768</v>
      </c>
      <c r="R46" s="22">
        <v>65088</v>
      </c>
      <c r="S46" s="22">
        <v>64222</v>
      </c>
      <c r="T46" s="23">
        <v>63448</v>
      </c>
      <c r="U46" s="22">
        <v>67694</v>
      </c>
      <c r="V46" s="22">
        <v>67952</v>
      </c>
      <c r="W46" s="22">
        <v>67469</v>
      </c>
      <c r="X46" s="23">
        <v>67381</v>
      </c>
      <c r="Y46" s="22">
        <v>67078</v>
      </c>
    </row>
    <row r="47" spans="1:25" ht="13.5">
      <c r="A47" s="2" t="s">
        <v>115</v>
      </c>
      <c r="B47" s="22">
        <v>6541</v>
      </c>
      <c r="C47" s="22">
        <v>5541</v>
      </c>
      <c r="D47" s="22">
        <v>3607</v>
      </c>
      <c r="E47" s="23">
        <v>9010</v>
      </c>
      <c r="F47" s="22">
        <v>5205</v>
      </c>
      <c r="G47" s="22">
        <v>4606</v>
      </c>
      <c r="H47" s="22">
        <v>5040</v>
      </c>
      <c r="I47" s="23">
        <v>4775</v>
      </c>
      <c r="J47" s="22">
        <v>3780</v>
      </c>
      <c r="K47" s="22">
        <v>3445</v>
      </c>
      <c r="L47" s="22">
        <v>2541</v>
      </c>
      <c r="M47" s="23">
        <v>2247</v>
      </c>
      <c r="N47" s="22">
        <v>3026</v>
      </c>
      <c r="O47" s="22">
        <v>3975</v>
      </c>
      <c r="P47" s="23">
        <v>2976</v>
      </c>
      <c r="Q47" s="22">
        <v>3457</v>
      </c>
      <c r="R47" s="22">
        <v>3870</v>
      </c>
      <c r="S47" s="22">
        <v>3063</v>
      </c>
      <c r="T47" s="23">
        <v>884</v>
      </c>
      <c r="U47" s="22">
        <v>623</v>
      </c>
      <c r="V47" s="22">
        <v>1193</v>
      </c>
      <c r="W47" s="22">
        <v>3415</v>
      </c>
      <c r="X47" s="23">
        <v>2047</v>
      </c>
      <c r="Y47" s="22">
        <v>5619</v>
      </c>
    </row>
    <row r="48" spans="1:25" ht="13.5">
      <c r="A48" s="2" t="s">
        <v>116</v>
      </c>
      <c r="B48" s="22">
        <v>7385</v>
      </c>
      <c r="C48" s="22">
        <v>7444</v>
      </c>
      <c r="D48" s="22">
        <v>7450</v>
      </c>
      <c r="E48" s="23">
        <v>7455</v>
      </c>
      <c r="F48" s="22">
        <v>7474</v>
      </c>
      <c r="G48" s="22">
        <v>7481</v>
      </c>
      <c r="H48" s="22">
        <v>7488</v>
      </c>
      <c r="I48" s="23">
        <v>7510</v>
      </c>
      <c r="J48" s="22">
        <v>7510</v>
      </c>
      <c r="K48" s="22">
        <v>6808</v>
      </c>
      <c r="L48" s="22">
        <v>6808</v>
      </c>
      <c r="M48" s="23">
        <v>6808</v>
      </c>
      <c r="N48" s="22">
        <v>6801</v>
      </c>
      <c r="O48" s="22">
        <v>6807</v>
      </c>
      <c r="P48" s="23">
        <v>6855</v>
      </c>
      <c r="Q48" s="22">
        <v>6886</v>
      </c>
      <c r="R48" s="22">
        <v>6882</v>
      </c>
      <c r="S48" s="22">
        <v>6888</v>
      </c>
      <c r="T48" s="23">
        <v>6896</v>
      </c>
      <c r="U48" s="22">
        <v>6950</v>
      </c>
      <c r="V48" s="22">
        <v>6989</v>
      </c>
      <c r="W48" s="22">
        <v>6995</v>
      </c>
      <c r="X48" s="23">
        <v>6995</v>
      </c>
      <c r="Y48" s="22">
        <v>7069</v>
      </c>
    </row>
    <row r="49" spans="1:25" ht="13.5">
      <c r="A49" s="2" t="s">
        <v>117</v>
      </c>
      <c r="B49" s="22">
        <v>13927</v>
      </c>
      <c r="C49" s="22">
        <v>12985</v>
      </c>
      <c r="D49" s="22">
        <v>11058</v>
      </c>
      <c r="E49" s="23">
        <v>16466</v>
      </c>
      <c r="F49" s="22">
        <v>12679</v>
      </c>
      <c r="G49" s="22">
        <v>12088</v>
      </c>
      <c r="H49" s="22">
        <v>12528</v>
      </c>
      <c r="I49" s="23">
        <v>12285</v>
      </c>
      <c r="J49" s="22">
        <v>11290</v>
      </c>
      <c r="K49" s="22">
        <v>10253</v>
      </c>
      <c r="L49" s="22">
        <v>9350</v>
      </c>
      <c r="M49" s="23">
        <v>9056</v>
      </c>
      <c r="N49" s="22">
        <v>9827</v>
      </c>
      <c r="O49" s="22">
        <v>10782</v>
      </c>
      <c r="P49" s="23">
        <v>9831</v>
      </c>
      <c r="Q49" s="22">
        <v>10344</v>
      </c>
      <c r="R49" s="22">
        <v>10753</v>
      </c>
      <c r="S49" s="22">
        <v>9951</v>
      </c>
      <c r="T49" s="23">
        <v>7781</v>
      </c>
      <c r="U49" s="22">
        <v>7573</v>
      </c>
      <c r="V49" s="22">
        <v>8182</v>
      </c>
      <c r="W49" s="22">
        <v>10411</v>
      </c>
      <c r="X49" s="23">
        <v>9043</v>
      </c>
      <c r="Y49" s="22">
        <v>12689</v>
      </c>
    </row>
    <row r="50" spans="1:25" ht="13.5">
      <c r="A50" s="2" t="s">
        <v>184</v>
      </c>
      <c r="B50" s="22">
        <v>677</v>
      </c>
      <c r="C50" s="22">
        <v>666</v>
      </c>
      <c r="D50" s="22">
        <v>639</v>
      </c>
      <c r="E50" s="23">
        <v>636</v>
      </c>
      <c r="F50" s="22">
        <v>645</v>
      </c>
      <c r="G50" s="22">
        <v>632</v>
      </c>
      <c r="H50" s="22">
        <v>620</v>
      </c>
      <c r="I50" s="23">
        <v>605</v>
      </c>
      <c r="J50" s="22">
        <v>597</v>
      </c>
      <c r="K50" s="22">
        <v>590</v>
      </c>
      <c r="L50" s="22">
        <v>578</v>
      </c>
      <c r="M50" s="23">
        <v>562</v>
      </c>
      <c r="N50" s="22">
        <v>528</v>
      </c>
      <c r="O50" s="22">
        <v>510</v>
      </c>
      <c r="P50" s="23">
        <v>498</v>
      </c>
      <c r="Q50" s="22">
        <v>442</v>
      </c>
      <c r="R50" s="22">
        <v>438</v>
      </c>
      <c r="S50" s="22">
        <v>421</v>
      </c>
      <c r="T50" s="23">
        <v>419</v>
      </c>
      <c r="U50" s="22">
        <v>393</v>
      </c>
      <c r="V50" s="22">
        <v>384</v>
      </c>
      <c r="W50" s="22">
        <v>365</v>
      </c>
      <c r="X50" s="23">
        <v>352</v>
      </c>
      <c r="Y50" s="22">
        <v>330</v>
      </c>
    </row>
    <row r="51" spans="1:25" ht="13.5">
      <c r="A51" s="2" t="s">
        <v>118</v>
      </c>
      <c r="B51" s="22">
        <v>90862</v>
      </c>
      <c r="C51" s="22">
        <v>89176</v>
      </c>
      <c r="D51" s="22">
        <v>85904</v>
      </c>
      <c r="E51" s="23">
        <v>90659</v>
      </c>
      <c r="F51" s="22">
        <v>86521</v>
      </c>
      <c r="G51" s="22">
        <v>85194</v>
      </c>
      <c r="H51" s="22">
        <v>84554</v>
      </c>
      <c r="I51" s="23">
        <v>83650</v>
      </c>
      <c r="J51" s="22">
        <v>81737</v>
      </c>
      <c r="K51" s="22">
        <v>80710</v>
      </c>
      <c r="L51" s="22">
        <v>78441</v>
      </c>
      <c r="M51" s="23">
        <v>77457</v>
      </c>
      <c r="N51" s="22">
        <v>78153</v>
      </c>
      <c r="O51" s="22">
        <v>77911</v>
      </c>
      <c r="P51" s="23">
        <v>76298</v>
      </c>
      <c r="Q51" s="22">
        <v>75555</v>
      </c>
      <c r="R51" s="22">
        <v>76280</v>
      </c>
      <c r="S51" s="22">
        <v>74595</v>
      </c>
      <c r="T51" s="23">
        <v>71648</v>
      </c>
      <c r="U51" s="22">
        <v>75662</v>
      </c>
      <c r="V51" s="22">
        <v>76519</v>
      </c>
      <c r="W51" s="22">
        <v>78247</v>
      </c>
      <c r="X51" s="23">
        <v>76778</v>
      </c>
      <c r="Y51" s="22">
        <v>80098</v>
      </c>
    </row>
    <row r="52" spans="1:25" ht="14.25" thickBot="1">
      <c r="A52" s="6" t="s">
        <v>119</v>
      </c>
      <c r="B52" s="22">
        <v>2137084</v>
      </c>
      <c r="C52" s="22">
        <v>2229665</v>
      </c>
      <c r="D52" s="22">
        <v>2051872</v>
      </c>
      <c r="E52" s="23">
        <v>2330868</v>
      </c>
      <c r="F52" s="22">
        <v>2134868</v>
      </c>
      <c r="G52" s="22">
        <v>2195358</v>
      </c>
      <c r="H52" s="22">
        <v>2078255</v>
      </c>
      <c r="I52" s="23">
        <v>2285979</v>
      </c>
      <c r="J52" s="22">
        <v>2106650</v>
      </c>
      <c r="K52" s="22">
        <v>2032551</v>
      </c>
      <c r="L52" s="22">
        <v>1931684</v>
      </c>
      <c r="M52" s="23">
        <v>1906294</v>
      </c>
      <c r="N52" s="22">
        <v>1864159</v>
      </c>
      <c r="O52" s="22">
        <v>1798394</v>
      </c>
      <c r="P52" s="23">
        <v>1787467</v>
      </c>
      <c r="Q52" s="22">
        <v>1790260</v>
      </c>
      <c r="R52" s="22">
        <v>1725723</v>
      </c>
      <c r="S52" s="22">
        <v>1716138</v>
      </c>
      <c r="T52" s="23">
        <v>1655775</v>
      </c>
      <c r="U52" s="22">
        <v>1651553</v>
      </c>
      <c r="V52" s="22">
        <v>1659794</v>
      </c>
      <c r="W52" s="22">
        <v>1679519</v>
      </c>
      <c r="X52" s="23">
        <v>1667385</v>
      </c>
      <c r="Y52" s="22">
        <v>1652048</v>
      </c>
    </row>
    <row r="53" spans="1:25" ht="14.25" thickTop="1">
      <c r="A53" s="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5" ht="13.5">
      <c r="A55" s="19" t="s">
        <v>124</v>
      </c>
    </row>
    <row r="56" ht="13.5">
      <c r="A56" s="19" t="s">
        <v>125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3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120</v>
      </c>
      <c r="B2" s="13">
        <v>8541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41</v>
      </c>
      <c r="B4" s="14" t="str">
        <f>HYPERLINK("http://www.kabupro.jp/mark/20131125/S1000KMU.htm","四半期報告書")</f>
        <v>四半期報告書</v>
      </c>
      <c r="C4" s="14" t="str">
        <f>HYPERLINK("http://www.kabupro.jp/mark/20130627/S000DTUO.htm","有価証券報告書")</f>
        <v>有価証券報告書</v>
      </c>
      <c r="D4" s="14" t="str">
        <f>HYPERLINK("http://www.kabupro.jp/mark/20131125/S1000KMU.htm","四半期報告書")</f>
        <v>四半期報告書</v>
      </c>
      <c r="E4" s="14" t="str">
        <f>HYPERLINK("http://www.kabupro.jp/mark/20130627/S000DTUO.htm","有価証券報告書")</f>
        <v>有価証券報告書</v>
      </c>
      <c r="F4" s="14" t="str">
        <f>HYPERLINK("http://www.kabupro.jp/mark/20121126/S000CDB7.htm","四半期報告書")</f>
        <v>四半期報告書</v>
      </c>
      <c r="G4" s="14" t="str">
        <f>HYPERLINK("http://www.kabupro.jp/mark/20120628/S000BBV4.htm","有価証券報告書")</f>
        <v>有価証券報告書</v>
      </c>
      <c r="H4" s="14" t="str">
        <f>HYPERLINK("http://www.kabupro.jp/mark/20111125/S0009TI9.htm","四半期報告書")</f>
        <v>四半期報告書</v>
      </c>
      <c r="I4" s="14" t="str">
        <f>HYPERLINK("http://www.kabupro.jp/mark/20110629/S0008OWG.htm","有価証券報告書")</f>
        <v>有価証券報告書</v>
      </c>
      <c r="J4" s="14" t="str">
        <f>HYPERLINK("http://www.kabupro.jp/mark/20101126/S0007A54.htm","四半期報告書")</f>
        <v>四半期報告書</v>
      </c>
      <c r="K4" s="14" t="str">
        <f>HYPERLINK("http://www.kabupro.jp/mark/20100629/S00063PD.htm","有価証券報告書")</f>
        <v>有価証券報告書</v>
      </c>
      <c r="L4" s="14" t="str">
        <f>HYPERLINK("http://www.kabupro.jp/mark/20091126/S0004P40.htm","四半期報告書")</f>
        <v>四半期報告書</v>
      </c>
      <c r="M4" s="14" t="str">
        <f>HYPERLINK("http://www.kabupro.jp/mark/20090626/S0003G4D.htm","有価証券報告書")</f>
        <v>有価証券報告書</v>
      </c>
      <c r="N4" s="14" t="str">
        <f>HYPERLINK("http://www.kabupro.jp/mark/20081128/S0001Z6Y.htm","四半期報告書")</f>
        <v>四半期報告書</v>
      </c>
    </row>
    <row r="5" spans="1:14" ht="14.25" thickBot="1">
      <c r="A5" s="10" t="s">
        <v>42</v>
      </c>
      <c r="B5" s="1" t="s">
        <v>48</v>
      </c>
      <c r="C5" s="1" t="s">
        <v>55</v>
      </c>
      <c r="D5" s="1" t="s">
        <v>48</v>
      </c>
      <c r="E5" s="1" t="s">
        <v>55</v>
      </c>
      <c r="F5" s="1" t="s">
        <v>53</v>
      </c>
      <c r="G5" s="1" t="s">
        <v>59</v>
      </c>
      <c r="H5" s="1" t="s">
        <v>57</v>
      </c>
      <c r="I5" s="1" t="s">
        <v>63</v>
      </c>
      <c r="J5" s="1" t="s">
        <v>61</v>
      </c>
      <c r="K5" s="1" t="s">
        <v>66</v>
      </c>
      <c r="L5" s="1" t="s">
        <v>68</v>
      </c>
      <c r="M5" s="1" t="s">
        <v>70</v>
      </c>
      <c r="N5" s="1" t="s">
        <v>72</v>
      </c>
    </row>
    <row r="6" spans="1:14" ht="15" thickBot="1" thickTop="1">
      <c r="A6" s="9" t="s">
        <v>43</v>
      </c>
      <c r="B6" s="17" t="s">
        <v>155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44</v>
      </c>
      <c r="B7" s="13" t="s">
        <v>49</v>
      </c>
      <c r="C7" s="15" t="s">
        <v>51</v>
      </c>
      <c r="D7" s="13" t="s">
        <v>49</v>
      </c>
      <c r="E7" s="15" t="s">
        <v>51</v>
      </c>
      <c r="F7" s="13" t="s">
        <v>49</v>
      </c>
      <c r="G7" s="15" t="s">
        <v>51</v>
      </c>
      <c r="H7" s="13" t="s">
        <v>49</v>
      </c>
      <c r="I7" s="15" t="s">
        <v>51</v>
      </c>
      <c r="J7" s="13" t="s">
        <v>49</v>
      </c>
      <c r="K7" s="15" t="s">
        <v>51</v>
      </c>
      <c r="L7" s="13" t="s">
        <v>49</v>
      </c>
      <c r="M7" s="15" t="s">
        <v>51</v>
      </c>
      <c r="N7" s="13" t="s">
        <v>49</v>
      </c>
    </row>
    <row r="8" spans="1:14" ht="13.5">
      <c r="A8" s="12" t="s">
        <v>45</v>
      </c>
      <c r="B8" s="1" t="s">
        <v>126</v>
      </c>
      <c r="C8" s="16" t="s">
        <v>127</v>
      </c>
      <c r="D8" s="1" t="s">
        <v>127</v>
      </c>
      <c r="E8" s="16" t="s">
        <v>128</v>
      </c>
      <c r="F8" s="1" t="s">
        <v>128</v>
      </c>
      <c r="G8" s="16" t="s">
        <v>129</v>
      </c>
      <c r="H8" s="1" t="s">
        <v>129</v>
      </c>
      <c r="I8" s="16" t="s">
        <v>130</v>
      </c>
      <c r="J8" s="1" t="s">
        <v>130</v>
      </c>
      <c r="K8" s="16" t="s">
        <v>131</v>
      </c>
      <c r="L8" s="1" t="s">
        <v>131</v>
      </c>
      <c r="M8" s="16" t="s">
        <v>132</v>
      </c>
      <c r="N8" s="1" t="s">
        <v>132</v>
      </c>
    </row>
    <row r="9" spans="1:14" ht="13.5">
      <c r="A9" s="12" t="s">
        <v>46</v>
      </c>
      <c r="B9" s="1" t="s">
        <v>50</v>
      </c>
      <c r="C9" s="16" t="s">
        <v>52</v>
      </c>
      <c r="D9" s="1" t="s">
        <v>54</v>
      </c>
      <c r="E9" s="16" t="s">
        <v>56</v>
      </c>
      <c r="F9" s="1" t="s">
        <v>58</v>
      </c>
      <c r="G9" s="16" t="s">
        <v>60</v>
      </c>
      <c r="H9" s="1" t="s">
        <v>62</v>
      </c>
      <c r="I9" s="16" t="s">
        <v>64</v>
      </c>
      <c r="J9" s="1" t="s">
        <v>65</v>
      </c>
      <c r="K9" s="16" t="s">
        <v>67</v>
      </c>
      <c r="L9" s="1" t="s">
        <v>69</v>
      </c>
      <c r="M9" s="16" t="s">
        <v>71</v>
      </c>
      <c r="N9" s="1" t="s">
        <v>73</v>
      </c>
    </row>
    <row r="10" spans="1:14" ht="14.25" thickBot="1">
      <c r="A10" s="12" t="s">
        <v>47</v>
      </c>
      <c r="B10" s="1" t="s">
        <v>75</v>
      </c>
      <c r="C10" s="16" t="s">
        <v>75</v>
      </c>
      <c r="D10" s="1" t="s">
        <v>75</v>
      </c>
      <c r="E10" s="16" t="s">
        <v>75</v>
      </c>
      <c r="F10" s="1" t="s">
        <v>75</v>
      </c>
      <c r="G10" s="16" t="s">
        <v>75</v>
      </c>
      <c r="H10" s="1" t="s">
        <v>75</v>
      </c>
      <c r="I10" s="16" t="s">
        <v>75</v>
      </c>
      <c r="J10" s="1" t="s">
        <v>75</v>
      </c>
      <c r="K10" s="16" t="s">
        <v>75</v>
      </c>
      <c r="L10" s="1" t="s">
        <v>75</v>
      </c>
      <c r="M10" s="16" t="s">
        <v>75</v>
      </c>
      <c r="N10" s="1" t="s">
        <v>75</v>
      </c>
    </row>
    <row r="11" spans="1:14" ht="14.25" thickTop="1">
      <c r="A11" s="28" t="s">
        <v>133</v>
      </c>
      <c r="B11" s="20">
        <v>20635</v>
      </c>
      <c r="C11" s="21">
        <v>38466</v>
      </c>
      <c r="D11" s="20">
        <v>19042</v>
      </c>
      <c r="E11" s="21">
        <v>38201</v>
      </c>
      <c r="F11" s="20">
        <v>20143</v>
      </c>
      <c r="G11" s="21">
        <v>39697</v>
      </c>
      <c r="H11" s="20">
        <v>21383</v>
      </c>
      <c r="I11" s="21">
        <v>40181</v>
      </c>
      <c r="J11" s="20">
        <v>20437</v>
      </c>
      <c r="K11" s="21">
        <v>43522</v>
      </c>
      <c r="L11" s="20">
        <v>21718</v>
      </c>
      <c r="M11" s="21">
        <v>45489</v>
      </c>
      <c r="N11" s="20">
        <v>22844</v>
      </c>
    </row>
    <row r="12" spans="1:14" ht="13.5">
      <c r="A12" s="2" t="s">
        <v>134</v>
      </c>
      <c r="B12" s="22">
        <v>15650</v>
      </c>
      <c r="C12" s="23">
        <v>30805</v>
      </c>
      <c r="D12" s="22">
        <v>15206</v>
      </c>
      <c r="E12" s="23">
        <v>30828</v>
      </c>
      <c r="F12" s="22">
        <v>15466</v>
      </c>
      <c r="G12" s="23">
        <v>32161</v>
      </c>
      <c r="H12" s="22">
        <v>16199</v>
      </c>
      <c r="I12" s="23">
        <v>33913</v>
      </c>
      <c r="J12" s="22">
        <v>17081</v>
      </c>
      <c r="K12" s="23">
        <v>36528</v>
      </c>
      <c r="L12" s="22">
        <v>18721</v>
      </c>
      <c r="M12" s="23">
        <v>38249</v>
      </c>
      <c r="N12" s="22">
        <v>19015</v>
      </c>
    </row>
    <row r="13" spans="1:14" ht="13.5">
      <c r="A13" s="4" t="s">
        <v>135</v>
      </c>
      <c r="B13" s="22">
        <v>13101</v>
      </c>
      <c r="C13" s="23">
        <v>26830</v>
      </c>
      <c r="D13" s="22">
        <v>13354</v>
      </c>
      <c r="E13" s="23">
        <v>27297</v>
      </c>
      <c r="F13" s="22">
        <v>13736</v>
      </c>
      <c r="G13" s="23">
        <v>28529</v>
      </c>
      <c r="H13" s="22">
        <v>14295</v>
      </c>
      <c r="I13" s="23">
        <v>30233</v>
      </c>
      <c r="J13" s="22">
        <v>15281</v>
      </c>
      <c r="K13" s="23">
        <v>32921</v>
      </c>
      <c r="L13" s="22">
        <v>16783</v>
      </c>
      <c r="M13" s="23">
        <v>34415</v>
      </c>
      <c r="N13" s="22">
        <v>16981</v>
      </c>
    </row>
    <row r="14" spans="1:14" ht="13.5">
      <c r="A14" s="4" t="s">
        <v>136</v>
      </c>
      <c r="B14" s="22">
        <v>1655</v>
      </c>
      <c r="C14" s="23">
        <v>3564</v>
      </c>
      <c r="D14" s="22">
        <v>1640</v>
      </c>
      <c r="E14" s="23">
        <v>3152</v>
      </c>
      <c r="F14" s="22">
        <v>1573</v>
      </c>
      <c r="G14" s="23">
        <v>3381</v>
      </c>
      <c r="H14" s="22">
        <v>1778</v>
      </c>
      <c r="I14" s="23">
        <v>3458</v>
      </c>
      <c r="J14" s="22">
        <v>1696</v>
      </c>
      <c r="K14" s="23">
        <v>3048</v>
      </c>
      <c r="L14" s="22">
        <v>1552</v>
      </c>
      <c r="M14" s="23">
        <v>2785</v>
      </c>
      <c r="N14" s="22">
        <v>1479</v>
      </c>
    </row>
    <row r="15" spans="1:14" ht="13.5">
      <c r="A15" s="2" t="s">
        <v>137</v>
      </c>
      <c r="B15" s="22">
        <v>2211</v>
      </c>
      <c r="C15" s="23">
        <v>3922</v>
      </c>
      <c r="D15" s="22">
        <v>1967</v>
      </c>
      <c r="E15" s="23">
        <v>3414</v>
      </c>
      <c r="F15" s="22">
        <v>1709</v>
      </c>
      <c r="G15" s="23">
        <v>3093</v>
      </c>
      <c r="H15" s="22">
        <v>1588</v>
      </c>
      <c r="I15" s="23">
        <v>3359</v>
      </c>
      <c r="J15" s="22">
        <v>1790</v>
      </c>
      <c r="K15" s="23">
        <v>3719</v>
      </c>
      <c r="L15" s="22">
        <v>2113</v>
      </c>
      <c r="M15" s="23">
        <v>5051</v>
      </c>
      <c r="N15" s="22">
        <v>2571</v>
      </c>
    </row>
    <row r="16" spans="1:14" ht="13.5">
      <c r="A16" s="2" t="s">
        <v>138</v>
      </c>
      <c r="B16" s="22">
        <v>2034</v>
      </c>
      <c r="C16" s="23">
        <v>2574</v>
      </c>
      <c r="D16" s="22">
        <v>1343</v>
      </c>
      <c r="E16" s="23">
        <v>2841</v>
      </c>
      <c r="F16" s="22">
        <v>2123</v>
      </c>
      <c r="G16" s="23">
        <v>3687</v>
      </c>
      <c r="H16" s="22">
        <v>3265</v>
      </c>
      <c r="I16" s="23">
        <v>1628</v>
      </c>
      <c r="J16" s="22">
        <v>830</v>
      </c>
      <c r="K16" s="23">
        <v>867</v>
      </c>
      <c r="L16" s="22">
        <v>275</v>
      </c>
      <c r="M16" s="23">
        <v>664</v>
      </c>
      <c r="N16" s="22">
        <v>220</v>
      </c>
    </row>
    <row r="17" spans="1:14" ht="13.5">
      <c r="A17" s="2" t="s">
        <v>139</v>
      </c>
      <c r="B17" s="22">
        <v>739</v>
      </c>
      <c r="C17" s="23">
        <v>1163</v>
      </c>
      <c r="D17" s="22">
        <v>524</v>
      </c>
      <c r="E17" s="23">
        <v>1117</v>
      </c>
      <c r="F17" s="22">
        <v>844</v>
      </c>
      <c r="G17" s="23">
        <v>755</v>
      </c>
      <c r="H17" s="22">
        <v>330</v>
      </c>
      <c r="I17" s="23">
        <v>1279</v>
      </c>
      <c r="J17" s="22">
        <v>734</v>
      </c>
      <c r="K17" s="23">
        <v>2406</v>
      </c>
      <c r="L17" s="22">
        <v>608</v>
      </c>
      <c r="M17" s="23">
        <v>1524</v>
      </c>
      <c r="N17" s="22">
        <v>1035</v>
      </c>
    </row>
    <row r="18" spans="1:14" ht="13.5">
      <c r="A18" s="6" t="s">
        <v>140</v>
      </c>
      <c r="B18" s="22">
        <v>16559</v>
      </c>
      <c r="C18" s="23">
        <v>31649</v>
      </c>
      <c r="D18" s="22">
        <v>15774</v>
      </c>
      <c r="E18" s="23">
        <v>30365</v>
      </c>
      <c r="F18" s="22">
        <v>15490</v>
      </c>
      <c r="G18" s="23">
        <v>33054</v>
      </c>
      <c r="H18" s="22">
        <v>17302</v>
      </c>
      <c r="I18" s="23">
        <v>34076</v>
      </c>
      <c r="J18" s="22">
        <v>16953</v>
      </c>
      <c r="K18" s="23">
        <v>45562</v>
      </c>
      <c r="L18" s="22">
        <v>20689</v>
      </c>
      <c r="M18" s="23">
        <v>40881</v>
      </c>
      <c r="N18" s="22">
        <v>19566</v>
      </c>
    </row>
    <row r="19" spans="1:14" ht="13.5">
      <c r="A19" s="2" t="s">
        <v>141</v>
      </c>
      <c r="B19" s="22">
        <v>1482</v>
      </c>
      <c r="C19" s="23">
        <v>3161</v>
      </c>
      <c r="D19" s="22">
        <v>1624</v>
      </c>
      <c r="E19" s="23">
        <v>3065</v>
      </c>
      <c r="F19" s="22">
        <v>1475</v>
      </c>
      <c r="G19" s="23">
        <v>3207</v>
      </c>
      <c r="H19" s="22">
        <v>1745</v>
      </c>
      <c r="I19" s="23">
        <v>4339</v>
      </c>
      <c r="J19" s="22">
        <v>2284</v>
      </c>
      <c r="K19" s="23">
        <v>5922</v>
      </c>
      <c r="L19" s="22">
        <v>3223</v>
      </c>
      <c r="M19" s="23">
        <v>6009</v>
      </c>
      <c r="N19" s="22">
        <v>2838</v>
      </c>
    </row>
    <row r="20" spans="1:14" ht="13.5">
      <c r="A20" s="4" t="s">
        <v>142</v>
      </c>
      <c r="B20" s="22">
        <v>1057</v>
      </c>
      <c r="C20" s="23">
        <v>2241</v>
      </c>
      <c r="D20" s="22">
        <v>1162</v>
      </c>
      <c r="E20" s="23">
        <v>2205</v>
      </c>
      <c r="F20" s="22">
        <v>1063</v>
      </c>
      <c r="G20" s="23">
        <v>2450</v>
      </c>
      <c r="H20" s="22">
        <v>1371</v>
      </c>
      <c r="I20" s="23">
        <v>3523</v>
      </c>
      <c r="J20" s="22">
        <v>1874</v>
      </c>
      <c r="K20" s="23">
        <v>4859</v>
      </c>
      <c r="L20" s="22">
        <v>2669</v>
      </c>
      <c r="M20" s="23">
        <v>4950</v>
      </c>
      <c r="N20" s="22">
        <v>2318</v>
      </c>
    </row>
    <row r="21" spans="1:14" ht="13.5">
      <c r="A21" s="2" t="s">
        <v>143</v>
      </c>
      <c r="B21" s="22">
        <v>1809</v>
      </c>
      <c r="C21" s="23">
        <v>3027</v>
      </c>
      <c r="D21" s="22">
        <v>1385</v>
      </c>
      <c r="E21" s="23">
        <v>2632</v>
      </c>
      <c r="F21" s="22">
        <v>1280</v>
      </c>
      <c r="G21" s="23">
        <v>2672</v>
      </c>
      <c r="H21" s="22">
        <v>1335</v>
      </c>
      <c r="I21" s="23">
        <v>2898</v>
      </c>
      <c r="J21" s="22">
        <v>1443</v>
      </c>
      <c r="K21" s="23">
        <v>3040</v>
      </c>
      <c r="L21" s="22">
        <v>1566</v>
      </c>
      <c r="M21" s="23">
        <v>2931</v>
      </c>
      <c r="N21" s="22">
        <v>1485</v>
      </c>
    </row>
    <row r="22" spans="1:14" ht="13.5">
      <c r="A22" s="2" t="s">
        <v>144</v>
      </c>
      <c r="B22" s="22">
        <v>277</v>
      </c>
      <c r="C22" s="23">
        <v>51</v>
      </c>
      <c r="D22" s="22">
        <v>40</v>
      </c>
      <c r="E22" s="23">
        <v>251</v>
      </c>
      <c r="F22" s="22">
        <v>187</v>
      </c>
      <c r="G22" s="23">
        <v>187</v>
      </c>
      <c r="H22" s="22">
        <v>114</v>
      </c>
      <c r="I22" s="23">
        <v>128</v>
      </c>
      <c r="J22" s="22">
        <v>34</v>
      </c>
      <c r="K22" s="23">
        <v>2275</v>
      </c>
      <c r="L22" s="22">
        <v>327</v>
      </c>
      <c r="M22" s="23">
        <v>340</v>
      </c>
      <c r="N22" s="22">
        <v>313</v>
      </c>
    </row>
    <row r="23" spans="1:14" ht="13.5">
      <c r="A23" s="2" t="s">
        <v>145</v>
      </c>
      <c r="B23" s="22">
        <v>10369</v>
      </c>
      <c r="C23" s="23">
        <v>20505</v>
      </c>
      <c r="D23" s="22">
        <v>10648</v>
      </c>
      <c r="E23" s="23">
        <v>21117</v>
      </c>
      <c r="F23" s="22">
        <v>10709</v>
      </c>
      <c r="G23" s="23">
        <v>20867</v>
      </c>
      <c r="H23" s="22">
        <v>10670</v>
      </c>
      <c r="I23" s="23">
        <v>20396</v>
      </c>
      <c r="J23" s="22">
        <v>10350</v>
      </c>
      <c r="K23" s="23">
        <v>21073</v>
      </c>
      <c r="L23" s="22">
        <v>10907</v>
      </c>
      <c r="M23" s="23">
        <v>20708</v>
      </c>
      <c r="N23" s="22">
        <v>10442</v>
      </c>
    </row>
    <row r="24" spans="1:14" ht="13.5">
      <c r="A24" s="2" t="s">
        <v>146</v>
      </c>
      <c r="B24" s="22">
        <v>2621</v>
      </c>
      <c r="C24" s="23">
        <v>4903</v>
      </c>
      <c r="D24" s="22">
        <v>2075</v>
      </c>
      <c r="E24" s="23">
        <v>3299</v>
      </c>
      <c r="F24" s="22">
        <v>1838</v>
      </c>
      <c r="G24" s="23">
        <v>6119</v>
      </c>
      <c r="H24" s="22">
        <v>3436</v>
      </c>
      <c r="I24" s="23">
        <v>6313</v>
      </c>
      <c r="J24" s="22">
        <v>2840</v>
      </c>
      <c r="K24" s="23">
        <v>13250</v>
      </c>
      <c r="L24" s="22">
        <v>4665</v>
      </c>
      <c r="M24" s="23">
        <v>10891</v>
      </c>
      <c r="N24" s="22">
        <v>4487</v>
      </c>
    </row>
    <row r="25" spans="1:14" ht="14.25" thickBot="1">
      <c r="A25" s="27" t="s">
        <v>147</v>
      </c>
      <c r="B25" s="24">
        <v>4075</v>
      </c>
      <c r="C25" s="25">
        <v>6817</v>
      </c>
      <c r="D25" s="24">
        <v>3267</v>
      </c>
      <c r="E25" s="25">
        <v>7835</v>
      </c>
      <c r="F25" s="24">
        <v>4653</v>
      </c>
      <c r="G25" s="25">
        <v>6643</v>
      </c>
      <c r="H25" s="24">
        <v>4081</v>
      </c>
      <c r="I25" s="25">
        <v>6104</v>
      </c>
      <c r="J25" s="24">
        <v>3483</v>
      </c>
      <c r="K25" s="25">
        <v>-2039</v>
      </c>
      <c r="L25" s="24">
        <v>1029</v>
      </c>
      <c r="M25" s="25">
        <v>4607</v>
      </c>
      <c r="N25" s="24">
        <v>3277</v>
      </c>
    </row>
    <row r="26" spans="1:14" ht="14.25" thickTop="1">
      <c r="A26" s="6" t="s">
        <v>148</v>
      </c>
      <c r="B26" s="22">
        <v>1</v>
      </c>
      <c r="C26" s="23">
        <v>282</v>
      </c>
      <c r="D26" s="22"/>
      <c r="E26" s="23">
        <v>22</v>
      </c>
      <c r="F26" s="22">
        <v>21</v>
      </c>
      <c r="G26" s="23">
        <v>20</v>
      </c>
      <c r="H26" s="22">
        <v>8</v>
      </c>
      <c r="I26" s="23">
        <v>123</v>
      </c>
      <c r="J26" s="22">
        <v>19</v>
      </c>
      <c r="K26" s="23">
        <v>20</v>
      </c>
      <c r="L26" s="22">
        <v>12</v>
      </c>
      <c r="M26" s="23">
        <v>3345</v>
      </c>
      <c r="N26" s="22">
        <v>174</v>
      </c>
    </row>
    <row r="27" spans="1:14" ht="13.5">
      <c r="A27" s="6" t="s">
        <v>149</v>
      </c>
      <c r="B27" s="22">
        <v>57</v>
      </c>
      <c r="C27" s="23">
        <v>186</v>
      </c>
      <c r="D27" s="22">
        <v>136</v>
      </c>
      <c r="E27" s="23">
        <v>462</v>
      </c>
      <c r="F27" s="22">
        <v>383</v>
      </c>
      <c r="G27" s="23">
        <v>357</v>
      </c>
      <c r="H27" s="22">
        <v>300</v>
      </c>
      <c r="I27" s="23">
        <v>162</v>
      </c>
      <c r="J27" s="22">
        <v>72</v>
      </c>
      <c r="K27" s="23">
        <v>1394</v>
      </c>
      <c r="L27" s="22">
        <v>25</v>
      </c>
      <c r="M27" s="23">
        <v>237</v>
      </c>
      <c r="N27" s="22">
        <v>88</v>
      </c>
    </row>
    <row r="28" spans="1:14" ht="13.5">
      <c r="A28" s="6" t="s">
        <v>150</v>
      </c>
      <c r="B28" s="22">
        <v>4019</v>
      </c>
      <c r="C28" s="23">
        <v>6913</v>
      </c>
      <c r="D28" s="22">
        <v>3131</v>
      </c>
      <c r="E28" s="23">
        <v>7395</v>
      </c>
      <c r="F28" s="22">
        <v>4291</v>
      </c>
      <c r="G28" s="23">
        <v>6306</v>
      </c>
      <c r="H28" s="22">
        <v>3789</v>
      </c>
      <c r="I28" s="23">
        <v>6065</v>
      </c>
      <c r="J28" s="22">
        <v>3431</v>
      </c>
      <c r="K28" s="23">
        <v>-3413</v>
      </c>
      <c r="L28" s="22">
        <v>1016</v>
      </c>
      <c r="M28" s="23">
        <v>7716</v>
      </c>
      <c r="N28" s="22">
        <v>3362</v>
      </c>
    </row>
    <row r="29" spans="1:14" ht="13.5">
      <c r="A29" s="6" t="s">
        <v>151</v>
      </c>
      <c r="B29" s="22">
        <v>2147</v>
      </c>
      <c r="C29" s="23">
        <v>2322</v>
      </c>
      <c r="D29" s="22">
        <v>1159</v>
      </c>
      <c r="E29" s="23">
        <v>2082</v>
      </c>
      <c r="F29" s="22">
        <v>1478</v>
      </c>
      <c r="G29" s="23">
        <v>2199</v>
      </c>
      <c r="H29" s="22">
        <v>2147</v>
      </c>
      <c r="I29" s="23">
        <v>688</v>
      </c>
      <c r="J29" s="22">
        <v>426</v>
      </c>
      <c r="K29" s="23">
        <v>300</v>
      </c>
      <c r="L29" s="22">
        <v>1290</v>
      </c>
      <c r="M29" s="23">
        <v>4361</v>
      </c>
      <c r="N29" s="22">
        <v>1530</v>
      </c>
    </row>
    <row r="30" spans="1:14" ht="13.5">
      <c r="A30" s="6" t="s">
        <v>152</v>
      </c>
      <c r="B30" s="22">
        <v>-454</v>
      </c>
      <c r="C30" s="23">
        <v>963</v>
      </c>
      <c r="D30" s="22">
        <v>-73</v>
      </c>
      <c r="E30" s="23">
        <v>1440</v>
      </c>
      <c r="F30" s="22">
        <v>364</v>
      </c>
      <c r="G30" s="23">
        <v>1471</v>
      </c>
      <c r="H30" s="22">
        <v>-491</v>
      </c>
      <c r="I30" s="23">
        <v>2116</v>
      </c>
      <c r="J30" s="22">
        <v>947</v>
      </c>
      <c r="K30" s="23">
        <v>-592</v>
      </c>
      <c r="L30" s="22">
        <v>-1336</v>
      </c>
      <c r="M30" s="23">
        <v>624</v>
      </c>
      <c r="N30" s="22">
        <v>-253</v>
      </c>
    </row>
    <row r="31" spans="1:14" ht="13.5">
      <c r="A31" s="6" t="s">
        <v>153</v>
      </c>
      <c r="B31" s="22">
        <v>1693</v>
      </c>
      <c r="C31" s="23">
        <v>3286</v>
      </c>
      <c r="D31" s="22">
        <v>1085</v>
      </c>
      <c r="E31" s="23">
        <v>3523</v>
      </c>
      <c r="F31" s="22">
        <v>1843</v>
      </c>
      <c r="G31" s="23">
        <v>3670</v>
      </c>
      <c r="H31" s="22">
        <v>1656</v>
      </c>
      <c r="I31" s="23">
        <v>2805</v>
      </c>
      <c r="J31" s="22">
        <v>1374</v>
      </c>
      <c r="K31" s="23">
        <v>-292</v>
      </c>
      <c r="L31" s="22">
        <v>-46</v>
      </c>
      <c r="M31" s="23"/>
      <c r="N31" s="22"/>
    </row>
    <row r="32" spans="1:14" ht="14.25" thickBot="1">
      <c r="A32" s="6" t="s">
        <v>154</v>
      </c>
      <c r="B32" s="22">
        <v>2326</v>
      </c>
      <c r="C32" s="23">
        <v>3627</v>
      </c>
      <c r="D32" s="22">
        <v>2045</v>
      </c>
      <c r="E32" s="23">
        <v>3872</v>
      </c>
      <c r="F32" s="22">
        <v>2447</v>
      </c>
      <c r="G32" s="23">
        <v>2635</v>
      </c>
      <c r="H32" s="22">
        <v>2132</v>
      </c>
      <c r="I32" s="23">
        <v>3260</v>
      </c>
      <c r="J32" s="22">
        <v>2057</v>
      </c>
      <c r="K32" s="23">
        <v>-3121</v>
      </c>
      <c r="L32" s="22">
        <v>1063</v>
      </c>
      <c r="M32" s="23">
        <v>2730</v>
      </c>
      <c r="N32" s="22">
        <v>2085</v>
      </c>
    </row>
    <row r="33" spans="1:14" ht="14.25" thickTop="1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5" ht="13.5">
      <c r="A35" s="19" t="s">
        <v>124</v>
      </c>
    </row>
    <row r="36" ht="13.5">
      <c r="A36" s="19" t="s">
        <v>125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120</v>
      </c>
      <c r="B2" s="13">
        <v>8541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41</v>
      </c>
      <c r="B4" s="14" t="str">
        <f>HYPERLINK("http://www.kabupro.jp/mark/20131125/S1000KMU.htm","四半期報告書")</f>
        <v>四半期報告書</v>
      </c>
      <c r="C4" s="14" t="str">
        <f>HYPERLINK("http://www.kabupro.jp/mark/20131125/S1000KMU.htm","四半期報告書")</f>
        <v>四半期報告書</v>
      </c>
      <c r="D4" s="14" t="str">
        <f>HYPERLINK("http://www.kabupro.jp/mark/20121126/S000CDB7.htm","四半期報告書")</f>
        <v>四半期報告書</v>
      </c>
      <c r="E4" s="14" t="str">
        <f>HYPERLINK("http://www.kabupro.jp/mark/20130627/S000DTUO.htm","有価証券報告書")</f>
        <v>有価証券報告書</v>
      </c>
      <c r="F4" s="14" t="str">
        <f>HYPERLINK("http://www.kabupro.jp/mark/20111125/S0009TI9.htm","四半期報告書")</f>
        <v>四半期報告書</v>
      </c>
      <c r="G4" s="14" t="str">
        <f>HYPERLINK("http://www.kabupro.jp/mark/20120628/S000BBV4.htm","有価証券報告書")</f>
        <v>有価証券報告書</v>
      </c>
      <c r="H4" s="14" t="str">
        <f>HYPERLINK("http://www.kabupro.jp/mark/20101126/S0007A54.htm","四半期報告書")</f>
        <v>四半期報告書</v>
      </c>
      <c r="I4" s="14" t="str">
        <f>HYPERLINK("http://www.kabupro.jp/mark/20110629/S0008OWG.htm","有価証券報告書")</f>
        <v>有価証券報告書</v>
      </c>
      <c r="J4" s="14" t="str">
        <f>HYPERLINK("http://www.kabupro.jp/mark/20101126/S0007A54.htm","四半期報告書")</f>
        <v>四半期報告書</v>
      </c>
      <c r="K4" s="14" t="str">
        <f>HYPERLINK("http://www.kabupro.jp/mark/20100629/S00063PD.htm","有価証券報告書")</f>
        <v>有価証券報告書</v>
      </c>
      <c r="L4" s="14" t="str">
        <f>HYPERLINK("http://www.kabupro.jp/mark/20091126/S0004P40.htm","四半期報告書")</f>
        <v>四半期報告書</v>
      </c>
      <c r="M4" s="14" t="str">
        <f>HYPERLINK("http://www.kabupro.jp/mark/20090626/S0003G4D.htm","有価証券報告書")</f>
        <v>有価証券報告書</v>
      </c>
      <c r="N4" s="14" t="str">
        <f>HYPERLINK("http://www.kabupro.jp/mark/20081128/S0001Z6Y.htm","四半期報告書")</f>
        <v>四半期報告書</v>
      </c>
    </row>
    <row r="5" spans="1:14" ht="14.25" thickBot="1">
      <c r="A5" s="10" t="s">
        <v>42</v>
      </c>
      <c r="B5" s="1" t="s">
        <v>48</v>
      </c>
      <c r="C5" s="1" t="s">
        <v>48</v>
      </c>
      <c r="D5" s="1" t="s">
        <v>53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61</v>
      </c>
      <c r="K5" s="1" t="s">
        <v>66</v>
      </c>
      <c r="L5" s="1" t="s">
        <v>68</v>
      </c>
      <c r="M5" s="1" t="s">
        <v>70</v>
      </c>
      <c r="N5" s="1" t="s">
        <v>72</v>
      </c>
    </row>
    <row r="6" spans="1:14" ht="15" thickBot="1" thickTop="1">
      <c r="A6" s="9" t="s">
        <v>43</v>
      </c>
      <c r="B6" s="17" t="s">
        <v>123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44</v>
      </c>
      <c r="B7" s="13" t="s">
        <v>49</v>
      </c>
      <c r="C7" s="15" t="s">
        <v>51</v>
      </c>
      <c r="D7" s="13" t="s">
        <v>49</v>
      </c>
      <c r="E7" s="15" t="s">
        <v>51</v>
      </c>
      <c r="F7" s="13" t="s">
        <v>49</v>
      </c>
      <c r="G7" s="15" t="s">
        <v>51</v>
      </c>
      <c r="H7" s="13" t="s">
        <v>49</v>
      </c>
      <c r="I7" s="15" t="s">
        <v>51</v>
      </c>
      <c r="J7" s="13" t="s">
        <v>49</v>
      </c>
      <c r="K7" s="15" t="s">
        <v>51</v>
      </c>
      <c r="L7" s="13" t="s">
        <v>49</v>
      </c>
      <c r="M7" s="15" t="s">
        <v>51</v>
      </c>
      <c r="N7" s="13" t="s">
        <v>49</v>
      </c>
    </row>
    <row r="8" spans="1:14" ht="13.5">
      <c r="A8" s="12" t="s">
        <v>45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46</v>
      </c>
      <c r="B9" s="1" t="s">
        <v>50</v>
      </c>
      <c r="C9" s="16" t="s">
        <v>52</v>
      </c>
      <c r="D9" s="1" t="s">
        <v>54</v>
      </c>
      <c r="E9" s="16" t="s">
        <v>56</v>
      </c>
      <c r="F9" s="1" t="s">
        <v>58</v>
      </c>
      <c r="G9" s="16" t="s">
        <v>60</v>
      </c>
      <c r="H9" s="1" t="s">
        <v>62</v>
      </c>
      <c r="I9" s="16" t="s">
        <v>64</v>
      </c>
      <c r="J9" s="1" t="s">
        <v>65</v>
      </c>
      <c r="K9" s="16" t="s">
        <v>67</v>
      </c>
      <c r="L9" s="1" t="s">
        <v>69</v>
      </c>
      <c r="M9" s="16" t="s">
        <v>71</v>
      </c>
      <c r="N9" s="1" t="s">
        <v>73</v>
      </c>
    </row>
    <row r="10" spans="1:14" ht="14.25" thickBot="1">
      <c r="A10" s="12" t="s">
        <v>47</v>
      </c>
      <c r="B10" s="1" t="s">
        <v>75</v>
      </c>
      <c r="C10" s="16" t="s">
        <v>75</v>
      </c>
      <c r="D10" s="1" t="s">
        <v>75</v>
      </c>
      <c r="E10" s="16" t="s">
        <v>75</v>
      </c>
      <c r="F10" s="1" t="s">
        <v>75</v>
      </c>
      <c r="G10" s="16" t="s">
        <v>75</v>
      </c>
      <c r="H10" s="1" t="s">
        <v>75</v>
      </c>
      <c r="I10" s="16" t="s">
        <v>75</v>
      </c>
      <c r="J10" s="1" t="s">
        <v>75</v>
      </c>
      <c r="K10" s="16" t="s">
        <v>75</v>
      </c>
      <c r="L10" s="1" t="s">
        <v>75</v>
      </c>
      <c r="M10" s="16" t="s">
        <v>75</v>
      </c>
      <c r="N10" s="1" t="s">
        <v>75</v>
      </c>
    </row>
    <row r="11" spans="1:14" ht="14.25" thickTop="1">
      <c r="A11" s="8" t="s">
        <v>74</v>
      </c>
      <c r="B11" s="20">
        <v>357862</v>
      </c>
      <c r="C11" s="21">
        <v>201341</v>
      </c>
      <c r="D11" s="20">
        <v>29899</v>
      </c>
      <c r="E11" s="21">
        <v>34504</v>
      </c>
      <c r="F11" s="20">
        <v>31303</v>
      </c>
      <c r="G11" s="21">
        <v>64354</v>
      </c>
      <c r="H11" s="20">
        <v>35434</v>
      </c>
      <c r="I11" s="21">
        <v>37962</v>
      </c>
      <c r="J11" s="20">
        <v>90540</v>
      </c>
      <c r="K11" s="21">
        <v>85006</v>
      </c>
      <c r="L11" s="20">
        <v>58553</v>
      </c>
      <c r="M11" s="21">
        <v>83296</v>
      </c>
      <c r="N11" s="20">
        <v>46093</v>
      </c>
    </row>
    <row r="12" spans="1:14" ht="13.5">
      <c r="A12" s="2" t="s">
        <v>76</v>
      </c>
      <c r="B12" s="22">
        <v>80000</v>
      </c>
      <c r="C12" s="23">
        <v>231286</v>
      </c>
      <c r="D12" s="22">
        <v>321100</v>
      </c>
      <c r="E12" s="23">
        <v>392753</v>
      </c>
      <c r="F12" s="22">
        <v>250076</v>
      </c>
      <c r="G12" s="23">
        <v>125064</v>
      </c>
      <c r="H12" s="22">
        <v>153670</v>
      </c>
      <c r="I12" s="23">
        <v>101279</v>
      </c>
      <c r="J12" s="22">
        <v>12387</v>
      </c>
      <c r="K12" s="23">
        <v>8977</v>
      </c>
      <c r="L12" s="22">
        <v>25476</v>
      </c>
      <c r="M12" s="23">
        <v>23275</v>
      </c>
      <c r="N12" s="22">
        <v>35840</v>
      </c>
    </row>
    <row r="13" spans="1:14" ht="13.5">
      <c r="A13" s="2" t="s">
        <v>77</v>
      </c>
      <c r="B13" s="22">
        <v>28974</v>
      </c>
      <c r="C13" s="23">
        <v>23</v>
      </c>
      <c r="D13" s="22">
        <v>23</v>
      </c>
      <c r="E13" s="23">
        <v>37</v>
      </c>
      <c r="F13" s="22">
        <v>78</v>
      </c>
      <c r="G13" s="23">
        <v>93</v>
      </c>
      <c r="H13" s="22">
        <v>106</v>
      </c>
      <c r="I13" s="23">
        <v>132</v>
      </c>
      <c r="J13" s="22">
        <v>174</v>
      </c>
      <c r="K13" s="23">
        <v>245</v>
      </c>
      <c r="L13" s="22">
        <v>330</v>
      </c>
      <c r="M13" s="23">
        <v>347</v>
      </c>
      <c r="N13" s="22">
        <v>317</v>
      </c>
    </row>
    <row r="14" spans="1:14" ht="13.5">
      <c r="A14" s="2" t="s">
        <v>78</v>
      </c>
      <c r="B14" s="22">
        <v>239</v>
      </c>
      <c r="C14" s="23">
        <v>240</v>
      </c>
      <c r="D14" s="22">
        <v>217</v>
      </c>
      <c r="E14" s="23">
        <v>216</v>
      </c>
      <c r="F14" s="22">
        <v>119</v>
      </c>
      <c r="G14" s="23">
        <v>110</v>
      </c>
      <c r="H14" s="22">
        <v>88</v>
      </c>
      <c r="I14" s="23">
        <v>87</v>
      </c>
      <c r="J14" s="22">
        <v>105</v>
      </c>
      <c r="K14" s="23">
        <v>134</v>
      </c>
      <c r="L14" s="22">
        <v>390</v>
      </c>
      <c r="M14" s="23">
        <v>412</v>
      </c>
      <c r="N14" s="22">
        <v>328</v>
      </c>
    </row>
    <row r="15" spans="1:14" ht="13.5">
      <c r="A15" s="2" t="s">
        <v>79</v>
      </c>
      <c r="B15" s="22">
        <v>389764</v>
      </c>
      <c r="C15" s="23">
        <v>524641</v>
      </c>
      <c r="D15" s="22">
        <v>432017</v>
      </c>
      <c r="E15" s="23">
        <v>459122</v>
      </c>
      <c r="F15" s="22">
        <v>379427</v>
      </c>
      <c r="G15" s="23">
        <v>339225</v>
      </c>
      <c r="H15" s="22">
        <v>314889</v>
      </c>
      <c r="I15" s="23">
        <v>285878</v>
      </c>
      <c r="J15" s="22">
        <v>270016</v>
      </c>
      <c r="K15" s="23">
        <v>216199</v>
      </c>
      <c r="L15" s="22">
        <v>239724</v>
      </c>
      <c r="M15" s="23">
        <v>204050</v>
      </c>
      <c r="N15" s="22">
        <v>220695</v>
      </c>
    </row>
    <row r="16" spans="1:14" ht="13.5">
      <c r="A16" s="2" t="s">
        <v>80</v>
      </c>
      <c r="B16" s="22">
        <v>1322987</v>
      </c>
      <c r="C16" s="23">
        <v>1323822</v>
      </c>
      <c r="D16" s="22">
        <v>1359865</v>
      </c>
      <c r="E16" s="23">
        <v>1344734</v>
      </c>
      <c r="F16" s="22">
        <v>1324001</v>
      </c>
      <c r="G16" s="23">
        <v>1328380</v>
      </c>
      <c r="H16" s="22">
        <v>1311673</v>
      </c>
      <c r="I16" s="23">
        <v>1313583</v>
      </c>
      <c r="J16" s="22">
        <v>1298309</v>
      </c>
      <c r="K16" s="23">
        <v>1286612</v>
      </c>
      <c r="L16" s="22">
        <v>1281295</v>
      </c>
      <c r="M16" s="23">
        <v>1305970</v>
      </c>
      <c r="N16" s="22">
        <v>1301446</v>
      </c>
    </row>
    <row r="17" spans="1:14" ht="13.5">
      <c r="A17" s="2" t="s">
        <v>81</v>
      </c>
      <c r="B17" s="22">
        <v>9148</v>
      </c>
      <c r="C17" s="23">
        <v>7368</v>
      </c>
      <c r="D17" s="22">
        <v>7304</v>
      </c>
      <c r="E17" s="23">
        <v>8939</v>
      </c>
      <c r="F17" s="22">
        <v>4295</v>
      </c>
      <c r="G17" s="23">
        <v>5734</v>
      </c>
      <c r="H17" s="22">
        <v>3424</v>
      </c>
      <c r="I17" s="23">
        <v>2920</v>
      </c>
      <c r="J17" s="22">
        <v>6481</v>
      </c>
      <c r="K17" s="23">
        <v>3591</v>
      </c>
      <c r="L17" s="22">
        <v>981</v>
      </c>
      <c r="M17" s="23">
        <v>827</v>
      </c>
      <c r="N17" s="22">
        <v>1130</v>
      </c>
    </row>
    <row r="18" spans="1:14" ht="13.5">
      <c r="A18" s="2" t="s">
        <v>82</v>
      </c>
      <c r="B18" s="22">
        <v>3285</v>
      </c>
      <c r="C18" s="23">
        <v>9304</v>
      </c>
      <c r="D18" s="22">
        <v>7102</v>
      </c>
      <c r="E18" s="23">
        <v>8102</v>
      </c>
      <c r="F18" s="22">
        <v>4308</v>
      </c>
      <c r="G18" s="23">
        <v>4321</v>
      </c>
      <c r="H18" s="22">
        <v>4171</v>
      </c>
      <c r="I18" s="23">
        <v>3363</v>
      </c>
      <c r="J18" s="22">
        <v>3925</v>
      </c>
      <c r="K18" s="23">
        <v>6093</v>
      </c>
      <c r="L18" s="22">
        <v>3754</v>
      </c>
      <c r="M18" s="23">
        <v>3650</v>
      </c>
      <c r="N18" s="22">
        <v>4950</v>
      </c>
    </row>
    <row r="19" spans="1:14" ht="13.5">
      <c r="A19" s="2" t="s">
        <v>83</v>
      </c>
      <c r="B19" s="22">
        <v>30506</v>
      </c>
      <c r="C19" s="23">
        <v>30362</v>
      </c>
      <c r="D19" s="22">
        <v>30897</v>
      </c>
      <c r="E19" s="23">
        <v>30830</v>
      </c>
      <c r="F19" s="22">
        <v>30388</v>
      </c>
      <c r="G19" s="23">
        <v>30157</v>
      </c>
      <c r="H19" s="22">
        <v>30256</v>
      </c>
      <c r="I19" s="23">
        <v>30609</v>
      </c>
      <c r="J19" s="22">
        <v>30551</v>
      </c>
      <c r="K19" s="23">
        <v>30470</v>
      </c>
      <c r="L19" s="22">
        <v>31976</v>
      </c>
      <c r="M19" s="23">
        <v>31871</v>
      </c>
      <c r="N19" s="22">
        <v>31464</v>
      </c>
    </row>
    <row r="20" spans="1:14" ht="13.5">
      <c r="A20" s="2" t="s">
        <v>84</v>
      </c>
      <c r="B20" s="22">
        <v>625</v>
      </c>
      <c r="C20" s="23">
        <v>607</v>
      </c>
      <c r="D20" s="22">
        <v>622</v>
      </c>
      <c r="E20" s="23">
        <v>567</v>
      </c>
      <c r="F20" s="22">
        <v>687</v>
      </c>
      <c r="G20" s="23">
        <v>706</v>
      </c>
      <c r="H20" s="22">
        <v>785</v>
      </c>
      <c r="I20" s="23">
        <v>920</v>
      </c>
      <c r="J20" s="22">
        <v>919</v>
      </c>
      <c r="K20" s="23">
        <v>1028</v>
      </c>
      <c r="L20" s="22">
        <v>1027</v>
      </c>
      <c r="M20" s="23">
        <v>1012</v>
      </c>
      <c r="N20" s="22">
        <v>950</v>
      </c>
    </row>
    <row r="21" spans="1:14" ht="13.5">
      <c r="A21" s="2" t="s">
        <v>85</v>
      </c>
      <c r="B21" s="22">
        <v>4658</v>
      </c>
      <c r="C21" s="23">
        <v>2374</v>
      </c>
      <c r="D21" s="22">
        <v>5188</v>
      </c>
      <c r="E21" s="23">
        <v>5280</v>
      </c>
      <c r="F21" s="22">
        <v>6895</v>
      </c>
      <c r="G21" s="23">
        <v>7888</v>
      </c>
      <c r="H21" s="22">
        <v>9437</v>
      </c>
      <c r="I21" s="23">
        <v>9118</v>
      </c>
      <c r="J21" s="22">
        <v>9707</v>
      </c>
      <c r="K21" s="23">
        <v>12577</v>
      </c>
      <c r="L21" s="22">
        <v>13192</v>
      </c>
      <c r="M21" s="23">
        <v>11271</v>
      </c>
      <c r="N21" s="22">
        <v>9872</v>
      </c>
    </row>
    <row r="22" spans="1:14" ht="13.5">
      <c r="A22" s="2" t="s">
        <v>86</v>
      </c>
      <c r="B22" s="22">
        <v>8550</v>
      </c>
      <c r="C22" s="23">
        <v>7333</v>
      </c>
      <c r="D22" s="22">
        <v>7566</v>
      </c>
      <c r="E22" s="23">
        <v>6888</v>
      </c>
      <c r="F22" s="22">
        <v>7499</v>
      </c>
      <c r="G22" s="23">
        <v>7872</v>
      </c>
      <c r="H22" s="22">
        <v>8757</v>
      </c>
      <c r="I22" s="23">
        <v>9578</v>
      </c>
      <c r="J22" s="22">
        <v>10498</v>
      </c>
      <c r="K22" s="23">
        <v>12728</v>
      </c>
      <c r="L22" s="22">
        <v>12270</v>
      </c>
      <c r="M22" s="23">
        <v>12588</v>
      </c>
      <c r="N22" s="22">
        <v>12769</v>
      </c>
    </row>
    <row r="23" spans="1:14" ht="13.5">
      <c r="A23" s="2" t="s">
        <v>87</v>
      </c>
      <c r="B23" s="22">
        <v>-15611</v>
      </c>
      <c r="C23" s="23">
        <v>-16245</v>
      </c>
      <c r="D23" s="22">
        <v>-14158</v>
      </c>
      <c r="E23" s="23">
        <v>-13867</v>
      </c>
      <c r="F23" s="22">
        <v>-14703</v>
      </c>
      <c r="G23" s="23">
        <v>-15953</v>
      </c>
      <c r="H23" s="22">
        <v>-16976</v>
      </c>
      <c r="I23" s="23">
        <v>-16460</v>
      </c>
      <c r="J23" s="22">
        <v>-16606</v>
      </c>
      <c r="K23" s="23">
        <v>-16252</v>
      </c>
      <c r="L23" s="22">
        <v>-17995</v>
      </c>
      <c r="M23" s="23">
        <v>-21080</v>
      </c>
      <c r="N23" s="22">
        <v>-20539</v>
      </c>
    </row>
    <row r="24" spans="1:14" ht="14.25" thickBot="1">
      <c r="A24" s="3" t="s">
        <v>88</v>
      </c>
      <c r="B24" s="24">
        <v>2220991</v>
      </c>
      <c r="C24" s="25">
        <v>2322461</v>
      </c>
      <c r="D24" s="24">
        <v>2187649</v>
      </c>
      <c r="E24" s="25">
        <v>2278109</v>
      </c>
      <c r="F24" s="24">
        <v>2024378</v>
      </c>
      <c r="G24" s="25">
        <v>1897956</v>
      </c>
      <c r="H24" s="24">
        <v>1855718</v>
      </c>
      <c r="I24" s="25">
        <v>1778973</v>
      </c>
      <c r="J24" s="24">
        <v>1717011</v>
      </c>
      <c r="K24" s="25">
        <v>1647413</v>
      </c>
      <c r="L24" s="24">
        <v>1650980</v>
      </c>
      <c r="M24" s="25">
        <v>1657494</v>
      </c>
      <c r="N24" s="24">
        <v>1645319</v>
      </c>
    </row>
    <row r="25" spans="1:14" ht="14.25" thickTop="1">
      <c r="A25" s="2" t="s">
        <v>89</v>
      </c>
      <c r="B25" s="22">
        <v>1789375</v>
      </c>
      <c r="C25" s="23">
        <v>1773828</v>
      </c>
      <c r="D25" s="22">
        <v>1759155</v>
      </c>
      <c r="E25" s="23">
        <v>1944007</v>
      </c>
      <c r="F25" s="22">
        <v>1720060</v>
      </c>
      <c r="G25" s="23">
        <v>1652438</v>
      </c>
      <c r="H25" s="22">
        <v>1629605</v>
      </c>
      <c r="I25" s="23">
        <v>1612492</v>
      </c>
      <c r="J25" s="22">
        <v>1525881</v>
      </c>
      <c r="K25" s="23">
        <v>1483546</v>
      </c>
      <c r="L25" s="22">
        <v>1431642</v>
      </c>
      <c r="M25" s="23">
        <v>1482117</v>
      </c>
      <c r="N25" s="22">
        <v>1416899</v>
      </c>
    </row>
    <row r="26" spans="1:14" ht="13.5">
      <c r="A26" s="2" t="s">
        <v>90</v>
      </c>
      <c r="B26" s="22">
        <v>281799</v>
      </c>
      <c r="C26" s="23">
        <v>400795</v>
      </c>
      <c r="D26" s="22">
        <v>284960</v>
      </c>
      <c r="E26" s="23">
        <v>193360</v>
      </c>
      <c r="F26" s="22">
        <v>164487</v>
      </c>
      <c r="G26" s="23">
        <v>102973</v>
      </c>
      <c r="H26" s="22">
        <v>80021</v>
      </c>
      <c r="I26" s="23">
        <v>35201</v>
      </c>
      <c r="J26" s="22">
        <v>57417</v>
      </c>
      <c r="K26" s="23">
        <v>33512</v>
      </c>
      <c r="L26" s="22">
        <v>82877</v>
      </c>
      <c r="M26" s="23">
        <v>36413</v>
      </c>
      <c r="N26" s="22">
        <v>80708</v>
      </c>
    </row>
    <row r="27" spans="1:14" ht="13.5">
      <c r="A27" s="2" t="s">
        <v>91</v>
      </c>
      <c r="B27" s="22">
        <v>25228</v>
      </c>
      <c r="C27" s="23">
        <v>23587</v>
      </c>
      <c r="D27" s="22">
        <v>25075</v>
      </c>
      <c r="E27" s="23">
        <v>25000</v>
      </c>
      <c r="F27" s="22">
        <v>24932</v>
      </c>
      <c r="G27" s="23">
        <v>30162</v>
      </c>
      <c r="H27" s="22">
        <v>30945</v>
      </c>
      <c r="I27" s="23">
        <v>19542</v>
      </c>
      <c r="J27" s="22">
        <v>20295</v>
      </c>
      <c r="K27" s="23">
        <v>19297</v>
      </c>
      <c r="L27" s="22">
        <v>18839</v>
      </c>
      <c r="M27" s="23">
        <v>18620</v>
      </c>
      <c r="N27" s="22">
        <v>17817</v>
      </c>
    </row>
    <row r="28" spans="1:14" ht="13.5">
      <c r="A28" s="2" t="s">
        <v>81</v>
      </c>
      <c r="B28" s="22">
        <v>6</v>
      </c>
      <c r="C28" s="23">
        <v>12</v>
      </c>
      <c r="D28" s="22">
        <v>4</v>
      </c>
      <c r="E28" s="23">
        <v>10</v>
      </c>
      <c r="F28" s="22">
        <v>5</v>
      </c>
      <c r="G28" s="23">
        <v>6</v>
      </c>
      <c r="H28" s="22">
        <v>7</v>
      </c>
      <c r="I28" s="23">
        <v>6</v>
      </c>
      <c r="J28" s="22">
        <v>10</v>
      </c>
      <c r="K28" s="23">
        <v>7</v>
      </c>
      <c r="L28" s="22">
        <v>19</v>
      </c>
      <c r="M28" s="23">
        <v>15</v>
      </c>
      <c r="N28" s="22">
        <v>5</v>
      </c>
    </row>
    <row r="29" spans="1:14" ht="13.5">
      <c r="A29" s="2" t="s">
        <v>92</v>
      </c>
      <c r="B29" s="22">
        <v>13000</v>
      </c>
      <c r="C29" s="23">
        <v>13000</v>
      </c>
      <c r="D29" s="22">
        <v>13000</v>
      </c>
      <c r="E29" s="23">
        <v>13000</v>
      </c>
      <c r="F29" s="22">
        <v>13000</v>
      </c>
      <c r="G29" s="23">
        <v>13000</v>
      </c>
      <c r="H29" s="22">
        <v>13000</v>
      </c>
      <c r="I29" s="23">
        <v>13000</v>
      </c>
      <c r="J29" s="22">
        <v>13000</v>
      </c>
      <c r="K29" s="23">
        <v>13000</v>
      </c>
      <c r="L29" s="22">
        <v>13000</v>
      </c>
      <c r="M29" s="23">
        <v>13000</v>
      </c>
      <c r="N29" s="22">
        <v>13000</v>
      </c>
    </row>
    <row r="30" spans="1:14" ht="13.5">
      <c r="A30" s="2" t="s">
        <v>93</v>
      </c>
      <c r="B30" s="22">
        <v>10926</v>
      </c>
      <c r="C30" s="23">
        <v>10202</v>
      </c>
      <c r="D30" s="22">
        <v>9830</v>
      </c>
      <c r="E30" s="23">
        <v>9120</v>
      </c>
      <c r="F30" s="22">
        <v>10175</v>
      </c>
      <c r="G30" s="23">
        <v>10403</v>
      </c>
      <c r="H30" s="22">
        <v>11515</v>
      </c>
      <c r="I30" s="23">
        <v>8915</v>
      </c>
      <c r="J30" s="22">
        <v>9429</v>
      </c>
      <c r="K30" s="23">
        <v>8994</v>
      </c>
      <c r="L30" s="22">
        <v>10630</v>
      </c>
      <c r="M30" s="23">
        <v>12344</v>
      </c>
      <c r="N30" s="22">
        <v>8009</v>
      </c>
    </row>
    <row r="31" spans="1:14" ht="13.5">
      <c r="A31" s="4" t="s">
        <v>94</v>
      </c>
      <c r="B31" s="22">
        <v>2221</v>
      </c>
      <c r="C31" s="23">
        <v>1408</v>
      </c>
      <c r="D31" s="22">
        <v>1225</v>
      </c>
      <c r="E31" s="23">
        <v>995</v>
      </c>
      <c r="F31" s="22">
        <v>1537</v>
      </c>
      <c r="G31" s="23">
        <v>1943</v>
      </c>
      <c r="H31" s="22">
        <v>2215</v>
      </c>
      <c r="I31" s="23">
        <v>741</v>
      </c>
      <c r="J31" s="22">
        <v>473</v>
      </c>
      <c r="K31" s="23">
        <v>67</v>
      </c>
      <c r="L31" s="22">
        <v>1353</v>
      </c>
      <c r="M31" s="23">
        <v>3914</v>
      </c>
      <c r="N31" s="22"/>
    </row>
    <row r="32" spans="1:14" ht="13.5">
      <c r="A32" s="4" t="s">
        <v>95</v>
      </c>
      <c r="B32" s="22">
        <v>332</v>
      </c>
      <c r="C32" s="23">
        <v>362</v>
      </c>
      <c r="D32" s="22">
        <v>404</v>
      </c>
      <c r="E32" s="23"/>
      <c r="F32" s="22">
        <v>461</v>
      </c>
      <c r="G32" s="23">
        <v>419</v>
      </c>
      <c r="H32" s="22">
        <v>317</v>
      </c>
      <c r="I32" s="23">
        <v>320</v>
      </c>
      <c r="J32" s="22">
        <v>123</v>
      </c>
      <c r="K32" s="23">
        <v>126</v>
      </c>
      <c r="L32" s="22">
        <v>92</v>
      </c>
      <c r="M32" s="23"/>
      <c r="N32" s="22"/>
    </row>
    <row r="33" spans="1:14" ht="13.5">
      <c r="A33" s="4" t="s">
        <v>96</v>
      </c>
      <c r="B33" s="22">
        <v>8372</v>
      </c>
      <c r="C33" s="23">
        <v>8430</v>
      </c>
      <c r="D33" s="22">
        <v>8201</v>
      </c>
      <c r="E33" s="23">
        <v>4006</v>
      </c>
      <c r="F33" s="22">
        <v>8155</v>
      </c>
      <c r="G33" s="23">
        <v>3915</v>
      </c>
      <c r="H33" s="22">
        <v>8962</v>
      </c>
      <c r="I33" s="23">
        <v>3502</v>
      </c>
      <c r="J33" s="22">
        <v>8832</v>
      </c>
      <c r="K33" s="23">
        <v>4273</v>
      </c>
      <c r="L33" s="22">
        <v>9184</v>
      </c>
      <c r="M33" s="23">
        <v>3838</v>
      </c>
      <c r="N33" s="22"/>
    </row>
    <row r="34" spans="1:14" ht="13.5">
      <c r="A34" s="2" t="s">
        <v>97</v>
      </c>
      <c r="B34" s="22"/>
      <c r="C34" s="23">
        <v>42</v>
      </c>
      <c r="D34" s="22"/>
      <c r="E34" s="23">
        <v>57</v>
      </c>
      <c r="F34" s="22"/>
      <c r="G34" s="23">
        <v>54</v>
      </c>
      <c r="H34" s="22"/>
      <c r="I34" s="23">
        <v>39</v>
      </c>
      <c r="J34" s="22"/>
      <c r="K34" s="23"/>
      <c r="L34" s="22"/>
      <c r="M34" s="23">
        <v>48</v>
      </c>
      <c r="N34" s="22"/>
    </row>
    <row r="35" spans="1:14" ht="13.5">
      <c r="A35" s="2" t="s">
        <v>98</v>
      </c>
      <c r="B35" s="22">
        <v>611</v>
      </c>
      <c r="C35" s="23">
        <v>475</v>
      </c>
      <c r="D35" s="22">
        <v>328</v>
      </c>
      <c r="E35" s="23">
        <v>158</v>
      </c>
      <c r="F35" s="22">
        <v>11</v>
      </c>
      <c r="G35" s="23"/>
      <c r="H35" s="22"/>
      <c r="I35" s="23"/>
      <c r="J35" s="22">
        <v>59</v>
      </c>
      <c r="K35" s="23">
        <v>209</v>
      </c>
      <c r="L35" s="22">
        <v>539</v>
      </c>
      <c r="M35" s="23">
        <v>881</v>
      </c>
      <c r="N35" s="22">
        <v>1226</v>
      </c>
    </row>
    <row r="36" spans="1:14" ht="13.5">
      <c r="A36" s="2" t="s">
        <v>99</v>
      </c>
      <c r="B36" s="22">
        <v>349</v>
      </c>
      <c r="C36" s="23">
        <v>318</v>
      </c>
      <c r="D36" s="22">
        <v>287</v>
      </c>
      <c r="E36" s="23">
        <v>424</v>
      </c>
      <c r="F36" s="22">
        <v>391</v>
      </c>
      <c r="G36" s="23">
        <v>355</v>
      </c>
      <c r="H36" s="22">
        <v>321</v>
      </c>
      <c r="I36" s="23">
        <v>318</v>
      </c>
      <c r="J36" s="22">
        <v>291</v>
      </c>
      <c r="K36" s="23">
        <v>447</v>
      </c>
      <c r="L36" s="22">
        <v>415</v>
      </c>
      <c r="M36" s="23">
        <v>387</v>
      </c>
      <c r="N36" s="22">
        <v>357</v>
      </c>
    </row>
    <row r="37" spans="1:14" ht="13.5">
      <c r="A37" s="2" t="s">
        <v>100</v>
      </c>
      <c r="B37" s="22">
        <v>160</v>
      </c>
      <c r="C37" s="23">
        <v>160</v>
      </c>
      <c r="D37" s="22">
        <v>119</v>
      </c>
      <c r="E37" s="23">
        <v>119</v>
      </c>
      <c r="F37" s="22">
        <v>57</v>
      </c>
      <c r="G37" s="23">
        <v>57</v>
      </c>
      <c r="H37" s="22">
        <v>58</v>
      </c>
      <c r="I37" s="23">
        <v>58</v>
      </c>
      <c r="J37" s="22">
        <v>54</v>
      </c>
      <c r="K37" s="23">
        <v>54</v>
      </c>
      <c r="L37" s="22">
        <v>54</v>
      </c>
      <c r="M37" s="23">
        <v>31</v>
      </c>
      <c r="N37" s="22"/>
    </row>
    <row r="38" spans="1:14" ht="13.5">
      <c r="A38" s="2" t="s">
        <v>101</v>
      </c>
      <c r="B38" s="22">
        <v>4869</v>
      </c>
      <c r="C38" s="23">
        <v>4876</v>
      </c>
      <c r="D38" s="22">
        <v>4890</v>
      </c>
      <c r="E38" s="23">
        <v>4906</v>
      </c>
      <c r="F38" s="22">
        <v>5607</v>
      </c>
      <c r="G38" s="23">
        <v>5607</v>
      </c>
      <c r="H38" s="22">
        <v>5611</v>
      </c>
      <c r="I38" s="23">
        <v>5647</v>
      </c>
      <c r="J38" s="22">
        <v>5673</v>
      </c>
      <c r="K38" s="23">
        <v>5697</v>
      </c>
      <c r="L38" s="22">
        <v>5761</v>
      </c>
      <c r="M38" s="23">
        <v>5765</v>
      </c>
      <c r="N38" s="22">
        <v>5815</v>
      </c>
    </row>
    <row r="39" spans="1:14" ht="13.5">
      <c r="A39" s="2" t="s">
        <v>102</v>
      </c>
      <c r="B39" s="22">
        <v>8550</v>
      </c>
      <c r="C39" s="23">
        <v>7333</v>
      </c>
      <c r="D39" s="22">
        <v>7566</v>
      </c>
      <c r="E39" s="23">
        <v>6888</v>
      </c>
      <c r="F39" s="22">
        <v>7499</v>
      </c>
      <c r="G39" s="23">
        <v>7872</v>
      </c>
      <c r="H39" s="22">
        <v>8757</v>
      </c>
      <c r="I39" s="23">
        <v>9578</v>
      </c>
      <c r="J39" s="22">
        <v>10498</v>
      </c>
      <c r="K39" s="23">
        <v>12728</v>
      </c>
      <c r="L39" s="22">
        <v>12270</v>
      </c>
      <c r="M39" s="23">
        <v>12588</v>
      </c>
      <c r="N39" s="22">
        <v>12769</v>
      </c>
    </row>
    <row r="40" spans="1:14" ht="14.25" thickBot="1">
      <c r="A40" s="3" t="s">
        <v>103</v>
      </c>
      <c r="B40" s="24">
        <v>2134879</v>
      </c>
      <c r="C40" s="25">
        <v>2234632</v>
      </c>
      <c r="D40" s="24">
        <v>2105219</v>
      </c>
      <c r="E40" s="25">
        <v>2197055</v>
      </c>
      <c r="F40" s="24">
        <v>1946228</v>
      </c>
      <c r="G40" s="25">
        <v>1822933</v>
      </c>
      <c r="H40" s="24">
        <v>1779844</v>
      </c>
      <c r="I40" s="25">
        <v>1704800</v>
      </c>
      <c r="J40" s="24">
        <v>1642612</v>
      </c>
      <c r="K40" s="25">
        <v>1577496</v>
      </c>
      <c r="L40" s="24">
        <v>1576050</v>
      </c>
      <c r="M40" s="25">
        <v>1582214</v>
      </c>
      <c r="N40" s="24">
        <v>1566709</v>
      </c>
    </row>
    <row r="41" spans="1:14" ht="14.25" thickTop="1">
      <c r="A41" s="2" t="s">
        <v>104</v>
      </c>
      <c r="B41" s="22">
        <v>19078</v>
      </c>
      <c r="C41" s="23">
        <v>19078</v>
      </c>
      <c r="D41" s="22">
        <v>19078</v>
      </c>
      <c r="E41" s="23">
        <v>19078</v>
      </c>
      <c r="F41" s="22">
        <v>19078</v>
      </c>
      <c r="G41" s="23">
        <v>19078</v>
      </c>
      <c r="H41" s="22">
        <v>19078</v>
      </c>
      <c r="I41" s="23">
        <v>19078</v>
      </c>
      <c r="J41" s="22">
        <v>19078</v>
      </c>
      <c r="K41" s="23">
        <v>19078</v>
      </c>
      <c r="L41" s="22">
        <v>19078</v>
      </c>
      <c r="M41" s="23">
        <v>19078</v>
      </c>
      <c r="N41" s="22">
        <v>19078</v>
      </c>
    </row>
    <row r="42" spans="1:14" ht="13.5">
      <c r="A42" s="2" t="s">
        <v>105</v>
      </c>
      <c r="B42" s="22">
        <v>13213</v>
      </c>
      <c r="C42" s="23">
        <v>13213</v>
      </c>
      <c r="D42" s="22">
        <v>13213</v>
      </c>
      <c r="E42" s="23">
        <v>13213</v>
      </c>
      <c r="F42" s="22">
        <v>13213</v>
      </c>
      <c r="G42" s="23">
        <v>13213</v>
      </c>
      <c r="H42" s="22">
        <v>13213</v>
      </c>
      <c r="I42" s="23">
        <v>13213</v>
      </c>
      <c r="J42" s="22">
        <v>13213</v>
      </c>
      <c r="K42" s="23">
        <v>13213</v>
      </c>
      <c r="L42" s="22">
        <v>13214</v>
      </c>
      <c r="M42" s="23">
        <v>13214</v>
      </c>
      <c r="N42" s="22">
        <v>13214</v>
      </c>
    </row>
    <row r="43" spans="1:14" ht="13.5">
      <c r="A43" s="4" t="s">
        <v>106</v>
      </c>
      <c r="B43" s="22">
        <v>13213</v>
      </c>
      <c r="C43" s="23">
        <v>13213</v>
      </c>
      <c r="D43" s="22">
        <v>13213</v>
      </c>
      <c r="E43" s="23">
        <v>13213</v>
      </c>
      <c r="F43" s="22">
        <v>13213</v>
      </c>
      <c r="G43" s="23">
        <v>13213</v>
      </c>
      <c r="H43" s="22">
        <v>13213</v>
      </c>
      <c r="I43" s="23">
        <v>13213</v>
      </c>
      <c r="J43" s="22">
        <v>13213</v>
      </c>
      <c r="K43" s="23">
        <v>13213</v>
      </c>
      <c r="L43" s="22">
        <v>13213</v>
      </c>
      <c r="M43" s="23">
        <v>13213</v>
      </c>
      <c r="N43" s="22">
        <v>13213</v>
      </c>
    </row>
    <row r="44" spans="1:14" ht="13.5">
      <c r="A44" s="2" t="s">
        <v>107</v>
      </c>
      <c r="B44" s="22">
        <v>41176</v>
      </c>
      <c r="C44" s="23">
        <v>39370</v>
      </c>
      <c r="D44" s="22">
        <v>38294</v>
      </c>
      <c r="E44" s="23">
        <v>36752</v>
      </c>
      <c r="F44" s="22">
        <v>35859</v>
      </c>
      <c r="G44" s="23">
        <v>33943</v>
      </c>
      <c r="H44" s="22">
        <v>33979</v>
      </c>
      <c r="I44" s="23">
        <v>32325</v>
      </c>
      <c r="J44" s="22">
        <v>31627</v>
      </c>
      <c r="K44" s="23">
        <v>30087</v>
      </c>
      <c r="L44" s="22">
        <v>34711</v>
      </c>
      <c r="M44" s="23">
        <v>34173</v>
      </c>
      <c r="N44" s="22">
        <v>33987</v>
      </c>
    </row>
    <row r="45" spans="1:14" ht="13.5">
      <c r="A45" s="4" t="s">
        <v>108</v>
      </c>
      <c r="B45" s="22">
        <v>5864</v>
      </c>
      <c r="C45" s="23">
        <v>5864</v>
      </c>
      <c r="D45" s="22">
        <v>5816</v>
      </c>
      <c r="E45" s="23">
        <v>5709</v>
      </c>
      <c r="F45" s="22">
        <v>5603</v>
      </c>
      <c r="G45" s="23">
        <v>5497</v>
      </c>
      <c r="H45" s="22">
        <v>5390</v>
      </c>
      <c r="I45" s="23">
        <v>5284</v>
      </c>
      <c r="J45" s="22">
        <v>5178</v>
      </c>
      <c r="K45" s="23">
        <v>5071</v>
      </c>
      <c r="L45" s="22">
        <v>4965</v>
      </c>
      <c r="M45" s="23">
        <v>4858</v>
      </c>
      <c r="N45" s="22">
        <v>4752</v>
      </c>
    </row>
    <row r="46" spans="1:14" ht="13.5">
      <c r="A46" s="4" t="s">
        <v>109</v>
      </c>
      <c r="B46" s="22">
        <v>35311</v>
      </c>
      <c r="C46" s="23">
        <v>33505</v>
      </c>
      <c r="D46" s="22">
        <v>32478</v>
      </c>
      <c r="E46" s="23">
        <v>31042</v>
      </c>
      <c r="F46" s="22">
        <v>30255</v>
      </c>
      <c r="G46" s="23">
        <v>28446</v>
      </c>
      <c r="H46" s="22">
        <v>28588</v>
      </c>
      <c r="I46" s="23">
        <v>27040</v>
      </c>
      <c r="J46" s="22">
        <v>26449</v>
      </c>
      <c r="K46" s="23">
        <v>25015</v>
      </c>
      <c r="L46" s="22">
        <v>29745</v>
      </c>
      <c r="M46" s="23">
        <v>29315</v>
      </c>
      <c r="N46" s="22">
        <v>29235</v>
      </c>
    </row>
    <row r="47" spans="1:14" ht="13.5">
      <c r="A47" s="5" t="s">
        <v>110</v>
      </c>
      <c r="B47" s="22">
        <v>33</v>
      </c>
      <c r="C47" s="23">
        <v>33</v>
      </c>
      <c r="D47" s="22">
        <v>33</v>
      </c>
      <c r="E47" s="23">
        <v>34</v>
      </c>
      <c r="F47" s="22">
        <v>34</v>
      </c>
      <c r="G47" s="23">
        <v>34</v>
      </c>
      <c r="H47" s="22">
        <v>34</v>
      </c>
      <c r="I47" s="23">
        <v>35</v>
      </c>
      <c r="J47" s="22">
        <v>35</v>
      </c>
      <c r="K47" s="23">
        <v>35</v>
      </c>
      <c r="L47" s="22">
        <v>36</v>
      </c>
      <c r="M47" s="23">
        <v>36</v>
      </c>
      <c r="N47" s="22">
        <v>36</v>
      </c>
    </row>
    <row r="48" spans="1:14" ht="13.5">
      <c r="A48" s="5" t="s">
        <v>111</v>
      </c>
      <c r="B48" s="22">
        <v>31753</v>
      </c>
      <c r="C48" s="23">
        <v>29253</v>
      </c>
      <c r="D48" s="22">
        <v>29253</v>
      </c>
      <c r="E48" s="23">
        <v>27053</v>
      </c>
      <c r="F48" s="22">
        <v>27053</v>
      </c>
      <c r="G48" s="23">
        <v>25653</v>
      </c>
      <c r="H48" s="22">
        <v>25653</v>
      </c>
      <c r="I48" s="23">
        <v>24253</v>
      </c>
      <c r="J48" s="22">
        <v>24253</v>
      </c>
      <c r="K48" s="23">
        <v>27253</v>
      </c>
      <c r="L48" s="22">
        <v>27253</v>
      </c>
      <c r="M48" s="23">
        <v>24753</v>
      </c>
      <c r="N48" s="22">
        <v>24753</v>
      </c>
    </row>
    <row r="49" spans="1:14" ht="13.5">
      <c r="A49" s="5" t="s">
        <v>112</v>
      </c>
      <c r="B49" s="22">
        <v>3524</v>
      </c>
      <c r="C49" s="23">
        <v>4218</v>
      </c>
      <c r="D49" s="22">
        <v>3191</v>
      </c>
      <c r="E49" s="23">
        <v>3954</v>
      </c>
      <c r="F49" s="22">
        <v>3167</v>
      </c>
      <c r="G49" s="23">
        <v>2758</v>
      </c>
      <c r="H49" s="22">
        <v>2900</v>
      </c>
      <c r="I49" s="23">
        <v>2752</v>
      </c>
      <c r="J49" s="22">
        <v>2160</v>
      </c>
      <c r="K49" s="23">
        <v>-2273</v>
      </c>
      <c r="L49" s="22">
        <v>2456</v>
      </c>
      <c r="M49" s="23">
        <v>4525</v>
      </c>
      <c r="N49" s="22">
        <v>4445</v>
      </c>
    </row>
    <row r="50" spans="1:14" ht="13.5">
      <c r="A50" s="2" t="s">
        <v>113</v>
      </c>
      <c r="B50" s="22">
        <v>-225</v>
      </c>
      <c r="C50" s="23">
        <v>-222</v>
      </c>
      <c r="D50" s="22">
        <v>-220</v>
      </c>
      <c r="E50" s="23">
        <v>-218</v>
      </c>
      <c r="F50" s="22">
        <v>-217</v>
      </c>
      <c r="G50" s="23">
        <v>-215</v>
      </c>
      <c r="H50" s="22">
        <v>-211</v>
      </c>
      <c r="I50" s="23">
        <v>-207</v>
      </c>
      <c r="J50" s="22">
        <v>-203</v>
      </c>
      <c r="K50" s="23">
        <v>-199</v>
      </c>
      <c r="L50" s="22">
        <v>-186</v>
      </c>
      <c r="M50" s="23">
        <v>-173</v>
      </c>
      <c r="N50" s="22">
        <v>-159</v>
      </c>
    </row>
    <row r="51" spans="1:14" ht="13.5">
      <c r="A51" s="2" t="s">
        <v>114</v>
      </c>
      <c r="B51" s="22">
        <v>73244</v>
      </c>
      <c r="C51" s="23">
        <v>71440</v>
      </c>
      <c r="D51" s="22">
        <v>70366</v>
      </c>
      <c r="E51" s="23">
        <v>68825</v>
      </c>
      <c r="F51" s="22">
        <v>67934</v>
      </c>
      <c r="G51" s="23">
        <v>66020</v>
      </c>
      <c r="H51" s="22">
        <v>66060</v>
      </c>
      <c r="I51" s="23">
        <v>64410</v>
      </c>
      <c r="J51" s="22">
        <v>63716</v>
      </c>
      <c r="K51" s="23">
        <v>62180</v>
      </c>
      <c r="L51" s="22">
        <v>66817</v>
      </c>
      <c r="M51" s="23">
        <v>66293</v>
      </c>
      <c r="N51" s="22">
        <v>66122</v>
      </c>
    </row>
    <row r="52" spans="1:14" ht="13.5">
      <c r="A52" s="2" t="s">
        <v>115</v>
      </c>
      <c r="B52" s="22">
        <v>5423</v>
      </c>
      <c r="C52" s="23">
        <v>8932</v>
      </c>
      <c r="D52" s="22">
        <v>4581</v>
      </c>
      <c r="E52" s="23">
        <v>4717</v>
      </c>
      <c r="F52" s="22">
        <v>3406</v>
      </c>
      <c r="G52" s="23">
        <v>2193</v>
      </c>
      <c r="H52" s="22">
        <v>3012</v>
      </c>
      <c r="I52" s="23">
        <v>2908</v>
      </c>
      <c r="J52" s="22">
        <v>3800</v>
      </c>
      <c r="K52" s="23">
        <v>839</v>
      </c>
      <c r="L52" s="22">
        <v>1123</v>
      </c>
      <c r="M52" s="23">
        <v>1990</v>
      </c>
      <c r="N52" s="22">
        <v>5417</v>
      </c>
    </row>
    <row r="53" spans="1:14" ht="13.5">
      <c r="A53" s="2" t="s">
        <v>116</v>
      </c>
      <c r="B53" s="22">
        <v>7444</v>
      </c>
      <c r="C53" s="23">
        <v>7455</v>
      </c>
      <c r="D53" s="22">
        <v>7481</v>
      </c>
      <c r="E53" s="23">
        <v>7510</v>
      </c>
      <c r="F53" s="22">
        <v>6808</v>
      </c>
      <c r="G53" s="23">
        <v>6808</v>
      </c>
      <c r="H53" s="22">
        <v>6801</v>
      </c>
      <c r="I53" s="23">
        <v>6855</v>
      </c>
      <c r="J53" s="22">
        <v>6882</v>
      </c>
      <c r="K53" s="23">
        <v>6896</v>
      </c>
      <c r="L53" s="22">
        <v>6989</v>
      </c>
      <c r="M53" s="23">
        <v>6995</v>
      </c>
      <c r="N53" s="22">
        <v>7069</v>
      </c>
    </row>
    <row r="54" spans="1:14" ht="13.5">
      <c r="A54" s="2" t="s">
        <v>117</v>
      </c>
      <c r="B54" s="22">
        <v>12867</v>
      </c>
      <c r="C54" s="23">
        <v>16388</v>
      </c>
      <c r="D54" s="22">
        <v>12063</v>
      </c>
      <c r="E54" s="23">
        <v>12228</v>
      </c>
      <c r="F54" s="22">
        <v>10214</v>
      </c>
      <c r="G54" s="23">
        <v>9002</v>
      </c>
      <c r="H54" s="22">
        <v>9813</v>
      </c>
      <c r="I54" s="23">
        <v>9763</v>
      </c>
      <c r="J54" s="22">
        <v>10682</v>
      </c>
      <c r="K54" s="23">
        <v>7736</v>
      </c>
      <c r="L54" s="22">
        <v>8113</v>
      </c>
      <c r="M54" s="23">
        <v>8985</v>
      </c>
      <c r="N54" s="22">
        <v>12487</v>
      </c>
    </row>
    <row r="55" spans="1:14" ht="13.5">
      <c r="A55" s="2" t="s">
        <v>118</v>
      </c>
      <c r="B55" s="22">
        <v>86111</v>
      </c>
      <c r="C55" s="23">
        <v>87829</v>
      </c>
      <c r="D55" s="22">
        <v>82430</v>
      </c>
      <c r="E55" s="23">
        <v>81053</v>
      </c>
      <c r="F55" s="22">
        <v>78149</v>
      </c>
      <c r="G55" s="23">
        <v>75023</v>
      </c>
      <c r="H55" s="22">
        <v>75874</v>
      </c>
      <c r="I55" s="23">
        <v>74173</v>
      </c>
      <c r="J55" s="22">
        <v>74399</v>
      </c>
      <c r="K55" s="23">
        <v>69917</v>
      </c>
      <c r="L55" s="22">
        <v>74930</v>
      </c>
      <c r="M55" s="23">
        <v>75279</v>
      </c>
      <c r="N55" s="22">
        <v>78609</v>
      </c>
    </row>
    <row r="56" spans="1:14" ht="14.25" thickBot="1">
      <c r="A56" s="6" t="s">
        <v>119</v>
      </c>
      <c r="B56" s="22">
        <v>2220991</v>
      </c>
      <c r="C56" s="23">
        <v>2322461</v>
      </c>
      <c r="D56" s="22">
        <v>2187649</v>
      </c>
      <c r="E56" s="23">
        <v>2278109</v>
      </c>
      <c r="F56" s="22">
        <v>2024378</v>
      </c>
      <c r="G56" s="23">
        <v>1897956</v>
      </c>
      <c r="H56" s="22">
        <v>1855718</v>
      </c>
      <c r="I56" s="23">
        <v>1778973</v>
      </c>
      <c r="J56" s="22">
        <v>1717011</v>
      </c>
      <c r="K56" s="23">
        <v>1647413</v>
      </c>
      <c r="L56" s="22">
        <v>1650980</v>
      </c>
      <c r="M56" s="23">
        <v>1657494</v>
      </c>
      <c r="N56" s="22">
        <v>1645319</v>
      </c>
    </row>
    <row r="57" spans="1:14" ht="14.25" thickTop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9" ht="13.5">
      <c r="A59" s="19" t="s">
        <v>124</v>
      </c>
    </row>
    <row r="60" ht="13.5">
      <c r="A60" s="19" t="s">
        <v>125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2014-02-14T05:41:34Z</dcterms:created>
  <dcterms:modified xsi:type="dcterms:W3CDTF">2014-02-14T05:41:47Z</dcterms:modified>
  <cp:category/>
  <cp:version/>
  <cp:contentType/>
  <cp:contentStatus/>
</cp:coreProperties>
</file>