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<sst xmlns="http://schemas.openxmlformats.org/spreadsheetml/2006/main" count="678" uniqueCount="193">
  <si>
    <t>資金調達による支出</t>
  </si>
  <si>
    <t>その他</t>
  </si>
  <si>
    <t>小計</t>
  </si>
  <si>
    <t>法人税等の支払額</t>
  </si>
  <si>
    <t>法人税等の還付額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</si>
  <si>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</si>
  <si>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</si>
  <si>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</si>
  <si>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</si>
  <si>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</si>
  <si>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</si>
  <si>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</si>
  <si>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</si>
  <si>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</si>
  <si>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劣後特約付社債の発行による収入</t>
  </si>
  <si>
    <t>配当金の支払額</t>
  </si>
  <si>
    <t>自己株式の取得による支出</t>
  </si>
  <si>
    <t>自己株式の売却による収入</t>
  </si>
  <si>
    <t>子会社の自己株式の処分による収入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</si>
  <si>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</si>
  <si>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</si>
  <si>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</si>
  <si>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</si>
  <si>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</si>
  <si>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</si>
  <si>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</si>
  <si>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</si>
  <si>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</si>
  <si>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</si>
  <si>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</si>
  <si>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</si>
  <si>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</si>
  <si>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</si>
  <si>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</si>
  <si>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2013/11/27</t>
  </si>
  <si>
    <t>半期</t>
  </si>
  <si>
    <t>2013/09/30</t>
  </si>
  <si>
    <t>通期</t>
  </si>
  <si>
    <t>2013/03/31</t>
  </si>
  <si>
    <t>2012/11/27</t>
  </si>
  <si>
    <t>2012/09/30</t>
  </si>
  <si>
    <t>2013/06/27</t>
  </si>
  <si>
    <t>2012/03/31</t>
  </si>
  <si>
    <t>2011/11/25</t>
  </si>
  <si>
    <t>2011/09/30</t>
  </si>
  <si>
    <t>2012/06/28</t>
  </si>
  <si>
    <t>2011/03/31</t>
  </si>
  <si>
    <t>2010/11/25</t>
  </si>
  <si>
    <t>2010/09/30</t>
  </si>
  <si>
    <t>2011/06/29</t>
  </si>
  <si>
    <t>2010/03/31</t>
  </si>
  <si>
    <t>2009/09/30</t>
  </si>
  <si>
    <t>2009/11/26</t>
  </si>
  <si>
    <t>2009/03/31</t>
  </si>
  <si>
    <t>2008/09/30</t>
  </si>
  <si>
    <t>2009/06/26</t>
  </si>
  <si>
    <t>2008/03/31</t>
  </si>
  <si>
    <t>2008/11/27</t>
  </si>
  <si>
    <t>2007/09/30</t>
  </si>
  <si>
    <t>現金預け金</t>
  </si>
  <si>
    <t>百万円</t>
  </si>
  <si>
    <t>コールローン</t>
  </si>
  <si>
    <t>商品有価証券</t>
  </si>
  <si>
    <t>金銭の信託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</si>
  <si>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</si>
  <si>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</si>
  <si>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</si>
  <si>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</si>
  <si>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</si>
  <si>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</si>
  <si>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</si>
  <si>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繰延税金資産</t>
  </si>
  <si>
    <t>支払承諾見返</t>
  </si>
  <si>
    <t>貸倒引当金</t>
  </si>
  <si>
    <t>投資損失引当金</t>
  </si>
  <si>
    <t>資産</t>
  </si>
  <si>
    <t>預金</t>
  </si>
  <si>
    <t>コールマネー</t>
  </si>
  <si>
    <t>借用金</t>
  </si>
  <si>
    <t>社債</t>
  </si>
  <si>
    <t>その他負債</t>
  </si>
  <si>
    <t>未払法人税等</t>
  </si>
  <si>
    <t>その他の負債</t>
  </si>
  <si>
    <t>退職給付引当金</t>
  </si>
  <si>
    <t>睡眠預金払戻損失引当金</t>
  </si>
  <si>
    <t>偶発損失引当金</t>
  </si>
  <si>
    <t>再評価に係る繰延税金負債</t>
  </si>
  <si>
    <t>支払承諾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</si>
  <si>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</si>
  <si>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</si>
  <si>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</si>
  <si>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</si>
  <si>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</si>
  <si>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</si>
  <si>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</si>
  <si>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その他利益剰余金</t>
  </si>
  <si>
    <t>繰越利益剰余金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</si>
  <si>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</si>
  <si>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</si>
  <si>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</si>
  <si>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</si>
  <si>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</si>
  <si>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</si>
  <si>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</si>
  <si>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</si>
  <si>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</si>
  <si>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</si>
  <si>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株式会社南日本銀行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</si>
  <si>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</si>
  <si>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</si>
  <si>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</si>
  <si>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</si>
  <si>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</si>
  <si>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</si>
  <si>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</si>
  <si>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</si>
  <si>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</si>
  <si>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</si>
  <si>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</si>
  <si>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</si>
  <si>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</si>
  <si>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</si>
  <si>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</si>
  <si>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</si>
  <si>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</si>
  <si>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</si>
  <si>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</si>
  <si>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</si>
  <si>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</si>
  <si>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</si>
  <si>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</si>
  <si>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</si>
  <si>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</si>
  <si>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特別利益</t>
  </si>
  <si>
    <t>固定資産処分益</t>
  </si>
  <si>
    <t>厚生年金基金代行返上益</t>
  </si>
  <si>
    <t>特別損失</t>
  </si>
  <si>
    <t>固定資産処分損</t>
  </si>
  <si>
    <t>減損損失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</si>
  <si>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</si>
  <si>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</si>
  <si>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</si>
  <si>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</si>
  <si>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</si>
  <si>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</si>
  <si>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</si>
  <si>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</si>
  <si>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</si>
  <si>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2013/02/12</t>
  </si>
  <si>
    <t>2012/12/31</t>
  </si>
  <si>
    <t>2012/08/10</t>
  </si>
  <si>
    <t>2012/06/30</t>
  </si>
  <si>
    <t>2012/02/10</t>
  </si>
  <si>
    <t>2011/12/31</t>
  </si>
  <si>
    <t>2011/08/11</t>
  </si>
  <si>
    <t>2011/06/30</t>
  </si>
  <si>
    <t>2011/02/10</t>
  </si>
  <si>
    <t>2010/12/31</t>
  </si>
  <si>
    <t>2010/08/12</t>
  </si>
  <si>
    <t>2010/06/30</t>
  </si>
  <si>
    <t>2010/02/10</t>
  </si>
  <si>
    <t>2009/12/31</t>
  </si>
  <si>
    <t>2009/08/12</t>
  </si>
  <si>
    <t>2009/06/30</t>
  </si>
  <si>
    <t>2009/02/12</t>
  </si>
  <si>
    <t>2008/12/31</t>
  </si>
  <si>
    <t>2008/08/12</t>
  </si>
  <si>
    <t>2008/06/30</t>
  </si>
  <si>
    <t>コールローン及び買入手形</t>
  </si>
  <si>
    <t>リース債権及びリース投資資産</t>
  </si>
  <si>
    <t>コールマネー及び売渡手形</t>
  </si>
  <si>
    <t>連結・貸借対照表</t>
  </si>
  <si>
    <t>累積四半期</t>
  </si>
  <si>
    <t>減価償却費</t>
  </si>
  <si>
    <t>持分法による投資損益（△は益）</t>
  </si>
  <si>
    <t>貸倒引当金の増減（△）</t>
  </si>
  <si>
    <t>投資損失引当金の増減額（△は減少）</t>
  </si>
  <si>
    <t>退職給付引当金の増減額（△は減少）</t>
  </si>
  <si>
    <t>睡眠預金払戻損失引当金の増減額(△は減少)</t>
  </si>
  <si>
    <t>偶発損失引当金の増減額（△は減少）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</si>
  <si>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</si>
  <si>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</si>
  <si>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</si>
  <si>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</si>
  <si>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</si>
  <si>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</si>
  <si>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</si>
  <si>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</si>
  <si>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</si>
  <si>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</si>
  <si>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</si>
  <si>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リース債権及びリース投資資産の純増（△）減</t>
  </si>
  <si>
    <t>資金運用による収入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</si>
</sst>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105</v>
      </c>
      <c r="B2" s="13">
        <v>8554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106</v>
      </c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27</v>
      </c>
      <c r="B4" s="14" t="str">
        <f>HYPERLINK("http://www.kabupro.jp/mark/20140210/S10013OG.htm","四半期報告書")</f>
        <v>四半期報告書</v>
      </c>
      <c r="C4" s="14" t="str">
        <f>HYPERLINK("http://www.kabupro.jp/mark/20131127/S1000KYU.htm","四半期報告書")</f>
        <v>四半期報告書</v>
      </c>
      <c r="D4" s="14" t="str">
        <f>HYPERLINK("http://www.kabupro.jp/mark/20130627/S000DTMQ.htm","有価証券報告書")</f>
        <v>有価証券報告書</v>
      </c>
      <c r="E4" s="14" t="str">
        <f>HYPERLINK("http://www.kabupro.jp/mark/20140210/S10013OG.htm","四半期報告書")</f>
        <v>四半期報告書</v>
      </c>
      <c r="F4" s="14" t="str">
        <f>HYPERLINK("http://www.kabupro.jp/mark/20131127/S1000KYU.htm","四半期報告書")</f>
        <v>四半期報告書</v>
      </c>
      <c r="G4" s="14" t="str">
        <f>HYPERLINK("http://www.kabupro.jp/mark/20120810/S000BMLI.htm","四半期報告書")</f>
        <v>四半期報告書</v>
      </c>
      <c r="H4" s="14" t="str">
        <f>HYPERLINK("http://www.kabupro.jp/mark/20130627/S000DTMQ.htm","有価証券報告書")</f>
        <v>有価証券報告書</v>
      </c>
      <c r="I4" s="14" t="str">
        <f>HYPERLINK("http://www.kabupro.jp/mark/20130212/S000CSDS.htm","四半期報告書")</f>
        <v>四半期報告書</v>
      </c>
      <c r="J4" s="14" t="str">
        <f>HYPERLINK("http://www.kabupro.jp/mark/20121127/S000CDAG.htm","四半期報告書")</f>
        <v>四半期報告書</v>
      </c>
      <c r="K4" s="14" t="str">
        <f>HYPERLINK("http://www.kabupro.jp/mark/20120810/S000BMLI.htm","四半期報告書")</f>
        <v>四半期報告書</v>
      </c>
      <c r="L4" s="14" t="str">
        <f>HYPERLINK("http://www.kabupro.jp/mark/20120628/S000B8TH.htm","有価証券報告書")</f>
        <v>有価証券報告書</v>
      </c>
      <c r="M4" s="14" t="str">
        <f>HYPERLINK("http://www.kabupro.jp/mark/20120210/S000A8P5.htm","四半期報告書")</f>
        <v>四半期報告書</v>
      </c>
      <c r="N4" s="14" t="str">
        <f>HYPERLINK("http://www.kabupro.jp/mark/20111125/S0009TO7.htm","四半期報告書")</f>
        <v>四半期報告書</v>
      </c>
      <c r="O4" s="14" t="str">
        <f>HYPERLINK("http://www.kabupro.jp/mark/20110811/S00093SS.htm","四半期報告書")</f>
        <v>四半期報告書</v>
      </c>
      <c r="P4" s="14" t="str">
        <f>HYPERLINK("http://www.kabupro.jp/mark/20110629/S0008OWW.htm","有価証券報告書")</f>
        <v>有価証券報告書</v>
      </c>
      <c r="Q4" s="14" t="str">
        <f>HYPERLINK("http://www.kabupro.jp/mark/20110210/S0007REH.htm","四半期報告書")</f>
        <v>四半期報告書</v>
      </c>
      <c r="R4" s="14" t="str">
        <f>HYPERLINK("http://www.kabupro.jp/mark/20101125/S0007A11.htm","四半期報告書")</f>
        <v>四半期報告書</v>
      </c>
      <c r="S4" s="14" t="str">
        <f>HYPERLINK("http://www.kabupro.jp/mark/20100812/S0006LT1.htm","四半期報告書")</f>
        <v>四半期報告書</v>
      </c>
      <c r="T4" s="14" t="str">
        <f>HYPERLINK("http://www.kabupro.jp/mark/20091126/S0004PEV.htm","四半期報告書")</f>
        <v>四半期報告書</v>
      </c>
      <c r="U4" s="14" t="str">
        <f>HYPERLINK("http://www.kabupro.jp/mark/20100210/S000553U.htm","四半期報告書")</f>
        <v>四半期報告書</v>
      </c>
      <c r="V4" s="14" t="str">
        <f>HYPERLINK("http://www.kabupro.jp/mark/20091126/S0004PEV.htm","四半期報告書")</f>
        <v>四半期報告書</v>
      </c>
      <c r="W4" s="14" t="str">
        <f>HYPERLINK("http://www.kabupro.jp/mark/20090812/S0003XYJ.htm","四半期報告書")</f>
        <v>四半期報告書</v>
      </c>
      <c r="X4" s="14" t="str">
        <f>HYPERLINK("http://www.kabupro.jp/mark/20090626/S0003JEE.htm","有価証券報告書")</f>
        <v>有価証券報告書</v>
      </c>
      <c r="Y4" s="14" t="str">
        <f>HYPERLINK("http://www.kabupro.jp/mark/20081127/S0001YXM.htm","四半期報告書")</f>
        <v>四半期報告書</v>
      </c>
    </row>
    <row r="5" spans="1:25" ht="14.25" thickBot="1">
      <c r="A5" s="10" t="s">
        <v>28</v>
      </c>
      <c r="B5" s="1" t="s">
        <v>145</v>
      </c>
      <c r="C5" s="1" t="s">
        <v>34</v>
      </c>
      <c r="D5" s="1" t="s">
        <v>41</v>
      </c>
      <c r="E5" s="1" t="s">
        <v>145</v>
      </c>
      <c r="F5" s="1" t="s">
        <v>34</v>
      </c>
      <c r="G5" s="1" t="s">
        <v>150</v>
      </c>
      <c r="H5" s="1" t="s">
        <v>41</v>
      </c>
      <c r="I5" s="1" t="s">
        <v>148</v>
      </c>
      <c r="J5" s="1" t="s">
        <v>39</v>
      </c>
      <c r="K5" s="1" t="s">
        <v>150</v>
      </c>
      <c r="L5" s="1" t="s">
        <v>45</v>
      </c>
      <c r="M5" s="1" t="s">
        <v>152</v>
      </c>
      <c r="N5" s="1" t="s">
        <v>43</v>
      </c>
      <c r="O5" s="1" t="s">
        <v>154</v>
      </c>
      <c r="P5" s="1" t="s">
        <v>49</v>
      </c>
      <c r="Q5" s="1" t="s">
        <v>156</v>
      </c>
      <c r="R5" s="1" t="s">
        <v>47</v>
      </c>
      <c r="S5" s="1" t="s">
        <v>158</v>
      </c>
      <c r="T5" s="1" t="s">
        <v>52</v>
      </c>
      <c r="U5" s="1" t="s">
        <v>160</v>
      </c>
      <c r="V5" s="1" t="s">
        <v>52</v>
      </c>
      <c r="W5" s="1" t="s">
        <v>162</v>
      </c>
      <c r="X5" s="1" t="s">
        <v>55</v>
      </c>
      <c r="Y5" s="1" t="s">
        <v>57</v>
      </c>
    </row>
    <row r="6" spans="1:25" ht="15" thickBot="1" thickTop="1">
      <c r="A6" s="9" t="s">
        <v>29</v>
      </c>
      <c r="B6" s="17" t="s">
        <v>26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30</v>
      </c>
      <c r="B7" s="13" t="s">
        <v>172</v>
      </c>
      <c r="C7" s="13" t="s">
        <v>35</v>
      </c>
      <c r="D7" s="15" t="s">
        <v>37</v>
      </c>
      <c r="E7" s="13" t="s">
        <v>172</v>
      </c>
      <c r="F7" s="13" t="s">
        <v>35</v>
      </c>
      <c r="G7" s="13" t="s">
        <v>172</v>
      </c>
      <c r="H7" s="15" t="s">
        <v>37</v>
      </c>
      <c r="I7" s="13" t="s">
        <v>172</v>
      </c>
      <c r="J7" s="13" t="s">
        <v>35</v>
      </c>
      <c r="K7" s="13" t="s">
        <v>172</v>
      </c>
      <c r="L7" s="15" t="s">
        <v>37</v>
      </c>
      <c r="M7" s="13" t="s">
        <v>172</v>
      </c>
      <c r="N7" s="13" t="s">
        <v>35</v>
      </c>
      <c r="O7" s="13" t="s">
        <v>172</v>
      </c>
      <c r="P7" s="15" t="s">
        <v>37</v>
      </c>
      <c r="Q7" s="13" t="s">
        <v>172</v>
      </c>
      <c r="R7" s="13" t="s">
        <v>35</v>
      </c>
      <c r="S7" s="13" t="s">
        <v>172</v>
      </c>
      <c r="T7" s="15" t="s">
        <v>37</v>
      </c>
      <c r="U7" s="13" t="s">
        <v>172</v>
      </c>
      <c r="V7" s="13" t="s">
        <v>35</v>
      </c>
      <c r="W7" s="13" t="s">
        <v>172</v>
      </c>
      <c r="X7" s="15" t="s">
        <v>37</v>
      </c>
      <c r="Y7" s="13" t="s">
        <v>35</v>
      </c>
    </row>
    <row r="8" spans="1:25" ht="13.5">
      <c r="A8" s="12" t="s">
        <v>31</v>
      </c>
      <c r="B8" s="1" t="s">
        <v>111</v>
      </c>
      <c r="C8" s="1" t="s">
        <v>111</v>
      </c>
      <c r="D8" s="16" t="s">
        <v>112</v>
      </c>
      <c r="E8" s="1" t="s">
        <v>112</v>
      </c>
      <c r="F8" s="1" t="s">
        <v>112</v>
      </c>
      <c r="G8" s="1" t="s">
        <v>112</v>
      </c>
      <c r="H8" s="16" t="s">
        <v>113</v>
      </c>
      <c r="I8" s="1" t="s">
        <v>113</v>
      </c>
      <c r="J8" s="1" t="s">
        <v>113</v>
      </c>
      <c r="K8" s="1" t="s">
        <v>113</v>
      </c>
      <c r="L8" s="16" t="s">
        <v>114</v>
      </c>
      <c r="M8" s="1" t="s">
        <v>114</v>
      </c>
      <c r="N8" s="1" t="s">
        <v>114</v>
      </c>
      <c r="O8" s="1" t="s">
        <v>114</v>
      </c>
      <c r="P8" s="16" t="s">
        <v>115</v>
      </c>
      <c r="Q8" s="1" t="s">
        <v>115</v>
      </c>
      <c r="R8" s="1" t="s">
        <v>115</v>
      </c>
      <c r="S8" s="1" t="s">
        <v>115</v>
      </c>
      <c r="T8" s="16" t="s">
        <v>116</v>
      </c>
      <c r="U8" s="1" t="s">
        <v>116</v>
      </c>
      <c r="V8" s="1" t="s">
        <v>116</v>
      </c>
      <c r="W8" s="1" t="s">
        <v>116</v>
      </c>
      <c r="X8" s="16" t="s">
        <v>117</v>
      </c>
      <c r="Y8" s="1" t="s">
        <v>117</v>
      </c>
    </row>
    <row r="9" spans="1:25" ht="13.5">
      <c r="A9" s="12" t="s">
        <v>32</v>
      </c>
      <c r="B9" s="1" t="s">
        <v>147</v>
      </c>
      <c r="C9" s="1" t="s">
        <v>36</v>
      </c>
      <c r="D9" s="16" t="s">
        <v>38</v>
      </c>
      <c r="E9" s="1" t="s">
        <v>149</v>
      </c>
      <c r="F9" s="1" t="s">
        <v>40</v>
      </c>
      <c r="G9" s="1" t="s">
        <v>151</v>
      </c>
      <c r="H9" s="16" t="s">
        <v>42</v>
      </c>
      <c r="I9" s="1" t="s">
        <v>153</v>
      </c>
      <c r="J9" s="1" t="s">
        <v>44</v>
      </c>
      <c r="K9" s="1" t="s">
        <v>155</v>
      </c>
      <c r="L9" s="16" t="s">
        <v>46</v>
      </c>
      <c r="M9" s="1" t="s">
        <v>157</v>
      </c>
      <c r="N9" s="1" t="s">
        <v>48</v>
      </c>
      <c r="O9" s="1" t="s">
        <v>159</v>
      </c>
      <c r="P9" s="16" t="s">
        <v>50</v>
      </c>
      <c r="Q9" s="1" t="s">
        <v>161</v>
      </c>
      <c r="R9" s="1" t="s">
        <v>51</v>
      </c>
      <c r="S9" s="1" t="s">
        <v>163</v>
      </c>
      <c r="T9" s="16" t="s">
        <v>53</v>
      </c>
      <c r="U9" s="1" t="s">
        <v>165</v>
      </c>
      <c r="V9" s="1" t="s">
        <v>54</v>
      </c>
      <c r="W9" s="1" t="s">
        <v>167</v>
      </c>
      <c r="X9" s="16" t="s">
        <v>56</v>
      </c>
      <c r="Y9" s="1" t="s">
        <v>58</v>
      </c>
    </row>
    <row r="10" spans="1:25" ht="14.25" thickBot="1">
      <c r="A10" s="12" t="s">
        <v>33</v>
      </c>
      <c r="B10" s="1" t="s">
        <v>60</v>
      </c>
      <c r="C10" s="1" t="s">
        <v>60</v>
      </c>
      <c r="D10" s="16" t="s">
        <v>60</v>
      </c>
      <c r="E10" s="1" t="s">
        <v>60</v>
      </c>
      <c r="F10" s="1" t="s">
        <v>60</v>
      </c>
      <c r="G10" s="1" t="s">
        <v>60</v>
      </c>
      <c r="H10" s="16" t="s">
        <v>60</v>
      </c>
      <c r="I10" s="1" t="s">
        <v>60</v>
      </c>
      <c r="J10" s="1" t="s">
        <v>60</v>
      </c>
      <c r="K10" s="1" t="s">
        <v>60</v>
      </c>
      <c r="L10" s="16" t="s">
        <v>60</v>
      </c>
      <c r="M10" s="1" t="s">
        <v>60</v>
      </c>
      <c r="N10" s="1" t="s">
        <v>60</v>
      </c>
      <c r="O10" s="1" t="s">
        <v>60</v>
      </c>
      <c r="P10" s="16" t="s">
        <v>60</v>
      </c>
      <c r="Q10" s="1" t="s">
        <v>60</v>
      </c>
      <c r="R10" s="1" t="s">
        <v>60</v>
      </c>
      <c r="S10" s="1" t="s">
        <v>60</v>
      </c>
      <c r="T10" s="16" t="s">
        <v>60</v>
      </c>
      <c r="U10" s="1" t="s">
        <v>60</v>
      </c>
      <c r="V10" s="1" t="s">
        <v>60</v>
      </c>
      <c r="W10" s="1" t="s">
        <v>60</v>
      </c>
      <c r="X10" s="16" t="s">
        <v>60</v>
      </c>
      <c r="Y10" s="1" t="s">
        <v>60</v>
      </c>
    </row>
    <row r="11" spans="1:25" ht="14.25" thickTop="1">
      <c r="A11" s="28" t="s">
        <v>118</v>
      </c>
      <c r="B11" s="20">
        <v>15816</v>
      </c>
      <c r="C11" s="20">
        <v>11008</v>
      </c>
      <c r="D11" s="21">
        <v>18491</v>
      </c>
      <c r="E11" s="20">
        <v>13820</v>
      </c>
      <c r="F11" s="20">
        <v>9195</v>
      </c>
      <c r="G11" s="20">
        <v>4538</v>
      </c>
      <c r="H11" s="21">
        <v>19192</v>
      </c>
      <c r="I11" s="20">
        <v>14641</v>
      </c>
      <c r="J11" s="20">
        <v>9245</v>
      </c>
      <c r="K11" s="20">
        <v>4512</v>
      </c>
      <c r="L11" s="21">
        <v>19352</v>
      </c>
      <c r="M11" s="20">
        <v>14373</v>
      </c>
      <c r="N11" s="20">
        <v>9428</v>
      </c>
      <c r="O11" s="20">
        <v>4783</v>
      </c>
      <c r="P11" s="21">
        <v>18884</v>
      </c>
      <c r="Q11" s="20">
        <v>14186</v>
      </c>
      <c r="R11" s="20">
        <v>9114</v>
      </c>
      <c r="S11" s="20">
        <v>4655</v>
      </c>
      <c r="T11" s="21">
        <v>18348</v>
      </c>
      <c r="U11" s="20">
        <v>13932</v>
      </c>
      <c r="V11" s="20">
        <v>9424</v>
      </c>
      <c r="W11" s="20">
        <v>4938</v>
      </c>
      <c r="X11" s="21">
        <v>21375</v>
      </c>
      <c r="Y11" s="20">
        <v>11140</v>
      </c>
    </row>
    <row r="12" spans="1:25" ht="13.5">
      <c r="A12" s="2" t="s">
        <v>119</v>
      </c>
      <c r="B12" s="22">
        <v>11946</v>
      </c>
      <c r="C12" s="22">
        <v>7921</v>
      </c>
      <c r="D12" s="23">
        <v>15663</v>
      </c>
      <c r="E12" s="22">
        <v>11819</v>
      </c>
      <c r="F12" s="22">
        <v>7873</v>
      </c>
      <c r="G12" s="22">
        <v>3993</v>
      </c>
      <c r="H12" s="23">
        <v>15725</v>
      </c>
      <c r="I12" s="22">
        <v>11845</v>
      </c>
      <c r="J12" s="22">
        <v>7829</v>
      </c>
      <c r="K12" s="22">
        <v>3990</v>
      </c>
      <c r="L12" s="23">
        <v>15768</v>
      </c>
      <c r="M12" s="22">
        <v>11871</v>
      </c>
      <c r="N12" s="22">
        <v>7878</v>
      </c>
      <c r="O12" s="22">
        <v>3962</v>
      </c>
      <c r="P12" s="23">
        <v>15372</v>
      </c>
      <c r="Q12" s="22">
        <v>11530</v>
      </c>
      <c r="R12" s="22">
        <v>7650</v>
      </c>
      <c r="S12" s="22">
        <v>3845</v>
      </c>
      <c r="T12" s="23">
        <v>15915</v>
      </c>
      <c r="U12" s="22">
        <v>12060</v>
      </c>
      <c r="V12" s="22">
        <v>8082</v>
      </c>
      <c r="W12" s="22">
        <v>4115</v>
      </c>
      <c r="X12" s="23">
        <v>16869</v>
      </c>
      <c r="Y12" s="22">
        <v>8526</v>
      </c>
    </row>
    <row r="13" spans="1:25" ht="13.5">
      <c r="A13" s="3" t="s">
        <v>120</v>
      </c>
      <c r="B13" s="22">
        <v>9958</v>
      </c>
      <c r="C13" s="22">
        <v>6607</v>
      </c>
      <c r="D13" s="23">
        <v>13287</v>
      </c>
      <c r="E13" s="22">
        <v>9987</v>
      </c>
      <c r="F13" s="22">
        <v>6649</v>
      </c>
      <c r="G13" s="22">
        <v>3308</v>
      </c>
      <c r="H13" s="23">
        <v>13510</v>
      </c>
      <c r="I13" s="22">
        <v>10131</v>
      </c>
      <c r="J13" s="22">
        <v>6714</v>
      </c>
      <c r="K13" s="22">
        <v>3341</v>
      </c>
      <c r="L13" s="23">
        <v>13651</v>
      </c>
      <c r="M13" s="22">
        <v>10235</v>
      </c>
      <c r="N13" s="22">
        <v>6788</v>
      </c>
      <c r="O13" s="22">
        <v>3360</v>
      </c>
      <c r="P13" s="23">
        <v>13588</v>
      </c>
      <c r="Q13" s="22">
        <v>10169</v>
      </c>
      <c r="R13" s="22">
        <v>6711</v>
      </c>
      <c r="S13" s="22">
        <v>3327</v>
      </c>
      <c r="T13" s="23">
        <v>13763</v>
      </c>
      <c r="U13" s="22">
        <v>10313</v>
      </c>
      <c r="V13" s="22">
        <v>6830</v>
      </c>
      <c r="W13" s="22">
        <v>3384</v>
      </c>
      <c r="X13" s="23">
        <v>13953</v>
      </c>
      <c r="Y13" s="22">
        <v>6955</v>
      </c>
    </row>
    <row r="14" spans="1:25" ht="13.5">
      <c r="A14" s="3" t="s">
        <v>121</v>
      </c>
      <c r="B14" s="22">
        <v>1050</v>
      </c>
      <c r="C14" s="22">
        <v>697</v>
      </c>
      <c r="D14" s="23">
        <v>1198</v>
      </c>
      <c r="E14" s="22">
        <v>954</v>
      </c>
      <c r="F14" s="22">
        <v>639</v>
      </c>
      <c r="G14" s="22">
        <v>394</v>
      </c>
      <c r="H14" s="23">
        <v>1298</v>
      </c>
      <c r="I14" s="22">
        <v>1074</v>
      </c>
      <c r="J14" s="22">
        <v>715</v>
      </c>
      <c r="K14" s="22">
        <v>457</v>
      </c>
      <c r="L14" s="23">
        <v>1406</v>
      </c>
      <c r="M14" s="22">
        <v>1117</v>
      </c>
      <c r="N14" s="22">
        <v>743</v>
      </c>
      <c r="O14" s="22">
        <v>435</v>
      </c>
      <c r="P14" s="23">
        <v>1260</v>
      </c>
      <c r="Q14" s="22">
        <v>986</v>
      </c>
      <c r="R14" s="22">
        <v>693</v>
      </c>
      <c r="S14" s="22">
        <v>407</v>
      </c>
      <c r="T14" s="23">
        <v>1617</v>
      </c>
      <c r="U14" s="22">
        <v>1282</v>
      </c>
      <c r="V14" s="22">
        <v>960</v>
      </c>
      <c r="W14" s="22">
        <v>578</v>
      </c>
      <c r="X14" s="23">
        <v>1850</v>
      </c>
      <c r="Y14" s="22">
        <v>993</v>
      </c>
    </row>
    <row r="15" spans="1:25" ht="13.5">
      <c r="A15" s="2" t="s">
        <v>122</v>
      </c>
      <c r="B15" s="22">
        <v>1211</v>
      </c>
      <c r="C15" s="22">
        <v>808</v>
      </c>
      <c r="D15" s="23">
        <v>1753</v>
      </c>
      <c r="E15" s="22">
        <v>1282</v>
      </c>
      <c r="F15" s="22">
        <v>892</v>
      </c>
      <c r="G15" s="22">
        <v>373</v>
      </c>
      <c r="H15" s="23">
        <v>1598</v>
      </c>
      <c r="I15" s="22">
        <v>1141</v>
      </c>
      <c r="J15" s="22">
        <v>793</v>
      </c>
      <c r="K15" s="22">
        <v>375</v>
      </c>
      <c r="L15" s="23">
        <v>1533</v>
      </c>
      <c r="M15" s="22">
        <v>1145</v>
      </c>
      <c r="N15" s="22">
        <v>791</v>
      </c>
      <c r="O15" s="22">
        <v>367</v>
      </c>
      <c r="P15" s="23">
        <v>1619</v>
      </c>
      <c r="Q15" s="22">
        <v>1234</v>
      </c>
      <c r="R15" s="22">
        <v>859</v>
      </c>
      <c r="S15" s="22">
        <v>388</v>
      </c>
      <c r="T15" s="23">
        <v>1677</v>
      </c>
      <c r="U15" s="22">
        <v>1296</v>
      </c>
      <c r="V15" s="22">
        <v>891</v>
      </c>
      <c r="W15" s="22">
        <v>442</v>
      </c>
      <c r="X15" s="23">
        <v>1862</v>
      </c>
      <c r="Y15" s="22">
        <v>970</v>
      </c>
    </row>
    <row r="16" spans="1:25" ht="13.5">
      <c r="A16" s="2" t="s">
        <v>123</v>
      </c>
      <c r="B16" s="22">
        <v>749</v>
      </c>
      <c r="C16" s="22">
        <v>475</v>
      </c>
      <c r="D16" s="23">
        <v>171</v>
      </c>
      <c r="E16" s="22">
        <v>138</v>
      </c>
      <c r="F16" s="22">
        <v>53</v>
      </c>
      <c r="G16" s="22">
        <v>40</v>
      </c>
      <c r="H16" s="23">
        <v>806</v>
      </c>
      <c r="I16" s="22">
        <v>799</v>
      </c>
      <c r="J16" s="22">
        <v>64</v>
      </c>
      <c r="K16" s="22">
        <v>46</v>
      </c>
      <c r="L16" s="23">
        <v>1120</v>
      </c>
      <c r="M16" s="22">
        <v>693</v>
      </c>
      <c r="N16" s="22">
        <v>297</v>
      </c>
      <c r="O16" s="22">
        <v>158</v>
      </c>
      <c r="P16" s="23">
        <v>489</v>
      </c>
      <c r="Q16" s="22">
        <v>411</v>
      </c>
      <c r="R16" s="22">
        <v>0</v>
      </c>
      <c r="S16" s="22">
        <v>0</v>
      </c>
      <c r="T16" s="23">
        <v>237</v>
      </c>
      <c r="U16" s="22">
        <v>198</v>
      </c>
      <c r="V16" s="22">
        <v>126</v>
      </c>
      <c r="W16" s="22">
        <v>94</v>
      </c>
      <c r="X16" s="23">
        <v>799</v>
      </c>
      <c r="Y16" s="22">
        <v>260</v>
      </c>
    </row>
    <row r="17" spans="1:25" ht="13.5">
      <c r="A17" s="2" t="s">
        <v>124</v>
      </c>
      <c r="B17" s="22">
        <v>1908</v>
      </c>
      <c r="C17" s="22">
        <v>1803</v>
      </c>
      <c r="D17" s="23">
        <v>902</v>
      </c>
      <c r="E17" s="22">
        <v>579</v>
      </c>
      <c r="F17" s="22">
        <v>375</v>
      </c>
      <c r="G17" s="22">
        <v>130</v>
      </c>
      <c r="H17" s="23">
        <v>1061</v>
      </c>
      <c r="I17" s="22">
        <v>854</v>
      </c>
      <c r="J17" s="22">
        <v>558</v>
      </c>
      <c r="K17" s="22">
        <v>98</v>
      </c>
      <c r="L17" s="23">
        <v>930</v>
      </c>
      <c r="M17" s="22">
        <v>661</v>
      </c>
      <c r="N17" s="22">
        <v>461</v>
      </c>
      <c r="O17" s="22">
        <v>295</v>
      </c>
      <c r="P17" s="23">
        <v>1403</v>
      </c>
      <c r="Q17" s="22">
        <v>1010</v>
      </c>
      <c r="R17" s="22">
        <v>603</v>
      </c>
      <c r="S17" s="22">
        <v>420</v>
      </c>
      <c r="T17" s="23">
        <v>518</v>
      </c>
      <c r="U17" s="22">
        <v>377</v>
      </c>
      <c r="V17" s="22">
        <v>323</v>
      </c>
      <c r="W17" s="22">
        <v>286</v>
      </c>
      <c r="X17" s="23">
        <v>1844</v>
      </c>
      <c r="Y17" s="22">
        <v>1383</v>
      </c>
    </row>
    <row r="18" spans="1:25" ht="13.5">
      <c r="A18" s="6" t="s">
        <v>125</v>
      </c>
      <c r="B18" s="22">
        <v>11449</v>
      </c>
      <c r="C18" s="22">
        <v>7288</v>
      </c>
      <c r="D18" s="23">
        <v>16208</v>
      </c>
      <c r="E18" s="22">
        <v>11923</v>
      </c>
      <c r="F18" s="22">
        <v>8153</v>
      </c>
      <c r="G18" s="22">
        <v>4080</v>
      </c>
      <c r="H18" s="23">
        <v>17574</v>
      </c>
      <c r="I18" s="22">
        <v>13011</v>
      </c>
      <c r="J18" s="22">
        <v>8704</v>
      </c>
      <c r="K18" s="22">
        <v>4220</v>
      </c>
      <c r="L18" s="23">
        <v>17654</v>
      </c>
      <c r="M18" s="22">
        <v>13193</v>
      </c>
      <c r="N18" s="22">
        <v>8926</v>
      </c>
      <c r="O18" s="22">
        <v>4448</v>
      </c>
      <c r="P18" s="23">
        <v>17914</v>
      </c>
      <c r="Q18" s="22">
        <v>13774</v>
      </c>
      <c r="R18" s="22">
        <v>8881</v>
      </c>
      <c r="S18" s="22">
        <v>4153</v>
      </c>
      <c r="T18" s="23">
        <v>40931</v>
      </c>
      <c r="U18" s="22">
        <v>25499</v>
      </c>
      <c r="V18" s="22">
        <v>16073</v>
      </c>
      <c r="W18" s="22">
        <v>4684</v>
      </c>
      <c r="X18" s="23">
        <v>19655</v>
      </c>
      <c r="Y18" s="22">
        <v>10083</v>
      </c>
    </row>
    <row r="19" spans="1:25" ht="13.5">
      <c r="A19" s="2" t="s">
        <v>126</v>
      </c>
      <c r="B19" s="22">
        <v>523</v>
      </c>
      <c r="C19" s="22">
        <v>352</v>
      </c>
      <c r="D19" s="23">
        <v>863</v>
      </c>
      <c r="E19" s="22">
        <v>667</v>
      </c>
      <c r="F19" s="22">
        <v>464</v>
      </c>
      <c r="G19" s="22">
        <v>244</v>
      </c>
      <c r="H19" s="23">
        <v>831</v>
      </c>
      <c r="I19" s="22">
        <v>637</v>
      </c>
      <c r="J19" s="22">
        <v>434</v>
      </c>
      <c r="K19" s="22">
        <v>217</v>
      </c>
      <c r="L19" s="23">
        <v>1116</v>
      </c>
      <c r="M19" s="22">
        <v>899</v>
      </c>
      <c r="N19" s="22">
        <v>642</v>
      </c>
      <c r="O19" s="22">
        <v>339</v>
      </c>
      <c r="P19" s="23">
        <v>1667</v>
      </c>
      <c r="Q19" s="22">
        <v>1293</v>
      </c>
      <c r="R19" s="22">
        <v>880</v>
      </c>
      <c r="S19" s="22">
        <v>440</v>
      </c>
      <c r="T19" s="23">
        <v>2220</v>
      </c>
      <c r="U19" s="22">
        <v>1760</v>
      </c>
      <c r="V19" s="22">
        <v>1138</v>
      </c>
      <c r="W19" s="22">
        <v>565</v>
      </c>
      <c r="X19" s="23">
        <v>2767</v>
      </c>
      <c r="Y19" s="22">
        <v>1427</v>
      </c>
    </row>
    <row r="20" spans="1:25" ht="13.5">
      <c r="A20" s="3" t="s">
        <v>127</v>
      </c>
      <c r="B20" s="22">
        <v>451</v>
      </c>
      <c r="C20" s="22">
        <v>303</v>
      </c>
      <c r="D20" s="23">
        <v>686</v>
      </c>
      <c r="E20" s="22">
        <v>534</v>
      </c>
      <c r="F20" s="22">
        <v>377</v>
      </c>
      <c r="G20" s="22">
        <v>202</v>
      </c>
      <c r="H20" s="23">
        <v>724</v>
      </c>
      <c r="I20" s="22">
        <v>556</v>
      </c>
      <c r="J20" s="22">
        <v>380</v>
      </c>
      <c r="K20" s="22">
        <v>190</v>
      </c>
      <c r="L20" s="23">
        <v>1009</v>
      </c>
      <c r="M20" s="22">
        <v>818</v>
      </c>
      <c r="N20" s="22">
        <v>588</v>
      </c>
      <c r="O20" s="22">
        <v>312</v>
      </c>
      <c r="P20" s="23">
        <v>1552</v>
      </c>
      <c r="Q20" s="22">
        <v>1205</v>
      </c>
      <c r="R20" s="22">
        <v>820</v>
      </c>
      <c r="S20" s="22">
        <v>410</v>
      </c>
      <c r="T20" s="23">
        <v>2003</v>
      </c>
      <c r="U20" s="22">
        <v>1578</v>
      </c>
      <c r="V20" s="22">
        <v>1035</v>
      </c>
      <c r="W20" s="22">
        <v>513</v>
      </c>
      <c r="X20" s="23">
        <v>2365</v>
      </c>
      <c r="Y20" s="22">
        <v>1184</v>
      </c>
    </row>
    <row r="21" spans="1:25" ht="13.5">
      <c r="A21" s="2" t="s">
        <v>128</v>
      </c>
      <c r="B21" s="22">
        <v>1241</v>
      </c>
      <c r="C21" s="22">
        <v>810</v>
      </c>
      <c r="D21" s="23">
        <v>1606</v>
      </c>
      <c r="E21" s="22">
        <v>1190</v>
      </c>
      <c r="F21" s="22">
        <v>782</v>
      </c>
      <c r="G21" s="22">
        <v>390</v>
      </c>
      <c r="H21" s="23">
        <v>1460</v>
      </c>
      <c r="I21" s="22">
        <v>1080</v>
      </c>
      <c r="J21" s="22">
        <v>709</v>
      </c>
      <c r="K21" s="22">
        <v>352</v>
      </c>
      <c r="L21" s="23">
        <v>1338</v>
      </c>
      <c r="M21" s="22">
        <v>995</v>
      </c>
      <c r="N21" s="22">
        <v>652</v>
      </c>
      <c r="O21" s="22">
        <v>323</v>
      </c>
      <c r="P21" s="23">
        <v>1300</v>
      </c>
      <c r="Q21" s="22">
        <v>979</v>
      </c>
      <c r="R21" s="22">
        <v>652</v>
      </c>
      <c r="S21" s="22">
        <v>328</v>
      </c>
      <c r="T21" s="23">
        <v>1345</v>
      </c>
      <c r="U21" s="22">
        <v>1014</v>
      </c>
      <c r="V21" s="22">
        <v>676</v>
      </c>
      <c r="W21" s="22">
        <v>346</v>
      </c>
      <c r="X21" s="23">
        <v>1414</v>
      </c>
      <c r="Y21" s="22">
        <v>726</v>
      </c>
    </row>
    <row r="22" spans="1:25" ht="13.5">
      <c r="A22" s="2" t="s">
        <v>129</v>
      </c>
      <c r="B22" s="22">
        <v>21</v>
      </c>
      <c r="C22" s="22">
        <v>18</v>
      </c>
      <c r="D22" s="23">
        <v>116</v>
      </c>
      <c r="E22" s="22">
        <v>10</v>
      </c>
      <c r="F22" s="22">
        <v>7</v>
      </c>
      <c r="G22" s="22">
        <v>4</v>
      </c>
      <c r="H22" s="23">
        <v>24</v>
      </c>
      <c r="I22" s="22">
        <v>20</v>
      </c>
      <c r="J22" s="22">
        <v>16</v>
      </c>
      <c r="K22" s="22">
        <v>15</v>
      </c>
      <c r="L22" s="23">
        <v>112</v>
      </c>
      <c r="M22" s="22">
        <v>15</v>
      </c>
      <c r="N22" s="22">
        <v>3</v>
      </c>
      <c r="O22" s="22">
        <v>2</v>
      </c>
      <c r="P22" s="23">
        <v>58</v>
      </c>
      <c r="Q22" s="22">
        <v>36</v>
      </c>
      <c r="R22" s="22">
        <v>33</v>
      </c>
      <c r="S22" s="22">
        <v>31</v>
      </c>
      <c r="T22" s="23">
        <v>9400</v>
      </c>
      <c r="U22" s="22">
        <v>7457</v>
      </c>
      <c r="V22" s="22">
        <v>4392</v>
      </c>
      <c r="W22" s="22">
        <v>1</v>
      </c>
      <c r="X22" s="23">
        <v>4</v>
      </c>
      <c r="Y22" s="22">
        <v>1</v>
      </c>
    </row>
    <row r="23" spans="1:25" ht="13.5">
      <c r="A23" s="2" t="s">
        <v>130</v>
      </c>
      <c r="B23" s="22">
        <v>8823</v>
      </c>
      <c r="C23" s="22">
        <v>5898</v>
      </c>
      <c r="D23" s="23">
        <v>11436</v>
      </c>
      <c r="E23" s="22">
        <v>8743</v>
      </c>
      <c r="F23" s="22">
        <v>5853</v>
      </c>
      <c r="G23" s="22">
        <v>2982</v>
      </c>
      <c r="H23" s="23">
        <v>11387</v>
      </c>
      <c r="I23" s="22">
        <v>8606</v>
      </c>
      <c r="J23" s="22">
        <v>5702</v>
      </c>
      <c r="K23" s="22">
        <v>2828</v>
      </c>
      <c r="L23" s="23">
        <v>11704</v>
      </c>
      <c r="M23" s="22">
        <v>8816</v>
      </c>
      <c r="N23" s="22">
        <v>5918</v>
      </c>
      <c r="O23" s="22">
        <v>3001</v>
      </c>
      <c r="P23" s="23">
        <v>11803</v>
      </c>
      <c r="Q23" s="22">
        <v>8869</v>
      </c>
      <c r="R23" s="22">
        <v>5903</v>
      </c>
      <c r="S23" s="22">
        <v>2928</v>
      </c>
      <c r="T23" s="23">
        <v>11717</v>
      </c>
      <c r="U23" s="22">
        <v>8851</v>
      </c>
      <c r="V23" s="22">
        <v>5916</v>
      </c>
      <c r="W23" s="22">
        <v>3001</v>
      </c>
      <c r="X23" s="23">
        <v>11759</v>
      </c>
      <c r="Y23" s="22">
        <v>5944</v>
      </c>
    </row>
    <row r="24" spans="1:25" ht="13.5">
      <c r="A24" s="2" t="s">
        <v>131</v>
      </c>
      <c r="B24" s="22">
        <v>839</v>
      </c>
      <c r="C24" s="22">
        <v>208</v>
      </c>
      <c r="D24" s="23">
        <v>2185</v>
      </c>
      <c r="E24" s="22">
        <v>1311</v>
      </c>
      <c r="F24" s="22">
        <v>1046</v>
      </c>
      <c r="G24" s="22">
        <v>458</v>
      </c>
      <c r="H24" s="23">
        <v>3870</v>
      </c>
      <c r="I24" s="22">
        <v>2667</v>
      </c>
      <c r="J24" s="22">
        <v>1841</v>
      </c>
      <c r="K24" s="22">
        <v>806</v>
      </c>
      <c r="L24" s="23">
        <v>3382</v>
      </c>
      <c r="M24" s="22">
        <v>2466</v>
      </c>
      <c r="N24" s="22">
        <v>1709</v>
      </c>
      <c r="O24" s="22">
        <v>780</v>
      </c>
      <c r="P24" s="23">
        <v>3084</v>
      </c>
      <c r="Q24" s="22">
        <v>2595</v>
      </c>
      <c r="R24" s="22">
        <v>1411</v>
      </c>
      <c r="S24" s="22">
        <v>424</v>
      </c>
      <c r="T24" s="23">
        <v>16247</v>
      </c>
      <c r="U24" s="22">
        <v>6415</v>
      </c>
      <c r="V24" s="22">
        <v>3949</v>
      </c>
      <c r="W24" s="22">
        <v>768</v>
      </c>
      <c r="X24" s="23">
        <v>3709</v>
      </c>
      <c r="Y24" s="22">
        <v>1984</v>
      </c>
    </row>
    <row r="25" spans="1:25" ht="14.25" thickBot="1">
      <c r="A25" s="27" t="s">
        <v>132</v>
      </c>
      <c r="B25" s="24">
        <v>4367</v>
      </c>
      <c r="C25" s="24">
        <v>3720</v>
      </c>
      <c r="D25" s="25">
        <v>2282</v>
      </c>
      <c r="E25" s="24">
        <v>1897</v>
      </c>
      <c r="F25" s="24">
        <v>1041</v>
      </c>
      <c r="G25" s="24">
        <v>457</v>
      </c>
      <c r="H25" s="25">
        <v>1618</v>
      </c>
      <c r="I25" s="24">
        <v>1629</v>
      </c>
      <c r="J25" s="24">
        <v>540</v>
      </c>
      <c r="K25" s="24">
        <v>292</v>
      </c>
      <c r="L25" s="25">
        <v>1698</v>
      </c>
      <c r="M25" s="24">
        <v>1179</v>
      </c>
      <c r="N25" s="24">
        <v>501</v>
      </c>
      <c r="O25" s="24">
        <v>335</v>
      </c>
      <c r="P25" s="25">
        <v>970</v>
      </c>
      <c r="Q25" s="24">
        <v>412</v>
      </c>
      <c r="R25" s="24">
        <v>232</v>
      </c>
      <c r="S25" s="24">
        <v>501</v>
      </c>
      <c r="T25" s="25">
        <v>-22582</v>
      </c>
      <c r="U25" s="24">
        <v>-11566</v>
      </c>
      <c r="V25" s="24">
        <v>-6649</v>
      </c>
      <c r="W25" s="24">
        <v>253</v>
      </c>
      <c r="X25" s="25">
        <v>1720</v>
      </c>
      <c r="Y25" s="24">
        <v>1057</v>
      </c>
    </row>
    <row r="26" spans="1:25" ht="14.25" thickTop="1">
      <c r="A26" s="6" t="s">
        <v>133</v>
      </c>
      <c r="B26" s="22">
        <v>0</v>
      </c>
      <c r="C26" s="22"/>
      <c r="D26" s="23">
        <v>6</v>
      </c>
      <c r="E26" s="22">
        <v>4</v>
      </c>
      <c r="F26" s="22">
        <v>4</v>
      </c>
      <c r="G26" s="22">
        <v>4</v>
      </c>
      <c r="H26" s="23">
        <v>2452</v>
      </c>
      <c r="I26" s="22">
        <v>2452</v>
      </c>
      <c r="J26" s="22">
        <v>2452</v>
      </c>
      <c r="K26" s="22">
        <v>2452</v>
      </c>
      <c r="L26" s="23">
        <v>22</v>
      </c>
      <c r="M26" s="22">
        <v>23</v>
      </c>
      <c r="N26" s="22">
        <v>22</v>
      </c>
      <c r="O26" s="22">
        <v>21</v>
      </c>
      <c r="P26" s="23">
        <v>5</v>
      </c>
      <c r="Q26" s="22">
        <v>4</v>
      </c>
      <c r="R26" s="22">
        <v>1</v>
      </c>
      <c r="S26" s="22">
        <v>0</v>
      </c>
      <c r="T26" s="23">
        <v>27</v>
      </c>
      <c r="U26" s="22">
        <v>26</v>
      </c>
      <c r="V26" s="22">
        <v>26</v>
      </c>
      <c r="W26" s="22">
        <v>25</v>
      </c>
      <c r="X26" s="23">
        <v>11</v>
      </c>
      <c r="Y26" s="22">
        <v>8</v>
      </c>
    </row>
    <row r="27" spans="1:25" ht="13.5">
      <c r="A27" s="2" t="s">
        <v>134</v>
      </c>
      <c r="B27" s="22">
        <v>0</v>
      </c>
      <c r="C27" s="22"/>
      <c r="D27" s="23">
        <v>1</v>
      </c>
      <c r="E27" s="22">
        <v>0</v>
      </c>
      <c r="F27" s="22">
        <v>0</v>
      </c>
      <c r="G27" s="22"/>
      <c r="H27" s="23">
        <v>0</v>
      </c>
      <c r="I27" s="22">
        <v>0</v>
      </c>
      <c r="J27" s="22"/>
      <c r="K27" s="22"/>
      <c r="L27" s="23">
        <v>1</v>
      </c>
      <c r="M27" s="22">
        <v>1</v>
      </c>
      <c r="N27" s="22">
        <v>1</v>
      </c>
      <c r="O27" s="22"/>
      <c r="P27" s="23">
        <v>0</v>
      </c>
      <c r="Q27" s="22"/>
      <c r="R27" s="22"/>
      <c r="S27" s="22"/>
      <c r="T27" s="23">
        <v>0</v>
      </c>
      <c r="U27" s="22"/>
      <c r="V27" s="22"/>
      <c r="W27" s="22"/>
      <c r="X27" s="23">
        <v>0</v>
      </c>
      <c r="Y27" s="22"/>
    </row>
    <row r="28" spans="1:25" ht="13.5">
      <c r="A28" s="2" t="s">
        <v>135</v>
      </c>
      <c r="B28" s="22"/>
      <c r="C28" s="22"/>
      <c r="D28" s="23">
        <v>4</v>
      </c>
      <c r="E28" s="22">
        <v>4</v>
      </c>
      <c r="F28" s="22">
        <v>4</v>
      </c>
      <c r="G28" s="22">
        <v>4</v>
      </c>
      <c r="H28" s="23">
        <v>2452</v>
      </c>
      <c r="I28" s="22">
        <v>2452</v>
      </c>
      <c r="J28" s="22">
        <v>2452</v>
      </c>
      <c r="K28" s="22">
        <v>2452</v>
      </c>
      <c r="L28" s="23"/>
      <c r="M28" s="22"/>
      <c r="N28" s="22"/>
      <c r="O28" s="22"/>
      <c r="P28" s="23"/>
      <c r="Q28" s="22"/>
      <c r="R28" s="22"/>
      <c r="S28" s="22"/>
      <c r="T28" s="23"/>
      <c r="U28" s="22"/>
      <c r="V28" s="22"/>
      <c r="W28" s="22"/>
      <c r="X28" s="23"/>
      <c r="Y28" s="22"/>
    </row>
    <row r="29" spans="1:25" ht="13.5">
      <c r="A29" s="6" t="s">
        <v>136</v>
      </c>
      <c r="B29" s="22">
        <v>70</v>
      </c>
      <c r="C29" s="22">
        <v>11</v>
      </c>
      <c r="D29" s="23">
        <v>50</v>
      </c>
      <c r="E29" s="22">
        <v>23</v>
      </c>
      <c r="F29" s="22">
        <v>20</v>
      </c>
      <c r="G29" s="22">
        <v>1</v>
      </c>
      <c r="H29" s="23">
        <v>160</v>
      </c>
      <c r="I29" s="22">
        <v>91</v>
      </c>
      <c r="J29" s="22">
        <v>87</v>
      </c>
      <c r="K29" s="22">
        <v>38</v>
      </c>
      <c r="L29" s="23">
        <v>46</v>
      </c>
      <c r="M29" s="22">
        <v>43</v>
      </c>
      <c r="N29" s="22">
        <v>17</v>
      </c>
      <c r="O29" s="22">
        <v>13</v>
      </c>
      <c r="P29" s="23">
        <v>26</v>
      </c>
      <c r="Q29" s="22">
        <v>13</v>
      </c>
      <c r="R29" s="22">
        <v>7</v>
      </c>
      <c r="S29" s="22">
        <v>0</v>
      </c>
      <c r="T29" s="23">
        <v>64</v>
      </c>
      <c r="U29" s="22">
        <v>44</v>
      </c>
      <c r="V29" s="22">
        <v>42</v>
      </c>
      <c r="W29" s="22">
        <v>15</v>
      </c>
      <c r="X29" s="23">
        <v>323</v>
      </c>
      <c r="Y29" s="22">
        <v>344</v>
      </c>
    </row>
    <row r="30" spans="1:25" ht="13.5">
      <c r="A30" s="2" t="s">
        <v>137</v>
      </c>
      <c r="B30" s="22">
        <v>36</v>
      </c>
      <c r="C30" s="22">
        <v>11</v>
      </c>
      <c r="D30" s="23">
        <v>18</v>
      </c>
      <c r="E30" s="22">
        <v>11</v>
      </c>
      <c r="F30" s="22">
        <v>7</v>
      </c>
      <c r="G30" s="22">
        <v>1</v>
      </c>
      <c r="H30" s="23">
        <v>17</v>
      </c>
      <c r="I30" s="22">
        <v>12</v>
      </c>
      <c r="J30" s="22">
        <v>8</v>
      </c>
      <c r="K30" s="22">
        <v>3</v>
      </c>
      <c r="L30" s="23">
        <v>10</v>
      </c>
      <c r="M30" s="22">
        <v>7</v>
      </c>
      <c r="N30" s="22">
        <v>4</v>
      </c>
      <c r="O30" s="22">
        <v>0</v>
      </c>
      <c r="P30" s="23">
        <v>23</v>
      </c>
      <c r="Q30" s="22">
        <v>10</v>
      </c>
      <c r="R30" s="22">
        <v>7</v>
      </c>
      <c r="S30" s="22">
        <v>0</v>
      </c>
      <c r="T30" s="23">
        <v>52</v>
      </c>
      <c r="U30" s="22">
        <v>40</v>
      </c>
      <c r="V30" s="22">
        <v>38</v>
      </c>
      <c r="W30" s="22">
        <v>15</v>
      </c>
      <c r="X30" s="23">
        <v>38</v>
      </c>
      <c r="Y30" s="22"/>
    </row>
    <row r="31" spans="1:25" ht="13.5">
      <c r="A31" s="2" t="s">
        <v>138</v>
      </c>
      <c r="B31" s="22">
        <v>33</v>
      </c>
      <c r="C31" s="22"/>
      <c r="D31" s="23">
        <v>31</v>
      </c>
      <c r="E31" s="22">
        <v>12</v>
      </c>
      <c r="F31" s="22">
        <v>12</v>
      </c>
      <c r="G31" s="22"/>
      <c r="H31" s="23">
        <v>142</v>
      </c>
      <c r="I31" s="22">
        <v>78</v>
      </c>
      <c r="J31" s="22">
        <v>78</v>
      </c>
      <c r="K31" s="22">
        <v>35</v>
      </c>
      <c r="L31" s="23">
        <v>22</v>
      </c>
      <c r="M31" s="22">
        <v>22</v>
      </c>
      <c r="N31" s="22"/>
      <c r="O31" s="22"/>
      <c r="P31" s="23">
        <v>2</v>
      </c>
      <c r="Q31" s="22">
        <v>2</v>
      </c>
      <c r="R31" s="22"/>
      <c r="S31" s="22"/>
      <c r="T31" s="23">
        <v>12</v>
      </c>
      <c r="U31" s="22"/>
      <c r="V31" s="22"/>
      <c r="W31" s="22"/>
      <c r="X31" s="23">
        <v>30</v>
      </c>
      <c r="Y31" s="22"/>
    </row>
    <row r="32" spans="1:25" ht="13.5">
      <c r="A32" s="6" t="s">
        <v>139</v>
      </c>
      <c r="B32" s="22">
        <v>4297</v>
      </c>
      <c r="C32" s="22">
        <v>3709</v>
      </c>
      <c r="D32" s="23">
        <v>2239</v>
      </c>
      <c r="E32" s="22">
        <v>1878</v>
      </c>
      <c r="F32" s="22">
        <v>1025</v>
      </c>
      <c r="G32" s="22">
        <v>460</v>
      </c>
      <c r="H32" s="23">
        <v>3910</v>
      </c>
      <c r="I32" s="22">
        <v>3990</v>
      </c>
      <c r="J32" s="22">
        <v>2906</v>
      </c>
      <c r="K32" s="22">
        <v>2706</v>
      </c>
      <c r="L32" s="23">
        <v>1674</v>
      </c>
      <c r="M32" s="22">
        <v>1159</v>
      </c>
      <c r="N32" s="22">
        <v>507</v>
      </c>
      <c r="O32" s="22">
        <v>343</v>
      </c>
      <c r="P32" s="23">
        <v>949</v>
      </c>
      <c r="Q32" s="22">
        <v>403</v>
      </c>
      <c r="R32" s="22">
        <v>225</v>
      </c>
      <c r="S32" s="22">
        <v>501</v>
      </c>
      <c r="T32" s="23">
        <v>-22620</v>
      </c>
      <c r="U32" s="22">
        <v>-11584</v>
      </c>
      <c r="V32" s="22">
        <v>-6665</v>
      </c>
      <c r="W32" s="22">
        <v>263</v>
      </c>
      <c r="X32" s="23">
        <v>1409</v>
      </c>
      <c r="Y32" s="22">
        <v>721</v>
      </c>
    </row>
    <row r="33" spans="1:25" ht="13.5">
      <c r="A33" s="6" t="s">
        <v>140</v>
      </c>
      <c r="B33" s="22">
        <v>158</v>
      </c>
      <c r="C33" s="22">
        <v>99</v>
      </c>
      <c r="D33" s="23">
        <v>232</v>
      </c>
      <c r="E33" s="22">
        <v>202</v>
      </c>
      <c r="F33" s="22">
        <v>124</v>
      </c>
      <c r="G33" s="22">
        <v>61</v>
      </c>
      <c r="H33" s="23">
        <v>35</v>
      </c>
      <c r="I33" s="22">
        <v>33</v>
      </c>
      <c r="J33" s="22">
        <v>24</v>
      </c>
      <c r="K33" s="22">
        <v>13</v>
      </c>
      <c r="L33" s="23">
        <v>43</v>
      </c>
      <c r="M33" s="22">
        <v>32</v>
      </c>
      <c r="N33" s="22">
        <v>23</v>
      </c>
      <c r="O33" s="22">
        <v>11</v>
      </c>
      <c r="P33" s="23">
        <v>51</v>
      </c>
      <c r="Q33" s="22">
        <v>44</v>
      </c>
      <c r="R33" s="22">
        <v>30</v>
      </c>
      <c r="S33" s="22">
        <v>14</v>
      </c>
      <c r="T33" s="23">
        <v>43</v>
      </c>
      <c r="U33" s="22">
        <v>88</v>
      </c>
      <c r="V33" s="22">
        <v>308</v>
      </c>
      <c r="W33" s="22">
        <v>217</v>
      </c>
      <c r="X33" s="23">
        <v>543</v>
      </c>
      <c r="Y33" s="22">
        <v>674</v>
      </c>
    </row>
    <row r="34" spans="1:25" ht="13.5">
      <c r="A34" s="6" t="s">
        <v>141</v>
      </c>
      <c r="B34" s="22">
        <v>694</v>
      </c>
      <c r="C34" s="22">
        <v>419</v>
      </c>
      <c r="D34" s="23">
        <v>229</v>
      </c>
      <c r="E34" s="22">
        <v>14</v>
      </c>
      <c r="F34" s="22">
        <v>115</v>
      </c>
      <c r="G34" s="22">
        <v>14</v>
      </c>
      <c r="H34" s="23">
        <v>1145</v>
      </c>
      <c r="I34" s="22">
        <v>1322</v>
      </c>
      <c r="J34" s="22">
        <v>555</v>
      </c>
      <c r="K34" s="22">
        <v>557</v>
      </c>
      <c r="L34" s="23">
        <v>484</v>
      </c>
      <c r="M34" s="22">
        <v>199</v>
      </c>
      <c r="N34" s="22">
        <v>155</v>
      </c>
      <c r="O34" s="22">
        <v>53</v>
      </c>
      <c r="P34" s="23">
        <v>-241</v>
      </c>
      <c r="Q34" s="22">
        <v>-222</v>
      </c>
      <c r="R34" s="22">
        <v>-137</v>
      </c>
      <c r="S34" s="22">
        <v>-78</v>
      </c>
      <c r="T34" s="23">
        <v>-3825</v>
      </c>
      <c r="U34" s="22">
        <v>-3081</v>
      </c>
      <c r="V34" s="22">
        <v>-2615</v>
      </c>
      <c r="W34" s="22">
        <v>-193</v>
      </c>
      <c r="X34" s="23">
        <v>-19</v>
      </c>
      <c r="Y34" s="22">
        <v>-438</v>
      </c>
    </row>
    <row r="35" spans="1:25" ht="13.5">
      <c r="A35" s="6" t="s">
        <v>142</v>
      </c>
      <c r="B35" s="22">
        <v>853</v>
      </c>
      <c r="C35" s="22">
        <v>519</v>
      </c>
      <c r="D35" s="23">
        <v>461</v>
      </c>
      <c r="E35" s="22">
        <v>216</v>
      </c>
      <c r="F35" s="22">
        <v>239</v>
      </c>
      <c r="G35" s="22">
        <v>75</v>
      </c>
      <c r="H35" s="23">
        <v>1181</v>
      </c>
      <c r="I35" s="22">
        <v>1356</v>
      </c>
      <c r="J35" s="22">
        <v>579</v>
      </c>
      <c r="K35" s="22">
        <v>571</v>
      </c>
      <c r="L35" s="23">
        <v>528</v>
      </c>
      <c r="M35" s="22">
        <v>231</v>
      </c>
      <c r="N35" s="22">
        <v>178</v>
      </c>
      <c r="O35" s="22">
        <v>65</v>
      </c>
      <c r="P35" s="23">
        <v>-189</v>
      </c>
      <c r="Q35" s="22">
        <v>-177</v>
      </c>
      <c r="R35" s="22">
        <v>-106</v>
      </c>
      <c r="S35" s="22">
        <v>-63</v>
      </c>
      <c r="T35" s="23">
        <v>-3782</v>
      </c>
      <c r="U35" s="22">
        <v>-2993</v>
      </c>
      <c r="V35" s="22">
        <v>-2306</v>
      </c>
      <c r="W35" s="22"/>
      <c r="X35" s="23"/>
      <c r="Y35" s="22"/>
    </row>
    <row r="36" spans="1:25" ht="13.5">
      <c r="A36" s="6" t="s">
        <v>24</v>
      </c>
      <c r="B36" s="22">
        <v>3443</v>
      </c>
      <c r="C36" s="22">
        <v>3190</v>
      </c>
      <c r="D36" s="23">
        <v>1777</v>
      </c>
      <c r="E36" s="22">
        <v>1662</v>
      </c>
      <c r="F36" s="22">
        <v>786</v>
      </c>
      <c r="G36" s="22">
        <v>384</v>
      </c>
      <c r="H36" s="23">
        <v>2729</v>
      </c>
      <c r="I36" s="22">
        <v>2634</v>
      </c>
      <c r="J36" s="22">
        <v>2327</v>
      </c>
      <c r="K36" s="22">
        <v>2135</v>
      </c>
      <c r="L36" s="23">
        <v>1146</v>
      </c>
      <c r="M36" s="22">
        <v>928</v>
      </c>
      <c r="N36" s="22">
        <v>328</v>
      </c>
      <c r="O36" s="22">
        <v>278</v>
      </c>
      <c r="P36" s="23"/>
      <c r="Q36" s="22"/>
      <c r="R36" s="22"/>
      <c r="S36" s="22"/>
      <c r="T36" s="23"/>
      <c r="U36" s="22"/>
      <c r="V36" s="22"/>
      <c r="W36" s="22"/>
      <c r="X36" s="23"/>
      <c r="Y36" s="22"/>
    </row>
    <row r="37" spans="1:25" ht="13.5">
      <c r="A37" s="6" t="s">
        <v>25</v>
      </c>
      <c r="B37" s="22"/>
      <c r="C37" s="22"/>
      <c r="D37" s="23"/>
      <c r="E37" s="22"/>
      <c r="F37" s="22"/>
      <c r="G37" s="22"/>
      <c r="H37" s="23"/>
      <c r="I37" s="22"/>
      <c r="J37" s="22"/>
      <c r="K37" s="22"/>
      <c r="L37" s="23"/>
      <c r="M37" s="22"/>
      <c r="N37" s="22"/>
      <c r="O37" s="22"/>
      <c r="P37" s="23">
        <v>-20</v>
      </c>
      <c r="Q37" s="22">
        <v>-20</v>
      </c>
      <c r="R37" s="22">
        <v>-20</v>
      </c>
      <c r="S37" s="22">
        <v>-7</v>
      </c>
      <c r="T37" s="23">
        <v>-22</v>
      </c>
      <c r="U37" s="22">
        <v>-24</v>
      </c>
      <c r="V37" s="22">
        <v>-13</v>
      </c>
      <c r="W37" s="22">
        <v>-2</v>
      </c>
      <c r="X37" s="23">
        <v>0</v>
      </c>
      <c r="Y37" s="22">
        <v>2</v>
      </c>
    </row>
    <row r="38" spans="1:25" ht="14.25" thickBot="1">
      <c r="A38" s="6" t="s">
        <v>143</v>
      </c>
      <c r="B38" s="22">
        <v>3443</v>
      </c>
      <c r="C38" s="22">
        <v>3190</v>
      </c>
      <c r="D38" s="23">
        <v>1777</v>
      </c>
      <c r="E38" s="22">
        <v>1662</v>
      </c>
      <c r="F38" s="22">
        <v>786</v>
      </c>
      <c r="G38" s="22">
        <v>384</v>
      </c>
      <c r="H38" s="23">
        <v>2729</v>
      </c>
      <c r="I38" s="22">
        <v>2634</v>
      </c>
      <c r="J38" s="22">
        <v>2327</v>
      </c>
      <c r="K38" s="22">
        <v>2135</v>
      </c>
      <c r="L38" s="23">
        <v>1146</v>
      </c>
      <c r="M38" s="22">
        <v>928</v>
      </c>
      <c r="N38" s="22">
        <v>328</v>
      </c>
      <c r="O38" s="22">
        <v>278</v>
      </c>
      <c r="P38" s="23">
        <v>1158</v>
      </c>
      <c r="Q38" s="22">
        <v>601</v>
      </c>
      <c r="R38" s="22">
        <v>352</v>
      </c>
      <c r="S38" s="22">
        <v>571</v>
      </c>
      <c r="T38" s="23">
        <v>-18815</v>
      </c>
      <c r="U38" s="22">
        <v>-8566</v>
      </c>
      <c r="V38" s="22">
        <v>-4345</v>
      </c>
      <c r="W38" s="22">
        <v>241</v>
      </c>
      <c r="X38" s="23">
        <v>689</v>
      </c>
      <c r="Y38" s="22">
        <v>287</v>
      </c>
    </row>
    <row r="39" spans="1:25" ht="14.25" thickTop="1">
      <c r="A39" s="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1" ht="13.5">
      <c r="A41" s="19" t="s">
        <v>109</v>
      </c>
    </row>
    <row r="42" ht="13.5">
      <c r="A42" s="19" t="s">
        <v>110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105</v>
      </c>
      <c r="B2" s="13">
        <v>8554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106</v>
      </c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27</v>
      </c>
      <c r="B4" s="14" t="str">
        <f>HYPERLINK("http://www.kabupro.jp/mark/20131127/S1000KYU.htm","四半期報告書")</f>
        <v>四半期報告書</v>
      </c>
      <c r="C4" s="14" t="str">
        <f>HYPERLINK("http://www.kabupro.jp/mark/20130627/S000DTMQ.htm","有価証券報告書")</f>
        <v>有価証券報告書</v>
      </c>
      <c r="D4" s="14" t="str">
        <f>HYPERLINK("http://www.kabupro.jp/mark/20131127/S1000KYU.htm","四半期報告書")</f>
        <v>四半期報告書</v>
      </c>
      <c r="E4" s="14" t="str">
        <f>HYPERLINK("http://www.kabupro.jp/mark/20130627/S000DTMQ.htm","有価証券報告書")</f>
        <v>有価証券報告書</v>
      </c>
      <c r="F4" s="14" t="str">
        <f>HYPERLINK("http://www.kabupro.jp/mark/20121127/S000CDAG.htm","四半期報告書")</f>
        <v>四半期報告書</v>
      </c>
      <c r="G4" s="14" t="str">
        <f>HYPERLINK("http://www.kabupro.jp/mark/20120628/S000B8TH.htm","有価証券報告書")</f>
        <v>有価証券報告書</v>
      </c>
      <c r="H4" s="14" t="str">
        <f>HYPERLINK("http://www.kabupro.jp/mark/20110210/S0007REH.htm","四半期報告書")</f>
        <v>四半期報告書</v>
      </c>
      <c r="I4" s="14" t="str">
        <f>HYPERLINK("http://www.kabupro.jp/mark/20111125/S0009TO7.htm","四半期報告書")</f>
        <v>四半期報告書</v>
      </c>
      <c r="J4" s="14" t="str">
        <f>HYPERLINK("http://www.kabupro.jp/mark/20100812/S0006LT1.htm","四半期報告書")</f>
        <v>四半期報告書</v>
      </c>
      <c r="K4" s="14" t="str">
        <f>HYPERLINK("http://www.kabupro.jp/mark/20110629/S0008OWW.htm","有価証券報告書")</f>
        <v>有価証券報告書</v>
      </c>
      <c r="L4" s="14" t="str">
        <f>HYPERLINK("http://www.kabupro.jp/mark/20110210/S0007REH.htm","四半期報告書")</f>
        <v>四半期報告書</v>
      </c>
      <c r="M4" s="14" t="str">
        <f>HYPERLINK("http://www.kabupro.jp/mark/20101125/S0007A11.htm","四半期報告書")</f>
        <v>四半期報告書</v>
      </c>
      <c r="N4" s="14" t="str">
        <f>HYPERLINK("http://www.kabupro.jp/mark/20100812/S0006LT1.htm","四半期報告書")</f>
        <v>四半期報告書</v>
      </c>
      <c r="O4" s="14" t="str">
        <f>HYPERLINK("http://www.kabupro.jp/mark/20091126/S0004PEV.htm","四半期報告書")</f>
        <v>四半期報告書</v>
      </c>
      <c r="P4" s="14" t="str">
        <f>HYPERLINK("http://www.kabupro.jp/mark/20100210/S000553U.htm","四半期報告書")</f>
        <v>四半期報告書</v>
      </c>
      <c r="Q4" s="14" t="str">
        <f>HYPERLINK("http://www.kabupro.jp/mark/20091126/S0004PEV.htm","四半期報告書")</f>
        <v>四半期報告書</v>
      </c>
      <c r="R4" s="14" t="str">
        <f>HYPERLINK("http://www.kabupro.jp/mark/20090812/S0003XYJ.htm","四半期報告書")</f>
        <v>四半期報告書</v>
      </c>
      <c r="S4" s="14" t="str">
        <f>HYPERLINK("http://www.kabupro.jp/mark/20090626/S0003JEE.htm","有価証券報告書")</f>
        <v>有価証券報告書</v>
      </c>
      <c r="T4" s="14" t="str">
        <f>HYPERLINK("http://www.kabupro.jp/mark/20081127/S0001YXM.htm","四半期報告書")</f>
        <v>四半期報告書</v>
      </c>
    </row>
    <row r="5" spans="1:20" ht="14.25" thickBot="1">
      <c r="A5" s="10" t="s">
        <v>28</v>
      </c>
      <c r="B5" s="1" t="s">
        <v>34</v>
      </c>
      <c r="C5" s="1" t="s">
        <v>41</v>
      </c>
      <c r="D5" s="1" t="s">
        <v>34</v>
      </c>
      <c r="E5" s="1" t="s">
        <v>41</v>
      </c>
      <c r="F5" s="1" t="s">
        <v>39</v>
      </c>
      <c r="G5" s="1" t="s">
        <v>45</v>
      </c>
      <c r="H5" s="1" t="s">
        <v>156</v>
      </c>
      <c r="I5" s="1" t="s">
        <v>43</v>
      </c>
      <c r="J5" s="1" t="s">
        <v>158</v>
      </c>
      <c r="K5" s="1" t="s">
        <v>49</v>
      </c>
      <c r="L5" s="1" t="s">
        <v>156</v>
      </c>
      <c r="M5" s="1" t="s">
        <v>47</v>
      </c>
      <c r="N5" s="1" t="s">
        <v>158</v>
      </c>
      <c r="O5" s="1" t="s">
        <v>52</v>
      </c>
      <c r="P5" s="1" t="s">
        <v>160</v>
      </c>
      <c r="Q5" s="1" t="s">
        <v>52</v>
      </c>
      <c r="R5" s="1" t="s">
        <v>162</v>
      </c>
      <c r="S5" s="1" t="s">
        <v>55</v>
      </c>
      <c r="T5" s="1" t="s">
        <v>57</v>
      </c>
    </row>
    <row r="6" spans="1:20" ht="15" thickBot="1" thickTop="1">
      <c r="A6" s="9" t="s">
        <v>29</v>
      </c>
      <c r="B6" s="17" t="s">
        <v>23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30</v>
      </c>
      <c r="B7" s="13" t="s">
        <v>35</v>
      </c>
      <c r="C7" s="15" t="s">
        <v>37</v>
      </c>
      <c r="D7" s="13" t="s">
        <v>35</v>
      </c>
      <c r="E7" s="15" t="s">
        <v>37</v>
      </c>
      <c r="F7" s="13" t="s">
        <v>35</v>
      </c>
      <c r="G7" s="15" t="s">
        <v>37</v>
      </c>
      <c r="H7" s="13" t="s">
        <v>172</v>
      </c>
      <c r="I7" s="13" t="s">
        <v>35</v>
      </c>
      <c r="J7" s="13" t="s">
        <v>172</v>
      </c>
      <c r="K7" s="15" t="s">
        <v>37</v>
      </c>
      <c r="L7" s="13" t="s">
        <v>172</v>
      </c>
      <c r="M7" s="13" t="s">
        <v>35</v>
      </c>
      <c r="N7" s="13" t="s">
        <v>172</v>
      </c>
      <c r="O7" s="15" t="s">
        <v>37</v>
      </c>
      <c r="P7" s="13" t="s">
        <v>172</v>
      </c>
      <c r="Q7" s="13" t="s">
        <v>35</v>
      </c>
      <c r="R7" s="13" t="s">
        <v>172</v>
      </c>
      <c r="S7" s="15" t="s">
        <v>37</v>
      </c>
      <c r="T7" s="13" t="s">
        <v>35</v>
      </c>
    </row>
    <row r="8" spans="1:20" ht="13.5">
      <c r="A8" s="12" t="s">
        <v>31</v>
      </c>
      <c r="B8" s="1" t="s">
        <v>111</v>
      </c>
      <c r="C8" s="16" t="s">
        <v>112</v>
      </c>
      <c r="D8" s="1" t="s">
        <v>112</v>
      </c>
      <c r="E8" s="16" t="s">
        <v>113</v>
      </c>
      <c r="F8" s="1" t="s">
        <v>113</v>
      </c>
      <c r="G8" s="16" t="s">
        <v>114</v>
      </c>
      <c r="H8" s="1" t="s">
        <v>114</v>
      </c>
      <c r="I8" s="1" t="s">
        <v>114</v>
      </c>
      <c r="J8" s="1" t="s">
        <v>114</v>
      </c>
      <c r="K8" s="16" t="s">
        <v>115</v>
      </c>
      <c r="L8" s="1" t="s">
        <v>115</v>
      </c>
      <c r="M8" s="1" t="s">
        <v>115</v>
      </c>
      <c r="N8" s="1" t="s">
        <v>115</v>
      </c>
      <c r="O8" s="16" t="s">
        <v>116</v>
      </c>
      <c r="P8" s="1" t="s">
        <v>116</v>
      </c>
      <c r="Q8" s="1" t="s">
        <v>116</v>
      </c>
      <c r="R8" s="1" t="s">
        <v>116</v>
      </c>
      <c r="S8" s="16" t="s">
        <v>117</v>
      </c>
      <c r="T8" s="1" t="s">
        <v>117</v>
      </c>
    </row>
    <row r="9" spans="1:20" ht="13.5">
      <c r="A9" s="12" t="s">
        <v>32</v>
      </c>
      <c r="B9" s="1" t="s">
        <v>36</v>
      </c>
      <c r="C9" s="16" t="s">
        <v>38</v>
      </c>
      <c r="D9" s="1" t="s">
        <v>40</v>
      </c>
      <c r="E9" s="16" t="s">
        <v>42</v>
      </c>
      <c r="F9" s="1" t="s">
        <v>44</v>
      </c>
      <c r="G9" s="16" t="s">
        <v>46</v>
      </c>
      <c r="H9" s="1" t="s">
        <v>157</v>
      </c>
      <c r="I9" s="1" t="s">
        <v>48</v>
      </c>
      <c r="J9" s="1" t="s">
        <v>159</v>
      </c>
      <c r="K9" s="16" t="s">
        <v>50</v>
      </c>
      <c r="L9" s="1" t="s">
        <v>161</v>
      </c>
      <c r="M9" s="1" t="s">
        <v>51</v>
      </c>
      <c r="N9" s="1" t="s">
        <v>163</v>
      </c>
      <c r="O9" s="16" t="s">
        <v>53</v>
      </c>
      <c r="P9" s="1" t="s">
        <v>165</v>
      </c>
      <c r="Q9" s="1" t="s">
        <v>54</v>
      </c>
      <c r="R9" s="1" t="s">
        <v>167</v>
      </c>
      <c r="S9" s="16" t="s">
        <v>56</v>
      </c>
      <c r="T9" s="1" t="s">
        <v>58</v>
      </c>
    </row>
    <row r="10" spans="1:20" ht="14.25" thickBot="1">
      <c r="A10" s="12" t="s">
        <v>33</v>
      </c>
      <c r="B10" s="1" t="s">
        <v>60</v>
      </c>
      <c r="C10" s="16" t="s">
        <v>60</v>
      </c>
      <c r="D10" s="1" t="s">
        <v>60</v>
      </c>
      <c r="E10" s="16" t="s">
        <v>60</v>
      </c>
      <c r="F10" s="1" t="s">
        <v>60</v>
      </c>
      <c r="G10" s="16" t="s">
        <v>60</v>
      </c>
      <c r="H10" s="1" t="s">
        <v>60</v>
      </c>
      <c r="I10" s="1" t="s">
        <v>60</v>
      </c>
      <c r="J10" s="1" t="s">
        <v>60</v>
      </c>
      <c r="K10" s="16" t="s">
        <v>60</v>
      </c>
      <c r="L10" s="1" t="s">
        <v>60</v>
      </c>
      <c r="M10" s="1" t="s">
        <v>60</v>
      </c>
      <c r="N10" s="1" t="s">
        <v>60</v>
      </c>
      <c r="O10" s="16" t="s">
        <v>60</v>
      </c>
      <c r="P10" s="1" t="s">
        <v>60</v>
      </c>
      <c r="Q10" s="1" t="s">
        <v>60</v>
      </c>
      <c r="R10" s="1" t="s">
        <v>60</v>
      </c>
      <c r="S10" s="16" t="s">
        <v>60</v>
      </c>
      <c r="T10" s="1" t="s">
        <v>60</v>
      </c>
    </row>
    <row r="11" spans="1:20" ht="14.25" thickTop="1">
      <c r="A11" s="8" t="s">
        <v>139</v>
      </c>
      <c r="B11" s="20">
        <v>3709</v>
      </c>
      <c r="C11" s="21">
        <v>2239</v>
      </c>
      <c r="D11" s="20">
        <v>1025</v>
      </c>
      <c r="E11" s="21">
        <v>3910</v>
      </c>
      <c r="F11" s="20">
        <v>2906</v>
      </c>
      <c r="G11" s="21">
        <v>1674</v>
      </c>
      <c r="H11" s="20">
        <v>1159</v>
      </c>
      <c r="I11" s="20">
        <v>507</v>
      </c>
      <c r="J11" s="20">
        <v>343</v>
      </c>
      <c r="K11" s="21">
        <v>949</v>
      </c>
      <c r="L11" s="20">
        <v>403</v>
      </c>
      <c r="M11" s="20">
        <v>225</v>
      </c>
      <c r="N11" s="20">
        <v>501</v>
      </c>
      <c r="O11" s="21">
        <v>-22620</v>
      </c>
      <c r="P11" s="20">
        <v>-11584</v>
      </c>
      <c r="Q11" s="20">
        <v>-6665</v>
      </c>
      <c r="R11" s="20">
        <v>263</v>
      </c>
      <c r="S11" s="21">
        <v>1409</v>
      </c>
      <c r="T11" s="20">
        <v>721</v>
      </c>
    </row>
    <row r="12" spans="1:20" ht="13.5">
      <c r="A12" s="2" t="s">
        <v>173</v>
      </c>
      <c r="B12" s="22">
        <v>496</v>
      </c>
      <c r="C12" s="23">
        <v>1004</v>
      </c>
      <c r="D12" s="22">
        <v>501</v>
      </c>
      <c r="E12" s="23">
        <v>1018</v>
      </c>
      <c r="F12" s="22">
        <v>494</v>
      </c>
      <c r="G12" s="23">
        <v>1016</v>
      </c>
      <c r="H12" s="22">
        <v>746</v>
      </c>
      <c r="I12" s="22">
        <v>489</v>
      </c>
      <c r="J12" s="22">
        <v>237</v>
      </c>
      <c r="K12" s="23">
        <v>886</v>
      </c>
      <c r="L12" s="22">
        <v>629</v>
      </c>
      <c r="M12" s="22">
        <v>391</v>
      </c>
      <c r="N12" s="22">
        <v>185</v>
      </c>
      <c r="O12" s="23">
        <v>800</v>
      </c>
      <c r="P12" s="22">
        <v>624</v>
      </c>
      <c r="Q12" s="22">
        <v>374</v>
      </c>
      <c r="R12" s="22">
        <v>191</v>
      </c>
      <c r="S12" s="23">
        <v>826</v>
      </c>
      <c r="T12" s="22">
        <v>384</v>
      </c>
    </row>
    <row r="13" spans="1:20" ht="13.5">
      <c r="A13" s="2" t="s">
        <v>138</v>
      </c>
      <c r="B13" s="22"/>
      <c r="C13" s="23">
        <v>31</v>
      </c>
      <c r="D13" s="22">
        <v>12</v>
      </c>
      <c r="E13" s="23">
        <v>142</v>
      </c>
      <c r="F13" s="22">
        <v>78</v>
      </c>
      <c r="G13" s="23">
        <v>22</v>
      </c>
      <c r="H13" s="22">
        <v>22</v>
      </c>
      <c r="I13" s="22"/>
      <c r="J13" s="22"/>
      <c r="K13" s="23">
        <v>2</v>
      </c>
      <c r="L13" s="22">
        <v>2</v>
      </c>
      <c r="M13" s="22"/>
      <c r="N13" s="22"/>
      <c r="O13" s="23">
        <v>12</v>
      </c>
      <c r="P13" s="22">
        <v>3</v>
      </c>
      <c r="Q13" s="22">
        <v>3</v>
      </c>
      <c r="R13" s="22"/>
      <c r="S13" s="23">
        <v>30</v>
      </c>
      <c r="T13" s="22">
        <v>8</v>
      </c>
    </row>
    <row r="14" spans="1:20" ht="13.5">
      <c r="A14" s="2" t="s">
        <v>174</v>
      </c>
      <c r="B14" s="22">
        <v>0</v>
      </c>
      <c r="C14" s="23">
        <v>0</v>
      </c>
      <c r="D14" s="22">
        <v>0</v>
      </c>
      <c r="E14" s="23">
        <v>0</v>
      </c>
      <c r="F14" s="22">
        <v>0</v>
      </c>
      <c r="G14" s="23">
        <v>0</v>
      </c>
      <c r="H14" s="22">
        <v>0</v>
      </c>
      <c r="I14" s="22">
        <v>0</v>
      </c>
      <c r="J14" s="22">
        <v>0</v>
      </c>
      <c r="K14" s="23">
        <v>0</v>
      </c>
      <c r="L14" s="22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3">
        <v>0</v>
      </c>
      <c r="T14" s="22">
        <v>0</v>
      </c>
    </row>
    <row r="15" spans="1:20" ht="13.5">
      <c r="A15" s="2" t="s">
        <v>175</v>
      </c>
      <c r="B15" s="22">
        <v>-2021</v>
      </c>
      <c r="C15" s="23">
        <v>5</v>
      </c>
      <c r="D15" s="22">
        <v>107</v>
      </c>
      <c r="E15" s="23">
        <v>1522</v>
      </c>
      <c r="F15" s="22">
        <v>900</v>
      </c>
      <c r="G15" s="23">
        <v>843</v>
      </c>
      <c r="H15" s="22">
        <v>47</v>
      </c>
      <c r="I15" s="22">
        <v>-270</v>
      </c>
      <c r="J15" s="22">
        <v>113</v>
      </c>
      <c r="K15" s="23">
        <v>-39</v>
      </c>
      <c r="L15" s="22">
        <v>-138</v>
      </c>
      <c r="M15" s="22">
        <v>283</v>
      </c>
      <c r="N15" s="22">
        <v>-457</v>
      </c>
      <c r="O15" s="23">
        <v>4078</v>
      </c>
      <c r="P15" s="22">
        <v>1895</v>
      </c>
      <c r="Q15" s="22">
        <v>1262</v>
      </c>
      <c r="R15" s="22">
        <v>73</v>
      </c>
      <c r="S15" s="23">
        <v>-629</v>
      </c>
      <c r="T15" s="22">
        <v>1309</v>
      </c>
    </row>
    <row r="16" spans="1:20" ht="13.5">
      <c r="A16" s="2" t="s">
        <v>176</v>
      </c>
      <c r="B16" s="22">
        <v>-21</v>
      </c>
      <c r="C16" s="23">
        <v>-49</v>
      </c>
      <c r="D16" s="22">
        <v>-15</v>
      </c>
      <c r="E16" s="23">
        <v>-19</v>
      </c>
      <c r="F16" s="22">
        <v>-19</v>
      </c>
      <c r="G16" s="23">
        <v>-143</v>
      </c>
      <c r="H16" s="22">
        <v>-85</v>
      </c>
      <c r="I16" s="22">
        <v>-38</v>
      </c>
      <c r="J16" s="22">
        <v>34</v>
      </c>
      <c r="K16" s="23">
        <v>315</v>
      </c>
      <c r="L16" s="22">
        <v>348</v>
      </c>
      <c r="M16" s="22">
        <v>57</v>
      </c>
      <c r="N16" s="22">
        <v>2</v>
      </c>
      <c r="O16" s="23">
        <v>293</v>
      </c>
      <c r="P16" s="22">
        <v>77</v>
      </c>
      <c r="Q16" s="22"/>
      <c r="R16" s="22"/>
      <c r="S16" s="23"/>
      <c r="T16" s="22"/>
    </row>
    <row r="17" spans="1:20" ht="13.5">
      <c r="A17" s="2" t="s">
        <v>177</v>
      </c>
      <c r="B17" s="22">
        <v>177</v>
      </c>
      <c r="C17" s="23">
        <v>227</v>
      </c>
      <c r="D17" s="22">
        <v>107</v>
      </c>
      <c r="E17" s="23">
        <v>-2272</v>
      </c>
      <c r="F17" s="22">
        <v>-2331</v>
      </c>
      <c r="G17" s="23">
        <v>603</v>
      </c>
      <c r="H17" s="22">
        <v>455</v>
      </c>
      <c r="I17" s="22">
        <v>314</v>
      </c>
      <c r="J17" s="22">
        <v>168</v>
      </c>
      <c r="K17" s="23">
        <v>756</v>
      </c>
      <c r="L17" s="22">
        <v>586</v>
      </c>
      <c r="M17" s="22">
        <v>369</v>
      </c>
      <c r="N17" s="22">
        <v>199</v>
      </c>
      <c r="O17" s="23">
        <v>563</v>
      </c>
      <c r="P17" s="22">
        <v>459</v>
      </c>
      <c r="Q17" s="22">
        <v>289</v>
      </c>
      <c r="R17" s="22">
        <v>160</v>
      </c>
      <c r="S17" s="23">
        <v>397</v>
      </c>
      <c r="T17" s="22">
        <v>200</v>
      </c>
    </row>
    <row r="18" spans="1:20" ht="13.5">
      <c r="A18" s="2" t="s">
        <v>178</v>
      </c>
      <c r="B18" s="22">
        <v>3</v>
      </c>
      <c r="C18" s="23"/>
      <c r="D18" s="22">
        <v>-7</v>
      </c>
      <c r="E18" s="23"/>
      <c r="F18" s="22">
        <v>18</v>
      </c>
      <c r="G18" s="23"/>
      <c r="H18" s="22"/>
      <c r="I18" s="22">
        <v>-7</v>
      </c>
      <c r="J18" s="22"/>
      <c r="K18" s="23"/>
      <c r="L18" s="22"/>
      <c r="M18" s="22">
        <v>-8</v>
      </c>
      <c r="N18" s="22"/>
      <c r="O18" s="23"/>
      <c r="P18" s="22"/>
      <c r="Q18" s="22"/>
      <c r="R18" s="22"/>
      <c r="S18" s="23"/>
      <c r="T18" s="22">
        <v>191</v>
      </c>
    </row>
    <row r="19" spans="1:20" ht="13.5">
      <c r="A19" s="2" t="s">
        <v>179</v>
      </c>
      <c r="B19" s="22">
        <v>-87</v>
      </c>
      <c r="C19" s="23">
        <v>62</v>
      </c>
      <c r="D19" s="22">
        <v>0</v>
      </c>
      <c r="E19" s="23">
        <v>98</v>
      </c>
      <c r="F19" s="22">
        <v>13</v>
      </c>
      <c r="G19" s="23">
        <v>144</v>
      </c>
      <c r="H19" s="22">
        <v>140</v>
      </c>
      <c r="I19" s="22">
        <v>105</v>
      </c>
      <c r="J19" s="22"/>
      <c r="K19" s="23">
        <v>68</v>
      </c>
      <c r="L19" s="22">
        <v>100</v>
      </c>
      <c r="M19" s="22">
        <v>68</v>
      </c>
      <c r="N19" s="22"/>
      <c r="O19" s="23">
        <v>144</v>
      </c>
      <c r="P19" s="22"/>
      <c r="Q19" s="22"/>
      <c r="R19" s="22"/>
      <c r="S19" s="23"/>
      <c r="T19" s="22"/>
    </row>
    <row r="20" spans="1:20" ht="13.5">
      <c r="A20" s="2" t="s">
        <v>119</v>
      </c>
      <c r="B20" s="22">
        <v>-7921</v>
      </c>
      <c r="C20" s="23">
        <v>-15663</v>
      </c>
      <c r="D20" s="22">
        <v>-7873</v>
      </c>
      <c r="E20" s="23">
        <v>-15725</v>
      </c>
      <c r="F20" s="22">
        <v>-7829</v>
      </c>
      <c r="G20" s="23">
        <v>-15768</v>
      </c>
      <c r="H20" s="22">
        <v>-11871</v>
      </c>
      <c r="I20" s="22">
        <v>-7878</v>
      </c>
      <c r="J20" s="22">
        <v>-3962</v>
      </c>
      <c r="K20" s="23">
        <v>-15372</v>
      </c>
      <c r="L20" s="22">
        <v>-11530</v>
      </c>
      <c r="M20" s="22">
        <v>-7650</v>
      </c>
      <c r="N20" s="22">
        <v>-3845</v>
      </c>
      <c r="O20" s="23">
        <v>-15915</v>
      </c>
      <c r="P20" s="22">
        <v>-12060</v>
      </c>
      <c r="Q20" s="22">
        <v>-8082</v>
      </c>
      <c r="R20" s="22">
        <v>-4115</v>
      </c>
      <c r="S20" s="23">
        <v>-16869</v>
      </c>
      <c r="T20" s="22">
        <v>-8526</v>
      </c>
    </row>
    <row r="21" spans="1:20" ht="13.5">
      <c r="A21" s="2" t="s">
        <v>126</v>
      </c>
      <c r="B21" s="22">
        <v>352</v>
      </c>
      <c r="C21" s="23">
        <v>863</v>
      </c>
      <c r="D21" s="22">
        <v>464</v>
      </c>
      <c r="E21" s="23">
        <v>831</v>
      </c>
      <c r="F21" s="22">
        <v>434</v>
      </c>
      <c r="G21" s="23">
        <v>1116</v>
      </c>
      <c r="H21" s="22">
        <v>899</v>
      </c>
      <c r="I21" s="22">
        <v>642</v>
      </c>
      <c r="J21" s="22">
        <v>339</v>
      </c>
      <c r="K21" s="23">
        <v>1667</v>
      </c>
      <c r="L21" s="22">
        <v>1293</v>
      </c>
      <c r="M21" s="22">
        <v>880</v>
      </c>
      <c r="N21" s="22">
        <v>440</v>
      </c>
      <c r="O21" s="23">
        <v>2220</v>
      </c>
      <c r="P21" s="22">
        <v>1760</v>
      </c>
      <c r="Q21" s="22">
        <v>1138</v>
      </c>
      <c r="R21" s="22">
        <v>565</v>
      </c>
      <c r="S21" s="23">
        <v>2767</v>
      </c>
      <c r="T21" s="22">
        <v>1427</v>
      </c>
    </row>
    <row r="22" spans="1:20" ht="13.5">
      <c r="A22" s="2" t="s">
        <v>180</v>
      </c>
      <c r="B22" s="22">
        <v>-1847</v>
      </c>
      <c r="C22" s="23">
        <v>-362</v>
      </c>
      <c r="D22" s="22">
        <v>-64</v>
      </c>
      <c r="E22" s="23">
        <v>-398</v>
      </c>
      <c r="F22" s="22">
        <v>164</v>
      </c>
      <c r="G22" s="23">
        <v>-1364</v>
      </c>
      <c r="H22" s="22">
        <v>-746</v>
      </c>
      <c r="I22" s="22">
        <v>-238</v>
      </c>
      <c r="J22" s="22">
        <v>-367</v>
      </c>
      <c r="K22" s="23">
        <v>-965</v>
      </c>
      <c r="L22" s="22">
        <v>-714</v>
      </c>
      <c r="M22" s="22">
        <v>-69</v>
      </c>
      <c r="N22" s="22">
        <v>-129</v>
      </c>
      <c r="O22" s="23">
        <v>19865</v>
      </c>
      <c r="P22" s="22">
        <v>10818</v>
      </c>
      <c r="Q22" s="22">
        <v>6382</v>
      </c>
      <c r="R22" s="22">
        <v>180</v>
      </c>
      <c r="S22" s="23">
        <v>-652</v>
      </c>
      <c r="T22" s="22">
        <v>-1360</v>
      </c>
    </row>
    <row r="23" spans="1:20" ht="13.5">
      <c r="A23" s="2" t="s">
        <v>181</v>
      </c>
      <c r="B23" s="22">
        <v>-16</v>
      </c>
      <c r="C23" s="23"/>
      <c r="D23" s="22">
        <v>0</v>
      </c>
      <c r="E23" s="23"/>
      <c r="F23" s="22"/>
      <c r="G23" s="23">
        <v>-4</v>
      </c>
      <c r="H23" s="22">
        <v>-4</v>
      </c>
      <c r="I23" s="22">
        <v>-4</v>
      </c>
      <c r="J23" s="22">
        <v>-4</v>
      </c>
      <c r="K23" s="23"/>
      <c r="L23" s="22">
        <v>-257</v>
      </c>
      <c r="M23" s="22">
        <v>-260</v>
      </c>
      <c r="N23" s="22">
        <v>-235</v>
      </c>
      <c r="O23" s="23">
        <v>177</v>
      </c>
      <c r="P23" s="22">
        <v>46</v>
      </c>
      <c r="Q23" s="22">
        <v>23</v>
      </c>
      <c r="R23" s="22">
        <v>-92</v>
      </c>
      <c r="S23" s="23">
        <v>247</v>
      </c>
      <c r="T23" s="22">
        <v>111</v>
      </c>
    </row>
    <row r="24" spans="1:20" ht="13.5">
      <c r="A24" s="2" t="s">
        <v>182</v>
      </c>
      <c r="B24" s="22">
        <v>-11</v>
      </c>
      <c r="C24" s="23">
        <v>-35</v>
      </c>
      <c r="D24" s="22">
        <v>15</v>
      </c>
      <c r="E24" s="23">
        <v>4</v>
      </c>
      <c r="F24" s="22">
        <v>20</v>
      </c>
      <c r="G24" s="23">
        <v>40</v>
      </c>
      <c r="H24" s="22">
        <v>47</v>
      </c>
      <c r="I24" s="22">
        <v>37</v>
      </c>
      <c r="J24" s="22">
        <v>18</v>
      </c>
      <c r="K24" s="23">
        <v>21</v>
      </c>
      <c r="L24" s="22">
        <v>25</v>
      </c>
      <c r="M24" s="22">
        <v>32</v>
      </c>
      <c r="N24" s="22">
        <v>13</v>
      </c>
      <c r="O24" s="23">
        <v>-8</v>
      </c>
      <c r="P24" s="22">
        <v>86</v>
      </c>
      <c r="Q24" s="22">
        <v>-78</v>
      </c>
      <c r="R24" s="22">
        <v>-114</v>
      </c>
      <c r="S24" s="23">
        <v>324</v>
      </c>
      <c r="T24" s="22">
        <v>41</v>
      </c>
    </row>
    <row r="25" spans="1:20" ht="13.5">
      <c r="A25" s="2" t="s">
        <v>183</v>
      </c>
      <c r="B25" s="22">
        <v>11</v>
      </c>
      <c r="C25" s="23">
        <v>16</v>
      </c>
      <c r="D25" s="22">
        <v>7</v>
      </c>
      <c r="E25" s="23">
        <v>17</v>
      </c>
      <c r="F25" s="22">
        <v>8</v>
      </c>
      <c r="G25" s="23">
        <v>9</v>
      </c>
      <c r="H25" s="22">
        <v>6</v>
      </c>
      <c r="I25" s="22">
        <v>3</v>
      </c>
      <c r="J25" s="22">
        <v>0</v>
      </c>
      <c r="K25" s="23">
        <v>23</v>
      </c>
      <c r="L25" s="22">
        <v>10</v>
      </c>
      <c r="M25" s="22">
        <v>7</v>
      </c>
      <c r="N25" s="22">
        <v>0</v>
      </c>
      <c r="O25" s="23">
        <v>44</v>
      </c>
      <c r="P25" s="22">
        <v>39</v>
      </c>
      <c r="Q25" s="22">
        <v>19</v>
      </c>
      <c r="R25" s="22">
        <v>14</v>
      </c>
      <c r="S25" s="23">
        <v>30</v>
      </c>
      <c r="T25" s="22">
        <v>19</v>
      </c>
    </row>
    <row r="26" spans="1:20" ht="13.5">
      <c r="A26" s="2" t="s">
        <v>184</v>
      </c>
      <c r="B26" s="22">
        <v>-1694</v>
      </c>
      <c r="C26" s="23">
        <v>-7427</v>
      </c>
      <c r="D26" s="22">
        <v>-1339</v>
      </c>
      <c r="E26" s="23">
        <v>-5431</v>
      </c>
      <c r="F26" s="22">
        <v>-2204</v>
      </c>
      <c r="G26" s="23">
        <v>-6620</v>
      </c>
      <c r="H26" s="22">
        <v>-8628</v>
      </c>
      <c r="I26" s="22">
        <v>690</v>
      </c>
      <c r="J26" s="22">
        <v>4900</v>
      </c>
      <c r="K26" s="23">
        <v>-15704</v>
      </c>
      <c r="L26" s="22">
        <v>-16771</v>
      </c>
      <c r="M26" s="22">
        <v>-5917</v>
      </c>
      <c r="N26" s="22">
        <v>2384</v>
      </c>
      <c r="O26" s="23">
        <v>-11453</v>
      </c>
      <c r="P26" s="22">
        <v>-17232</v>
      </c>
      <c r="Q26" s="22">
        <v>-6358</v>
      </c>
      <c r="R26" s="22">
        <v>-3782</v>
      </c>
      <c r="S26" s="23">
        <v>-6182</v>
      </c>
      <c r="T26" s="22">
        <v>3957</v>
      </c>
    </row>
    <row r="27" spans="1:20" ht="13.5">
      <c r="A27" s="2" t="s">
        <v>185</v>
      </c>
      <c r="B27" s="22">
        <v>9168</v>
      </c>
      <c r="C27" s="23">
        <v>12803</v>
      </c>
      <c r="D27" s="22">
        <v>9815</v>
      </c>
      <c r="E27" s="23">
        <v>11871</v>
      </c>
      <c r="F27" s="22">
        <v>665</v>
      </c>
      <c r="G27" s="23">
        <v>14581</v>
      </c>
      <c r="H27" s="22">
        <v>9938</v>
      </c>
      <c r="I27" s="22">
        <v>8194</v>
      </c>
      <c r="J27" s="22">
        <v>2166</v>
      </c>
      <c r="K27" s="23">
        <v>25321</v>
      </c>
      <c r="L27" s="22">
        <v>24691</v>
      </c>
      <c r="M27" s="22">
        <v>13294</v>
      </c>
      <c r="N27" s="22">
        <v>7492</v>
      </c>
      <c r="O27" s="23">
        <v>-18941</v>
      </c>
      <c r="P27" s="22">
        <v>4175</v>
      </c>
      <c r="Q27" s="22">
        <v>-4417</v>
      </c>
      <c r="R27" s="22">
        <v>-1870</v>
      </c>
      <c r="S27" s="23">
        <v>1407</v>
      </c>
      <c r="T27" s="22">
        <v>-927</v>
      </c>
    </row>
    <row r="28" spans="1:20" ht="13.5">
      <c r="A28" s="2" t="s">
        <v>186</v>
      </c>
      <c r="B28" s="22">
        <v>0</v>
      </c>
      <c r="C28" s="23">
        <v>0</v>
      </c>
      <c r="D28" s="22">
        <v>0</v>
      </c>
      <c r="E28" s="23">
        <v>0</v>
      </c>
      <c r="F28" s="22">
        <v>0</v>
      </c>
      <c r="G28" s="23">
        <v>0</v>
      </c>
      <c r="H28" s="22"/>
      <c r="I28" s="22">
        <v>0</v>
      </c>
      <c r="J28" s="22"/>
      <c r="K28" s="23">
        <v>0</v>
      </c>
      <c r="L28" s="22"/>
      <c r="M28" s="22">
        <v>0</v>
      </c>
      <c r="N28" s="22"/>
      <c r="O28" s="23">
        <v>-4</v>
      </c>
      <c r="P28" s="22"/>
      <c r="Q28" s="22">
        <v>0</v>
      </c>
      <c r="R28" s="22"/>
      <c r="S28" s="23">
        <v>0</v>
      </c>
      <c r="T28" s="22">
        <v>0</v>
      </c>
    </row>
    <row r="29" spans="1:20" ht="13.5">
      <c r="A29" s="2" t="s">
        <v>187</v>
      </c>
      <c r="B29" s="22">
        <v>-2430</v>
      </c>
      <c r="C29" s="23">
        <v>-1109</v>
      </c>
      <c r="D29" s="22">
        <v>-505</v>
      </c>
      <c r="E29" s="23">
        <v>-420</v>
      </c>
      <c r="F29" s="22">
        <v>-441</v>
      </c>
      <c r="G29" s="23">
        <v>-679</v>
      </c>
      <c r="H29" s="22">
        <v>205</v>
      </c>
      <c r="I29" s="22">
        <v>-85</v>
      </c>
      <c r="J29" s="22">
        <v>31</v>
      </c>
      <c r="K29" s="23">
        <v>231</v>
      </c>
      <c r="L29" s="22">
        <v>139</v>
      </c>
      <c r="M29" s="22">
        <v>119</v>
      </c>
      <c r="N29" s="22">
        <v>52</v>
      </c>
      <c r="O29" s="23">
        <v>-496</v>
      </c>
      <c r="P29" s="22">
        <v>-532</v>
      </c>
      <c r="Q29" s="22">
        <v>-8</v>
      </c>
      <c r="R29" s="22">
        <v>-575</v>
      </c>
      <c r="S29" s="23">
        <v>481</v>
      </c>
      <c r="T29" s="22">
        <v>393</v>
      </c>
    </row>
    <row r="30" spans="1:20" ht="13.5">
      <c r="A30" s="2" t="s">
        <v>188</v>
      </c>
      <c r="B30" s="22">
        <v>32000</v>
      </c>
      <c r="C30" s="23">
        <v>14000</v>
      </c>
      <c r="D30" s="22"/>
      <c r="E30" s="23">
        <v>-24000</v>
      </c>
      <c r="F30" s="22">
        <v>-2400</v>
      </c>
      <c r="G30" s="23">
        <v>6100</v>
      </c>
      <c r="H30" s="22">
        <v>14100</v>
      </c>
      <c r="I30" s="22">
        <v>1600</v>
      </c>
      <c r="J30" s="22">
        <v>-7900</v>
      </c>
      <c r="K30" s="23">
        <v>-8100</v>
      </c>
      <c r="L30" s="22">
        <v>-15000</v>
      </c>
      <c r="M30" s="22">
        <v>-5000</v>
      </c>
      <c r="N30" s="22">
        <v>-7000</v>
      </c>
      <c r="O30" s="23">
        <v>15000</v>
      </c>
      <c r="P30" s="22">
        <v>13200</v>
      </c>
      <c r="Q30" s="22">
        <v>25000</v>
      </c>
      <c r="R30" s="22">
        <v>25000</v>
      </c>
      <c r="S30" s="23">
        <v>-20000</v>
      </c>
      <c r="T30" s="22">
        <v>-5000</v>
      </c>
    </row>
    <row r="31" spans="1:20" ht="13.5">
      <c r="A31" s="2" t="s">
        <v>189</v>
      </c>
      <c r="B31" s="22">
        <v>97</v>
      </c>
      <c r="C31" s="23"/>
      <c r="D31" s="22"/>
      <c r="E31" s="23"/>
      <c r="F31" s="22"/>
      <c r="G31" s="23">
        <v>-279</v>
      </c>
      <c r="H31" s="22">
        <v>-279</v>
      </c>
      <c r="I31" s="22">
        <v>-279</v>
      </c>
      <c r="J31" s="22">
        <v>-13</v>
      </c>
      <c r="K31" s="23">
        <v>-900</v>
      </c>
      <c r="L31" s="22">
        <v>-902</v>
      </c>
      <c r="M31" s="22">
        <v>-908</v>
      </c>
      <c r="N31" s="22">
        <v>-891</v>
      </c>
      <c r="O31" s="23">
        <v>-754</v>
      </c>
      <c r="P31" s="22">
        <v>-823</v>
      </c>
      <c r="Q31" s="22">
        <v>-669</v>
      </c>
      <c r="R31" s="22">
        <v>2</v>
      </c>
      <c r="S31" s="23">
        <v>-38</v>
      </c>
      <c r="T31" s="22">
        <v>-67</v>
      </c>
    </row>
    <row r="32" spans="1:20" ht="13.5">
      <c r="A32" s="2" t="s">
        <v>190</v>
      </c>
      <c r="B32" s="22">
        <v>-362</v>
      </c>
      <c r="C32" s="23">
        <v>60</v>
      </c>
      <c r="D32" s="22">
        <v>12</v>
      </c>
      <c r="E32" s="23">
        <v>-108</v>
      </c>
      <c r="F32" s="22">
        <v>-80</v>
      </c>
      <c r="G32" s="23">
        <v>-270</v>
      </c>
      <c r="H32" s="22">
        <v>-196</v>
      </c>
      <c r="I32" s="22">
        <v>-130</v>
      </c>
      <c r="J32" s="22">
        <v>6</v>
      </c>
      <c r="K32" s="23">
        <v>-48</v>
      </c>
      <c r="L32" s="22">
        <v>-26</v>
      </c>
      <c r="M32" s="22">
        <v>36</v>
      </c>
      <c r="N32" s="22">
        <v>18</v>
      </c>
      <c r="O32" s="23">
        <v>856</v>
      </c>
      <c r="P32" s="22">
        <v>217</v>
      </c>
      <c r="Q32" s="22">
        <v>772</v>
      </c>
      <c r="R32" s="22">
        <v>427</v>
      </c>
      <c r="S32" s="23">
        <v>-712</v>
      </c>
      <c r="T32" s="22">
        <v>-16</v>
      </c>
    </row>
    <row r="33" spans="1:20" ht="13.5">
      <c r="A33" s="2" t="s">
        <v>191</v>
      </c>
      <c r="B33" s="22">
        <v>-57</v>
      </c>
      <c r="C33" s="23">
        <v>-106</v>
      </c>
      <c r="D33" s="22">
        <v>-40</v>
      </c>
      <c r="E33" s="23">
        <v>-82</v>
      </c>
      <c r="F33" s="22">
        <v>-33</v>
      </c>
      <c r="G33" s="23">
        <v>-109</v>
      </c>
      <c r="H33" s="22">
        <v>-99</v>
      </c>
      <c r="I33" s="22">
        <v>-83</v>
      </c>
      <c r="J33" s="22">
        <v>-56</v>
      </c>
      <c r="K33" s="23">
        <v>-201</v>
      </c>
      <c r="L33" s="22">
        <v>-207</v>
      </c>
      <c r="M33" s="22">
        <v>-144</v>
      </c>
      <c r="N33" s="22">
        <v>-191</v>
      </c>
      <c r="O33" s="23">
        <v>-130</v>
      </c>
      <c r="P33" s="22"/>
      <c r="Q33" s="22"/>
      <c r="R33" s="22"/>
      <c r="S33" s="23"/>
      <c r="T33" s="22"/>
    </row>
    <row r="34" spans="1:20" ht="13.5">
      <c r="A34" s="2" t="s">
        <v>192</v>
      </c>
      <c r="B34" s="22">
        <v>8009</v>
      </c>
      <c r="C34" s="23">
        <v>15569</v>
      </c>
      <c r="D34" s="22">
        <v>7881</v>
      </c>
      <c r="E34" s="23">
        <v>15651</v>
      </c>
      <c r="F34" s="22">
        <v>7849</v>
      </c>
      <c r="G34" s="23">
        <v>15688</v>
      </c>
      <c r="H34" s="22">
        <v>11648</v>
      </c>
      <c r="I34" s="22">
        <v>7851</v>
      </c>
      <c r="J34" s="22">
        <v>3832</v>
      </c>
      <c r="K34" s="23">
        <v>15399</v>
      </c>
      <c r="L34" s="22">
        <v>11385</v>
      </c>
      <c r="M34" s="22">
        <v>7731</v>
      </c>
      <c r="N34" s="22">
        <v>3732</v>
      </c>
      <c r="O34" s="23">
        <v>15940</v>
      </c>
      <c r="P34" s="22">
        <v>11898</v>
      </c>
      <c r="Q34" s="22">
        <v>7681</v>
      </c>
      <c r="R34" s="22">
        <v>3986</v>
      </c>
      <c r="S34" s="23">
        <v>17129</v>
      </c>
      <c r="T34" s="22">
        <v>8534</v>
      </c>
    </row>
    <row r="35" spans="1:20" ht="13.5">
      <c r="A35" s="2" t="s">
        <v>0</v>
      </c>
      <c r="B35" s="22">
        <v>-311</v>
      </c>
      <c r="C35" s="23">
        <v>-757</v>
      </c>
      <c r="D35" s="22">
        <v>-370</v>
      </c>
      <c r="E35" s="23">
        <v>-842</v>
      </c>
      <c r="F35" s="22">
        <v>-379</v>
      </c>
      <c r="G35" s="23">
        <v>-1368</v>
      </c>
      <c r="H35" s="22">
        <v>-1111</v>
      </c>
      <c r="I35" s="22">
        <v>-806</v>
      </c>
      <c r="J35" s="22">
        <v>-342</v>
      </c>
      <c r="K35" s="23">
        <v>-1539</v>
      </c>
      <c r="L35" s="22">
        <v>-1199</v>
      </c>
      <c r="M35" s="22">
        <v>-810</v>
      </c>
      <c r="N35" s="22">
        <v>-391</v>
      </c>
      <c r="O35" s="23">
        <v>-2180</v>
      </c>
      <c r="P35" s="22">
        <v>-1913</v>
      </c>
      <c r="Q35" s="22">
        <v>-1056</v>
      </c>
      <c r="R35" s="22">
        <v>-435</v>
      </c>
      <c r="S35" s="23">
        <v>-2477</v>
      </c>
      <c r="T35" s="22">
        <v>-1159</v>
      </c>
    </row>
    <row r="36" spans="1:20" ht="13.5">
      <c r="A36" s="2" t="s">
        <v>1</v>
      </c>
      <c r="B36" s="22">
        <v>149</v>
      </c>
      <c r="C36" s="23">
        <v>-244</v>
      </c>
      <c r="D36" s="22">
        <v>319</v>
      </c>
      <c r="E36" s="23">
        <v>-277</v>
      </c>
      <c r="F36" s="22">
        <v>331</v>
      </c>
      <c r="G36" s="23">
        <v>565</v>
      </c>
      <c r="H36" s="22">
        <v>115</v>
      </c>
      <c r="I36" s="22">
        <v>100</v>
      </c>
      <c r="J36" s="22">
        <v>92</v>
      </c>
      <c r="K36" s="23">
        <v>-650</v>
      </c>
      <c r="L36" s="22">
        <v>-1141</v>
      </c>
      <c r="M36" s="22">
        <v>-143</v>
      </c>
      <c r="N36" s="22">
        <v>-403</v>
      </c>
      <c r="O36" s="23">
        <v>20</v>
      </c>
      <c r="P36" s="22">
        <v>228</v>
      </c>
      <c r="Q36" s="22">
        <v>547</v>
      </c>
      <c r="R36" s="22">
        <v>-239</v>
      </c>
      <c r="S36" s="23">
        <v>368</v>
      </c>
      <c r="T36" s="22">
        <v>414</v>
      </c>
    </row>
    <row r="37" spans="1:20" ht="13.5">
      <c r="A37" s="2" t="s">
        <v>2</v>
      </c>
      <c r="B37" s="22">
        <v>37388</v>
      </c>
      <c r="C37" s="23">
        <v>21150</v>
      </c>
      <c r="D37" s="22">
        <v>10053</v>
      </c>
      <c r="E37" s="23">
        <v>-14729</v>
      </c>
      <c r="F37" s="22">
        <v>-2070</v>
      </c>
      <c r="G37" s="23">
        <v>15595</v>
      </c>
      <c r="H37" s="22">
        <v>16297</v>
      </c>
      <c r="I37" s="22">
        <v>10499</v>
      </c>
      <c r="J37" s="22">
        <v>-518</v>
      </c>
      <c r="K37" s="23">
        <v>2092</v>
      </c>
      <c r="L37" s="22">
        <v>-8314</v>
      </c>
      <c r="M37" s="22">
        <v>2540</v>
      </c>
      <c r="N37" s="22">
        <v>1451</v>
      </c>
      <c r="O37" s="23">
        <v>-12417</v>
      </c>
      <c r="P37" s="22">
        <v>1418</v>
      </c>
      <c r="Q37" s="22">
        <v>16178</v>
      </c>
      <c r="R37" s="22">
        <v>19654</v>
      </c>
      <c r="S37" s="23">
        <v>-21908</v>
      </c>
      <c r="T37" s="22">
        <v>647</v>
      </c>
    </row>
    <row r="38" spans="1:20" ht="13.5">
      <c r="A38" s="2" t="s">
        <v>3</v>
      </c>
      <c r="B38" s="22">
        <v>-194</v>
      </c>
      <c r="C38" s="23">
        <v>-88</v>
      </c>
      <c r="D38" s="22">
        <v>-48</v>
      </c>
      <c r="E38" s="23">
        <v>-40</v>
      </c>
      <c r="F38" s="22">
        <v>-19</v>
      </c>
      <c r="G38" s="23">
        <v>-34</v>
      </c>
      <c r="H38" s="22">
        <v>-32</v>
      </c>
      <c r="I38" s="22">
        <v>-17</v>
      </c>
      <c r="J38" s="22">
        <v>-16</v>
      </c>
      <c r="K38" s="23">
        <v>-90</v>
      </c>
      <c r="L38" s="22">
        <v>-88</v>
      </c>
      <c r="M38" s="22">
        <v>-37</v>
      </c>
      <c r="N38" s="22">
        <v>-24</v>
      </c>
      <c r="O38" s="23">
        <v>-724</v>
      </c>
      <c r="P38" s="22">
        <v>-524</v>
      </c>
      <c r="Q38" s="22">
        <v>-474</v>
      </c>
      <c r="R38" s="22">
        <v>-443</v>
      </c>
      <c r="S38" s="23">
        <v>-349</v>
      </c>
      <c r="T38" s="22">
        <v>-305</v>
      </c>
    </row>
    <row r="39" spans="1:20" ht="13.5">
      <c r="A39" s="2" t="s">
        <v>4</v>
      </c>
      <c r="B39" s="22"/>
      <c r="C39" s="23">
        <v>54</v>
      </c>
      <c r="D39" s="22">
        <v>54</v>
      </c>
      <c r="E39" s="23">
        <v>60</v>
      </c>
      <c r="F39" s="22">
        <v>60</v>
      </c>
      <c r="G39" s="23">
        <v>65</v>
      </c>
      <c r="H39" s="22">
        <v>65</v>
      </c>
      <c r="I39" s="22">
        <v>65</v>
      </c>
      <c r="J39" s="22"/>
      <c r="K39" s="23">
        <v>274</v>
      </c>
      <c r="L39" s="22">
        <v>274</v>
      </c>
      <c r="M39" s="22">
        <v>243</v>
      </c>
      <c r="N39" s="22"/>
      <c r="O39" s="23"/>
      <c r="P39" s="22"/>
      <c r="Q39" s="22"/>
      <c r="R39" s="22"/>
      <c r="S39" s="23"/>
      <c r="T39" s="22"/>
    </row>
    <row r="40" spans="1:20" ht="14.25" thickBot="1">
      <c r="A40" s="4" t="s">
        <v>5</v>
      </c>
      <c r="B40" s="24">
        <v>37194</v>
      </c>
      <c r="C40" s="25">
        <v>21116</v>
      </c>
      <c r="D40" s="24">
        <v>10059</v>
      </c>
      <c r="E40" s="25">
        <v>-14709</v>
      </c>
      <c r="F40" s="24">
        <v>-2028</v>
      </c>
      <c r="G40" s="25">
        <v>15626</v>
      </c>
      <c r="H40" s="24">
        <v>16331</v>
      </c>
      <c r="I40" s="24">
        <v>10547</v>
      </c>
      <c r="J40" s="24">
        <v>-535</v>
      </c>
      <c r="K40" s="25">
        <v>2276</v>
      </c>
      <c r="L40" s="24">
        <v>-8127</v>
      </c>
      <c r="M40" s="24">
        <v>2746</v>
      </c>
      <c r="N40" s="24">
        <v>1426</v>
      </c>
      <c r="O40" s="25">
        <v>-13141</v>
      </c>
      <c r="P40" s="24">
        <v>893</v>
      </c>
      <c r="Q40" s="24">
        <v>15704</v>
      </c>
      <c r="R40" s="24">
        <v>19211</v>
      </c>
      <c r="S40" s="25">
        <v>-22258</v>
      </c>
      <c r="T40" s="24">
        <v>341</v>
      </c>
    </row>
    <row r="41" spans="1:20" ht="14.25" thickTop="1">
      <c r="A41" s="2" t="s">
        <v>6</v>
      </c>
      <c r="B41" s="22">
        <v>-8499</v>
      </c>
      <c r="C41" s="23">
        <v>-23985</v>
      </c>
      <c r="D41" s="22">
        <v>-13235</v>
      </c>
      <c r="E41" s="23">
        <v>-19632</v>
      </c>
      <c r="F41" s="22">
        <v>-5438</v>
      </c>
      <c r="G41" s="23">
        <v>-38617</v>
      </c>
      <c r="H41" s="22">
        <v>-35746</v>
      </c>
      <c r="I41" s="22">
        <v>-22091</v>
      </c>
      <c r="J41" s="22">
        <v>-10827</v>
      </c>
      <c r="K41" s="23">
        <v>-43122</v>
      </c>
      <c r="L41" s="22">
        <v>-24578</v>
      </c>
      <c r="M41" s="22">
        <v>-16731</v>
      </c>
      <c r="N41" s="22">
        <v>-11553</v>
      </c>
      <c r="O41" s="23">
        <v>-32990</v>
      </c>
      <c r="P41" s="22">
        <v>-32326</v>
      </c>
      <c r="Q41" s="22">
        <v>-26811</v>
      </c>
      <c r="R41" s="22">
        <v>-22256</v>
      </c>
      <c r="S41" s="23">
        <v>-54118</v>
      </c>
      <c r="T41" s="22"/>
    </row>
    <row r="42" spans="1:20" ht="13.5">
      <c r="A42" s="2" t="s">
        <v>7</v>
      </c>
      <c r="B42" s="22">
        <v>5084</v>
      </c>
      <c r="C42" s="23">
        <v>2815</v>
      </c>
      <c r="D42" s="22">
        <v>1920</v>
      </c>
      <c r="E42" s="23">
        <v>32672</v>
      </c>
      <c r="F42" s="22">
        <v>7610</v>
      </c>
      <c r="G42" s="23">
        <v>13279</v>
      </c>
      <c r="H42" s="22">
        <v>9047</v>
      </c>
      <c r="I42" s="22">
        <v>5950</v>
      </c>
      <c r="J42" s="22">
        <v>5082</v>
      </c>
      <c r="K42" s="23">
        <v>19928</v>
      </c>
      <c r="L42" s="22">
        <v>16183</v>
      </c>
      <c r="M42" s="22">
        <v>696</v>
      </c>
      <c r="N42" s="22">
        <v>339</v>
      </c>
      <c r="O42" s="23">
        <v>30202</v>
      </c>
      <c r="P42" s="22">
        <v>26320</v>
      </c>
      <c r="Q42" s="22">
        <v>8192</v>
      </c>
      <c r="R42" s="22">
        <v>5945</v>
      </c>
      <c r="S42" s="23">
        <v>44694</v>
      </c>
      <c r="T42" s="22"/>
    </row>
    <row r="43" spans="1:20" ht="13.5">
      <c r="A43" s="2" t="s">
        <v>8</v>
      </c>
      <c r="B43" s="22">
        <v>3558</v>
      </c>
      <c r="C43" s="23">
        <v>7269</v>
      </c>
      <c r="D43" s="22">
        <v>3272</v>
      </c>
      <c r="E43" s="23">
        <v>5731</v>
      </c>
      <c r="F43" s="22">
        <v>68</v>
      </c>
      <c r="G43" s="23">
        <v>11903</v>
      </c>
      <c r="H43" s="22">
        <v>11106</v>
      </c>
      <c r="I43" s="22">
        <v>10320</v>
      </c>
      <c r="J43" s="22">
        <v>2514</v>
      </c>
      <c r="K43" s="23">
        <v>14581</v>
      </c>
      <c r="L43" s="22">
        <v>13904</v>
      </c>
      <c r="M43" s="22">
        <v>7789</v>
      </c>
      <c r="N43" s="22">
        <v>5980</v>
      </c>
      <c r="O43" s="23">
        <v>8422</v>
      </c>
      <c r="P43" s="22">
        <v>7636</v>
      </c>
      <c r="Q43" s="22">
        <v>4607</v>
      </c>
      <c r="R43" s="22">
        <v>1453</v>
      </c>
      <c r="S43" s="23">
        <v>20856</v>
      </c>
      <c r="T43" s="22"/>
    </row>
    <row r="44" spans="1:20" ht="13.5">
      <c r="A44" s="2" t="s">
        <v>9</v>
      </c>
      <c r="B44" s="22"/>
      <c r="C44" s="23">
        <v>-500</v>
      </c>
      <c r="D44" s="22">
        <v>-500</v>
      </c>
      <c r="E44" s="23"/>
      <c r="F44" s="22"/>
      <c r="G44" s="23"/>
      <c r="H44" s="22"/>
      <c r="I44" s="22"/>
      <c r="J44" s="22"/>
      <c r="K44" s="23"/>
      <c r="L44" s="22"/>
      <c r="M44" s="22"/>
      <c r="N44" s="22"/>
      <c r="O44" s="23">
        <v>-2000</v>
      </c>
      <c r="P44" s="22">
        <v>-2000</v>
      </c>
      <c r="Q44" s="22"/>
      <c r="R44" s="22"/>
      <c r="S44" s="23"/>
      <c r="T44" s="22"/>
    </row>
    <row r="45" spans="1:20" ht="13.5">
      <c r="A45" s="2" t="s">
        <v>10</v>
      </c>
      <c r="B45" s="22">
        <v>-622</v>
      </c>
      <c r="C45" s="23">
        <v>-465</v>
      </c>
      <c r="D45" s="22">
        <v>-255</v>
      </c>
      <c r="E45" s="23">
        <v>-986</v>
      </c>
      <c r="F45" s="22">
        <v>-703</v>
      </c>
      <c r="G45" s="23">
        <v>-271</v>
      </c>
      <c r="H45" s="22">
        <v>-174</v>
      </c>
      <c r="I45" s="22">
        <v>-108</v>
      </c>
      <c r="J45" s="22">
        <v>-18</v>
      </c>
      <c r="K45" s="23">
        <v>-626</v>
      </c>
      <c r="L45" s="22">
        <v>-381</v>
      </c>
      <c r="M45" s="22">
        <v>-229</v>
      </c>
      <c r="N45" s="22">
        <v>-38</v>
      </c>
      <c r="O45" s="23">
        <v>-1206</v>
      </c>
      <c r="P45" s="22">
        <v>-1139</v>
      </c>
      <c r="Q45" s="22">
        <v>-977</v>
      </c>
      <c r="R45" s="22">
        <v>-734</v>
      </c>
      <c r="S45" s="23">
        <v>-762</v>
      </c>
      <c r="T45" s="22">
        <v>-354</v>
      </c>
    </row>
    <row r="46" spans="1:20" ht="13.5">
      <c r="A46" s="2" t="s">
        <v>11</v>
      </c>
      <c r="B46" s="22"/>
      <c r="C46" s="23">
        <v>24</v>
      </c>
      <c r="D46" s="22">
        <v>12</v>
      </c>
      <c r="E46" s="23">
        <v>0</v>
      </c>
      <c r="F46" s="22"/>
      <c r="G46" s="23">
        <v>35</v>
      </c>
      <c r="H46" s="22">
        <v>25</v>
      </c>
      <c r="I46" s="22">
        <v>25</v>
      </c>
      <c r="J46" s="22"/>
      <c r="K46" s="23">
        <v>44</v>
      </c>
      <c r="L46" s="22">
        <v>35</v>
      </c>
      <c r="M46" s="22">
        <v>0</v>
      </c>
      <c r="N46" s="22">
        <v>0</v>
      </c>
      <c r="O46" s="23">
        <v>94</v>
      </c>
      <c r="P46" s="22">
        <v>70</v>
      </c>
      <c r="Q46" s="22">
        <v>87</v>
      </c>
      <c r="R46" s="22">
        <v>32</v>
      </c>
      <c r="S46" s="23">
        <v>22</v>
      </c>
      <c r="T46" s="22">
        <v>22</v>
      </c>
    </row>
    <row r="47" spans="1:20" ht="13.5">
      <c r="A47" s="2" t="s">
        <v>12</v>
      </c>
      <c r="B47" s="22">
        <v>-87</v>
      </c>
      <c r="C47" s="23">
        <v>-90</v>
      </c>
      <c r="D47" s="22">
        <v>-64</v>
      </c>
      <c r="E47" s="23">
        <v>-91</v>
      </c>
      <c r="F47" s="22">
        <v>-74</v>
      </c>
      <c r="G47" s="23">
        <v>-224</v>
      </c>
      <c r="H47" s="22">
        <v>-166</v>
      </c>
      <c r="I47" s="22">
        <v>-139</v>
      </c>
      <c r="J47" s="22">
        <v>-81</v>
      </c>
      <c r="K47" s="23">
        <v>-351</v>
      </c>
      <c r="L47" s="22">
        <v>-255</v>
      </c>
      <c r="M47" s="22">
        <v>-207</v>
      </c>
      <c r="N47" s="22">
        <v>-82</v>
      </c>
      <c r="O47" s="23">
        <v>-264</v>
      </c>
      <c r="P47" s="22">
        <v>-180</v>
      </c>
      <c r="Q47" s="22">
        <v>-168</v>
      </c>
      <c r="R47" s="22">
        <v>-50</v>
      </c>
      <c r="S47" s="23">
        <v>-46</v>
      </c>
      <c r="T47" s="22">
        <v>-5</v>
      </c>
    </row>
    <row r="48" spans="1:20" ht="14.25" thickBot="1">
      <c r="A48" s="4" t="s">
        <v>13</v>
      </c>
      <c r="B48" s="24">
        <v>-565</v>
      </c>
      <c r="C48" s="25">
        <v>-14931</v>
      </c>
      <c r="D48" s="24">
        <v>-8850</v>
      </c>
      <c r="E48" s="25">
        <v>17694</v>
      </c>
      <c r="F48" s="24">
        <v>1461</v>
      </c>
      <c r="G48" s="25">
        <v>-12064</v>
      </c>
      <c r="H48" s="24">
        <v>-14078</v>
      </c>
      <c r="I48" s="24">
        <v>-4212</v>
      </c>
      <c r="J48" s="24">
        <v>-1500</v>
      </c>
      <c r="K48" s="25">
        <v>-9546</v>
      </c>
      <c r="L48" s="24">
        <v>4907</v>
      </c>
      <c r="M48" s="24">
        <v>-8682</v>
      </c>
      <c r="N48" s="24">
        <v>-5355</v>
      </c>
      <c r="O48" s="25">
        <v>3378</v>
      </c>
      <c r="P48" s="24">
        <v>-1509</v>
      </c>
      <c r="Q48" s="24">
        <v>-15069</v>
      </c>
      <c r="R48" s="24">
        <v>-15609</v>
      </c>
      <c r="S48" s="25">
        <v>10646</v>
      </c>
      <c r="T48" s="24">
        <v>-770</v>
      </c>
    </row>
    <row r="49" spans="1:20" ht="14.25" thickTop="1">
      <c r="A49" s="2" t="s">
        <v>14</v>
      </c>
      <c r="B49" s="22"/>
      <c r="C49" s="23">
        <v>2000</v>
      </c>
      <c r="D49" s="22">
        <v>2000</v>
      </c>
      <c r="E49" s="23"/>
      <c r="F49" s="22"/>
      <c r="G49" s="23"/>
      <c r="H49" s="22"/>
      <c r="I49" s="22"/>
      <c r="J49" s="22"/>
      <c r="K49" s="23"/>
      <c r="L49" s="22"/>
      <c r="M49" s="22"/>
      <c r="N49" s="22"/>
      <c r="O49" s="23"/>
      <c r="P49" s="22"/>
      <c r="Q49" s="22"/>
      <c r="R49" s="22"/>
      <c r="S49" s="23">
        <v>1451</v>
      </c>
      <c r="T49" s="22"/>
    </row>
    <row r="50" spans="1:20" ht="13.5">
      <c r="A50" s="2" t="s">
        <v>15</v>
      </c>
      <c r="B50" s="22">
        <v>-623</v>
      </c>
      <c r="C50" s="23">
        <v>-629</v>
      </c>
      <c r="D50" s="22">
        <v>-626</v>
      </c>
      <c r="E50" s="23">
        <v>-644</v>
      </c>
      <c r="F50" s="22">
        <v>-643</v>
      </c>
      <c r="G50" s="23">
        <v>-355</v>
      </c>
      <c r="H50" s="22">
        <v>-354</v>
      </c>
      <c r="I50" s="22">
        <v>-354</v>
      </c>
      <c r="J50" s="22">
        <v>-343</v>
      </c>
      <c r="K50" s="23">
        <v>-4</v>
      </c>
      <c r="L50" s="22">
        <v>-2</v>
      </c>
      <c r="M50" s="22">
        <v>-2</v>
      </c>
      <c r="N50" s="22">
        <v>0</v>
      </c>
      <c r="O50" s="23">
        <v>-204</v>
      </c>
      <c r="P50" s="22">
        <v>-202</v>
      </c>
      <c r="Q50" s="22">
        <v>-201</v>
      </c>
      <c r="R50" s="22">
        <v>-182</v>
      </c>
      <c r="S50" s="23">
        <v>-402</v>
      </c>
      <c r="T50" s="22">
        <v>-201</v>
      </c>
    </row>
    <row r="51" spans="1:20" ht="13.5">
      <c r="A51" s="2" t="s">
        <v>16</v>
      </c>
      <c r="B51" s="22">
        <v>-1</v>
      </c>
      <c r="C51" s="23">
        <v>-5</v>
      </c>
      <c r="D51" s="22">
        <v>0</v>
      </c>
      <c r="E51" s="23">
        <v>-4</v>
      </c>
      <c r="F51" s="22">
        <v>0</v>
      </c>
      <c r="G51" s="23">
        <v>-2</v>
      </c>
      <c r="H51" s="22">
        <v>-2</v>
      </c>
      <c r="I51" s="22">
        <v>-1</v>
      </c>
      <c r="J51" s="22">
        <v>0</v>
      </c>
      <c r="K51" s="23">
        <v>-6</v>
      </c>
      <c r="L51" s="22">
        <v>-5</v>
      </c>
      <c r="M51" s="22">
        <v>-4</v>
      </c>
      <c r="N51" s="22">
        <v>-2</v>
      </c>
      <c r="O51" s="23">
        <v>-16</v>
      </c>
      <c r="P51" s="22">
        <v>-13</v>
      </c>
      <c r="Q51" s="22">
        <v>-9</v>
      </c>
      <c r="R51" s="22">
        <v>-3</v>
      </c>
      <c r="S51" s="23">
        <v>-14</v>
      </c>
      <c r="T51" s="22">
        <v>-7</v>
      </c>
    </row>
    <row r="52" spans="1:20" ht="13.5">
      <c r="A52" s="2" t="s">
        <v>17</v>
      </c>
      <c r="B52" s="22"/>
      <c r="C52" s="23">
        <v>0</v>
      </c>
      <c r="D52" s="22">
        <v>0</v>
      </c>
      <c r="E52" s="23">
        <v>0</v>
      </c>
      <c r="F52" s="22"/>
      <c r="G52" s="23">
        <v>17</v>
      </c>
      <c r="H52" s="22">
        <v>17</v>
      </c>
      <c r="I52" s="22">
        <v>17</v>
      </c>
      <c r="J52" s="22"/>
      <c r="K52" s="23">
        <v>0</v>
      </c>
      <c r="L52" s="22">
        <v>0</v>
      </c>
      <c r="M52" s="22">
        <v>0</v>
      </c>
      <c r="N52" s="22">
        <v>0</v>
      </c>
      <c r="O52" s="23">
        <v>2</v>
      </c>
      <c r="P52" s="22">
        <v>1</v>
      </c>
      <c r="Q52" s="22">
        <v>1</v>
      </c>
      <c r="R52" s="22">
        <v>1</v>
      </c>
      <c r="S52" s="23">
        <v>4</v>
      </c>
      <c r="T52" s="22">
        <v>0</v>
      </c>
    </row>
    <row r="53" spans="1:20" ht="13.5">
      <c r="A53" s="2" t="s">
        <v>18</v>
      </c>
      <c r="B53" s="22">
        <v>10</v>
      </c>
      <c r="C53" s="23"/>
      <c r="D53" s="22"/>
      <c r="E53" s="23"/>
      <c r="F53" s="22"/>
      <c r="G53" s="23"/>
      <c r="H53" s="22"/>
      <c r="I53" s="22"/>
      <c r="J53" s="22"/>
      <c r="K53" s="23"/>
      <c r="L53" s="22"/>
      <c r="M53" s="22"/>
      <c r="N53" s="22"/>
      <c r="O53" s="23"/>
      <c r="P53" s="22"/>
      <c r="Q53" s="22"/>
      <c r="R53" s="22"/>
      <c r="S53" s="23"/>
      <c r="T53" s="22"/>
    </row>
    <row r="54" spans="1:20" ht="14.25" thickBot="1">
      <c r="A54" s="4" t="s">
        <v>19</v>
      </c>
      <c r="B54" s="24">
        <v>-614</v>
      </c>
      <c r="C54" s="25">
        <v>-1633</v>
      </c>
      <c r="D54" s="24">
        <v>1372</v>
      </c>
      <c r="E54" s="25">
        <v>-648</v>
      </c>
      <c r="F54" s="24">
        <v>-643</v>
      </c>
      <c r="G54" s="25">
        <v>-340</v>
      </c>
      <c r="H54" s="24">
        <v>-338</v>
      </c>
      <c r="I54" s="24">
        <v>-337</v>
      </c>
      <c r="J54" s="24">
        <v>-344</v>
      </c>
      <c r="K54" s="25">
        <v>-10</v>
      </c>
      <c r="L54" s="24">
        <v>-7</v>
      </c>
      <c r="M54" s="24">
        <v>-7</v>
      </c>
      <c r="N54" s="24">
        <v>-2</v>
      </c>
      <c r="O54" s="25">
        <v>14754</v>
      </c>
      <c r="P54" s="24">
        <v>-214</v>
      </c>
      <c r="Q54" s="24">
        <v>-210</v>
      </c>
      <c r="R54" s="24">
        <v>-184</v>
      </c>
      <c r="S54" s="25">
        <v>2501</v>
      </c>
      <c r="T54" s="24">
        <v>-208</v>
      </c>
    </row>
    <row r="55" spans="1:20" ht="14.25" thickTop="1">
      <c r="A55" s="6" t="s">
        <v>20</v>
      </c>
      <c r="B55" s="22">
        <v>0</v>
      </c>
      <c r="C55" s="23">
        <v>0</v>
      </c>
      <c r="D55" s="22">
        <v>-1</v>
      </c>
      <c r="E55" s="23">
        <v>-1</v>
      </c>
      <c r="F55" s="22">
        <v>-1</v>
      </c>
      <c r="G55" s="23">
        <v>0</v>
      </c>
      <c r="H55" s="22">
        <v>-1</v>
      </c>
      <c r="I55" s="22">
        <v>-1</v>
      </c>
      <c r="J55" s="22">
        <v>0</v>
      </c>
      <c r="K55" s="23">
        <v>0</v>
      </c>
      <c r="L55" s="22">
        <v>0</v>
      </c>
      <c r="M55" s="22">
        <v>0</v>
      </c>
      <c r="N55" s="22">
        <v>0</v>
      </c>
      <c r="O55" s="23">
        <v>0</v>
      </c>
      <c r="P55" s="22">
        <v>-1</v>
      </c>
      <c r="Q55" s="22">
        <v>0</v>
      </c>
      <c r="R55" s="22">
        <v>0</v>
      </c>
      <c r="S55" s="23">
        <v>0</v>
      </c>
      <c r="T55" s="22">
        <v>0</v>
      </c>
    </row>
    <row r="56" spans="1:20" ht="13.5">
      <c r="A56" s="6" t="s">
        <v>21</v>
      </c>
      <c r="B56" s="22">
        <v>36014</v>
      </c>
      <c r="C56" s="23">
        <v>4551</v>
      </c>
      <c r="D56" s="22">
        <v>2580</v>
      </c>
      <c r="E56" s="23">
        <v>2334</v>
      </c>
      <c r="F56" s="22">
        <v>-1213</v>
      </c>
      <c r="G56" s="23">
        <v>3219</v>
      </c>
      <c r="H56" s="22">
        <v>1913</v>
      </c>
      <c r="I56" s="22">
        <v>5995</v>
      </c>
      <c r="J56" s="22">
        <v>-2380</v>
      </c>
      <c r="K56" s="23">
        <v>-7280</v>
      </c>
      <c r="L56" s="22">
        <v>-3227</v>
      </c>
      <c r="M56" s="22">
        <v>-5943</v>
      </c>
      <c r="N56" s="22">
        <v>-3931</v>
      </c>
      <c r="O56" s="23">
        <v>4991</v>
      </c>
      <c r="P56" s="22">
        <v>-831</v>
      </c>
      <c r="Q56" s="22">
        <v>424</v>
      </c>
      <c r="R56" s="22">
        <v>3417</v>
      </c>
      <c r="S56" s="23">
        <v>-9110</v>
      </c>
      <c r="T56" s="22">
        <v>-637</v>
      </c>
    </row>
    <row r="57" spans="1:20" ht="13.5">
      <c r="A57" s="6" t="s">
        <v>22</v>
      </c>
      <c r="B57" s="22">
        <v>25452</v>
      </c>
      <c r="C57" s="23">
        <v>20901</v>
      </c>
      <c r="D57" s="22">
        <v>20901</v>
      </c>
      <c r="E57" s="23">
        <v>18566</v>
      </c>
      <c r="F57" s="22">
        <v>18566</v>
      </c>
      <c r="G57" s="23">
        <v>15346</v>
      </c>
      <c r="H57" s="22">
        <v>15346</v>
      </c>
      <c r="I57" s="22">
        <v>15346</v>
      </c>
      <c r="J57" s="22">
        <v>15346</v>
      </c>
      <c r="K57" s="23">
        <v>22627</v>
      </c>
      <c r="L57" s="22">
        <v>22627</v>
      </c>
      <c r="M57" s="22">
        <v>22627</v>
      </c>
      <c r="N57" s="22">
        <v>22627</v>
      </c>
      <c r="O57" s="23">
        <v>17635</v>
      </c>
      <c r="P57" s="22">
        <v>17635</v>
      </c>
      <c r="Q57" s="22">
        <v>17635</v>
      </c>
      <c r="R57" s="22">
        <v>17635</v>
      </c>
      <c r="S57" s="23">
        <v>26745</v>
      </c>
      <c r="T57" s="22">
        <v>26745</v>
      </c>
    </row>
    <row r="58" spans="1:20" ht="14.25" thickBot="1">
      <c r="A58" s="6" t="s">
        <v>22</v>
      </c>
      <c r="B58" s="22">
        <v>61467</v>
      </c>
      <c r="C58" s="23">
        <v>25452</v>
      </c>
      <c r="D58" s="22">
        <v>23482</v>
      </c>
      <c r="E58" s="23">
        <v>20901</v>
      </c>
      <c r="F58" s="22">
        <v>17353</v>
      </c>
      <c r="G58" s="23">
        <v>18566</v>
      </c>
      <c r="H58" s="22">
        <v>17260</v>
      </c>
      <c r="I58" s="22">
        <v>21342</v>
      </c>
      <c r="J58" s="22">
        <v>12965</v>
      </c>
      <c r="K58" s="23">
        <v>15346</v>
      </c>
      <c r="L58" s="22">
        <v>19399</v>
      </c>
      <c r="M58" s="22">
        <v>16683</v>
      </c>
      <c r="N58" s="22">
        <v>18695</v>
      </c>
      <c r="O58" s="23">
        <v>22627</v>
      </c>
      <c r="P58" s="22">
        <v>16803</v>
      </c>
      <c r="Q58" s="22">
        <v>18059</v>
      </c>
      <c r="R58" s="22">
        <v>21052</v>
      </c>
      <c r="S58" s="23">
        <v>17635</v>
      </c>
      <c r="T58" s="22">
        <v>26107</v>
      </c>
    </row>
    <row r="59" spans="1:20" ht="14.25" thickTop="1">
      <c r="A59" s="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1" ht="13.5">
      <c r="A61" s="19" t="s">
        <v>109</v>
      </c>
    </row>
    <row r="62" ht="13.5">
      <c r="A62" s="19" t="s">
        <v>110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105</v>
      </c>
      <c r="B2" s="13">
        <v>8554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106</v>
      </c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27</v>
      </c>
      <c r="B4" s="14" t="str">
        <f>HYPERLINK("http://www.kabupro.jp/mark/20140210/S10013OG.htm","四半期報告書")</f>
        <v>四半期報告書</v>
      </c>
      <c r="C4" s="14" t="str">
        <f>HYPERLINK("http://www.kabupro.jp/mark/20131127/S1000KYU.htm","四半期報告書")</f>
        <v>四半期報告書</v>
      </c>
      <c r="D4" s="14" t="str">
        <f>HYPERLINK("http://www.kabupro.jp/mark/20140210/S10013OG.htm","四半期報告書")</f>
        <v>四半期報告書</v>
      </c>
      <c r="E4" s="14" t="str">
        <f>HYPERLINK("http://www.kabupro.jp/mark/20130212/S000CSDS.htm","四半期報告書")</f>
        <v>四半期報告書</v>
      </c>
      <c r="F4" s="14" t="str">
        <f>HYPERLINK("http://www.kabupro.jp/mark/20121127/S000CDAG.htm","四半期報告書")</f>
        <v>四半期報告書</v>
      </c>
      <c r="G4" s="14" t="str">
        <f>HYPERLINK("http://www.kabupro.jp/mark/20120810/S000BMLI.htm","四半期報告書")</f>
        <v>四半期報告書</v>
      </c>
      <c r="H4" s="14" t="str">
        <f>HYPERLINK("http://www.kabupro.jp/mark/20130627/S000DTMQ.htm","有価証券報告書")</f>
        <v>有価証券報告書</v>
      </c>
      <c r="I4" s="14" t="str">
        <f>HYPERLINK("http://www.kabupro.jp/mark/20120210/S000A8P5.htm","四半期報告書")</f>
        <v>四半期報告書</v>
      </c>
      <c r="J4" s="14" t="str">
        <f>HYPERLINK("http://www.kabupro.jp/mark/20111125/S0009TO7.htm","四半期報告書")</f>
        <v>四半期報告書</v>
      </c>
      <c r="K4" s="14" t="str">
        <f>HYPERLINK("http://www.kabupro.jp/mark/20110811/S00093SS.htm","四半期報告書")</f>
        <v>四半期報告書</v>
      </c>
      <c r="L4" s="14" t="str">
        <f>HYPERLINK("http://www.kabupro.jp/mark/20120628/S000B8TH.htm","有価証券報告書")</f>
        <v>有価証券報告書</v>
      </c>
      <c r="M4" s="14" t="str">
        <f>HYPERLINK("http://www.kabupro.jp/mark/20110210/S0007REH.htm","四半期報告書")</f>
        <v>四半期報告書</v>
      </c>
      <c r="N4" s="14" t="str">
        <f>HYPERLINK("http://www.kabupro.jp/mark/20101125/S0007A11.htm","四半期報告書")</f>
        <v>四半期報告書</v>
      </c>
      <c r="O4" s="14" t="str">
        <f>HYPERLINK("http://www.kabupro.jp/mark/20100812/S0006LT1.htm","四半期報告書")</f>
        <v>四半期報告書</v>
      </c>
      <c r="P4" s="14" t="str">
        <f>HYPERLINK("http://www.kabupro.jp/mark/20110629/S0008OWW.htm","有価証券報告書")</f>
        <v>有価証券報告書</v>
      </c>
      <c r="Q4" s="14" t="str">
        <f>HYPERLINK("http://www.kabupro.jp/mark/20100210/S000553U.htm","四半期報告書")</f>
        <v>四半期報告書</v>
      </c>
      <c r="R4" s="14" t="str">
        <f>HYPERLINK("http://www.kabupro.jp/mark/20101125/S0007A11.htm","四半期報告書")</f>
        <v>四半期報告書</v>
      </c>
      <c r="S4" s="14" t="str">
        <f>HYPERLINK("http://www.kabupro.jp/mark/20090812/S0003XYJ.htm","四半期報告書")</f>
        <v>四半期報告書</v>
      </c>
      <c r="T4" s="14" t="str">
        <f>HYPERLINK("http://www.kabupro.jp/mark/20100210/S000553U.htm","四半期報告書")</f>
        <v>四半期報告書</v>
      </c>
      <c r="U4" s="14" t="str">
        <f>HYPERLINK("http://www.kabupro.jp/mark/20090212/S0002GVK.htm","四半期報告書")</f>
        <v>四半期報告書</v>
      </c>
      <c r="V4" s="14" t="str">
        <f>HYPERLINK("http://www.kabupro.jp/mark/20091126/S0004PEV.htm","四半期報告書")</f>
        <v>四半期報告書</v>
      </c>
      <c r="W4" s="14" t="str">
        <f>HYPERLINK("http://www.kabupro.jp/mark/20080812/S0001386.htm","四半期報告書")</f>
        <v>四半期報告書</v>
      </c>
      <c r="X4" s="14" t="str">
        <f>HYPERLINK("http://www.kabupro.jp/mark/20090626/S0003JEE.htm","有価証券報告書")</f>
        <v>有価証券報告書</v>
      </c>
      <c r="Y4" s="14" t="str">
        <f>HYPERLINK("http://www.kabupro.jp/mark/20081127/S0001YXM.htm","四半期報告書")</f>
        <v>四半期報告書</v>
      </c>
    </row>
    <row r="5" spans="1:25" ht="14.25" thickBot="1">
      <c r="A5" s="10" t="s">
        <v>28</v>
      </c>
      <c r="B5" s="1" t="s">
        <v>145</v>
      </c>
      <c r="C5" s="1" t="s">
        <v>34</v>
      </c>
      <c r="D5" s="1" t="s">
        <v>145</v>
      </c>
      <c r="E5" s="1" t="s">
        <v>148</v>
      </c>
      <c r="F5" s="1" t="s">
        <v>39</v>
      </c>
      <c r="G5" s="1" t="s">
        <v>150</v>
      </c>
      <c r="H5" s="1" t="s">
        <v>41</v>
      </c>
      <c r="I5" s="1" t="s">
        <v>152</v>
      </c>
      <c r="J5" s="1" t="s">
        <v>43</v>
      </c>
      <c r="K5" s="1" t="s">
        <v>154</v>
      </c>
      <c r="L5" s="1" t="s">
        <v>45</v>
      </c>
      <c r="M5" s="1" t="s">
        <v>156</v>
      </c>
      <c r="N5" s="1" t="s">
        <v>47</v>
      </c>
      <c r="O5" s="1" t="s">
        <v>158</v>
      </c>
      <c r="P5" s="1" t="s">
        <v>49</v>
      </c>
      <c r="Q5" s="1" t="s">
        <v>160</v>
      </c>
      <c r="R5" s="1" t="s">
        <v>47</v>
      </c>
      <c r="S5" s="1" t="s">
        <v>162</v>
      </c>
      <c r="T5" s="1" t="s">
        <v>160</v>
      </c>
      <c r="U5" s="1" t="s">
        <v>164</v>
      </c>
      <c r="V5" s="1" t="s">
        <v>52</v>
      </c>
      <c r="W5" s="1" t="s">
        <v>166</v>
      </c>
      <c r="X5" s="1" t="s">
        <v>55</v>
      </c>
      <c r="Y5" s="1" t="s">
        <v>57</v>
      </c>
    </row>
    <row r="6" spans="1:25" ht="15" thickBot="1" thickTop="1">
      <c r="A6" s="9" t="s">
        <v>29</v>
      </c>
      <c r="B6" s="17" t="s">
        <v>171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30</v>
      </c>
      <c r="B7" s="13" t="s">
        <v>146</v>
      </c>
      <c r="C7" s="13" t="s">
        <v>35</v>
      </c>
      <c r="D7" s="15" t="s">
        <v>37</v>
      </c>
      <c r="E7" s="13" t="s">
        <v>146</v>
      </c>
      <c r="F7" s="13" t="s">
        <v>35</v>
      </c>
      <c r="G7" s="13" t="s">
        <v>146</v>
      </c>
      <c r="H7" s="15" t="s">
        <v>37</v>
      </c>
      <c r="I7" s="13" t="s">
        <v>146</v>
      </c>
      <c r="J7" s="13" t="s">
        <v>35</v>
      </c>
      <c r="K7" s="13" t="s">
        <v>146</v>
      </c>
      <c r="L7" s="15" t="s">
        <v>37</v>
      </c>
      <c r="M7" s="13" t="s">
        <v>146</v>
      </c>
      <c r="N7" s="13" t="s">
        <v>35</v>
      </c>
      <c r="O7" s="13" t="s">
        <v>146</v>
      </c>
      <c r="P7" s="15" t="s">
        <v>37</v>
      </c>
      <c r="Q7" s="13" t="s">
        <v>146</v>
      </c>
      <c r="R7" s="13" t="s">
        <v>35</v>
      </c>
      <c r="S7" s="13" t="s">
        <v>146</v>
      </c>
      <c r="T7" s="15" t="s">
        <v>37</v>
      </c>
      <c r="U7" s="13" t="s">
        <v>146</v>
      </c>
      <c r="V7" s="13" t="s">
        <v>35</v>
      </c>
      <c r="W7" s="13" t="s">
        <v>146</v>
      </c>
      <c r="X7" s="15" t="s">
        <v>37</v>
      </c>
      <c r="Y7" s="13" t="s">
        <v>35</v>
      </c>
    </row>
    <row r="8" spans="1:25" ht="13.5">
      <c r="A8" s="12" t="s">
        <v>31</v>
      </c>
      <c r="B8" s="1"/>
      <c r="C8" s="1"/>
      <c r="D8" s="16"/>
      <c r="E8" s="1"/>
      <c r="F8" s="1"/>
      <c r="G8" s="1"/>
      <c r="H8" s="16"/>
      <c r="I8" s="1"/>
      <c r="J8" s="1"/>
      <c r="K8" s="1"/>
      <c r="L8" s="16"/>
      <c r="M8" s="1"/>
      <c r="N8" s="1"/>
      <c r="O8" s="1"/>
      <c r="P8" s="16"/>
      <c r="Q8" s="1"/>
      <c r="R8" s="1"/>
      <c r="S8" s="1"/>
      <c r="T8" s="16"/>
      <c r="U8" s="1"/>
      <c r="V8" s="1"/>
      <c r="W8" s="1"/>
      <c r="X8" s="16"/>
      <c r="Y8" s="1"/>
    </row>
    <row r="9" spans="1:25" ht="13.5">
      <c r="A9" s="12" t="s">
        <v>32</v>
      </c>
      <c r="B9" s="1" t="s">
        <v>147</v>
      </c>
      <c r="C9" s="1" t="s">
        <v>36</v>
      </c>
      <c r="D9" s="16" t="s">
        <v>38</v>
      </c>
      <c r="E9" s="1" t="s">
        <v>149</v>
      </c>
      <c r="F9" s="1" t="s">
        <v>40</v>
      </c>
      <c r="G9" s="1" t="s">
        <v>151</v>
      </c>
      <c r="H9" s="16" t="s">
        <v>42</v>
      </c>
      <c r="I9" s="1" t="s">
        <v>153</v>
      </c>
      <c r="J9" s="1" t="s">
        <v>44</v>
      </c>
      <c r="K9" s="1" t="s">
        <v>155</v>
      </c>
      <c r="L9" s="16" t="s">
        <v>46</v>
      </c>
      <c r="M9" s="1" t="s">
        <v>157</v>
      </c>
      <c r="N9" s="1" t="s">
        <v>48</v>
      </c>
      <c r="O9" s="1" t="s">
        <v>159</v>
      </c>
      <c r="P9" s="16" t="s">
        <v>50</v>
      </c>
      <c r="Q9" s="1" t="s">
        <v>161</v>
      </c>
      <c r="R9" s="1" t="s">
        <v>51</v>
      </c>
      <c r="S9" s="1" t="s">
        <v>163</v>
      </c>
      <c r="T9" s="16" t="s">
        <v>53</v>
      </c>
      <c r="U9" s="1" t="s">
        <v>165</v>
      </c>
      <c r="V9" s="1" t="s">
        <v>54</v>
      </c>
      <c r="W9" s="1" t="s">
        <v>167</v>
      </c>
      <c r="X9" s="16" t="s">
        <v>56</v>
      </c>
      <c r="Y9" s="1" t="s">
        <v>58</v>
      </c>
    </row>
    <row r="10" spans="1:25" ht="14.25" thickBot="1">
      <c r="A10" s="12" t="s">
        <v>33</v>
      </c>
      <c r="B10" s="1" t="s">
        <v>60</v>
      </c>
      <c r="C10" s="1" t="s">
        <v>60</v>
      </c>
      <c r="D10" s="16" t="s">
        <v>60</v>
      </c>
      <c r="E10" s="1" t="s">
        <v>60</v>
      </c>
      <c r="F10" s="1" t="s">
        <v>60</v>
      </c>
      <c r="G10" s="1" t="s">
        <v>60</v>
      </c>
      <c r="H10" s="16" t="s">
        <v>60</v>
      </c>
      <c r="I10" s="1" t="s">
        <v>60</v>
      </c>
      <c r="J10" s="1" t="s">
        <v>60</v>
      </c>
      <c r="K10" s="1" t="s">
        <v>60</v>
      </c>
      <c r="L10" s="16" t="s">
        <v>60</v>
      </c>
      <c r="M10" s="1" t="s">
        <v>60</v>
      </c>
      <c r="N10" s="1" t="s">
        <v>60</v>
      </c>
      <c r="O10" s="1" t="s">
        <v>60</v>
      </c>
      <c r="P10" s="16" t="s">
        <v>60</v>
      </c>
      <c r="Q10" s="1" t="s">
        <v>60</v>
      </c>
      <c r="R10" s="1" t="s">
        <v>60</v>
      </c>
      <c r="S10" s="1" t="s">
        <v>60</v>
      </c>
      <c r="T10" s="16" t="s">
        <v>60</v>
      </c>
      <c r="U10" s="1" t="s">
        <v>60</v>
      </c>
      <c r="V10" s="1" t="s">
        <v>60</v>
      </c>
      <c r="W10" s="1" t="s">
        <v>60</v>
      </c>
      <c r="X10" s="16" t="s">
        <v>60</v>
      </c>
      <c r="Y10" s="1" t="s">
        <v>60</v>
      </c>
    </row>
    <row r="11" spans="1:25" ht="14.25" thickTop="1">
      <c r="A11" s="8" t="s">
        <v>59</v>
      </c>
      <c r="B11" s="20">
        <v>56892</v>
      </c>
      <c r="C11" s="20">
        <v>67544</v>
      </c>
      <c r="D11" s="21">
        <v>29099</v>
      </c>
      <c r="E11" s="20">
        <v>22737</v>
      </c>
      <c r="F11" s="20">
        <v>26525</v>
      </c>
      <c r="G11" s="20">
        <v>22619</v>
      </c>
      <c r="H11" s="21">
        <v>23439</v>
      </c>
      <c r="I11" s="20">
        <v>22599</v>
      </c>
      <c r="J11" s="20">
        <v>19912</v>
      </c>
      <c r="K11" s="20">
        <v>16707</v>
      </c>
      <c r="L11" s="21">
        <v>20684</v>
      </c>
      <c r="M11" s="20">
        <v>18492</v>
      </c>
      <c r="N11" s="20">
        <v>22866</v>
      </c>
      <c r="O11" s="20">
        <v>14372</v>
      </c>
      <c r="P11" s="21">
        <v>16784</v>
      </c>
      <c r="Q11" s="20">
        <v>20928</v>
      </c>
      <c r="R11" s="20">
        <v>18232</v>
      </c>
      <c r="S11" s="20">
        <v>20311</v>
      </c>
      <c r="T11" s="21">
        <v>24296</v>
      </c>
      <c r="U11" s="20">
        <v>18508</v>
      </c>
      <c r="V11" s="20">
        <v>19240</v>
      </c>
      <c r="W11" s="20">
        <v>22800</v>
      </c>
      <c r="X11" s="21">
        <v>18807</v>
      </c>
      <c r="Y11" s="20">
        <v>27368</v>
      </c>
    </row>
    <row r="12" spans="1:25" ht="13.5">
      <c r="A12" s="2" t="s">
        <v>168</v>
      </c>
      <c r="B12" s="22">
        <v>20000</v>
      </c>
      <c r="C12" s="22">
        <v>20000</v>
      </c>
      <c r="D12" s="23">
        <v>52000</v>
      </c>
      <c r="E12" s="22">
        <v>64500</v>
      </c>
      <c r="F12" s="22">
        <v>66000</v>
      </c>
      <c r="G12" s="22">
        <v>81000</v>
      </c>
      <c r="H12" s="23">
        <v>66000</v>
      </c>
      <c r="I12" s="22">
        <v>60000</v>
      </c>
      <c r="J12" s="22">
        <v>44400</v>
      </c>
      <c r="K12" s="22">
        <v>57500</v>
      </c>
      <c r="L12" s="23">
        <v>42000</v>
      </c>
      <c r="M12" s="22">
        <v>34000</v>
      </c>
      <c r="N12" s="22">
        <v>46500</v>
      </c>
      <c r="O12" s="22">
        <v>56000</v>
      </c>
      <c r="P12" s="23">
        <v>48100</v>
      </c>
      <c r="Q12" s="22">
        <v>55000</v>
      </c>
      <c r="R12" s="22">
        <v>45000</v>
      </c>
      <c r="S12" s="22">
        <v>47000</v>
      </c>
      <c r="T12" s="23">
        <v>40000</v>
      </c>
      <c r="U12" s="22">
        <v>41800</v>
      </c>
      <c r="V12" s="22">
        <v>30000</v>
      </c>
      <c r="W12" s="22">
        <v>30000</v>
      </c>
      <c r="X12" s="23">
        <v>55000</v>
      </c>
      <c r="Y12" s="22">
        <v>40000</v>
      </c>
    </row>
    <row r="13" spans="1:25" ht="13.5">
      <c r="A13" s="2" t="s">
        <v>62</v>
      </c>
      <c r="B13" s="22">
        <v>57</v>
      </c>
      <c r="C13" s="22">
        <v>57</v>
      </c>
      <c r="D13" s="23">
        <v>40</v>
      </c>
      <c r="E13" s="22">
        <v>34</v>
      </c>
      <c r="F13" s="22">
        <v>34</v>
      </c>
      <c r="G13" s="22">
        <v>28</v>
      </c>
      <c r="H13" s="23">
        <v>28</v>
      </c>
      <c r="I13" s="22">
        <v>15</v>
      </c>
      <c r="J13" s="22">
        <v>4</v>
      </c>
      <c r="K13" s="22">
        <v>1</v>
      </c>
      <c r="L13" s="23">
        <v>0</v>
      </c>
      <c r="M13" s="22">
        <v>0</v>
      </c>
      <c r="N13" s="22">
        <v>166</v>
      </c>
      <c r="O13" s="22">
        <v>146</v>
      </c>
      <c r="P13" s="23">
        <v>138</v>
      </c>
      <c r="Q13" s="22">
        <v>128</v>
      </c>
      <c r="R13" s="22">
        <v>119</v>
      </c>
      <c r="S13" s="22">
        <v>118</v>
      </c>
      <c r="T13" s="23">
        <v>100</v>
      </c>
      <c r="U13" s="22">
        <v>104</v>
      </c>
      <c r="V13" s="22">
        <v>37</v>
      </c>
      <c r="W13" s="22">
        <v>36</v>
      </c>
      <c r="X13" s="23">
        <v>37</v>
      </c>
      <c r="Y13" s="22">
        <v>136</v>
      </c>
    </row>
    <row r="14" spans="1:25" ht="13.5">
      <c r="A14" s="2" t="s">
        <v>63</v>
      </c>
      <c r="B14" s="22">
        <v>529</v>
      </c>
      <c r="C14" s="22">
        <v>516</v>
      </c>
      <c r="D14" s="23">
        <v>500</v>
      </c>
      <c r="E14" s="22">
        <v>495</v>
      </c>
      <c r="F14" s="22">
        <v>500</v>
      </c>
      <c r="G14" s="22"/>
      <c r="H14" s="23"/>
      <c r="I14" s="22"/>
      <c r="J14" s="22"/>
      <c r="K14" s="22"/>
      <c r="L14" s="23"/>
      <c r="M14" s="22"/>
      <c r="N14" s="22"/>
      <c r="O14" s="22"/>
      <c r="P14" s="23">
        <v>1825</v>
      </c>
      <c r="Q14" s="22">
        <v>2082</v>
      </c>
      <c r="R14" s="22">
        <v>2085</v>
      </c>
      <c r="S14" s="22">
        <v>2060</v>
      </c>
      <c r="T14" s="23">
        <v>1825</v>
      </c>
      <c r="U14" s="22">
        <v>2969</v>
      </c>
      <c r="V14" s="22">
        <v>1100</v>
      </c>
      <c r="W14" s="22">
        <v>1216</v>
      </c>
      <c r="X14" s="23">
        <v>1124</v>
      </c>
      <c r="Y14" s="22">
        <v>1260</v>
      </c>
    </row>
    <row r="15" spans="1:25" ht="13.5">
      <c r="A15" s="2" t="s">
        <v>64</v>
      </c>
      <c r="B15" s="22">
        <v>99553</v>
      </c>
      <c r="C15" s="22">
        <v>94250</v>
      </c>
      <c r="D15" s="23">
        <v>93596</v>
      </c>
      <c r="E15" s="22">
        <v>86717</v>
      </c>
      <c r="F15" s="22">
        <v>81693</v>
      </c>
      <c r="G15" s="22">
        <v>75082</v>
      </c>
      <c r="H15" s="23">
        <v>74610</v>
      </c>
      <c r="I15" s="22">
        <v>72192</v>
      </c>
      <c r="J15" s="22">
        <v>89447</v>
      </c>
      <c r="K15" s="22">
        <v>88898</v>
      </c>
      <c r="L15" s="23">
        <v>93131</v>
      </c>
      <c r="M15" s="22">
        <v>95666</v>
      </c>
      <c r="N15" s="22">
        <v>85570</v>
      </c>
      <c r="O15" s="22">
        <v>83296</v>
      </c>
      <c r="P15" s="23">
        <v>79613</v>
      </c>
      <c r="Q15" s="22">
        <v>65109</v>
      </c>
      <c r="R15" s="22">
        <v>80552</v>
      </c>
      <c r="S15" s="22">
        <v>76855</v>
      </c>
      <c r="T15" s="23">
        <v>67474</v>
      </c>
      <c r="U15" s="22">
        <v>72402</v>
      </c>
      <c r="V15" s="22">
        <v>94980</v>
      </c>
      <c r="W15" s="22">
        <v>101862</v>
      </c>
      <c r="X15" s="23">
        <v>85770</v>
      </c>
      <c r="Y15" s="22">
        <v>104618</v>
      </c>
    </row>
    <row r="16" spans="1:25" ht="13.5">
      <c r="A16" s="2" t="s">
        <v>65</v>
      </c>
      <c r="B16" s="22">
        <v>541449</v>
      </c>
      <c r="C16" s="22">
        <v>526950</v>
      </c>
      <c r="D16" s="23">
        <v>525255</v>
      </c>
      <c r="E16" s="22">
        <v>524378</v>
      </c>
      <c r="F16" s="22">
        <v>519168</v>
      </c>
      <c r="G16" s="22">
        <v>514544</v>
      </c>
      <c r="H16" s="23">
        <v>517828</v>
      </c>
      <c r="I16" s="22">
        <v>522451</v>
      </c>
      <c r="J16" s="22">
        <v>514601</v>
      </c>
      <c r="K16" s="22">
        <v>504763</v>
      </c>
      <c r="L16" s="23">
        <v>512396</v>
      </c>
      <c r="M16" s="22">
        <v>514405</v>
      </c>
      <c r="N16" s="22">
        <v>505085</v>
      </c>
      <c r="O16" s="22">
        <v>500875</v>
      </c>
      <c r="P16" s="23">
        <v>505776</v>
      </c>
      <c r="Q16" s="22">
        <v>506843</v>
      </c>
      <c r="R16" s="22">
        <v>495989</v>
      </c>
      <c r="S16" s="22">
        <v>487686</v>
      </c>
      <c r="T16" s="23">
        <v>490071</v>
      </c>
      <c r="U16" s="22">
        <v>495851</v>
      </c>
      <c r="V16" s="22">
        <v>484977</v>
      </c>
      <c r="W16" s="22">
        <v>482401</v>
      </c>
      <c r="X16" s="23">
        <v>478618</v>
      </c>
      <c r="Y16" s="22">
        <v>468478</v>
      </c>
    </row>
    <row r="17" spans="1:25" ht="13.5">
      <c r="A17" s="2" t="s">
        <v>66</v>
      </c>
      <c r="B17" s="22">
        <v>844</v>
      </c>
      <c r="C17" s="22">
        <v>907</v>
      </c>
      <c r="D17" s="23">
        <v>545</v>
      </c>
      <c r="E17" s="22">
        <v>673</v>
      </c>
      <c r="F17" s="22">
        <v>593</v>
      </c>
      <c r="G17" s="22">
        <v>606</v>
      </c>
      <c r="H17" s="23">
        <v>605</v>
      </c>
      <c r="I17" s="22">
        <v>652</v>
      </c>
      <c r="J17" s="22">
        <v>576</v>
      </c>
      <c r="K17" s="22">
        <v>400</v>
      </c>
      <c r="L17" s="23">
        <v>496</v>
      </c>
      <c r="M17" s="22">
        <v>422</v>
      </c>
      <c r="N17" s="22">
        <v>356</v>
      </c>
      <c r="O17" s="22">
        <v>220</v>
      </c>
      <c r="P17" s="23">
        <v>226</v>
      </c>
      <c r="Q17" s="22">
        <v>204</v>
      </c>
      <c r="R17" s="22">
        <v>142</v>
      </c>
      <c r="S17" s="22">
        <v>159</v>
      </c>
      <c r="T17" s="23">
        <v>178</v>
      </c>
      <c r="U17" s="22">
        <v>817</v>
      </c>
      <c r="V17" s="22">
        <v>262</v>
      </c>
      <c r="W17" s="22">
        <v>608</v>
      </c>
      <c r="X17" s="23">
        <v>1035</v>
      </c>
      <c r="Y17" s="22">
        <v>339</v>
      </c>
    </row>
    <row r="18" spans="1:25" ht="13.5">
      <c r="A18" s="2" t="s">
        <v>169</v>
      </c>
      <c r="B18" s="22">
        <v>1325</v>
      </c>
      <c r="C18" s="22">
        <v>1224</v>
      </c>
      <c r="D18" s="23">
        <v>1166</v>
      </c>
      <c r="E18" s="22">
        <v>1152</v>
      </c>
      <c r="F18" s="22">
        <v>1101</v>
      </c>
      <c r="G18" s="22">
        <v>1095</v>
      </c>
      <c r="H18" s="23">
        <v>1060</v>
      </c>
      <c r="I18" s="22">
        <v>1055</v>
      </c>
      <c r="J18" s="22">
        <v>1011</v>
      </c>
      <c r="K18" s="22">
        <v>984</v>
      </c>
      <c r="L18" s="23">
        <v>977</v>
      </c>
      <c r="M18" s="22">
        <v>967</v>
      </c>
      <c r="N18" s="22">
        <v>951</v>
      </c>
      <c r="O18" s="22">
        <v>924</v>
      </c>
      <c r="P18" s="23">
        <v>868</v>
      </c>
      <c r="Q18" s="22">
        <v>874</v>
      </c>
      <c r="R18" s="22">
        <v>810</v>
      </c>
      <c r="S18" s="22">
        <v>769</v>
      </c>
      <c r="T18" s="23">
        <v>666</v>
      </c>
      <c r="U18" s="22">
        <v>619</v>
      </c>
      <c r="V18" s="22">
        <v>450</v>
      </c>
      <c r="W18" s="22"/>
      <c r="X18" s="23"/>
      <c r="Y18" s="22"/>
    </row>
    <row r="19" spans="1:25" ht="13.5">
      <c r="A19" s="2" t="s">
        <v>67</v>
      </c>
      <c r="B19" s="22">
        <v>3116</v>
      </c>
      <c r="C19" s="22">
        <v>2561</v>
      </c>
      <c r="D19" s="23">
        <v>2889</v>
      </c>
      <c r="E19" s="22">
        <v>3721</v>
      </c>
      <c r="F19" s="22">
        <v>2457</v>
      </c>
      <c r="G19" s="22">
        <v>2872</v>
      </c>
      <c r="H19" s="23">
        <v>2922</v>
      </c>
      <c r="I19" s="22">
        <v>3498</v>
      </c>
      <c r="J19" s="22">
        <v>2654</v>
      </c>
      <c r="K19" s="22">
        <v>3334</v>
      </c>
      <c r="L19" s="23">
        <v>2749</v>
      </c>
      <c r="M19" s="22">
        <v>3291</v>
      </c>
      <c r="N19" s="22">
        <v>2607</v>
      </c>
      <c r="O19" s="22">
        <v>3145</v>
      </c>
      <c r="P19" s="23">
        <v>2765</v>
      </c>
      <c r="Q19" s="22">
        <v>3512</v>
      </c>
      <c r="R19" s="22">
        <v>2560</v>
      </c>
      <c r="S19" s="22">
        <v>3336</v>
      </c>
      <c r="T19" s="23">
        <v>2776</v>
      </c>
      <c r="U19" s="22">
        <v>3265</v>
      </c>
      <c r="V19" s="22">
        <v>2555</v>
      </c>
      <c r="W19" s="22">
        <v>3260</v>
      </c>
      <c r="X19" s="23">
        <v>2682</v>
      </c>
      <c r="Y19" s="22">
        <v>2961</v>
      </c>
    </row>
    <row r="20" spans="1:25" ht="13.5">
      <c r="A20" s="2" t="s">
        <v>69</v>
      </c>
      <c r="B20" s="22">
        <v>12601</v>
      </c>
      <c r="C20" s="22">
        <v>12708</v>
      </c>
      <c r="D20" s="23">
        <v>12351</v>
      </c>
      <c r="E20" s="22">
        <v>12369</v>
      </c>
      <c r="F20" s="22">
        <v>12396</v>
      </c>
      <c r="G20" s="22">
        <v>12456</v>
      </c>
      <c r="H20" s="23">
        <v>12453</v>
      </c>
      <c r="I20" s="22">
        <v>12380</v>
      </c>
      <c r="J20" s="22">
        <v>12469</v>
      </c>
      <c r="K20" s="22">
        <v>11958</v>
      </c>
      <c r="L20" s="23">
        <v>12040</v>
      </c>
      <c r="M20" s="22">
        <v>12119</v>
      </c>
      <c r="N20" s="22">
        <v>12197</v>
      </c>
      <c r="O20" s="22">
        <v>12244</v>
      </c>
      <c r="P20" s="23">
        <v>12341</v>
      </c>
      <c r="Q20" s="22">
        <v>12243</v>
      </c>
      <c r="R20" s="22">
        <v>12273</v>
      </c>
      <c r="S20" s="22">
        <v>12218</v>
      </c>
      <c r="T20" s="23">
        <v>12248</v>
      </c>
      <c r="U20" s="22">
        <v>12245</v>
      </c>
      <c r="V20" s="22">
        <v>12445</v>
      </c>
      <c r="W20" s="22">
        <v>12904</v>
      </c>
      <c r="X20" s="23">
        <v>12382</v>
      </c>
      <c r="Y20" s="22">
        <v>12372</v>
      </c>
    </row>
    <row r="21" spans="1:25" ht="13.5">
      <c r="A21" s="2" t="s">
        <v>70</v>
      </c>
      <c r="B21" s="22">
        <v>465</v>
      </c>
      <c r="C21" s="22">
        <v>475</v>
      </c>
      <c r="D21" s="23">
        <v>497</v>
      </c>
      <c r="E21" s="22">
        <v>526</v>
      </c>
      <c r="F21" s="22">
        <v>577</v>
      </c>
      <c r="G21" s="22">
        <v>592</v>
      </c>
      <c r="H21" s="23">
        <v>619</v>
      </c>
      <c r="I21" s="22">
        <v>660</v>
      </c>
      <c r="J21" s="22">
        <v>712</v>
      </c>
      <c r="K21" s="22">
        <v>735</v>
      </c>
      <c r="L21" s="23">
        <v>743</v>
      </c>
      <c r="M21" s="22">
        <v>725</v>
      </c>
      <c r="N21" s="22">
        <v>749</v>
      </c>
      <c r="O21" s="22">
        <v>753</v>
      </c>
      <c r="P21" s="23">
        <v>725</v>
      </c>
      <c r="Q21" s="22">
        <v>675</v>
      </c>
      <c r="R21" s="22">
        <v>580</v>
      </c>
      <c r="S21" s="22">
        <v>476</v>
      </c>
      <c r="T21" s="23">
        <v>423</v>
      </c>
      <c r="U21" s="22">
        <v>374</v>
      </c>
      <c r="V21" s="22">
        <v>425</v>
      </c>
      <c r="W21" s="22">
        <v>326</v>
      </c>
      <c r="X21" s="23">
        <v>305</v>
      </c>
      <c r="Y21" s="22">
        <v>339</v>
      </c>
    </row>
    <row r="22" spans="1:25" ht="13.5">
      <c r="A22" s="2" t="s">
        <v>71</v>
      </c>
      <c r="B22" s="22">
        <v>4361</v>
      </c>
      <c r="C22" s="22">
        <v>4916</v>
      </c>
      <c r="D22" s="23">
        <v>5223</v>
      </c>
      <c r="E22" s="22">
        <v>6601</v>
      </c>
      <c r="F22" s="22">
        <v>6853</v>
      </c>
      <c r="G22" s="22">
        <v>7189</v>
      </c>
      <c r="H22" s="23">
        <v>6838</v>
      </c>
      <c r="I22" s="22">
        <v>7196</v>
      </c>
      <c r="J22" s="22">
        <v>7701</v>
      </c>
      <c r="K22" s="22">
        <v>7508</v>
      </c>
      <c r="L22" s="23">
        <v>8086</v>
      </c>
      <c r="M22" s="22">
        <v>8014</v>
      </c>
      <c r="N22" s="22">
        <v>8006</v>
      </c>
      <c r="O22" s="22">
        <v>8199</v>
      </c>
      <c r="P22" s="23">
        <v>8367</v>
      </c>
      <c r="Q22" s="22">
        <v>8308</v>
      </c>
      <c r="R22" s="22">
        <v>7641</v>
      </c>
      <c r="S22" s="22">
        <v>7874</v>
      </c>
      <c r="T22" s="23">
        <v>8656</v>
      </c>
      <c r="U22" s="22">
        <v>9191</v>
      </c>
      <c r="V22" s="22">
        <v>9085</v>
      </c>
      <c r="W22" s="22">
        <v>7412</v>
      </c>
      <c r="X22" s="23">
        <v>7739</v>
      </c>
      <c r="Y22" s="22">
        <v>5797</v>
      </c>
    </row>
    <row r="23" spans="1:25" ht="13.5">
      <c r="A23" s="2" t="s">
        <v>72</v>
      </c>
      <c r="B23" s="22">
        <v>3909</v>
      </c>
      <c r="C23" s="22">
        <v>3628</v>
      </c>
      <c r="D23" s="23">
        <v>3574</v>
      </c>
      <c r="E23" s="22">
        <v>3561</v>
      </c>
      <c r="F23" s="22">
        <v>3411</v>
      </c>
      <c r="G23" s="22">
        <v>3439</v>
      </c>
      <c r="H23" s="23">
        <v>3452</v>
      </c>
      <c r="I23" s="22">
        <v>3527</v>
      </c>
      <c r="J23" s="22">
        <v>3502</v>
      </c>
      <c r="K23" s="22">
        <v>3451</v>
      </c>
      <c r="L23" s="23">
        <v>3002</v>
      </c>
      <c r="M23" s="22">
        <v>3666</v>
      </c>
      <c r="N23" s="22">
        <v>3532</v>
      </c>
      <c r="O23" s="22">
        <v>3400</v>
      </c>
      <c r="P23" s="23">
        <v>3438</v>
      </c>
      <c r="Q23" s="22">
        <v>3548</v>
      </c>
      <c r="R23" s="22">
        <v>3525</v>
      </c>
      <c r="S23" s="22">
        <v>3690</v>
      </c>
      <c r="T23" s="23">
        <v>3103</v>
      </c>
      <c r="U23" s="22">
        <v>3830</v>
      </c>
      <c r="V23" s="22">
        <v>3715</v>
      </c>
      <c r="W23" s="22">
        <v>3701</v>
      </c>
      <c r="X23" s="23">
        <v>3573</v>
      </c>
      <c r="Y23" s="22">
        <v>3705</v>
      </c>
    </row>
    <row r="24" spans="1:25" ht="13.5">
      <c r="A24" s="2" t="s">
        <v>73</v>
      </c>
      <c r="B24" s="22">
        <v>-11741</v>
      </c>
      <c r="C24" s="22">
        <v>-11885</v>
      </c>
      <c r="D24" s="23">
        <v>-13906</v>
      </c>
      <c r="E24" s="22">
        <v>-13963</v>
      </c>
      <c r="F24" s="22">
        <v>-14008</v>
      </c>
      <c r="G24" s="22">
        <v>-14046</v>
      </c>
      <c r="H24" s="23">
        <v>-13901</v>
      </c>
      <c r="I24" s="22">
        <v>-13730</v>
      </c>
      <c r="J24" s="22">
        <v>-13279</v>
      </c>
      <c r="K24" s="22">
        <v>-12684</v>
      </c>
      <c r="L24" s="23">
        <v>-12378</v>
      </c>
      <c r="M24" s="22">
        <v>-11581</v>
      </c>
      <c r="N24" s="22">
        <v>-11263</v>
      </c>
      <c r="O24" s="22">
        <v>-11648</v>
      </c>
      <c r="P24" s="23">
        <v>-11534</v>
      </c>
      <c r="Q24" s="22">
        <v>-11436</v>
      </c>
      <c r="R24" s="22">
        <v>-11857</v>
      </c>
      <c r="S24" s="22">
        <v>-11116</v>
      </c>
      <c r="T24" s="23">
        <v>-11574</v>
      </c>
      <c r="U24" s="22">
        <v>-9391</v>
      </c>
      <c r="V24" s="22">
        <v>-8758</v>
      </c>
      <c r="W24" s="22">
        <v>-7569</v>
      </c>
      <c r="X24" s="23">
        <v>-7495</v>
      </c>
      <c r="Y24" s="22">
        <v>-9434</v>
      </c>
    </row>
    <row r="25" spans="1:25" ht="13.5">
      <c r="A25" s="2" t="s">
        <v>74</v>
      </c>
      <c r="B25" s="22">
        <v>-376</v>
      </c>
      <c r="C25" s="22">
        <v>-375</v>
      </c>
      <c r="D25" s="23">
        <v>-396</v>
      </c>
      <c r="E25" s="22">
        <v>-428</v>
      </c>
      <c r="F25" s="22">
        <v>-430</v>
      </c>
      <c r="G25" s="22">
        <v>-446</v>
      </c>
      <c r="H25" s="23">
        <v>-446</v>
      </c>
      <c r="I25" s="22">
        <v>-435</v>
      </c>
      <c r="J25" s="22">
        <v>-445</v>
      </c>
      <c r="K25" s="22">
        <v>-465</v>
      </c>
      <c r="L25" s="23">
        <v>-465</v>
      </c>
      <c r="M25" s="22">
        <v>-523</v>
      </c>
      <c r="N25" s="22">
        <v>-571</v>
      </c>
      <c r="O25" s="22">
        <v>-643</v>
      </c>
      <c r="P25" s="23">
        <v>-609</v>
      </c>
      <c r="Q25" s="22">
        <v>-642</v>
      </c>
      <c r="R25" s="22">
        <v>-351</v>
      </c>
      <c r="S25" s="22">
        <v>-296</v>
      </c>
      <c r="T25" s="23">
        <v>-293</v>
      </c>
      <c r="U25" s="22">
        <v>-77</v>
      </c>
      <c r="V25" s="22"/>
      <c r="W25" s="22"/>
      <c r="X25" s="23"/>
      <c r="Y25" s="22"/>
    </row>
    <row r="26" spans="1:25" ht="14.25" thickBot="1">
      <c r="A26" s="4" t="s">
        <v>75</v>
      </c>
      <c r="B26" s="24">
        <v>732987</v>
      </c>
      <c r="C26" s="24">
        <v>723480</v>
      </c>
      <c r="D26" s="25">
        <v>712437</v>
      </c>
      <c r="E26" s="24">
        <v>713078</v>
      </c>
      <c r="F26" s="24">
        <v>706873</v>
      </c>
      <c r="G26" s="24">
        <v>707035</v>
      </c>
      <c r="H26" s="25">
        <v>695511</v>
      </c>
      <c r="I26" s="24">
        <v>692065</v>
      </c>
      <c r="J26" s="24">
        <v>683269</v>
      </c>
      <c r="K26" s="24">
        <v>683093</v>
      </c>
      <c r="L26" s="25">
        <v>683466</v>
      </c>
      <c r="M26" s="24">
        <v>679666</v>
      </c>
      <c r="N26" s="24">
        <v>676755</v>
      </c>
      <c r="O26" s="24">
        <v>671288</v>
      </c>
      <c r="P26" s="25">
        <v>668826</v>
      </c>
      <c r="Q26" s="24">
        <v>667382</v>
      </c>
      <c r="R26" s="24">
        <v>657305</v>
      </c>
      <c r="S26" s="24">
        <v>651144</v>
      </c>
      <c r="T26" s="25">
        <v>639953</v>
      </c>
      <c r="U26" s="24">
        <v>652509</v>
      </c>
      <c r="V26" s="24">
        <v>650518</v>
      </c>
      <c r="W26" s="24">
        <v>658962</v>
      </c>
      <c r="X26" s="25">
        <v>659580</v>
      </c>
      <c r="Y26" s="24">
        <v>657943</v>
      </c>
    </row>
    <row r="27" spans="1:25" ht="14.25" thickTop="1">
      <c r="A27" s="2" t="s">
        <v>76</v>
      </c>
      <c r="B27" s="22">
        <v>677618</v>
      </c>
      <c r="C27" s="22">
        <v>669027</v>
      </c>
      <c r="D27" s="23">
        <v>659858</v>
      </c>
      <c r="E27" s="22">
        <v>660893</v>
      </c>
      <c r="F27" s="22">
        <v>656870</v>
      </c>
      <c r="G27" s="22">
        <v>657708</v>
      </c>
      <c r="H27" s="23">
        <v>647054</v>
      </c>
      <c r="I27" s="22">
        <v>644975</v>
      </c>
      <c r="J27" s="22">
        <v>635849</v>
      </c>
      <c r="K27" s="22">
        <v>635342</v>
      </c>
      <c r="L27" s="23">
        <v>635183</v>
      </c>
      <c r="M27" s="22">
        <v>630541</v>
      </c>
      <c r="N27" s="22">
        <v>628797</v>
      </c>
      <c r="O27" s="22">
        <v>622768</v>
      </c>
      <c r="P27" s="23">
        <v>620602</v>
      </c>
      <c r="Q27" s="22">
        <v>619972</v>
      </c>
      <c r="R27" s="22">
        <v>608574</v>
      </c>
      <c r="S27" s="22">
        <v>602773</v>
      </c>
      <c r="T27" s="23">
        <v>595280</v>
      </c>
      <c r="U27" s="22">
        <v>618397</v>
      </c>
      <c r="V27" s="22">
        <v>609804</v>
      </c>
      <c r="W27" s="22">
        <v>612352</v>
      </c>
      <c r="X27" s="23">
        <v>614222</v>
      </c>
      <c r="Y27" s="22">
        <v>611886</v>
      </c>
    </row>
    <row r="28" spans="1:25" ht="13.5">
      <c r="A28" s="2" t="s">
        <v>170</v>
      </c>
      <c r="B28" s="22">
        <v>210</v>
      </c>
      <c r="C28" s="22">
        <v>97</v>
      </c>
      <c r="D28" s="23"/>
      <c r="E28" s="22"/>
      <c r="F28" s="22"/>
      <c r="G28" s="22"/>
      <c r="H28" s="23"/>
      <c r="I28" s="22"/>
      <c r="J28" s="22"/>
      <c r="K28" s="22"/>
      <c r="L28" s="23"/>
      <c r="M28" s="22"/>
      <c r="N28" s="22"/>
      <c r="O28" s="22">
        <v>265</v>
      </c>
      <c r="P28" s="23">
        <v>279</v>
      </c>
      <c r="Q28" s="22">
        <v>276</v>
      </c>
      <c r="R28" s="22">
        <v>270</v>
      </c>
      <c r="S28" s="22">
        <v>288</v>
      </c>
      <c r="T28" s="23">
        <v>1179</v>
      </c>
      <c r="U28" s="22">
        <v>1110</v>
      </c>
      <c r="V28" s="22">
        <v>1264</v>
      </c>
      <c r="W28" s="22">
        <v>1936</v>
      </c>
      <c r="X28" s="23">
        <v>1933</v>
      </c>
      <c r="Y28" s="22">
        <v>1904</v>
      </c>
    </row>
    <row r="29" spans="1:25" ht="13.5">
      <c r="A29" s="2" t="s">
        <v>78</v>
      </c>
      <c r="B29" s="22">
        <v>0</v>
      </c>
      <c r="C29" s="22">
        <v>0</v>
      </c>
      <c r="D29" s="23">
        <v>0</v>
      </c>
      <c r="E29" s="22">
        <v>1500</v>
      </c>
      <c r="F29" s="22">
        <v>1500</v>
      </c>
      <c r="G29" s="22">
        <v>1500</v>
      </c>
      <c r="H29" s="23">
        <v>1500</v>
      </c>
      <c r="I29" s="22">
        <v>1500</v>
      </c>
      <c r="J29" s="22">
        <v>1500</v>
      </c>
      <c r="K29" s="22">
        <v>1500</v>
      </c>
      <c r="L29" s="23">
        <v>1500</v>
      </c>
      <c r="M29" s="22">
        <v>1501</v>
      </c>
      <c r="N29" s="22">
        <v>1501</v>
      </c>
      <c r="O29" s="22">
        <v>1501</v>
      </c>
      <c r="P29" s="23">
        <v>1501</v>
      </c>
      <c r="Q29" s="22">
        <v>1501</v>
      </c>
      <c r="R29" s="22">
        <v>1501</v>
      </c>
      <c r="S29" s="22">
        <v>1501</v>
      </c>
      <c r="T29" s="23">
        <v>1501</v>
      </c>
      <c r="U29" s="22">
        <v>1505</v>
      </c>
      <c r="V29" s="22">
        <v>1505</v>
      </c>
      <c r="W29" s="22">
        <v>1505</v>
      </c>
      <c r="X29" s="23">
        <v>1505</v>
      </c>
      <c r="Y29" s="22">
        <v>6</v>
      </c>
    </row>
    <row r="30" spans="1:25" ht="13.5">
      <c r="A30" s="2" t="s">
        <v>79</v>
      </c>
      <c r="B30" s="22">
        <v>2000</v>
      </c>
      <c r="C30" s="22">
        <v>2000</v>
      </c>
      <c r="D30" s="23">
        <v>2000</v>
      </c>
      <c r="E30" s="22">
        <v>3500</v>
      </c>
      <c r="F30" s="22">
        <v>3500</v>
      </c>
      <c r="G30" s="22">
        <v>3500</v>
      </c>
      <c r="H30" s="23">
        <v>1500</v>
      </c>
      <c r="I30" s="22">
        <v>1500</v>
      </c>
      <c r="J30" s="22">
        <v>1500</v>
      </c>
      <c r="K30" s="22">
        <v>1500</v>
      </c>
      <c r="L30" s="23">
        <v>1500</v>
      </c>
      <c r="M30" s="22">
        <v>1500</v>
      </c>
      <c r="N30" s="22">
        <v>1500</v>
      </c>
      <c r="O30" s="22">
        <v>1500</v>
      </c>
      <c r="P30" s="23">
        <v>1500</v>
      </c>
      <c r="Q30" s="22">
        <v>1500</v>
      </c>
      <c r="R30" s="22">
        <v>1500</v>
      </c>
      <c r="S30" s="22">
        <v>1500</v>
      </c>
      <c r="T30" s="23">
        <v>1500</v>
      </c>
      <c r="U30" s="22">
        <v>1500</v>
      </c>
      <c r="V30" s="22">
        <v>1500</v>
      </c>
      <c r="W30" s="22">
        <v>1500</v>
      </c>
      <c r="X30" s="23">
        <v>1500</v>
      </c>
      <c r="Y30" s="22"/>
    </row>
    <row r="31" spans="1:25" ht="13.5">
      <c r="A31" s="2" t="s">
        <v>80</v>
      </c>
      <c r="B31" s="22">
        <v>2608</v>
      </c>
      <c r="C31" s="22">
        <v>2700</v>
      </c>
      <c r="D31" s="23">
        <v>2640</v>
      </c>
      <c r="E31" s="22">
        <v>2806</v>
      </c>
      <c r="F31" s="22">
        <v>2599</v>
      </c>
      <c r="G31" s="22">
        <v>2774</v>
      </c>
      <c r="H31" s="23">
        <v>2399</v>
      </c>
      <c r="I31" s="22">
        <v>2679</v>
      </c>
      <c r="J31" s="22">
        <v>2688</v>
      </c>
      <c r="K31" s="22">
        <v>2669</v>
      </c>
      <c r="L31" s="23">
        <v>2130</v>
      </c>
      <c r="M31" s="22">
        <v>2309</v>
      </c>
      <c r="N31" s="22">
        <v>2391</v>
      </c>
      <c r="O31" s="22">
        <v>2905</v>
      </c>
      <c r="P31" s="23">
        <v>2495</v>
      </c>
      <c r="Q31" s="22">
        <v>2453</v>
      </c>
      <c r="R31" s="22">
        <v>2553</v>
      </c>
      <c r="S31" s="22">
        <v>2465</v>
      </c>
      <c r="T31" s="23">
        <v>2368</v>
      </c>
      <c r="U31" s="22">
        <v>2925</v>
      </c>
      <c r="V31" s="22">
        <v>2741</v>
      </c>
      <c r="W31" s="22">
        <v>2957</v>
      </c>
      <c r="X31" s="23">
        <v>2824</v>
      </c>
      <c r="Y31" s="22">
        <v>3318</v>
      </c>
    </row>
    <row r="32" spans="1:25" ht="13.5">
      <c r="A32" s="2" t="s">
        <v>83</v>
      </c>
      <c r="B32" s="22">
        <v>3858</v>
      </c>
      <c r="C32" s="22">
        <v>3768</v>
      </c>
      <c r="D32" s="23">
        <v>3591</v>
      </c>
      <c r="E32" s="22">
        <v>3518</v>
      </c>
      <c r="F32" s="22">
        <v>3471</v>
      </c>
      <c r="G32" s="22">
        <v>3405</v>
      </c>
      <c r="H32" s="23">
        <v>3363</v>
      </c>
      <c r="I32" s="22">
        <v>3302</v>
      </c>
      <c r="J32" s="22">
        <v>3304</v>
      </c>
      <c r="K32" s="22">
        <v>3255</v>
      </c>
      <c r="L32" s="23">
        <v>5635</v>
      </c>
      <c r="M32" s="22">
        <v>5487</v>
      </c>
      <c r="N32" s="22">
        <v>5346</v>
      </c>
      <c r="O32" s="22">
        <v>5200</v>
      </c>
      <c r="P32" s="23">
        <v>5032</v>
      </c>
      <c r="Q32" s="22">
        <v>4862</v>
      </c>
      <c r="R32" s="22">
        <v>4645</v>
      </c>
      <c r="S32" s="22">
        <v>4475</v>
      </c>
      <c r="T32" s="23">
        <v>4275</v>
      </c>
      <c r="U32" s="22">
        <v>4171</v>
      </c>
      <c r="V32" s="22">
        <v>4001</v>
      </c>
      <c r="W32" s="22">
        <v>3872</v>
      </c>
      <c r="X32" s="23">
        <v>3712</v>
      </c>
      <c r="Y32" s="22">
        <v>3514</v>
      </c>
    </row>
    <row r="33" spans="1:25" ht="13.5">
      <c r="A33" s="2" t="s">
        <v>84</v>
      </c>
      <c r="B33" s="22">
        <v>259</v>
      </c>
      <c r="C33" s="22">
        <v>259</v>
      </c>
      <c r="D33" s="23">
        <v>256</v>
      </c>
      <c r="E33" s="22">
        <v>227</v>
      </c>
      <c r="F33" s="22">
        <v>227</v>
      </c>
      <c r="G33" s="22">
        <v>234</v>
      </c>
      <c r="H33" s="23">
        <v>234</v>
      </c>
      <c r="I33" s="22">
        <v>235</v>
      </c>
      <c r="J33" s="22">
        <v>235</v>
      </c>
      <c r="K33" s="22">
        <v>217</v>
      </c>
      <c r="L33" s="23">
        <v>217</v>
      </c>
      <c r="M33" s="22">
        <v>218</v>
      </c>
      <c r="N33" s="22">
        <v>218</v>
      </c>
      <c r="O33" s="22">
        <v>225</v>
      </c>
      <c r="P33" s="23">
        <v>225</v>
      </c>
      <c r="Q33" s="22">
        <v>223</v>
      </c>
      <c r="R33" s="22">
        <v>223</v>
      </c>
      <c r="S33" s="22">
        <v>231</v>
      </c>
      <c r="T33" s="23">
        <v>231</v>
      </c>
      <c r="U33" s="22"/>
      <c r="V33" s="22">
        <v>207</v>
      </c>
      <c r="W33" s="22"/>
      <c r="X33" s="23">
        <v>215</v>
      </c>
      <c r="Y33" s="22"/>
    </row>
    <row r="34" spans="1:25" ht="13.5">
      <c r="A34" s="2" t="s">
        <v>85</v>
      </c>
      <c r="B34" s="22">
        <v>448</v>
      </c>
      <c r="C34" s="22">
        <v>430</v>
      </c>
      <c r="D34" s="23">
        <v>518</v>
      </c>
      <c r="E34" s="22">
        <v>493</v>
      </c>
      <c r="F34" s="22">
        <v>456</v>
      </c>
      <c r="G34" s="22">
        <v>460</v>
      </c>
      <c r="H34" s="23">
        <v>455</v>
      </c>
      <c r="I34" s="22">
        <v>425</v>
      </c>
      <c r="J34" s="22">
        <v>370</v>
      </c>
      <c r="K34" s="22">
        <v>363</v>
      </c>
      <c r="L34" s="23">
        <v>357</v>
      </c>
      <c r="M34" s="22"/>
      <c r="N34" s="22">
        <v>317</v>
      </c>
      <c r="O34" s="22">
        <v>277</v>
      </c>
      <c r="P34" s="23">
        <v>212</v>
      </c>
      <c r="Q34" s="22">
        <v>244</v>
      </c>
      <c r="R34" s="22">
        <v>212</v>
      </c>
      <c r="S34" s="22">
        <v>173</v>
      </c>
      <c r="T34" s="23">
        <v>144</v>
      </c>
      <c r="U34" s="22"/>
      <c r="V34" s="22"/>
      <c r="W34" s="22"/>
      <c r="X34" s="23"/>
      <c r="Y34" s="22"/>
    </row>
    <row r="35" spans="1:25" ht="13.5">
      <c r="A35" s="2" t="s">
        <v>86</v>
      </c>
      <c r="B35" s="22">
        <v>1745</v>
      </c>
      <c r="C35" s="22">
        <v>1774</v>
      </c>
      <c r="D35" s="23">
        <v>1774</v>
      </c>
      <c r="E35" s="22">
        <v>1784</v>
      </c>
      <c r="F35" s="22">
        <v>1784</v>
      </c>
      <c r="G35" s="22">
        <v>1784</v>
      </c>
      <c r="H35" s="23">
        <v>1784</v>
      </c>
      <c r="I35" s="22">
        <v>1784</v>
      </c>
      <c r="J35" s="22">
        <v>2022</v>
      </c>
      <c r="K35" s="22">
        <v>2037</v>
      </c>
      <c r="L35" s="23">
        <v>2041</v>
      </c>
      <c r="M35" s="22">
        <v>2041</v>
      </c>
      <c r="N35" s="22">
        <v>2044</v>
      </c>
      <c r="O35" s="22">
        <v>2044</v>
      </c>
      <c r="P35" s="23">
        <v>2044</v>
      </c>
      <c r="Q35" s="22">
        <v>2044</v>
      </c>
      <c r="R35" s="22">
        <v>2044</v>
      </c>
      <c r="S35" s="22">
        <v>2044</v>
      </c>
      <c r="T35" s="23">
        <v>2044</v>
      </c>
      <c r="U35" s="22">
        <v>2044</v>
      </c>
      <c r="V35" s="22">
        <v>2044</v>
      </c>
      <c r="W35" s="22">
        <v>2062</v>
      </c>
      <c r="X35" s="23">
        <v>2063</v>
      </c>
      <c r="Y35" s="22">
        <v>2063</v>
      </c>
    </row>
    <row r="36" spans="1:25" ht="13.5">
      <c r="A36" s="2" t="s">
        <v>87</v>
      </c>
      <c r="B36" s="22">
        <v>3909</v>
      </c>
      <c r="C36" s="22">
        <v>3628</v>
      </c>
      <c r="D36" s="23">
        <v>3574</v>
      </c>
      <c r="E36" s="22">
        <v>3561</v>
      </c>
      <c r="F36" s="22">
        <v>3411</v>
      </c>
      <c r="G36" s="22">
        <v>3439</v>
      </c>
      <c r="H36" s="23">
        <v>3452</v>
      </c>
      <c r="I36" s="22">
        <v>3527</v>
      </c>
      <c r="J36" s="22">
        <v>3502</v>
      </c>
      <c r="K36" s="22">
        <v>3451</v>
      </c>
      <c r="L36" s="23">
        <v>3002</v>
      </c>
      <c r="M36" s="22">
        <v>3666</v>
      </c>
      <c r="N36" s="22">
        <v>3532</v>
      </c>
      <c r="O36" s="22">
        <v>3400</v>
      </c>
      <c r="P36" s="23">
        <v>3438</v>
      </c>
      <c r="Q36" s="22">
        <v>3548</v>
      </c>
      <c r="R36" s="22">
        <v>3525</v>
      </c>
      <c r="S36" s="22">
        <v>3690</v>
      </c>
      <c r="T36" s="23">
        <v>3103</v>
      </c>
      <c r="U36" s="22">
        <v>3830</v>
      </c>
      <c r="V36" s="22">
        <v>3715</v>
      </c>
      <c r="W36" s="22">
        <v>3701</v>
      </c>
      <c r="X36" s="23">
        <v>3573</v>
      </c>
      <c r="Y36" s="22">
        <v>3705</v>
      </c>
    </row>
    <row r="37" spans="1:25" ht="14.25" thickBot="1">
      <c r="A37" s="4" t="s">
        <v>88</v>
      </c>
      <c r="B37" s="24">
        <v>692659</v>
      </c>
      <c r="C37" s="24">
        <v>683687</v>
      </c>
      <c r="D37" s="25">
        <v>674215</v>
      </c>
      <c r="E37" s="24">
        <v>678286</v>
      </c>
      <c r="F37" s="24">
        <v>673821</v>
      </c>
      <c r="G37" s="24">
        <v>674808</v>
      </c>
      <c r="H37" s="25">
        <v>661745</v>
      </c>
      <c r="I37" s="24">
        <v>659931</v>
      </c>
      <c r="J37" s="24">
        <v>650973</v>
      </c>
      <c r="K37" s="24">
        <v>650339</v>
      </c>
      <c r="L37" s="25">
        <v>651805</v>
      </c>
      <c r="M37" s="24">
        <v>647844</v>
      </c>
      <c r="N37" s="24">
        <v>645866</v>
      </c>
      <c r="O37" s="24">
        <v>640297</v>
      </c>
      <c r="P37" s="25">
        <v>637761</v>
      </c>
      <c r="Q37" s="24">
        <v>637045</v>
      </c>
      <c r="R37" s="24">
        <v>625460</v>
      </c>
      <c r="S37" s="24">
        <v>619538</v>
      </c>
      <c r="T37" s="25">
        <v>612082</v>
      </c>
      <c r="U37" s="24">
        <v>636132</v>
      </c>
      <c r="V37" s="24">
        <v>627210</v>
      </c>
      <c r="W37" s="24">
        <v>630515</v>
      </c>
      <c r="X37" s="25">
        <v>631948</v>
      </c>
      <c r="Y37" s="24">
        <v>626964</v>
      </c>
    </row>
    <row r="38" spans="1:25" ht="14.25" thickTop="1">
      <c r="A38" s="2" t="s">
        <v>89</v>
      </c>
      <c r="B38" s="22">
        <v>16601</v>
      </c>
      <c r="C38" s="22">
        <v>16601</v>
      </c>
      <c r="D38" s="23">
        <v>16601</v>
      </c>
      <c r="E38" s="22">
        <v>16601</v>
      </c>
      <c r="F38" s="22">
        <v>16601</v>
      </c>
      <c r="G38" s="22">
        <v>16601</v>
      </c>
      <c r="H38" s="23">
        <v>16601</v>
      </c>
      <c r="I38" s="22">
        <v>16601</v>
      </c>
      <c r="J38" s="22">
        <v>16601</v>
      </c>
      <c r="K38" s="22">
        <v>16601</v>
      </c>
      <c r="L38" s="23">
        <v>16601</v>
      </c>
      <c r="M38" s="22">
        <v>16601</v>
      </c>
      <c r="N38" s="22">
        <v>16601</v>
      </c>
      <c r="O38" s="22">
        <v>16601</v>
      </c>
      <c r="P38" s="23">
        <v>16601</v>
      </c>
      <c r="Q38" s="22">
        <v>16601</v>
      </c>
      <c r="R38" s="22">
        <v>16601</v>
      </c>
      <c r="S38" s="22">
        <v>16601</v>
      </c>
      <c r="T38" s="23">
        <v>16601</v>
      </c>
      <c r="U38" s="22">
        <v>9101</v>
      </c>
      <c r="V38" s="22">
        <v>9101</v>
      </c>
      <c r="W38" s="22">
        <v>9101</v>
      </c>
      <c r="X38" s="23">
        <v>9101</v>
      </c>
      <c r="Y38" s="22">
        <v>9101</v>
      </c>
    </row>
    <row r="39" spans="1:25" ht="13.5">
      <c r="A39" s="2" t="s">
        <v>90</v>
      </c>
      <c r="B39" s="22">
        <v>8874</v>
      </c>
      <c r="C39" s="22">
        <v>8874</v>
      </c>
      <c r="D39" s="23">
        <v>8874</v>
      </c>
      <c r="E39" s="22">
        <v>8874</v>
      </c>
      <c r="F39" s="22">
        <v>8875</v>
      </c>
      <c r="G39" s="22">
        <v>8875</v>
      </c>
      <c r="H39" s="23">
        <v>8875</v>
      </c>
      <c r="I39" s="22">
        <v>8875</v>
      </c>
      <c r="J39" s="22">
        <v>8875</v>
      </c>
      <c r="K39" s="22">
        <v>8875</v>
      </c>
      <c r="L39" s="23">
        <v>8875</v>
      </c>
      <c r="M39" s="22">
        <v>8875</v>
      </c>
      <c r="N39" s="22">
        <v>8875</v>
      </c>
      <c r="O39" s="22">
        <v>8905</v>
      </c>
      <c r="P39" s="23">
        <v>8905</v>
      </c>
      <c r="Q39" s="22">
        <v>8905</v>
      </c>
      <c r="R39" s="22">
        <v>8905</v>
      </c>
      <c r="S39" s="22">
        <v>8905</v>
      </c>
      <c r="T39" s="23">
        <v>13918</v>
      </c>
      <c r="U39" s="22">
        <v>6418</v>
      </c>
      <c r="V39" s="22">
        <v>6418</v>
      </c>
      <c r="W39" s="22">
        <v>6418</v>
      </c>
      <c r="X39" s="23">
        <v>6418</v>
      </c>
      <c r="Y39" s="22">
        <v>6418</v>
      </c>
    </row>
    <row r="40" spans="1:25" ht="13.5">
      <c r="A40" s="2" t="s">
        <v>93</v>
      </c>
      <c r="B40" s="22">
        <v>7909</v>
      </c>
      <c r="C40" s="22">
        <v>7601</v>
      </c>
      <c r="D40" s="23">
        <v>5041</v>
      </c>
      <c r="E40" s="22">
        <v>4908</v>
      </c>
      <c r="F40" s="22">
        <v>4032</v>
      </c>
      <c r="G40" s="22">
        <v>3635</v>
      </c>
      <c r="H40" s="23">
        <v>3881</v>
      </c>
      <c r="I40" s="22">
        <v>3787</v>
      </c>
      <c r="J40" s="22">
        <v>3479</v>
      </c>
      <c r="K40" s="22">
        <v>3266</v>
      </c>
      <c r="L40" s="23">
        <v>1809</v>
      </c>
      <c r="M40" s="22">
        <v>1590</v>
      </c>
      <c r="N40" s="22">
        <v>1001</v>
      </c>
      <c r="O40" s="22">
        <v>956</v>
      </c>
      <c r="P40" s="23">
        <v>1032</v>
      </c>
      <c r="Q40" s="22">
        <v>485</v>
      </c>
      <c r="R40" s="22">
        <v>236</v>
      </c>
      <c r="S40" s="22">
        <v>456</v>
      </c>
      <c r="T40" s="23">
        <v>-5128</v>
      </c>
      <c r="U40" s="22">
        <v>5120</v>
      </c>
      <c r="V40" s="22">
        <v>9341</v>
      </c>
      <c r="W40" s="22">
        <v>13902</v>
      </c>
      <c r="X40" s="23">
        <v>13861</v>
      </c>
      <c r="Y40" s="22">
        <v>13661</v>
      </c>
    </row>
    <row r="41" spans="1:25" ht="13.5">
      <c r="A41" s="2" t="s">
        <v>97</v>
      </c>
      <c r="B41" s="22">
        <v>-139</v>
      </c>
      <c r="C41" s="22">
        <v>-137</v>
      </c>
      <c r="D41" s="23">
        <v>-135</v>
      </c>
      <c r="E41" s="22">
        <v>-133</v>
      </c>
      <c r="F41" s="22">
        <v>-133</v>
      </c>
      <c r="G41" s="22">
        <v>-132</v>
      </c>
      <c r="H41" s="23">
        <v>-132</v>
      </c>
      <c r="I41" s="22">
        <v>-129</v>
      </c>
      <c r="J41" s="22">
        <v>-128</v>
      </c>
      <c r="K41" s="22">
        <v>-128</v>
      </c>
      <c r="L41" s="23">
        <v>-128</v>
      </c>
      <c r="M41" s="22">
        <v>-127</v>
      </c>
      <c r="N41" s="22">
        <v>-126</v>
      </c>
      <c r="O41" s="22">
        <v>-178</v>
      </c>
      <c r="P41" s="23">
        <v>-178</v>
      </c>
      <c r="Q41" s="22">
        <v>-176</v>
      </c>
      <c r="R41" s="22">
        <v>-176</v>
      </c>
      <c r="S41" s="22">
        <v>-159</v>
      </c>
      <c r="T41" s="23">
        <v>-150</v>
      </c>
      <c r="U41" s="22">
        <v>-149</v>
      </c>
      <c r="V41" s="22">
        <v>-134</v>
      </c>
      <c r="W41" s="22">
        <v>-117</v>
      </c>
      <c r="X41" s="23">
        <v>-113</v>
      </c>
      <c r="Y41" s="22">
        <v>-110</v>
      </c>
    </row>
    <row r="42" spans="1:25" ht="13.5">
      <c r="A42" s="2" t="s">
        <v>98</v>
      </c>
      <c r="B42" s="22">
        <v>33245</v>
      </c>
      <c r="C42" s="22">
        <v>32940</v>
      </c>
      <c r="D42" s="23">
        <v>30381</v>
      </c>
      <c r="E42" s="22">
        <v>30250</v>
      </c>
      <c r="F42" s="22">
        <v>29375</v>
      </c>
      <c r="G42" s="22">
        <v>28980</v>
      </c>
      <c r="H42" s="23">
        <v>29226</v>
      </c>
      <c r="I42" s="22">
        <v>29134</v>
      </c>
      <c r="J42" s="22">
        <v>28828</v>
      </c>
      <c r="K42" s="22">
        <v>28615</v>
      </c>
      <c r="L42" s="23">
        <v>27157</v>
      </c>
      <c r="M42" s="22">
        <v>26939</v>
      </c>
      <c r="N42" s="22">
        <v>26351</v>
      </c>
      <c r="O42" s="22">
        <v>26284</v>
      </c>
      <c r="P42" s="23">
        <v>26360</v>
      </c>
      <c r="Q42" s="22">
        <v>25815</v>
      </c>
      <c r="R42" s="22">
        <v>25566</v>
      </c>
      <c r="S42" s="22">
        <v>25803</v>
      </c>
      <c r="T42" s="23">
        <v>25241</v>
      </c>
      <c r="U42" s="22">
        <v>20491</v>
      </c>
      <c r="V42" s="22">
        <v>24726</v>
      </c>
      <c r="W42" s="22">
        <v>29304</v>
      </c>
      <c r="X42" s="23">
        <v>29267</v>
      </c>
      <c r="Y42" s="22">
        <v>29070</v>
      </c>
    </row>
    <row r="43" spans="1:25" ht="13.5">
      <c r="A43" s="2" t="s">
        <v>99</v>
      </c>
      <c r="B43" s="22">
        <v>4202</v>
      </c>
      <c r="C43" s="22">
        <v>3918</v>
      </c>
      <c r="D43" s="23">
        <v>4906</v>
      </c>
      <c r="E43" s="22">
        <v>1592</v>
      </c>
      <c r="F43" s="22">
        <v>724</v>
      </c>
      <c r="G43" s="22">
        <v>302</v>
      </c>
      <c r="H43" s="23">
        <v>1593</v>
      </c>
      <c r="I43" s="22">
        <v>54</v>
      </c>
      <c r="J43" s="22">
        <v>759</v>
      </c>
      <c r="K43" s="22">
        <v>1409</v>
      </c>
      <c r="L43" s="23">
        <v>1803</v>
      </c>
      <c r="M43" s="22">
        <v>2182</v>
      </c>
      <c r="N43" s="22">
        <v>1847</v>
      </c>
      <c r="O43" s="22">
        <v>2022</v>
      </c>
      <c r="P43" s="23">
        <v>2019</v>
      </c>
      <c r="Q43" s="22">
        <v>1849</v>
      </c>
      <c r="R43" s="22">
        <v>3605</v>
      </c>
      <c r="S43" s="22">
        <v>3129</v>
      </c>
      <c r="T43" s="23">
        <v>-43</v>
      </c>
      <c r="U43" s="22">
        <v>-6787</v>
      </c>
      <c r="V43" s="22">
        <v>-4091</v>
      </c>
      <c r="W43" s="22">
        <v>-3557</v>
      </c>
      <c r="X43" s="23">
        <v>-4335</v>
      </c>
      <c r="Y43" s="22">
        <v>-793</v>
      </c>
    </row>
    <row r="44" spans="1:25" ht="13.5">
      <c r="A44" s="2" t="s">
        <v>100</v>
      </c>
      <c r="B44" s="22"/>
      <c r="C44" s="22"/>
      <c r="D44" s="23">
        <v>0</v>
      </c>
      <c r="E44" s="22">
        <v>-2</v>
      </c>
      <c r="F44" s="22">
        <v>0</v>
      </c>
      <c r="G44" s="22">
        <v>0</v>
      </c>
      <c r="H44" s="23">
        <v>0</v>
      </c>
      <c r="I44" s="22">
        <v>0</v>
      </c>
      <c r="J44" s="22">
        <v>0</v>
      </c>
      <c r="K44" s="22">
        <v>0</v>
      </c>
      <c r="L44" s="23">
        <v>0</v>
      </c>
      <c r="M44" s="22">
        <v>-1</v>
      </c>
      <c r="N44" s="22">
        <v>0</v>
      </c>
      <c r="O44" s="22">
        <v>0</v>
      </c>
      <c r="P44" s="23">
        <v>0</v>
      </c>
      <c r="Q44" s="22">
        <v>-1</v>
      </c>
      <c r="R44" s="22">
        <v>0</v>
      </c>
      <c r="S44" s="22">
        <v>0</v>
      </c>
      <c r="T44" s="23">
        <v>0</v>
      </c>
      <c r="U44" s="22">
        <v>0</v>
      </c>
      <c r="V44" s="22">
        <v>0</v>
      </c>
      <c r="W44" s="22">
        <v>0</v>
      </c>
      <c r="X44" s="23">
        <v>0</v>
      </c>
      <c r="Y44" s="22">
        <v>0</v>
      </c>
    </row>
    <row r="45" spans="1:25" ht="13.5">
      <c r="A45" s="2" t="s">
        <v>101</v>
      </c>
      <c r="B45" s="22">
        <v>2880</v>
      </c>
      <c r="C45" s="22">
        <v>2933</v>
      </c>
      <c r="D45" s="23">
        <v>2933</v>
      </c>
      <c r="E45" s="22">
        <v>2951</v>
      </c>
      <c r="F45" s="22">
        <v>2951</v>
      </c>
      <c r="G45" s="22">
        <v>2946</v>
      </c>
      <c r="H45" s="23">
        <v>2946</v>
      </c>
      <c r="I45" s="22">
        <v>2946</v>
      </c>
      <c r="J45" s="22">
        <v>2708</v>
      </c>
      <c r="K45" s="22">
        <v>2730</v>
      </c>
      <c r="L45" s="23">
        <v>2700</v>
      </c>
      <c r="M45" s="22">
        <v>2700</v>
      </c>
      <c r="N45" s="22">
        <v>2689</v>
      </c>
      <c r="O45" s="22">
        <v>2684</v>
      </c>
      <c r="P45" s="23">
        <v>2684</v>
      </c>
      <c r="Q45" s="22">
        <v>2673</v>
      </c>
      <c r="R45" s="22">
        <v>2673</v>
      </c>
      <c r="S45" s="22">
        <v>2673</v>
      </c>
      <c r="T45" s="23">
        <v>2673</v>
      </c>
      <c r="U45" s="22">
        <v>2673</v>
      </c>
      <c r="V45" s="22">
        <v>2673</v>
      </c>
      <c r="W45" s="22">
        <v>2699</v>
      </c>
      <c r="X45" s="23">
        <v>2701</v>
      </c>
      <c r="Y45" s="22">
        <v>2701</v>
      </c>
    </row>
    <row r="46" spans="1:25" ht="13.5">
      <c r="A46" s="2" t="s">
        <v>102</v>
      </c>
      <c r="B46" s="22">
        <v>7082</v>
      </c>
      <c r="C46" s="22">
        <v>6852</v>
      </c>
      <c r="D46" s="23">
        <v>7840</v>
      </c>
      <c r="E46" s="22">
        <v>4541</v>
      </c>
      <c r="F46" s="22">
        <v>3675</v>
      </c>
      <c r="G46" s="22">
        <v>3247</v>
      </c>
      <c r="H46" s="23">
        <v>4539</v>
      </c>
      <c r="I46" s="22">
        <v>2999</v>
      </c>
      <c r="J46" s="22">
        <v>3467</v>
      </c>
      <c r="K46" s="22">
        <v>4139</v>
      </c>
      <c r="L46" s="23">
        <v>4503</v>
      </c>
      <c r="M46" s="22">
        <v>4881</v>
      </c>
      <c r="N46" s="22">
        <v>4537</v>
      </c>
      <c r="O46" s="22">
        <v>4705</v>
      </c>
      <c r="P46" s="23">
        <v>4703</v>
      </c>
      <c r="Q46" s="22">
        <v>4521</v>
      </c>
      <c r="R46" s="22">
        <v>6278</v>
      </c>
      <c r="S46" s="22">
        <v>5802</v>
      </c>
      <c r="T46" s="23">
        <v>2630</v>
      </c>
      <c r="U46" s="22">
        <v>-4113</v>
      </c>
      <c r="V46" s="22">
        <v>-1418</v>
      </c>
      <c r="W46" s="22">
        <v>-857</v>
      </c>
      <c r="X46" s="23">
        <v>-1635</v>
      </c>
      <c r="Y46" s="22">
        <v>1908</v>
      </c>
    </row>
    <row r="47" spans="1:25" ht="13.5">
      <c r="A47" s="2" t="s">
        <v>103</v>
      </c>
      <c r="B47" s="22">
        <v>40328</v>
      </c>
      <c r="C47" s="22">
        <v>39793</v>
      </c>
      <c r="D47" s="23">
        <v>38221</v>
      </c>
      <c r="E47" s="22">
        <v>34791</v>
      </c>
      <c r="F47" s="22">
        <v>33051</v>
      </c>
      <c r="G47" s="22">
        <v>32227</v>
      </c>
      <c r="H47" s="23">
        <v>33766</v>
      </c>
      <c r="I47" s="22">
        <v>32134</v>
      </c>
      <c r="J47" s="22">
        <v>32295</v>
      </c>
      <c r="K47" s="22">
        <v>32754</v>
      </c>
      <c r="L47" s="23">
        <v>31661</v>
      </c>
      <c r="M47" s="22">
        <v>31821</v>
      </c>
      <c r="N47" s="22">
        <v>30889</v>
      </c>
      <c r="O47" s="22">
        <v>30990</v>
      </c>
      <c r="P47" s="23">
        <v>31064</v>
      </c>
      <c r="Q47" s="22">
        <v>30336</v>
      </c>
      <c r="R47" s="22">
        <v>31845</v>
      </c>
      <c r="S47" s="22">
        <v>31605</v>
      </c>
      <c r="T47" s="23">
        <v>27871</v>
      </c>
      <c r="U47" s="22">
        <v>16377</v>
      </c>
      <c r="V47" s="22">
        <v>23308</v>
      </c>
      <c r="W47" s="22">
        <v>28447</v>
      </c>
      <c r="X47" s="23">
        <v>27632</v>
      </c>
      <c r="Y47" s="22">
        <v>30978</v>
      </c>
    </row>
    <row r="48" spans="1:25" ht="14.25" thickBot="1">
      <c r="A48" s="6" t="s">
        <v>104</v>
      </c>
      <c r="B48" s="22">
        <v>732987</v>
      </c>
      <c r="C48" s="22">
        <v>723480</v>
      </c>
      <c r="D48" s="23">
        <v>712437</v>
      </c>
      <c r="E48" s="22">
        <v>713078</v>
      </c>
      <c r="F48" s="22">
        <v>706873</v>
      </c>
      <c r="G48" s="22">
        <v>707035</v>
      </c>
      <c r="H48" s="23">
        <v>695511</v>
      </c>
      <c r="I48" s="22">
        <v>692065</v>
      </c>
      <c r="J48" s="22">
        <v>683269</v>
      </c>
      <c r="K48" s="22">
        <v>683093</v>
      </c>
      <c r="L48" s="23">
        <v>683466</v>
      </c>
      <c r="M48" s="22">
        <v>679666</v>
      </c>
      <c r="N48" s="22">
        <v>676755</v>
      </c>
      <c r="O48" s="22">
        <v>671288</v>
      </c>
      <c r="P48" s="23">
        <v>668826</v>
      </c>
      <c r="Q48" s="22">
        <v>667382</v>
      </c>
      <c r="R48" s="22">
        <v>657305</v>
      </c>
      <c r="S48" s="22">
        <v>651144</v>
      </c>
      <c r="T48" s="23">
        <v>639953</v>
      </c>
      <c r="U48" s="22">
        <v>652509</v>
      </c>
      <c r="V48" s="22">
        <v>650518</v>
      </c>
      <c r="W48" s="22">
        <v>658962</v>
      </c>
      <c r="X48" s="23">
        <v>659580</v>
      </c>
      <c r="Y48" s="22">
        <v>657943</v>
      </c>
    </row>
    <row r="49" spans="1:25" ht="14.25" thickTop="1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1" ht="13.5">
      <c r="A51" s="19" t="s">
        <v>109</v>
      </c>
    </row>
    <row r="52" ht="13.5">
      <c r="A52" s="19" t="s">
        <v>110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4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105</v>
      </c>
      <c r="B2" s="13">
        <v>8554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106</v>
      </c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27</v>
      </c>
      <c r="B4" s="14" t="str">
        <f>HYPERLINK("http://www.kabupro.jp/mark/20131127/S1000KYU.htm","四半期報告書")</f>
        <v>四半期報告書</v>
      </c>
      <c r="C4" s="14" t="str">
        <f>HYPERLINK("http://www.kabupro.jp/mark/20130627/S000DTMQ.htm","有価証券報告書")</f>
        <v>有価証券報告書</v>
      </c>
      <c r="D4" s="14" t="str">
        <f>HYPERLINK("http://www.kabupro.jp/mark/20131127/S1000KYU.htm","四半期報告書")</f>
        <v>四半期報告書</v>
      </c>
      <c r="E4" s="14" t="str">
        <f>HYPERLINK("http://www.kabupro.jp/mark/20130627/S000DTMQ.htm","有価証券報告書")</f>
        <v>有価証券報告書</v>
      </c>
      <c r="F4" s="14" t="str">
        <f>HYPERLINK("http://www.kabupro.jp/mark/20121127/S000CDAG.htm","四半期報告書")</f>
        <v>四半期報告書</v>
      </c>
      <c r="G4" s="14" t="str">
        <f>HYPERLINK("http://www.kabupro.jp/mark/20120628/S000B8TH.htm","有価証券報告書")</f>
        <v>有価証券報告書</v>
      </c>
      <c r="H4" s="14" t="str">
        <f>HYPERLINK("http://www.kabupro.jp/mark/20111125/S0009TO7.htm","四半期報告書")</f>
        <v>四半期報告書</v>
      </c>
      <c r="I4" s="14" t="str">
        <f>HYPERLINK("http://www.kabupro.jp/mark/20110629/S0008OWW.htm","有価証券報告書")</f>
        <v>有価証券報告書</v>
      </c>
      <c r="J4" s="14" t="str">
        <f>HYPERLINK("http://www.kabupro.jp/mark/20101125/S0007A11.htm","四半期報告書")</f>
        <v>四半期報告書</v>
      </c>
      <c r="K4" s="14" t="str">
        <f>HYPERLINK("http://www.kabupro.jp/mark/20091126/S0004PEV.htm","四半期報告書")</f>
        <v>四半期報告書</v>
      </c>
      <c r="L4" s="14" t="str">
        <f>HYPERLINK("http://www.kabupro.jp/mark/20091126/S0004PEV.htm","四半期報告書")</f>
        <v>四半期報告書</v>
      </c>
      <c r="M4" s="14" t="str">
        <f>HYPERLINK("http://www.kabupro.jp/mark/20090626/S0003JEE.htm","有価証券報告書")</f>
        <v>有価証券報告書</v>
      </c>
      <c r="N4" s="14" t="str">
        <f>HYPERLINK("http://www.kabupro.jp/mark/20081127/S0001YXM.htm","四半期報告書")</f>
        <v>四半期報告書</v>
      </c>
    </row>
    <row r="5" spans="1:14" ht="14.25" thickBot="1">
      <c r="A5" s="10" t="s">
        <v>28</v>
      </c>
      <c r="B5" s="1" t="s">
        <v>34</v>
      </c>
      <c r="C5" s="1" t="s">
        <v>41</v>
      </c>
      <c r="D5" s="1" t="s">
        <v>34</v>
      </c>
      <c r="E5" s="1" t="s">
        <v>41</v>
      </c>
      <c r="F5" s="1" t="s">
        <v>39</v>
      </c>
      <c r="G5" s="1" t="s">
        <v>45</v>
      </c>
      <c r="H5" s="1" t="s">
        <v>43</v>
      </c>
      <c r="I5" s="1" t="s">
        <v>49</v>
      </c>
      <c r="J5" s="1" t="s">
        <v>47</v>
      </c>
      <c r="K5" s="1" t="s">
        <v>52</v>
      </c>
      <c r="L5" s="1" t="s">
        <v>52</v>
      </c>
      <c r="M5" s="1" t="s">
        <v>55</v>
      </c>
      <c r="N5" s="1" t="s">
        <v>57</v>
      </c>
    </row>
    <row r="6" spans="1:14" ht="15" thickBot="1" thickTop="1">
      <c r="A6" s="9" t="s">
        <v>29</v>
      </c>
      <c r="B6" s="17" t="s">
        <v>144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30</v>
      </c>
      <c r="B7" s="13" t="s">
        <v>35</v>
      </c>
      <c r="C7" s="15" t="s">
        <v>37</v>
      </c>
      <c r="D7" s="13" t="s">
        <v>35</v>
      </c>
      <c r="E7" s="15" t="s">
        <v>37</v>
      </c>
      <c r="F7" s="13" t="s">
        <v>35</v>
      </c>
      <c r="G7" s="15" t="s">
        <v>37</v>
      </c>
      <c r="H7" s="13" t="s">
        <v>35</v>
      </c>
      <c r="I7" s="15" t="s">
        <v>37</v>
      </c>
      <c r="J7" s="13" t="s">
        <v>35</v>
      </c>
      <c r="K7" s="15" t="s">
        <v>37</v>
      </c>
      <c r="L7" s="13" t="s">
        <v>35</v>
      </c>
      <c r="M7" s="15" t="s">
        <v>37</v>
      </c>
      <c r="N7" s="13" t="s">
        <v>35</v>
      </c>
    </row>
    <row r="8" spans="1:14" ht="13.5">
      <c r="A8" s="12" t="s">
        <v>31</v>
      </c>
      <c r="B8" s="1" t="s">
        <v>111</v>
      </c>
      <c r="C8" s="16" t="s">
        <v>112</v>
      </c>
      <c r="D8" s="1" t="s">
        <v>112</v>
      </c>
      <c r="E8" s="16" t="s">
        <v>113</v>
      </c>
      <c r="F8" s="1" t="s">
        <v>113</v>
      </c>
      <c r="G8" s="16" t="s">
        <v>114</v>
      </c>
      <c r="H8" s="1" t="s">
        <v>114</v>
      </c>
      <c r="I8" s="16" t="s">
        <v>115</v>
      </c>
      <c r="J8" s="1" t="s">
        <v>115</v>
      </c>
      <c r="K8" s="16" t="s">
        <v>116</v>
      </c>
      <c r="L8" s="1" t="s">
        <v>116</v>
      </c>
      <c r="M8" s="16" t="s">
        <v>117</v>
      </c>
      <c r="N8" s="1" t="s">
        <v>117</v>
      </c>
    </row>
    <row r="9" spans="1:14" ht="13.5">
      <c r="A9" s="12" t="s">
        <v>32</v>
      </c>
      <c r="B9" s="1" t="s">
        <v>36</v>
      </c>
      <c r="C9" s="16" t="s">
        <v>38</v>
      </c>
      <c r="D9" s="1" t="s">
        <v>40</v>
      </c>
      <c r="E9" s="16" t="s">
        <v>42</v>
      </c>
      <c r="F9" s="1" t="s">
        <v>44</v>
      </c>
      <c r="G9" s="16" t="s">
        <v>46</v>
      </c>
      <c r="H9" s="1" t="s">
        <v>48</v>
      </c>
      <c r="I9" s="16" t="s">
        <v>50</v>
      </c>
      <c r="J9" s="1" t="s">
        <v>51</v>
      </c>
      <c r="K9" s="16" t="s">
        <v>53</v>
      </c>
      <c r="L9" s="1" t="s">
        <v>54</v>
      </c>
      <c r="M9" s="16" t="s">
        <v>56</v>
      </c>
      <c r="N9" s="1" t="s">
        <v>58</v>
      </c>
    </row>
    <row r="10" spans="1:14" ht="14.25" thickBot="1">
      <c r="A10" s="12" t="s">
        <v>33</v>
      </c>
      <c r="B10" s="1" t="s">
        <v>60</v>
      </c>
      <c r="C10" s="16" t="s">
        <v>60</v>
      </c>
      <c r="D10" s="1" t="s">
        <v>60</v>
      </c>
      <c r="E10" s="16" t="s">
        <v>60</v>
      </c>
      <c r="F10" s="1" t="s">
        <v>60</v>
      </c>
      <c r="G10" s="16" t="s">
        <v>60</v>
      </c>
      <c r="H10" s="1" t="s">
        <v>60</v>
      </c>
      <c r="I10" s="16" t="s">
        <v>60</v>
      </c>
      <c r="J10" s="1" t="s">
        <v>60</v>
      </c>
      <c r="K10" s="16" t="s">
        <v>60</v>
      </c>
      <c r="L10" s="1" t="s">
        <v>60</v>
      </c>
      <c r="M10" s="16" t="s">
        <v>60</v>
      </c>
      <c r="N10" s="1" t="s">
        <v>60</v>
      </c>
    </row>
    <row r="11" spans="1:14" ht="14.25" thickTop="1">
      <c r="A11" s="28" t="s">
        <v>118</v>
      </c>
      <c r="B11" s="20">
        <v>10438</v>
      </c>
      <c r="C11" s="21">
        <v>17429</v>
      </c>
      <c r="D11" s="20">
        <v>8662</v>
      </c>
      <c r="E11" s="21">
        <v>18386</v>
      </c>
      <c r="F11" s="20">
        <v>8897</v>
      </c>
      <c r="G11" s="21">
        <v>18734</v>
      </c>
      <c r="H11" s="20">
        <v>9122</v>
      </c>
      <c r="I11" s="21">
        <v>18323</v>
      </c>
      <c r="J11" s="20">
        <v>8848</v>
      </c>
      <c r="K11" s="21">
        <v>17941</v>
      </c>
      <c r="L11" s="20">
        <v>9217</v>
      </c>
      <c r="M11" s="21">
        <v>21015</v>
      </c>
      <c r="N11" s="20">
        <v>10966</v>
      </c>
    </row>
    <row r="12" spans="1:14" ht="13.5">
      <c r="A12" s="2" t="s">
        <v>119</v>
      </c>
      <c r="B12" s="22">
        <v>7371</v>
      </c>
      <c r="C12" s="23">
        <v>14628</v>
      </c>
      <c r="D12" s="22">
        <v>7363</v>
      </c>
      <c r="E12" s="23">
        <v>14926</v>
      </c>
      <c r="F12" s="22">
        <v>7485</v>
      </c>
      <c r="G12" s="23">
        <v>15166</v>
      </c>
      <c r="H12" s="22">
        <v>7584</v>
      </c>
      <c r="I12" s="23">
        <v>14905</v>
      </c>
      <c r="J12" s="22">
        <v>7432</v>
      </c>
      <c r="K12" s="23">
        <v>15611</v>
      </c>
      <c r="L12" s="22">
        <v>7931</v>
      </c>
      <c r="M12" s="23">
        <v>16628</v>
      </c>
      <c r="N12" s="22">
        <v>8415</v>
      </c>
    </row>
    <row r="13" spans="1:14" ht="13.5">
      <c r="A13" s="3" t="s">
        <v>120</v>
      </c>
      <c r="B13" s="22">
        <v>6627</v>
      </c>
      <c r="C13" s="23">
        <v>13343</v>
      </c>
      <c r="D13" s="22">
        <v>6677</v>
      </c>
      <c r="E13" s="23">
        <v>13563</v>
      </c>
      <c r="F13" s="22">
        <v>6738</v>
      </c>
      <c r="G13" s="23">
        <v>13698</v>
      </c>
      <c r="H13" s="22">
        <v>6805</v>
      </c>
      <c r="I13" s="23">
        <v>13578</v>
      </c>
      <c r="J13" s="22">
        <v>6703</v>
      </c>
      <c r="K13" s="23">
        <v>13722</v>
      </c>
      <c r="L13" s="22">
        <v>6805</v>
      </c>
      <c r="M13" s="23">
        <v>13895</v>
      </c>
      <c r="N13" s="22">
        <v>6926</v>
      </c>
    </row>
    <row r="14" spans="1:14" ht="13.5">
      <c r="A14" s="3" t="s">
        <v>121</v>
      </c>
      <c r="B14" s="22">
        <v>709</v>
      </c>
      <c r="C14" s="23">
        <v>1197</v>
      </c>
      <c r="D14" s="22">
        <v>638</v>
      </c>
      <c r="E14" s="23">
        <v>1297</v>
      </c>
      <c r="F14" s="22">
        <v>714</v>
      </c>
      <c r="G14" s="23">
        <v>1405</v>
      </c>
      <c r="H14" s="22">
        <v>742</v>
      </c>
      <c r="I14" s="23">
        <v>1259</v>
      </c>
      <c r="J14" s="22">
        <v>692</v>
      </c>
      <c r="K14" s="23">
        <v>1615</v>
      </c>
      <c r="L14" s="22">
        <v>959</v>
      </c>
      <c r="M14" s="23">
        <v>1849</v>
      </c>
      <c r="N14" s="22">
        <v>992</v>
      </c>
    </row>
    <row r="15" spans="1:14" ht="13.5">
      <c r="A15" s="2" t="s">
        <v>122</v>
      </c>
      <c r="B15" s="22">
        <v>810</v>
      </c>
      <c r="C15" s="23">
        <v>1756</v>
      </c>
      <c r="D15" s="22">
        <v>893</v>
      </c>
      <c r="E15" s="23">
        <v>1598</v>
      </c>
      <c r="F15" s="22">
        <v>793</v>
      </c>
      <c r="G15" s="23">
        <v>1524</v>
      </c>
      <c r="H15" s="22">
        <v>783</v>
      </c>
      <c r="I15" s="23">
        <v>1541</v>
      </c>
      <c r="J15" s="22">
        <v>820</v>
      </c>
      <c r="K15" s="23">
        <v>1583</v>
      </c>
      <c r="L15" s="22">
        <v>844</v>
      </c>
      <c r="M15" s="23">
        <v>1754</v>
      </c>
      <c r="N15" s="22">
        <v>915</v>
      </c>
    </row>
    <row r="16" spans="1:14" ht="13.5">
      <c r="A16" s="2" t="s">
        <v>123</v>
      </c>
      <c r="B16" s="22">
        <v>475</v>
      </c>
      <c r="C16" s="23">
        <v>171</v>
      </c>
      <c r="D16" s="22">
        <v>53</v>
      </c>
      <c r="E16" s="23">
        <v>806</v>
      </c>
      <c r="F16" s="22">
        <v>64</v>
      </c>
      <c r="G16" s="23">
        <v>1120</v>
      </c>
      <c r="H16" s="22">
        <v>297</v>
      </c>
      <c r="I16" s="23">
        <v>489</v>
      </c>
      <c r="J16" s="22">
        <v>0</v>
      </c>
      <c r="K16" s="23">
        <v>237</v>
      </c>
      <c r="L16" s="22">
        <v>126</v>
      </c>
      <c r="M16" s="23">
        <v>799</v>
      </c>
      <c r="N16" s="22">
        <v>259</v>
      </c>
    </row>
    <row r="17" spans="1:14" ht="13.5">
      <c r="A17" s="2" t="s">
        <v>124</v>
      </c>
      <c r="B17" s="22">
        <v>1780</v>
      </c>
      <c r="C17" s="23">
        <v>873</v>
      </c>
      <c r="D17" s="22">
        <v>352</v>
      </c>
      <c r="E17" s="23">
        <v>1054</v>
      </c>
      <c r="F17" s="22">
        <v>554</v>
      </c>
      <c r="G17" s="23">
        <v>922</v>
      </c>
      <c r="H17" s="22">
        <v>457</v>
      </c>
      <c r="I17" s="23">
        <v>1386</v>
      </c>
      <c r="J17" s="22">
        <v>594</v>
      </c>
      <c r="K17" s="23">
        <v>508</v>
      </c>
      <c r="L17" s="22">
        <v>314</v>
      </c>
      <c r="M17" s="23">
        <v>1833</v>
      </c>
      <c r="N17" s="22">
        <v>1377</v>
      </c>
    </row>
    <row r="18" spans="1:14" ht="13.5">
      <c r="A18" s="6" t="s">
        <v>125</v>
      </c>
      <c r="B18" s="22">
        <v>6750</v>
      </c>
      <c r="C18" s="23">
        <v>15200</v>
      </c>
      <c r="D18" s="22">
        <v>7654</v>
      </c>
      <c r="E18" s="23">
        <v>16821</v>
      </c>
      <c r="F18" s="22">
        <v>8407</v>
      </c>
      <c r="G18" s="23">
        <v>17114</v>
      </c>
      <c r="H18" s="22">
        <v>8689</v>
      </c>
      <c r="I18" s="23">
        <v>17505</v>
      </c>
      <c r="J18" s="22">
        <v>8674</v>
      </c>
      <c r="K18" s="23">
        <v>40505</v>
      </c>
      <c r="L18" s="22">
        <v>15916</v>
      </c>
      <c r="M18" s="23">
        <v>19235</v>
      </c>
      <c r="N18" s="22">
        <v>9926</v>
      </c>
    </row>
    <row r="19" spans="1:14" ht="13.5">
      <c r="A19" s="2" t="s">
        <v>126</v>
      </c>
      <c r="B19" s="22">
        <v>338</v>
      </c>
      <c r="C19" s="23">
        <v>839</v>
      </c>
      <c r="D19" s="22">
        <v>453</v>
      </c>
      <c r="E19" s="23">
        <v>812</v>
      </c>
      <c r="F19" s="22">
        <v>425</v>
      </c>
      <c r="G19" s="23">
        <v>1100</v>
      </c>
      <c r="H19" s="22">
        <v>634</v>
      </c>
      <c r="I19" s="23">
        <v>1652</v>
      </c>
      <c r="J19" s="22">
        <v>873</v>
      </c>
      <c r="K19" s="23">
        <v>2205</v>
      </c>
      <c r="L19" s="22">
        <v>1131</v>
      </c>
      <c r="M19" s="23">
        <v>2765</v>
      </c>
      <c r="N19" s="22">
        <v>1427</v>
      </c>
    </row>
    <row r="20" spans="1:14" ht="13.5">
      <c r="A20" s="3" t="s">
        <v>127</v>
      </c>
      <c r="B20" s="22">
        <v>303</v>
      </c>
      <c r="C20" s="23">
        <v>686</v>
      </c>
      <c r="D20" s="22">
        <v>377</v>
      </c>
      <c r="E20" s="23">
        <v>724</v>
      </c>
      <c r="F20" s="22">
        <v>380</v>
      </c>
      <c r="G20" s="23">
        <v>1009</v>
      </c>
      <c r="H20" s="22">
        <v>588</v>
      </c>
      <c r="I20" s="23">
        <v>1552</v>
      </c>
      <c r="J20" s="22">
        <v>820</v>
      </c>
      <c r="K20" s="23">
        <v>2003</v>
      </c>
      <c r="L20" s="22">
        <v>1035</v>
      </c>
      <c r="M20" s="23">
        <v>2365</v>
      </c>
      <c r="N20" s="22">
        <v>1184</v>
      </c>
    </row>
    <row r="21" spans="1:14" ht="13.5">
      <c r="A21" s="2" t="s">
        <v>128</v>
      </c>
      <c r="B21" s="22">
        <v>810</v>
      </c>
      <c r="C21" s="23">
        <v>1606</v>
      </c>
      <c r="D21" s="22">
        <v>782</v>
      </c>
      <c r="E21" s="23">
        <v>1460</v>
      </c>
      <c r="F21" s="22">
        <v>709</v>
      </c>
      <c r="G21" s="23">
        <v>1337</v>
      </c>
      <c r="H21" s="22">
        <v>651</v>
      </c>
      <c r="I21" s="23">
        <v>1298</v>
      </c>
      <c r="J21" s="22">
        <v>651</v>
      </c>
      <c r="K21" s="23">
        <v>1342</v>
      </c>
      <c r="L21" s="22">
        <v>675</v>
      </c>
      <c r="M21" s="23">
        <v>1411</v>
      </c>
      <c r="N21" s="22">
        <v>724</v>
      </c>
    </row>
    <row r="22" spans="1:14" ht="13.5">
      <c r="A22" s="2" t="s">
        <v>129</v>
      </c>
      <c r="B22" s="22">
        <v>18</v>
      </c>
      <c r="C22" s="23">
        <v>116</v>
      </c>
      <c r="D22" s="22">
        <v>7</v>
      </c>
      <c r="E22" s="23">
        <v>24</v>
      </c>
      <c r="F22" s="22">
        <v>16</v>
      </c>
      <c r="G22" s="23">
        <v>112</v>
      </c>
      <c r="H22" s="22">
        <v>3</v>
      </c>
      <c r="I22" s="23">
        <v>58</v>
      </c>
      <c r="J22" s="22">
        <v>33</v>
      </c>
      <c r="K22" s="23">
        <v>9400</v>
      </c>
      <c r="L22" s="22">
        <v>4392</v>
      </c>
      <c r="M22" s="23">
        <v>4</v>
      </c>
      <c r="N22" s="22">
        <v>1</v>
      </c>
    </row>
    <row r="23" spans="1:14" ht="13.5">
      <c r="A23" s="2" t="s">
        <v>130</v>
      </c>
      <c r="B23" s="22">
        <v>5375</v>
      </c>
      <c r="C23" s="23">
        <v>10478</v>
      </c>
      <c r="D23" s="22">
        <v>5373</v>
      </c>
      <c r="E23" s="23">
        <v>10652</v>
      </c>
      <c r="F23" s="22">
        <v>5401</v>
      </c>
      <c r="G23" s="23">
        <v>11131</v>
      </c>
      <c r="H23" s="22">
        <v>5655</v>
      </c>
      <c r="I23" s="23">
        <v>11385</v>
      </c>
      <c r="J23" s="22">
        <v>5725</v>
      </c>
      <c r="K23" s="23">
        <v>11388</v>
      </c>
      <c r="L23" s="22">
        <v>5789</v>
      </c>
      <c r="M23" s="23">
        <v>11451</v>
      </c>
      <c r="N23" s="22">
        <v>5817</v>
      </c>
    </row>
    <row r="24" spans="1:14" ht="13.5">
      <c r="A24" s="2" t="s">
        <v>131</v>
      </c>
      <c r="B24" s="22">
        <v>207</v>
      </c>
      <c r="C24" s="23">
        <v>2159</v>
      </c>
      <c r="D24" s="22">
        <v>1038</v>
      </c>
      <c r="E24" s="23">
        <v>3871</v>
      </c>
      <c r="F24" s="22">
        <v>1854</v>
      </c>
      <c r="G24" s="23">
        <v>3433</v>
      </c>
      <c r="H24" s="22">
        <v>1743</v>
      </c>
      <c r="I24" s="23">
        <v>3110</v>
      </c>
      <c r="J24" s="22">
        <v>1390</v>
      </c>
      <c r="K24" s="23">
        <v>16168</v>
      </c>
      <c r="L24" s="22">
        <v>3929</v>
      </c>
      <c r="M24" s="23">
        <v>3602</v>
      </c>
      <c r="N24" s="22">
        <v>1956</v>
      </c>
    </row>
    <row r="25" spans="1:14" ht="14.25" thickBot="1">
      <c r="A25" s="27" t="s">
        <v>132</v>
      </c>
      <c r="B25" s="24">
        <v>3687</v>
      </c>
      <c r="C25" s="25">
        <v>2229</v>
      </c>
      <c r="D25" s="24">
        <v>1007</v>
      </c>
      <c r="E25" s="25">
        <v>1564</v>
      </c>
      <c r="F25" s="24">
        <v>490</v>
      </c>
      <c r="G25" s="25">
        <v>1619</v>
      </c>
      <c r="H25" s="24">
        <v>433</v>
      </c>
      <c r="I25" s="25">
        <v>818</v>
      </c>
      <c r="J25" s="24">
        <v>173</v>
      </c>
      <c r="K25" s="25">
        <v>-22564</v>
      </c>
      <c r="L25" s="24">
        <v>-6699</v>
      </c>
      <c r="M25" s="25">
        <v>1780</v>
      </c>
      <c r="N25" s="24">
        <v>1040</v>
      </c>
    </row>
    <row r="26" spans="1:14" ht="14.25" thickTop="1">
      <c r="A26" s="6" t="s">
        <v>133</v>
      </c>
      <c r="B26" s="22"/>
      <c r="C26" s="23">
        <v>6</v>
      </c>
      <c r="D26" s="22">
        <v>4</v>
      </c>
      <c r="E26" s="23">
        <v>2452</v>
      </c>
      <c r="F26" s="22">
        <v>2452</v>
      </c>
      <c r="G26" s="23">
        <v>22</v>
      </c>
      <c r="H26" s="22">
        <v>22</v>
      </c>
      <c r="I26" s="23">
        <v>5</v>
      </c>
      <c r="J26" s="22">
        <v>1</v>
      </c>
      <c r="K26" s="23">
        <v>27</v>
      </c>
      <c r="L26" s="22">
        <v>26</v>
      </c>
      <c r="M26" s="23">
        <v>11</v>
      </c>
      <c r="N26" s="22">
        <v>8</v>
      </c>
    </row>
    <row r="27" spans="1:14" ht="13.5">
      <c r="A27" s="2" t="s">
        <v>134</v>
      </c>
      <c r="B27" s="22"/>
      <c r="C27" s="23">
        <v>1</v>
      </c>
      <c r="D27" s="22">
        <v>0</v>
      </c>
      <c r="E27" s="23"/>
      <c r="F27" s="22"/>
      <c r="G27" s="23">
        <v>1</v>
      </c>
      <c r="H27" s="22">
        <v>1</v>
      </c>
      <c r="I27" s="23">
        <v>0</v>
      </c>
      <c r="J27" s="22"/>
      <c r="K27" s="23">
        <v>0</v>
      </c>
      <c r="L27" s="22"/>
      <c r="M27" s="23">
        <v>0</v>
      </c>
      <c r="N27" s="22"/>
    </row>
    <row r="28" spans="1:14" ht="13.5">
      <c r="A28" s="2" t="s">
        <v>135</v>
      </c>
      <c r="B28" s="22"/>
      <c r="C28" s="23">
        <v>4</v>
      </c>
      <c r="D28" s="22">
        <v>4</v>
      </c>
      <c r="E28" s="23">
        <v>2452</v>
      </c>
      <c r="F28" s="22">
        <v>2452</v>
      </c>
      <c r="G28" s="23"/>
      <c r="H28" s="22"/>
      <c r="I28" s="23"/>
      <c r="J28" s="22"/>
      <c r="K28" s="23"/>
      <c r="L28" s="22"/>
      <c r="M28" s="23"/>
      <c r="N28" s="22"/>
    </row>
    <row r="29" spans="1:14" ht="13.5">
      <c r="A29" s="6" t="s">
        <v>136</v>
      </c>
      <c r="B29" s="22">
        <v>11</v>
      </c>
      <c r="C29" s="23">
        <v>50</v>
      </c>
      <c r="D29" s="22">
        <v>20</v>
      </c>
      <c r="E29" s="23">
        <v>158</v>
      </c>
      <c r="F29" s="22">
        <v>87</v>
      </c>
      <c r="G29" s="23">
        <v>46</v>
      </c>
      <c r="H29" s="22">
        <v>17</v>
      </c>
      <c r="I29" s="23">
        <v>26</v>
      </c>
      <c r="J29" s="22">
        <v>7</v>
      </c>
      <c r="K29" s="23">
        <v>64</v>
      </c>
      <c r="L29" s="22">
        <v>42</v>
      </c>
      <c r="M29" s="23">
        <v>323</v>
      </c>
      <c r="N29" s="22">
        <v>344</v>
      </c>
    </row>
    <row r="30" spans="1:14" ht="13.5">
      <c r="A30" s="2" t="s">
        <v>137</v>
      </c>
      <c r="B30" s="22">
        <v>11</v>
      </c>
      <c r="C30" s="23">
        <v>18</v>
      </c>
      <c r="D30" s="22">
        <v>7</v>
      </c>
      <c r="E30" s="23">
        <v>15</v>
      </c>
      <c r="F30" s="22">
        <v>8</v>
      </c>
      <c r="G30" s="23">
        <v>10</v>
      </c>
      <c r="H30" s="22">
        <v>4</v>
      </c>
      <c r="I30" s="23">
        <v>23</v>
      </c>
      <c r="J30" s="22">
        <v>7</v>
      </c>
      <c r="K30" s="23">
        <v>52</v>
      </c>
      <c r="L30" s="22"/>
      <c r="M30" s="23">
        <v>38</v>
      </c>
      <c r="N30" s="22"/>
    </row>
    <row r="31" spans="1:14" ht="13.5">
      <c r="A31" s="2" t="s">
        <v>138</v>
      </c>
      <c r="B31" s="22"/>
      <c r="C31" s="23">
        <v>31</v>
      </c>
      <c r="D31" s="22">
        <v>12</v>
      </c>
      <c r="E31" s="23">
        <v>142</v>
      </c>
      <c r="F31" s="22">
        <v>78</v>
      </c>
      <c r="G31" s="23">
        <v>22</v>
      </c>
      <c r="H31" s="22"/>
      <c r="I31" s="23">
        <v>2</v>
      </c>
      <c r="J31" s="22"/>
      <c r="K31" s="23">
        <v>12</v>
      </c>
      <c r="L31" s="22"/>
      <c r="M31" s="23">
        <v>30</v>
      </c>
      <c r="N31" s="22"/>
    </row>
    <row r="32" spans="1:14" ht="13.5">
      <c r="A32" s="6" t="s">
        <v>139</v>
      </c>
      <c r="B32" s="22">
        <v>3676</v>
      </c>
      <c r="C32" s="23">
        <v>2185</v>
      </c>
      <c r="D32" s="22">
        <v>992</v>
      </c>
      <c r="E32" s="23">
        <v>3859</v>
      </c>
      <c r="F32" s="22">
        <v>2855</v>
      </c>
      <c r="G32" s="23">
        <v>1596</v>
      </c>
      <c r="H32" s="22">
        <v>438</v>
      </c>
      <c r="I32" s="23">
        <v>797</v>
      </c>
      <c r="J32" s="22">
        <v>166</v>
      </c>
      <c r="K32" s="23">
        <v>-22602</v>
      </c>
      <c r="L32" s="22">
        <v>-6715</v>
      </c>
      <c r="M32" s="23">
        <v>1468</v>
      </c>
      <c r="N32" s="22">
        <v>704</v>
      </c>
    </row>
    <row r="33" spans="1:14" ht="13.5">
      <c r="A33" s="6" t="s">
        <v>140</v>
      </c>
      <c r="B33" s="22">
        <v>95</v>
      </c>
      <c r="C33" s="23">
        <v>229</v>
      </c>
      <c r="D33" s="22">
        <v>122</v>
      </c>
      <c r="E33" s="23">
        <v>19</v>
      </c>
      <c r="F33" s="22">
        <v>9</v>
      </c>
      <c r="G33" s="23">
        <v>19</v>
      </c>
      <c r="H33" s="22">
        <v>9</v>
      </c>
      <c r="I33" s="23">
        <v>13</v>
      </c>
      <c r="J33" s="22">
        <v>9</v>
      </c>
      <c r="K33" s="23">
        <v>19</v>
      </c>
      <c r="L33" s="22">
        <v>288</v>
      </c>
      <c r="M33" s="23">
        <v>522</v>
      </c>
      <c r="N33" s="22">
        <v>670</v>
      </c>
    </row>
    <row r="34" spans="1:14" ht="13.5">
      <c r="A34" s="6" t="s">
        <v>141</v>
      </c>
      <c r="B34" s="22">
        <v>419</v>
      </c>
      <c r="C34" s="23">
        <v>230</v>
      </c>
      <c r="D34" s="22">
        <v>114</v>
      </c>
      <c r="E34" s="23">
        <v>1146</v>
      </c>
      <c r="F34" s="22">
        <v>553</v>
      </c>
      <c r="G34" s="23">
        <v>482</v>
      </c>
      <c r="H34" s="22">
        <v>153</v>
      </c>
      <c r="I34" s="23">
        <v>-246</v>
      </c>
      <c r="J34" s="22">
        <v>-145</v>
      </c>
      <c r="K34" s="23">
        <v>-3822</v>
      </c>
      <c r="L34" s="22">
        <v>-2610</v>
      </c>
      <c r="M34" s="23">
        <v>-19</v>
      </c>
      <c r="N34" s="22">
        <v>-441</v>
      </c>
    </row>
    <row r="35" spans="1:14" ht="13.5">
      <c r="A35" s="6" t="s">
        <v>142</v>
      </c>
      <c r="B35" s="22">
        <v>514</v>
      </c>
      <c r="C35" s="23">
        <v>459</v>
      </c>
      <c r="D35" s="22">
        <v>236</v>
      </c>
      <c r="E35" s="23">
        <v>1165</v>
      </c>
      <c r="F35" s="22">
        <v>563</v>
      </c>
      <c r="G35" s="23">
        <v>501</v>
      </c>
      <c r="H35" s="22">
        <v>163</v>
      </c>
      <c r="I35" s="23">
        <v>-233</v>
      </c>
      <c r="J35" s="22">
        <v>-135</v>
      </c>
      <c r="K35" s="23">
        <v>-3802</v>
      </c>
      <c r="L35" s="22">
        <v>-2321</v>
      </c>
      <c r="M35" s="23"/>
      <c r="N35" s="22"/>
    </row>
    <row r="36" spans="1:14" ht="14.25" thickBot="1">
      <c r="A36" s="6" t="s">
        <v>143</v>
      </c>
      <c r="B36" s="22">
        <v>3162</v>
      </c>
      <c r="C36" s="23">
        <v>1726</v>
      </c>
      <c r="D36" s="22">
        <v>756</v>
      </c>
      <c r="E36" s="23">
        <v>2693</v>
      </c>
      <c r="F36" s="22">
        <v>2292</v>
      </c>
      <c r="G36" s="23">
        <v>1094</v>
      </c>
      <c r="H36" s="22">
        <v>275</v>
      </c>
      <c r="I36" s="23">
        <v>1030</v>
      </c>
      <c r="J36" s="22">
        <v>301</v>
      </c>
      <c r="K36" s="23">
        <v>-18800</v>
      </c>
      <c r="L36" s="22">
        <v>-4393</v>
      </c>
      <c r="M36" s="23">
        <v>770</v>
      </c>
      <c r="N36" s="22">
        <v>279</v>
      </c>
    </row>
    <row r="37" spans="1:14" ht="14.25" thickTop="1">
      <c r="A37" s="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9" ht="13.5">
      <c r="A39" s="19" t="s">
        <v>109</v>
      </c>
    </row>
    <row r="40" ht="13.5">
      <c r="A40" s="19" t="s">
        <v>110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105</v>
      </c>
      <c r="B2" s="13">
        <v>8554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106</v>
      </c>
      <c r="B3" s="1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27</v>
      </c>
      <c r="B4" s="14" t="str">
        <f>HYPERLINK("http://www.kabupro.jp/mark/20131127/S1000KYU.htm","四半期報告書")</f>
        <v>四半期報告書</v>
      </c>
      <c r="C4" s="14" t="str">
        <f>HYPERLINK("http://www.kabupro.jp/mark/20131127/S1000KYU.htm","四半期報告書")</f>
        <v>四半期報告書</v>
      </c>
      <c r="D4" s="14" t="str">
        <f>HYPERLINK("http://www.kabupro.jp/mark/20121127/S000CDAG.htm","四半期報告書")</f>
        <v>四半期報告書</v>
      </c>
      <c r="E4" s="14" t="str">
        <f>HYPERLINK("http://www.kabupro.jp/mark/20130627/S000DTMQ.htm","有価証券報告書")</f>
        <v>有価証券報告書</v>
      </c>
      <c r="F4" s="14" t="str">
        <f>HYPERLINK("http://www.kabupro.jp/mark/20111125/S0009TO7.htm","四半期報告書")</f>
        <v>四半期報告書</v>
      </c>
      <c r="G4" s="14" t="str">
        <f>HYPERLINK("http://www.kabupro.jp/mark/20120628/S000B8TH.htm","有価証券報告書")</f>
        <v>有価証券報告書</v>
      </c>
      <c r="H4" s="14" t="str">
        <f>HYPERLINK("http://www.kabupro.jp/mark/20101125/S0007A11.htm","四半期報告書")</f>
        <v>四半期報告書</v>
      </c>
      <c r="I4" s="14" t="str">
        <f>HYPERLINK("http://www.kabupro.jp/mark/20110629/S0008OWW.htm","有価証券報告書")</f>
        <v>有価証券報告書</v>
      </c>
      <c r="J4" s="14" t="str">
        <f>HYPERLINK("http://www.kabupro.jp/mark/20101125/S0007A11.htm","四半期報告書")</f>
        <v>四半期報告書</v>
      </c>
      <c r="K4" s="14" t="str">
        <f>HYPERLINK("http://www.kabupro.jp/mark/20091126/S0004PEV.htm","四半期報告書")</f>
        <v>四半期報告書</v>
      </c>
      <c r="L4" s="14" t="str">
        <f>HYPERLINK("http://www.kabupro.jp/mark/20091126/S0004PEV.htm","四半期報告書")</f>
        <v>四半期報告書</v>
      </c>
      <c r="M4" s="14" t="str">
        <f>HYPERLINK("http://www.kabupro.jp/mark/20090626/S0003JEE.htm","有価証券報告書")</f>
        <v>有価証券報告書</v>
      </c>
      <c r="N4" s="14" t="str">
        <f>HYPERLINK("http://www.kabupro.jp/mark/20081127/S0001YXM.htm","四半期報告書")</f>
        <v>四半期報告書</v>
      </c>
    </row>
    <row r="5" spans="1:14" ht="14.25" thickBot="1">
      <c r="A5" s="10" t="s">
        <v>28</v>
      </c>
      <c r="B5" s="1" t="s">
        <v>34</v>
      </c>
      <c r="C5" s="1" t="s">
        <v>34</v>
      </c>
      <c r="D5" s="1" t="s">
        <v>39</v>
      </c>
      <c r="E5" s="1" t="s">
        <v>41</v>
      </c>
      <c r="F5" s="1" t="s">
        <v>43</v>
      </c>
      <c r="G5" s="1" t="s">
        <v>45</v>
      </c>
      <c r="H5" s="1" t="s">
        <v>47</v>
      </c>
      <c r="I5" s="1" t="s">
        <v>49</v>
      </c>
      <c r="J5" s="1" t="s">
        <v>47</v>
      </c>
      <c r="K5" s="1" t="s">
        <v>52</v>
      </c>
      <c r="L5" s="1" t="s">
        <v>52</v>
      </c>
      <c r="M5" s="1" t="s">
        <v>55</v>
      </c>
      <c r="N5" s="1" t="s">
        <v>57</v>
      </c>
    </row>
    <row r="6" spans="1:14" ht="15" thickBot="1" thickTop="1">
      <c r="A6" s="9" t="s">
        <v>29</v>
      </c>
      <c r="B6" s="17" t="s">
        <v>108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30</v>
      </c>
      <c r="B7" s="13" t="s">
        <v>35</v>
      </c>
      <c r="C7" s="15" t="s">
        <v>37</v>
      </c>
      <c r="D7" s="13" t="s">
        <v>35</v>
      </c>
      <c r="E7" s="15" t="s">
        <v>37</v>
      </c>
      <c r="F7" s="13" t="s">
        <v>35</v>
      </c>
      <c r="G7" s="15" t="s">
        <v>37</v>
      </c>
      <c r="H7" s="13" t="s">
        <v>35</v>
      </c>
      <c r="I7" s="15" t="s">
        <v>37</v>
      </c>
      <c r="J7" s="13" t="s">
        <v>35</v>
      </c>
      <c r="K7" s="15" t="s">
        <v>37</v>
      </c>
      <c r="L7" s="13" t="s">
        <v>35</v>
      </c>
      <c r="M7" s="15" t="s">
        <v>37</v>
      </c>
      <c r="N7" s="13" t="s">
        <v>35</v>
      </c>
    </row>
    <row r="8" spans="1:14" ht="13.5">
      <c r="A8" s="12" t="s">
        <v>31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32</v>
      </c>
      <c r="B9" s="1" t="s">
        <v>36</v>
      </c>
      <c r="C9" s="16" t="s">
        <v>38</v>
      </c>
      <c r="D9" s="1" t="s">
        <v>40</v>
      </c>
      <c r="E9" s="16" t="s">
        <v>42</v>
      </c>
      <c r="F9" s="1" t="s">
        <v>44</v>
      </c>
      <c r="G9" s="16" t="s">
        <v>46</v>
      </c>
      <c r="H9" s="1" t="s">
        <v>48</v>
      </c>
      <c r="I9" s="16" t="s">
        <v>50</v>
      </c>
      <c r="J9" s="1" t="s">
        <v>51</v>
      </c>
      <c r="K9" s="16" t="s">
        <v>53</v>
      </c>
      <c r="L9" s="1" t="s">
        <v>54</v>
      </c>
      <c r="M9" s="16" t="s">
        <v>56</v>
      </c>
      <c r="N9" s="1" t="s">
        <v>58</v>
      </c>
    </row>
    <row r="10" spans="1:14" ht="14.25" thickBot="1">
      <c r="A10" s="12" t="s">
        <v>33</v>
      </c>
      <c r="B10" s="1" t="s">
        <v>60</v>
      </c>
      <c r="C10" s="16" t="s">
        <v>60</v>
      </c>
      <c r="D10" s="1" t="s">
        <v>60</v>
      </c>
      <c r="E10" s="16" t="s">
        <v>60</v>
      </c>
      <c r="F10" s="1" t="s">
        <v>60</v>
      </c>
      <c r="G10" s="16" t="s">
        <v>60</v>
      </c>
      <c r="H10" s="1" t="s">
        <v>60</v>
      </c>
      <c r="I10" s="16" t="s">
        <v>60</v>
      </c>
      <c r="J10" s="1" t="s">
        <v>60</v>
      </c>
      <c r="K10" s="16" t="s">
        <v>60</v>
      </c>
      <c r="L10" s="1" t="s">
        <v>60</v>
      </c>
      <c r="M10" s="16" t="s">
        <v>60</v>
      </c>
      <c r="N10" s="1" t="s">
        <v>60</v>
      </c>
    </row>
    <row r="11" spans="1:14" ht="14.25" thickTop="1">
      <c r="A11" s="8" t="s">
        <v>59</v>
      </c>
      <c r="B11" s="20">
        <v>67544</v>
      </c>
      <c r="C11" s="21">
        <v>29099</v>
      </c>
      <c r="D11" s="20">
        <v>26525</v>
      </c>
      <c r="E11" s="21">
        <v>23439</v>
      </c>
      <c r="F11" s="20">
        <v>19912</v>
      </c>
      <c r="G11" s="21">
        <v>20684</v>
      </c>
      <c r="H11" s="20">
        <v>22866</v>
      </c>
      <c r="I11" s="21">
        <v>16784</v>
      </c>
      <c r="J11" s="20">
        <v>18232</v>
      </c>
      <c r="K11" s="21">
        <v>24296</v>
      </c>
      <c r="L11" s="20">
        <v>19240</v>
      </c>
      <c r="M11" s="21">
        <v>18807</v>
      </c>
      <c r="N11" s="20">
        <v>27368</v>
      </c>
    </row>
    <row r="12" spans="1:14" ht="13.5">
      <c r="A12" s="2" t="s">
        <v>61</v>
      </c>
      <c r="B12" s="22">
        <v>20000</v>
      </c>
      <c r="C12" s="23">
        <v>52000</v>
      </c>
      <c r="D12" s="22">
        <v>66000</v>
      </c>
      <c r="E12" s="23">
        <v>66000</v>
      </c>
      <c r="F12" s="22">
        <v>44400</v>
      </c>
      <c r="G12" s="23">
        <v>42000</v>
      </c>
      <c r="H12" s="22">
        <v>46500</v>
      </c>
      <c r="I12" s="23">
        <v>48100</v>
      </c>
      <c r="J12" s="22">
        <v>45000</v>
      </c>
      <c r="K12" s="23">
        <v>40000</v>
      </c>
      <c r="L12" s="22">
        <v>30000</v>
      </c>
      <c r="M12" s="23">
        <v>55000</v>
      </c>
      <c r="N12" s="22">
        <v>40000</v>
      </c>
    </row>
    <row r="13" spans="1:14" ht="13.5">
      <c r="A13" s="2" t="s">
        <v>62</v>
      </c>
      <c r="B13" s="22">
        <v>57</v>
      </c>
      <c r="C13" s="23">
        <v>40</v>
      </c>
      <c r="D13" s="22">
        <v>34</v>
      </c>
      <c r="E13" s="23">
        <v>28</v>
      </c>
      <c r="F13" s="22">
        <v>4</v>
      </c>
      <c r="G13" s="23">
        <v>0</v>
      </c>
      <c r="H13" s="22">
        <v>166</v>
      </c>
      <c r="I13" s="23">
        <v>138</v>
      </c>
      <c r="J13" s="22">
        <v>119</v>
      </c>
      <c r="K13" s="23">
        <v>100</v>
      </c>
      <c r="L13" s="22">
        <v>37</v>
      </c>
      <c r="M13" s="23">
        <v>37</v>
      </c>
      <c r="N13" s="22">
        <v>136</v>
      </c>
    </row>
    <row r="14" spans="1:14" ht="13.5">
      <c r="A14" s="2" t="s">
        <v>63</v>
      </c>
      <c r="B14" s="22">
        <v>516</v>
      </c>
      <c r="C14" s="23">
        <v>500</v>
      </c>
      <c r="D14" s="22">
        <v>500</v>
      </c>
      <c r="E14" s="23"/>
      <c r="F14" s="22"/>
      <c r="G14" s="23"/>
      <c r="H14" s="22"/>
      <c r="I14" s="23">
        <v>1825</v>
      </c>
      <c r="J14" s="22">
        <v>2085</v>
      </c>
      <c r="K14" s="23">
        <v>1825</v>
      </c>
      <c r="L14" s="22">
        <v>1100</v>
      </c>
      <c r="M14" s="23">
        <v>1124</v>
      </c>
      <c r="N14" s="22">
        <v>1260</v>
      </c>
    </row>
    <row r="15" spans="1:14" ht="13.5">
      <c r="A15" s="2" t="s">
        <v>64</v>
      </c>
      <c r="B15" s="22">
        <v>94262</v>
      </c>
      <c r="C15" s="23">
        <v>93618</v>
      </c>
      <c r="D15" s="22">
        <v>81715</v>
      </c>
      <c r="E15" s="23">
        <v>74633</v>
      </c>
      <c r="F15" s="22">
        <v>89469</v>
      </c>
      <c r="G15" s="23">
        <v>93154</v>
      </c>
      <c r="H15" s="22">
        <v>85593</v>
      </c>
      <c r="I15" s="23">
        <v>79637</v>
      </c>
      <c r="J15" s="22">
        <v>80577</v>
      </c>
      <c r="K15" s="23">
        <v>67500</v>
      </c>
      <c r="L15" s="22">
        <v>95006</v>
      </c>
      <c r="M15" s="23">
        <v>85797</v>
      </c>
      <c r="N15" s="22">
        <v>104644</v>
      </c>
    </row>
    <row r="16" spans="1:14" ht="13.5">
      <c r="A16" s="2" t="s">
        <v>65</v>
      </c>
      <c r="B16" s="22">
        <v>528657</v>
      </c>
      <c r="C16" s="23">
        <v>526974</v>
      </c>
      <c r="D16" s="22">
        <v>520768</v>
      </c>
      <c r="E16" s="23">
        <v>519326</v>
      </c>
      <c r="F16" s="22">
        <v>516308</v>
      </c>
      <c r="G16" s="23">
        <v>514053</v>
      </c>
      <c r="H16" s="22">
        <v>506874</v>
      </c>
      <c r="I16" s="23">
        <v>507421</v>
      </c>
      <c r="J16" s="22">
        <v>497164</v>
      </c>
      <c r="K16" s="23">
        <v>491114</v>
      </c>
      <c r="L16" s="22">
        <v>486065</v>
      </c>
      <c r="M16" s="23">
        <v>479410</v>
      </c>
      <c r="N16" s="22">
        <v>469243</v>
      </c>
    </row>
    <row r="17" spans="1:14" ht="13.5">
      <c r="A17" s="2" t="s">
        <v>66</v>
      </c>
      <c r="B17" s="22">
        <v>907</v>
      </c>
      <c r="C17" s="23">
        <v>545</v>
      </c>
      <c r="D17" s="22">
        <v>593</v>
      </c>
      <c r="E17" s="23">
        <v>605</v>
      </c>
      <c r="F17" s="22">
        <v>576</v>
      </c>
      <c r="G17" s="23">
        <v>496</v>
      </c>
      <c r="H17" s="22">
        <v>356</v>
      </c>
      <c r="I17" s="23">
        <v>226</v>
      </c>
      <c r="J17" s="22">
        <v>142</v>
      </c>
      <c r="K17" s="23">
        <v>178</v>
      </c>
      <c r="L17" s="22">
        <v>262</v>
      </c>
      <c r="M17" s="23">
        <v>1035</v>
      </c>
      <c r="N17" s="22">
        <v>339</v>
      </c>
    </row>
    <row r="18" spans="1:14" ht="13.5">
      <c r="A18" s="2" t="s">
        <v>67</v>
      </c>
      <c r="B18" s="22">
        <v>1436</v>
      </c>
      <c r="C18" s="23">
        <v>1939</v>
      </c>
      <c r="D18" s="22">
        <v>1704</v>
      </c>
      <c r="E18" s="23">
        <v>2204</v>
      </c>
      <c r="F18" s="22">
        <v>2029</v>
      </c>
      <c r="G18" s="23">
        <v>2212</v>
      </c>
      <c r="H18" s="22">
        <v>2114</v>
      </c>
      <c r="I18" s="23">
        <v>2270</v>
      </c>
      <c r="J18" s="22">
        <v>2136</v>
      </c>
      <c r="K18" s="23">
        <v>2378</v>
      </c>
      <c r="L18" s="22">
        <v>2201</v>
      </c>
      <c r="M18" s="23">
        <v>2460</v>
      </c>
      <c r="N18" s="22">
        <v>2727</v>
      </c>
    </row>
    <row r="19" spans="1:14" ht="13.5">
      <c r="A19" s="3" t="s">
        <v>68</v>
      </c>
      <c r="B19" s="22">
        <v>1436</v>
      </c>
      <c r="C19" s="23">
        <v>1939</v>
      </c>
      <c r="D19" s="22">
        <v>1704</v>
      </c>
      <c r="E19" s="23">
        <v>1434</v>
      </c>
      <c r="F19" s="22"/>
      <c r="G19" s="23">
        <v>1555</v>
      </c>
      <c r="H19" s="22"/>
      <c r="I19" s="23">
        <v>1522</v>
      </c>
      <c r="J19" s="22"/>
      <c r="K19" s="23"/>
      <c r="L19" s="22"/>
      <c r="M19" s="23">
        <v>1553</v>
      </c>
      <c r="N19" s="22"/>
    </row>
    <row r="20" spans="1:14" ht="13.5">
      <c r="A20" s="2" t="s">
        <v>69</v>
      </c>
      <c r="B20" s="22">
        <v>12694</v>
      </c>
      <c r="C20" s="23">
        <v>12344</v>
      </c>
      <c r="D20" s="22">
        <v>12365</v>
      </c>
      <c r="E20" s="23">
        <v>12406</v>
      </c>
      <c r="F20" s="22">
        <v>12406</v>
      </c>
      <c r="G20" s="23">
        <v>11963</v>
      </c>
      <c r="H20" s="22">
        <v>12040</v>
      </c>
      <c r="I20" s="23">
        <v>12142</v>
      </c>
      <c r="J20" s="22">
        <v>11998</v>
      </c>
      <c r="K20" s="23">
        <v>11932</v>
      </c>
      <c r="L20" s="22">
        <v>11926</v>
      </c>
      <c r="M20" s="23">
        <v>11498</v>
      </c>
      <c r="N20" s="22">
        <v>11492</v>
      </c>
    </row>
    <row r="21" spans="1:14" ht="13.5">
      <c r="A21" s="2" t="s">
        <v>70</v>
      </c>
      <c r="B21" s="22">
        <v>474</v>
      </c>
      <c r="C21" s="23">
        <v>497</v>
      </c>
      <c r="D21" s="22">
        <v>584</v>
      </c>
      <c r="E21" s="23">
        <v>629</v>
      </c>
      <c r="F21" s="22">
        <v>719</v>
      </c>
      <c r="G21" s="23">
        <v>749</v>
      </c>
      <c r="H21" s="22">
        <v>749</v>
      </c>
      <c r="I21" s="23">
        <v>704</v>
      </c>
      <c r="J21" s="22">
        <v>519</v>
      </c>
      <c r="K21" s="23">
        <v>190</v>
      </c>
      <c r="L21" s="22">
        <v>165</v>
      </c>
      <c r="M21" s="23">
        <v>141</v>
      </c>
      <c r="N21" s="22">
        <v>146</v>
      </c>
    </row>
    <row r="22" spans="1:14" ht="13.5">
      <c r="A22" s="2" t="s">
        <v>71</v>
      </c>
      <c r="B22" s="22">
        <v>4927</v>
      </c>
      <c r="C22" s="23">
        <v>5234</v>
      </c>
      <c r="D22" s="22">
        <v>6866</v>
      </c>
      <c r="E22" s="23">
        <v>6850</v>
      </c>
      <c r="F22" s="22">
        <v>7715</v>
      </c>
      <c r="G22" s="23">
        <v>8099</v>
      </c>
      <c r="H22" s="22">
        <v>8018</v>
      </c>
      <c r="I22" s="23">
        <v>8376</v>
      </c>
      <c r="J22" s="22">
        <v>7653</v>
      </c>
      <c r="K22" s="23">
        <v>8660</v>
      </c>
      <c r="L22" s="22">
        <v>9088</v>
      </c>
      <c r="M22" s="23">
        <v>7747</v>
      </c>
      <c r="N22" s="22">
        <v>5806</v>
      </c>
    </row>
    <row r="23" spans="1:14" ht="13.5">
      <c r="A23" s="2" t="s">
        <v>72</v>
      </c>
      <c r="B23" s="22">
        <v>3628</v>
      </c>
      <c r="C23" s="23">
        <v>3574</v>
      </c>
      <c r="D23" s="22">
        <v>3411</v>
      </c>
      <c r="E23" s="23">
        <v>3452</v>
      </c>
      <c r="F23" s="22">
        <v>3502</v>
      </c>
      <c r="G23" s="23">
        <v>3002</v>
      </c>
      <c r="H23" s="22">
        <v>3532</v>
      </c>
      <c r="I23" s="23">
        <v>3438</v>
      </c>
      <c r="J23" s="22">
        <v>3525</v>
      </c>
      <c r="K23" s="23">
        <v>3103</v>
      </c>
      <c r="L23" s="22">
        <v>3715</v>
      </c>
      <c r="M23" s="23">
        <v>3573</v>
      </c>
      <c r="N23" s="22">
        <v>3705</v>
      </c>
    </row>
    <row r="24" spans="1:14" ht="13.5">
      <c r="A24" s="2" t="s">
        <v>73</v>
      </c>
      <c r="B24" s="22">
        <v>-11680</v>
      </c>
      <c r="C24" s="23">
        <v>-13708</v>
      </c>
      <c r="D24" s="22">
        <v>-13822</v>
      </c>
      <c r="E24" s="23">
        <v>-13666</v>
      </c>
      <c r="F24" s="22">
        <v>-13047</v>
      </c>
      <c r="G24" s="23">
        <v>-12105</v>
      </c>
      <c r="H24" s="22">
        <v>-10985</v>
      </c>
      <c r="I24" s="23">
        <v>-11210</v>
      </c>
      <c r="J24" s="22">
        <v>-11524</v>
      </c>
      <c r="K24" s="23">
        <v>-11245</v>
      </c>
      <c r="L24" s="22">
        <v>-8463</v>
      </c>
      <c r="M24" s="23">
        <v>-7208</v>
      </c>
      <c r="N24" s="22">
        <v>-9193</v>
      </c>
    </row>
    <row r="25" spans="1:14" ht="13.5">
      <c r="A25" s="2" t="s">
        <v>74</v>
      </c>
      <c r="B25" s="22">
        <v>-375</v>
      </c>
      <c r="C25" s="23">
        <v>-396</v>
      </c>
      <c r="D25" s="22">
        <v>-430</v>
      </c>
      <c r="E25" s="23">
        <v>-446</v>
      </c>
      <c r="F25" s="22">
        <v>-445</v>
      </c>
      <c r="G25" s="23">
        <v>-465</v>
      </c>
      <c r="H25" s="22">
        <v>-571</v>
      </c>
      <c r="I25" s="23">
        <v>-609</v>
      </c>
      <c r="J25" s="22">
        <v>-351</v>
      </c>
      <c r="K25" s="23">
        <v>-293</v>
      </c>
      <c r="L25" s="22"/>
      <c r="M25" s="23"/>
      <c r="N25" s="22"/>
    </row>
    <row r="26" spans="1:14" ht="14.25" thickBot="1">
      <c r="A26" s="4" t="s">
        <v>75</v>
      </c>
      <c r="B26" s="24">
        <v>723050</v>
      </c>
      <c r="C26" s="25">
        <v>712263</v>
      </c>
      <c r="D26" s="24">
        <v>706815</v>
      </c>
      <c r="E26" s="25">
        <v>695462</v>
      </c>
      <c r="F26" s="24">
        <v>683553</v>
      </c>
      <c r="G26" s="25">
        <v>683845</v>
      </c>
      <c r="H26" s="24">
        <v>677256</v>
      </c>
      <c r="I26" s="25">
        <v>669244</v>
      </c>
      <c r="J26" s="24">
        <v>657281</v>
      </c>
      <c r="K26" s="25">
        <v>639741</v>
      </c>
      <c r="L26" s="24">
        <v>650347</v>
      </c>
      <c r="M26" s="25">
        <v>659425</v>
      </c>
      <c r="N26" s="24">
        <v>657678</v>
      </c>
    </row>
    <row r="27" spans="1:14" ht="14.25" thickTop="1">
      <c r="A27" s="2" t="s">
        <v>76</v>
      </c>
      <c r="B27" s="22">
        <v>669041</v>
      </c>
      <c r="C27" s="23">
        <v>660004</v>
      </c>
      <c r="D27" s="22">
        <v>656954</v>
      </c>
      <c r="E27" s="23">
        <v>647088</v>
      </c>
      <c r="F27" s="22">
        <v>636084</v>
      </c>
      <c r="G27" s="23">
        <v>635405</v>
      </c>
      <c r="H27" s="22">
        <v>629152</v>
      </c>
      <c r="I27" s="23">
        <v>620928</v>
      </c>
      <c r="J27" s="22">
        <v>608644</v>
      </c>
      <c r="K27" s="23">
        <v>595317</v>
      </c>
      <c r="L27" s="22">
        <v>609836</v>
      </c>
      <c r="M27" s="23">
        <v>614265</v>
      </c>
      <c r="N27" s="22">
        <v>611921</v>
      </c>
    </row>
    <row r="28" spans="1:14" ht="13.5">
      <c r="A28" s="2" t="s">
        <v>77</v>
      </c>
      <c r="B28" s="22">
        <v>97</v>
      </c>
      <c r="C28" s="23"/>
      <c r="D28" s="22"/>
      <c r="E28" s="23"/>
      <c r="F28" s="22"/>
      <c r="G28" s="23"/>
      <c r="H28" s="22"/>
      <c r="I28" s="23">
        <v>279</v>
      </c>
      <c r="J28" s="22">
        <v>270</v>
      </c>
      <c r="K28" s="23">
        <v>1179</v>
      </c>
      <c r="L28" s="22">
        <v>1264</v>
      </c>
      <c r="M28" s="23">
        <v>1933</v>
      </c>
      <c r="N28" s="22">
        <v>1904</v>
      </c>
    </row>
    <row r="29" spans="1:14" ht="13.5">
      <c r="A29" s="2" t="s">
        <v>78</v>
      </c>
      <c r="B29" s="22">
        <v>0</v>
      </c>
      <c r="C29" s="23">
        <v>0</v>
      </c>
      <c r="D29" s="22">
        <v>1500</v>
      </c>
      <c r="E29" s="23">
        <v>1500</v>
      </c>
      <c r="F29" s="22">
        <v>1500</v>
      </c>
      <c r="G29" s="23">
        <v>1500</v>
      </c>
      <c r="H29" s="22">
        <v>1501</v>
      </c>
      <c r="I29" s="23">
        <v>1501</v>
      </c>
      <c r="J29" s="22">
        <v>1501</v>
      </c>
      <c r="K29" s="23">
        <v>1501</v>
      </c>
      <c r="L29" s="22">
        <v>1505</v>
      </c>
      <c r="M29" s="23">
        <v>1505</v>
      </c>
      <c r="N29" s="22">
        <v>6</v>
      </c>
    </row>
    <row r="30" spans="1:14" ht="13.5">
      <c r="A30" s="2" t="s">
        <v>79</v>
      </c>
      <c r="B30" s="22">
        <v>2000</v>
      </c>
      <c r="C30" s="23">
        <v>2000</v>
      </c>
      <c r="D30" s="22">
        <v>3500</v>
      </c>
      <c r="E30" s="23">
        <v>1500</v>
      </c>
      <c r="F30" s="22">
        <v>1500</v>
      </c>
      <c r="G30" s="23">
        <v>1500</v>
      </c>
      <c r="H30" s="22">
        <v>1500</v>
      </c>
      <c r="I30" s="23">
        <v>1500</v>
      </c>
      <c r="J30" s="22">
        <v>1500</v>
      </c>
      <c r="K30" s="23">
        <v>1500</v>
      </c>
      <c r="L30" s="22">
        <v>1500</v>
      </c>
      <c r="M30" s="23">
        <v>1500</v>
      </c>
      <c r="N30" s="22"/>
    </row>
    <row r="31" spans="1:14" ht="13.5">
      <c r="A31" s="2" t="s">
        <v>80</v>
      </c>
      <c r="B31" s="22">
        <v>2408</v>
      </c>
      <c r="C31" s="23">
        <v>2446</v>
      </c>
      <c r="D31" s="22">
        <v>2564</v>
      </c>
      <c r="E31" s="23">
        <v>2392</v>
      </c>
      <c r="F31" s="22">
        <v>2661</v>
      </c>
      <c r="G31" s="23">
        <v>2182</v>
      </c>
      <c r="H31" s="22">
        <v>2448</v>
      </c>
      <c r="I31" s="23">
        <v>2466</v>
      </c>
      <c r="J31" s="22">
        <v>2356</v>
      </c>
      <c r="K31" s="23">
        <v>1987</v>
      </c>
      <c r="L31" s="22">
        <v>2478</v>
      </c>
      <c r="M31" s="23">
        <v>2531</v>
      </c>
      <c r="N31" s="22">
        <v>3009</v>
      </c>
    </row>
    <row r="32" spans="1:14" ht="13.5">
      <c r="A32" s="3" t="s">
        <v>81</v>
      </c>
      <c r="B32" s="22">
        <v>99</v>
      </c>
      <c r="C32" s="23">
        <v>197</v>
      </c>
      <c r="D32" s="22">
        <v>129</v>
      </c>
      <c r="E32" s="23">
        <v>53</v>
      </c>
      <c r="F32" s="22">
        <v>54</v>
      </c>
      <c r="G32" s="23">
        <v>51</v>
      </c>
      <c r="H32" s="22">
        <v>48</v>
      </c>
      <c r="I32" s="23">
        <v>66</v>
      </c>
      <c r="J32" s="22">
        <v>77</v>
      </c>
      <c r="K32" s="23">
        <v>68</v>
      </c>
      <c r="L32" s="22">
        <v>304</v>
      </c>
      <c r="M32" s="23">
        <v>480</v>
      </c>
      <c r="N32" s="22"/>
    </row>
    <row r="33" spans="1:14" ht="13.5">
      <c r="A33" s="3"/>
      <c r="B33" s="22">
        <v>74</v>
      </c>
      <c r="C33" s="23">
        <v>117</v>
      </c>
      <c r="D33" s="22"/>
      <c r="E33" s="23">
        <v>203</v>
      </c>
      <c r="F33" s="22"/>
      <c r="G33" s="23"/>
      <c r="H33" s="22"/>
      <c r="I33" s="23"/>
      <c r="J33" s="22"/>
      <c r="K33" s="23"/>
      <c r="L33" s="22"/>
      <c r="M33" s="23"/>
      <c r="N33" s="22"/>
    </row>
    <row r="34" spans="1:14" ht="13.5">
      <c r="A34" s="3"/>
      <c r="B34" s="22">
        <v>20</v>
      </c>
      <c r="C34" s="23">
        <v>20</v>
      </c>
      <c r="D34" s="22"/>
      <c r="E34" s="23">
        <v>19</v>
      </c>
      <c r="F34" s="22"/>
      <c r="G34" s="23"/>
      <c r="H34" s="22"/>
      <c r="I34" s="23"/>
      <c r="J34" s="22"/>
      <c r="K34" s="23"/>
      <c r="L34" s="22"/>
      <c r="M34" s="23"/>
      <c r="N34" s="22"/>
    </row>
    <row r="35" spans="1:14" ht="13.5">
      <c r="A35" s="3" t="s">
        <v>82</v>
      </c>
      <c r="B35" s="22">
        <v>2213</v>
      </c>
      <c r="C35" s="23">
        <v>2110</v>
      </c>
      <c r="D35" s="22">
        <v>2250</v>
      </c>
      <c r="E35" s="23">
        <v>512</v>
      </c>
      <c r="F35" s="22">
        <v>2338</v>
      </c>
      <c r="G35" s="23">
        <v>205</v>
      </c>
      <c r="H35" s="22">
        <v>2050</v>
      </c>
      <c r="I35" s="23">
        <v>270</v>
      </c>
      <c r="J35" s="22">
        <v>2106</v>
      </c>
      <c r="K35" s="23">
        <v>1890</v>
      </c>
      <c r="L35" s="22">
        <v>2142</v>
      </c>
      <c r="M35" s="23">
        <v>260</v>
      </c>
      <c r="N35" s="22"/>
    </row>
    <row r="36" spans="1:14" ht="13.5">
      <c r="A36" s="2" t="s">
        <v>83</v>
      </c>
      <c r="B36" s="22">
        <v>3765</v>
      </c>
      <c r="C36" s="23">
        <v>3588</v>
      </c>
      <c r="D36" s="22">
        <v>3465</v>
      </c>
      <c r="E36" s="23">
        <v>3358</v>
      </c>
      <c r="F36" s="22">
        <v>3299</v>
      </c>
      <c r="G36" s="23">
        <v>5630</v>
      </c>
      <c r="H36" s="22">
        <v>5334</v>
      </c>
      <c r="I36" s="23">
        <v>5016</v>
      </c>
      <c r="J36" s="22">
        <v>4630</v>
      </c>
      <c r="K36" s="23">
        <v>4261</v>
      </c>
      <c r="L36" s="22">
        <v>3986</v>
      </c>
      <c r="M36" s="23">
        <v>3698</v>
      </c>
      <c r="N36" s="22">
        <v>3500</v>
      </c>
    </row>
    <row r="37" spans="1:14" ht="13.5">
      <c r="A37" s="2" t="s">
        <v>84</v>
      </c>
      <c r="B37" s="22">
        <v>259</v>
      </c>
      <c r="C37" s="23">
        <v>256</v>
      </c>
      <c r="D37" s="22">
        <v>227</v>
      </c>
      <c r="E37" s="23">
        <v>234</v>
      </c>
      <c r="F37" s="22">
        <v>235</v>
      </c>
      <c r="G37" s="23">
        <v>217</v>
      </c>
      <c r="H37" s="22">
        <v>218</v>
      </c>
      <c r="I37" s="23">
        <v>225</v>
      </c>
      <c r="J37" s="22">
        <v>223</v>
      </c>
      <c r="K37" s="23">
        <v>231</v>
      </c>
      <c r="L37" s="22">
        <v>207</v>
      </c>
      <c r="M37" s="23">
        <v>215</v>
      </c>
      <c r="N37" s="22"/>
    </row>
    <row r="38" spans="1:14" ht="13.5">
      <c r="A38" s="2" t="s">
        <v>85</v>
      </c>
      <c r="B38" s="22">
        <v>430</v>
      </c>
      <c r="C38" s="23">
        <v>518</v>
      </c>
      <c r="D38" s="22">
        <v>456</v>
      </c>
      <c r="E38" s="23">
        <v>455</v>
      </c>
      <c r="F38" s="22">
        <v>370</v>
      </c>
      <c r="G38" s="23">
        <v>357</v>
      </c>
      <c r="H38" s="22"/>
      <c r="I38" s="23">
        <v>212</v>
      </c>
      <c r="J38" s="22"/>
      <c r="K38" s="23"/>
      <c r="L38" s="22"/>
      <c r="M38" s="23"/>
      <c r="N38" s="22"/>
    </row>
    <row r="39" spans="1:14" ht="13.5">
      <c r="A39" s="2" t="s">
        <v>86</v>
      </c>
      <c r="B39" s="22">
        <v>1774</v>
      </c>
      <c r="C39" s="23">
        <v>1774</v>
      </c>
      <c r="D39" s="22">
        <v>1784</v>
      </c>
      <c r="E39" s="23">
        <v>1784</v>
      </c>
      <c r="F39" s="22">
        <v>2022</v>
      </c>
      <c r="G39" s="23">
        <v>2041</v>
      </c>
      <c r="H39" s="22">
        <v>2044</v>
      </c>
      <c r="I39" s="23">
        <v>2044</v>
      </c>
      <c r="J39" s="22">
        <v>2044</v>
      </c>
      <c r="K39" s="23">
        <v>2044</v>
      </c>
      <c r="L39" s="22">
        <v>2044</v>
      </c>
      <c r="M39" s="23">
        <v>2063</v>
      </c>
      <c r="N39" s="22">
        <v>2063</v>
      </c>
    </row>
    <row r="40" spans="1:14" ht="13.5">
      <c r="A40" s="2" t="s">
        <v>87</v>
      </c>
      <c r="B40" s="22">
        <v>3628</v>
      </c>
      <c r="C40" s="23">
        <v>3574</v>
      </c>
      <c r="D40" s="22">
        <v>3411</v>
      </c>
      <c r="E40" s="23">
        <v>3452</v>
      </c>
      <c r="F40" s="22">
        <v>3502</v>
      </c>
      <c r="G40" s="23">
        <v>3002</v>
      </c>
      <c r="H40" s="22">
        <v>3532</v>
      </c>
      <c r="I40" s="23">
        <v>3438</v>
      </c>
      <c r="J40" s="22">
        <v>3525</v>
      </c>
      <c r="K40" s="23">
        <v>3103</v>
      </c>
      <c r="L40" s="22">
        <v>3715</v>
      </c>
      <c r="M40" s="23">
        <v>3573</v>
      </c>
      <c r="N40" s="22">
        <v>3705</v>
      </c>
    </row>
    <row r="41" spans="1:14" ht="14.25" thickBot="1">
      <c r="A41" s="4" t="s">
        <v>88</v>
      </c>
      <c r="B41" s="24">
        <v>683408</v>
      </c>
      <c r="C41" s="25">
        <v>674164</v>
      </c>
      <c r="D41" s="24">
        <v>673865</v>
      </c>
      <c r="E41" s="25">
        <v>661766</v>
      </c>
      <c r="F41" s="24">
        <v>651328</v>
      </c>
      <c r="G41" s="25">
        <v>652219</v>
      </c>
      <c r="H41" s="24">
        <v>646402</v>
      </c>
      <c r="I41" s="25">
        <v>638140</v>
      </c>
      <c r="J41" s="24">
        <v>625317</v>
      </c>
      <c r="K41" s="25">
        <v>611723</v>
      </c>
      <c r="L41" s="24">
        <v>626965</v>
      </c>
      <c r="M41" s="25">
        <v>631683</v>
      </c>
      <c r="N41" s="24">
        <v>626676</v>
      </c>
    </row>
    <row r="42" spans="1:14" ht="14.25" thickTop="1">
      <c r="A42" s="2" t="s">
        <v>89</v>
      </c>
      <c r="B42" s="22">
        <v>16601</v>
      </c>
      <c r="C42" s="23">
        <v>16601</v>
      </c>
      <c r="D42" s="22">
        <v>16601</v>
      </c>
      <c r="E42" s="23">
        <v>16601</v>
      </c>
      <c r="F42" s="22">
        <v>16601</v>
      </c>
      <c r="G42" s="23">
        <v>16601</v>
      </c>
      <c r="H42" s="22">
        <v>16601</v>
      </c>
      <c r="I42" s="23">
        <v>16601</v>
      </c>
      <c r="J42" s="22">
        <v>16601</v>
      </c>
      <c r="K42" s="23">
        <v>16601</v>
      </c>
      <c r="L42" s="22">
        <v>9101</v>
      </c>
      <c r="M42" s="23">
        <v>9101</v>
      </c>
      <c r="N42" s="22">
        <v>9101</v>
      </c>
    </row>
    <row r="43" spans="1:14" ht="13.5">
      <c r="A43" s="2" t="s">
        <v>90</v>
      </c>
      <c r="B43" s="22">
        <v>8904</v>
      </c>
      <c r="C43" s="23">
        <v>8904</v>
      </c>
      <c r="D43" s="22">
        <v>8904</v>
      </c>
      <c r="E43" s="23">
        <v>8905</v>
      </c>
      <c r="F43" s="22">
        <v>8905</v>
      </c>
      <c r="G43" s="23">
        <v>8905</v>
      </c>
      <c r="H43" s="22">
        <v>8905</v>
      </c>
      <c r="I43" s="23">
        <v>8905</v>
      </c>
      <c r="J43" s="22">
        <v>8905</v>
      </c>
      <c r="K43" s="23">
        <v>13918</v>
      </c>
      <c r="L43" s="22">
        <v>6418</v>
      </c>
      <c r="M43" s="23">
        <v>6418</v>
      </c>
      <c r="N43" s="22">
        <v>6418</v>
      </c>
    </row>
    <row r="44" spans="1:14" ht="13.5">
      <c r="A44" s="3" t="s">
        <v>91</v>
      </c>
      <c r="B44" s="22">
        <v>7500</v>
      </c>
      <c r="C44" s="23">
        <v>7500</v>
      </c>
      <c r="D44" s="22">
        <v>7500</v>
      </c>
      <c r="E44" s="23">
        <v>7500</v>
      </c>
      <c r="F44" s="22">
        <v>7500</v>
      </c>
      <c r="G44" s="23">
        <v>7500</v>
      </c>
      <c r="H44" s="22">
        <v>7500</v>
      </c>
      <c r="I44" s="23">
        <v>7500</v>
      </c>
      <c r="J44" s="22">
        <v>7500</v>
      </c>
      <c r="K44" s="23">
        <v>13918</v>
      </c>
      <c r="L44" s="22">
        <v>6418</v>
      </c>
      <c r="M44" s="23">
        <v>6418</v>
      </c>
      <c r="N44" s="22">
        <v>6418</v>
      </c>
    </row>
    <row r="45" spans="1:14" ht="13.5">
      <c r="A45" s="3" t="s">
        <v>92</v>
      </c>
      <c r="B45" s="22">
        <v>1403</v>
      </c>
      <c r="C45" s="23">
        <v>1403</v>
      </c>
      <c r="D45" s="22">
        <v>1404</v>
      </c>
      <c r="E45" s="23">
        <v>1404</v>
      </c>
      <c r="F45" s="22">
        <v>1405</v>
      </c>
      <c r="G45" s="23">
        <v>1405</v>
      </c>
      <c r="H45" s="22">
        <v>1405</v>
      </c>
      <c r="I45" s="23">
        <v>1405</v>
      </c>
      <c r="J45" s="22">
        <v>1405</v>
      </c>
      <c r="K45" s="23"/>
      <c r="L45" s="22"/>
      <c r="M45" s="23"/>
      <c r="N45" s="22"/>
    </row>
    <row r="46" spans="1:14" ht="13.5">
      <c r="A46" s="2" t="s">
        <v>93</v>
      </c>
      <c r="B46" s="22">
        <v>7421</v>
      </c>
      <c r="C46" s="23">
        <v>4889</v>
      </c>
      <c r="D46" s="22">
        <v>3901</v>
      </c>
      <c r="E46" s="23">
        <v>3781</v>
      </c>
      <c r="F46" s="22">
        <v>3380</v>
      </c>
      <c r="G46" s="23">
        <v>1744</v>
      </c>
      <c r="H46" s="22">
        <v>936</v>
      </c>
      <c r="I46" s="23">
        <v>1020</v>
      </c>
      <c r="J46" s="22">
        <v>301</v>
      </c>
      <c r="K46" s="23">
        <v>-5012</v>
      </c>
      <c r="L46" s="22">
        <v>9394</v>
      </c>
      <c r="M46" s="23">
        <v>13961</v>
      </c>
      <c r="N46" s="22">
        <v>13673</v>
      </c>
    </row>
    <row r="47" spans="1:14" ht="13.5">
      <c r="A47" s="3" t="s">
        <v>94</v>
      </c>
      <c r="B47" s="22">
        <v>452</v>
      </c>
      <c r="C47" s="23">
        <v>326</v>
      </c>
      <c r="D47" s="22">
        <v>326</v>
      </c>
      <c r="E47" s="23">
        <v>200</v>
      </c>
      <c r="F47" s="22">
        <v>200</v>
      </c>
      <c r="G47" s="23">
        <v>70</v>
      </c>
      <c r="H47" s="22">
        <v>70</v>
      </c>
      <c r="I47" s="23"/>
      <c r="J47" s="22"/>
      <c r="K47" s="23">
        <v>3358</v>
      </c>
      <c r="L47" s="22">
        <v>3358</v>
      </c>
      <c r="M47" s="23">
        <v>3358</v>
      </c>
      <c r="N47" s="22">
        <v>3358</v>
      </c>
    </row>
    <row r="48" spans="1:14" ht="13.5">
      <c r="A48" s="3" t="s">
        <v>95</v>
      </c>
      <c r="B48" s="22">
        <v>6969</v>
      </c>
      <c r="C48" s="23">
        <v>4562</v>
      </c>
      <c r="D48" s="22">
        <v>3574</v>
      </c>
      <c r="E48" s="23">
        <v>3581</v>
      </c>
      <c r="F48" s="22">
        <v>3179</v>
      </c>
      <c r="G48" s="23">
        <v>1673</v>
      </c>
      <c r="H48" s="22">
        <v>865</v>
      </c>
      <c r="I48" s="23">
        <v>1020</v>
      </c>
      <c r="J48" s="22">
        <v>301</v>
      </c>
      <c r="K48" s="23">
        <v>-8370</v>
      </c>
      <c r="L48" s="22">
        <v>6035</v>
      </c>
      <c r="M48" s="23">
        <v>10603</v>
      </c>
      <c r="N48" s="22">
        <v>10314</v>
      </c>
    </row>
    <row r="49" spans="1:14" ht="13.5">
      <c r="A49" s="5" t="s">
        <v>96</v>
      </c>
      <c r="B49" s="22">
        <v>6969</v>
      </c>
      <c r="C49" s="23">
        <v>4562</v>
      </c>
      <c r="D49" s="22">
        <v>3574</v>
      </c>
      <c r="E49" s="23">
        <v>3581</v>
      </c>
      <c r="F49" s="22">
        <v>3179</v>
      </c>
      <c r="G49" s="23">
        <v>1673</v>
      </c>
      <c r="H49" s="22">
        <v>865</v>
      </c>
      <c r="I49" s="23">
        <v>1020</v>
      </c>
      <c r="J49" s="22">
        <v>301</v>
      </c>
      <c r="K49" s="23">
        <v>-18224</v>
      </c>
      <c r="L49" s="22">
        <v>-3817</v>
      </c>
      <c r="M49" s="23">
        <v>1149</v>
      </c>
      <c r="N49" s="22">
        <v>861</v>
      </c>
    </row>
    <row r="50" spans="1:14" ht="13.5">
      <c r="A50" s="2" t="s">
        <v>97</v>
      </c>
      <c r="B50" s="22">
        <v>-137</v>
      </c>
      <c r="C50" s="23">
        <v>-135</v>
      </c>
      <c r="D50" s="22">
        <v>-133</v>
      </c>
      <c r="E50" s="23">
        <v>-132</v>
      </c>
      <c r="F50" s="22">
        <v>-128</v>
      </c>
      <c r="G50" s="23">
        <v>-128</v>
      </c>
      <c r="H50" s="22">
        <v>-126</v>
      </c>
      <c r="I50" s="23">
        <v>-125</v>
      </c>
      <c r="J50" s="22">
        <v>-123</v>
      </c>
      <c r="K50" s="23">
        <v>-119</v>
      </c>
      <c r="L50" s="22">
        <v>-113</v>
      </c>
      <c r="M50" s="23">
        <v>-104</v>
      </c>
      <c r="N50" s="22">
        <v>-99</v>
      </c>
    </row>
    <row r="51" spans="1:14" ht="13.5">
      <c r="A51" s="2" t="s">
        <v>98</v>
      </c>
      <c r="B51" s="22">
        <v>32790</v>
      </c>
      <c r="C51" s="23">
        <v>30258</v>
      </c>
      <c r="D51" s="22">
        <v>29274</v>
      </c>
      <c r="E51" s="23">
        <v>29155</v>
      </c>
      <c r="F51" s="22">
        <v>28758</v>
      </c>
      <c r="G51" s="23">
        <v>27122</v>
      </c>
      <c r="H51" s="22">
        <v>26316</v>
      </c>
      <c r="I51" s="23">
        <v>26400</v>
      </c>
      <c r="J51" s="22">
        <v>25684</v>
      </c>
      <c r="K51" s="23">
        <v>25388</v>
      </c>
      <c r="L51" s="22">
        <v>24801</v>
      </c>
      <c r="M51" s="23">
        <v>29376</v>
      </c>
      <c r="N51" s="22">
        <v>29093</v>
      </c>
    </row>
    <row r="52" spans="1:14" ht="13.5">
      <c r="A52" s="2" t="s">
        <v>99</v>
      </c>
      <c r="B52" s="22">
        <v>3918</v>
      </c>
      <c r="C52" s="23">
        <v>4906</v>
      </c>
      <c r="D52" s="22">
        <v>723</v>
      </c>
      <c r="E52" s="23">
        <v>1593</v>
      </c>
      <c r="F52" s="22">
        <v>758</v>
      </c>
      <c r="G52" s="23">
        <v>1802</v>
      </c>
      <c r="H52" s="22">
        <v>1847</v>
      </c>
      <c r="I52" s="23">
        <v>2019</v>
      </c>
      <c r="J52" s="22">
        <v>3605</v>
      </c>
      <c r="K52" s="23">
        <v>-42</v>
      </c>
      <c r="L52" s="22">
        <v>-4091</v>
      </c>
      <c r="M52" s="23">
        <v>-4335</v>
      </c>
      <c r="N52" s="22">
        <v>-792</v>
      </c>
    </row>
    <row r="53" spans="1:14" ht="13.5">
      <c r="A53" s="2" t="s">
        <v>100</v>
      </c>
      <c r="B53" s="22"/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22">
        <v>0</v>
      </c>
    </row>
    <row r="54" spans="1:14" ht="13.5">
      <c r="A54" s="2" t="s">
        <v>101</v>
      </c>
      <c r="B54" s="22">
        <v>2933</v>
      </c>
      <c r="C54" s="23">
        <v>2933</v>
      </c>
      <c r="D54" s="22">
        <v>2951</v>
      </c>
      <c r="E54" s="23">
        <v>2946</v>
      </c>
      <c r="F54" s="22">
        <v>2708</v>
      </c>
      <c r="G54" s="23">
        <v>2700</v>
      </c>
      <c r="H54" s="22">
        <v>2689</v>
      </c>
      <c r="I54" s="23">
        <v>2684</v>
      </c>
      <c r="J54" s="22">
        <v>2673</v>
      </c>
      <c r="K54" s="23">
        <v>2673</v>
      </c>
      <c r="L54" s="22">
        <v>2673</v>
      </c>
      <c r="M54" s="23">
        <v>2701</v>
      </c>
      <c r="N54" s="22">
        <v>2701</v>
      </c>
    </row>
    <row r="55" spans="1:14" ht="13.5">
      <c r="A55" s="2" t="s">
        <v>102</v>
      </c>
      <c r="B55" s="22">
        <v>6852</v>
      </c>
      <c r="C55" s="23">
        <v>7840</v>
      </c>
      <c r="D55" s="22">
        <v>3675</v>
      </c>
      <c r="E55" s="23">
        <v>4539</v>
      </c>
      <c r="F55" s="22">
        <v>3467</v>
      </c>
      <c r="G55" s="23">
        <v>4503</v>
      </c>
      <c r="H55" s="22">
        <v>4537</v>
      </c>
      <c r="I55" s="23">
        <v>4703</v>
      </c>
      <c r="J55" s="22">
        <v>6278</v>
      </c>
      <c r="K55" s="23">
        <v>2630</v>
      </c>
      <c r="L55" s="22">
        <v>-1418</v>
      </c>
      <c r="M55" s="23">
        <v>-1634</v>
      </c>
      <c r="N55" s="22">
        <v>1908</v>
      </c>
    </row>
    <row r="56" spans="1:14" ht="13.5">
      <c r="A56" s="2" t="s">
        <v>103</v>
      </c>
      <c r="B56" s="22">
        <v>39642</v>
      </c>
      <c r="C56" s="23">
        <v>38099</v>
      </c>
      <c r="D56" s="22">
        <v>32950</v>
      </c>
      <c r="E56" s="23">
        <v>33695</v>
      </c>
      <c r="F56" s="22">
        <v>32225</v>
      </c>
      <c r="G56" s="23">
        <v>31626</v>
      </c>
      <c r="H56" s="22">
        <v>30853</v>
      </c>
      <c r="I56" s="23">
        <v>31104</v>
      </c>
      <c r="J56" s="22">
        <v>31963</v>
      </c>
      <c r="K56" s="23">
        <v>28018</v>
      </c>
      <c r="L56" s="22">
        <v>23382</v>
      </c>
      <c r="M56" s="23">
        <v>27741</v>
      </c>
      <c r="N56" s="22">
        <v>31002</v>
      </c>
    </row>
    <row r="57" spans="1:14" ht="14.25" thickBot="1">
      <c r="A57" s="6" t="s">
        <v>104</v>
      </c>
      <c r="B57" s="22">
        <v>723050</v>
      </c>
      <c r="C57" s="23">
        <v>712263</v>
      </c>
      <c r="D57" s="22">
        <v>706815</v>
      </c>
      <c r="E57" s="23">
        <v>695462</v>
      </c>
      <c r="F57" s="22">
        <v>683553</v>
      </c>
      <c r="G57" s="23">
        <v>683845</v>
      </c>
      <c r="H57" s="22">
        <v>677256</v>
      </c>
      <c r="I57" s="23">
        <v>669244</v>
      </c>
      <c r="J57" s="22">
        <v>657281</v>
      </c>
      <c r="K57" s="23">
        <v>639741</v>
      </c>
      <c r="L57" s="22">
        <v>650347</v>
      </c>
      <c r="M57" s="23">
        <v>659425</v>
      </c>
      <c r="N57" s="22">
        <v>657678</v>
      </c>
    </row>
    <row r="58" spans="1:14" ht="14.25" thickTop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60" ht="13.5">
      <c r="A60" s="19" t="s">
        <v>109</v>
      </c>
    </row>
    <row r="61" ht="13.5">
      <c r="A61" s="19" t="s">
        <v>110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2014-02-10T16:40:03Z</dcterms:created>
  <dcterms:modified xsi:type="dcterms:W3CDTF">2014-02-10T16:40:13Z</dcterms:modified>
  <cp:category/>
  <cp:version/>
  <cp:contentType/>
  <cp:contentStatus/>
</cp:coreProperties>
</file>