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75" windowWidth="20340" windowHeight="11025" activeTab="0"/>
  </bookViews>
  <sheets>
    <sheet name="連結・損益計算書" sheetId="1" r:id="rId1"/>
    <sheet name="連結・キャッシュフロー計算書" sheetId="2" r:id="rId2"/>
    <sheet name="連結・貸借対照表" sheetId="3" r:id="rId3"/>
    <sheet name="個別・損益計算書" sheetId="4" r:id="rId4"/>
    <sheet name="個別・貸借対照表" sheetId="5" r:id="rId5"/>
    <sheet name="Sheet2" sheetId="6" r:id="rId6"/>
    <sheet name="Sheet3" sheetId="7" r:id="rId7"/>
  </sheets>
  <definedNames/>
  <calcPr fullCalcOnLoad="1"/>
</workbook>
</file>

<file path=xl/sharedStrings.xml><?xml version="1.0" encoding="utf-8"?>
<sst xmlns="http://schemas.openxmlformats.org/spreadsheetml/2006/main" count="765" uniqueCount="299">
  <si>
    <t>外国為替受入証拠金</t>
  </si>
  <si>
    <t>リース債務</t>
  </si>
  <si>
    <t>外国為替取引未払費用</t>
  </si>
  <si>
    <t>リース債務</t>
  </si>
  <si>
    <t>長期預り保証金</t>
  </si>
  <si>
    <t>金融商品取引責任準備金</t>
  </si>
  <si>
    <t>資本剰余金</t>
  </si>
  <si>
    <t>利益剰余金</t>
  </si>
  <si>
    <t>自己株式</t>
  </si>
  <si>
    <t>株主資本</t>
  </si>
  <si>
    <t>評価・換算差額等</t>
  </si>
  <si>
    <t>連結・貸借対照表</t>
  </si>
  <si>
    <t>累積四半期</t>
  </si>
  <si>
    <t>2013/04/01</t>
  </si>
  <si>
    <t>貸倒引当金の増減額（△は減少）</t>
  </si>
  <si>
    <t>賞与引当金の増減額（△は減少）</t>
  </si>
  <si>
    <t>金融商品取引責任準備金の増減額（△は減少）</t>
  </si>
  <si>
    <t>株式報酬費用</t>
  </si>
  <si>
    <t>受取利息及び受取配当金</t>
  </si>
  <si>
    <t>投資事業組合運用損益（△は益）</t>
  </si>
  <si>
    <t>投資有価証券売却損益（△は益）</t>
  </si>
  <si>
    <t>リース解約損</t>
  </si>
  <si>
    <t>データセンター移設費用</t>
  </si>
  <si>
    <t>預託金の増減額（△は増加）</t>
  </si>
  <si>
    <t>トレーディング商品（資産）の増減額（△は増加）</t>
  </si>
  <si>
    <t>約定見返勘定（資産）の増減額（△は増加）</t>
  </si>
  <si>
    <t>短期差入保証金の増減額（△は増加）</t>
  </si>
  <si>
    <t>担保提供預金の増減額（△は増加）</t>
  </si>
  <si>
    <t>前払金の増減額（△は増加）</t>
  </si>
  <si>
    <t>前払費用の増減額（△は増加）</t>
  </si>
  <si>
    <t>未収入金の増減額（△は増加）</t>
  </si>
  <si>
    <t>未収収益の増減額（△は増加）</t>
  </si>
  <si>
    <t>その他の流動資産の増減額（△は増加）</t>
  </si>
  <si>
    <t>その他の固定資産の増減額（△は増加）</t>
  </si>
  <si>
    <t>トレーディング商品（負債）の増減額（△は減少）</t>
  </si>
  <si>
    <t>約定見返勘定（負債）の増減額（△は減少）</t>
  </si>
  <si>
    <t>預り金の増減額（△は減少）</t>
  </si>
  <si>
    <t>受入保証金の増減額（△は減少）</t>
  </si>
  <si>
    <t>前受収益の増減額（△は減少）</t>
  </si>
  <si>
    <t>未払金の増減額（△は減少）</t>
  </si>
  <si>
    <t>未払費用の増減額（△は減少）</t>
  </si>
  <si>
    <t>外国為替取引顧客分別金信託の減少額（△は増加）</t>
  </si>
  <si>
    <t>外国為替取引顧客差金の減少額（△は増加）</t>
  </si>
  <si>
    <t>外国為替取引未収金の減少額（△は増加）</t>
  </si>
  <si>
    <t>外国為替取引差入証拠金の減少額（△は増加）</t>
  </si>
  <si>
    <t>外国為替取引自己取引差金の増加額（△は減少）</t>
  </si>
  <si>
    <t>外国為替取引未払金の増加額（△は減少）</t>
  </si>
  <si>
    <t>その他の流動負債の増減額（△は減少）</t>
  </si>
  <si>
    <t>小計</t>
  </si>
  <si>
    <t>利息及び配当金の受取額</t>
  </si>
  <si>
    <t>利息の支払額</t>
  </si>
  <si>
    <t>法人税等の支払額</t>
  </si>
  <si>
    <t>法人税等の還付額</t>
  </si>
  <si>
    <t>営業活動によるキャッシュ・フロー</t>
  </si>
  <si>
    <t>有形固定資産の取得による支出</t>
  </si>
  <si>
    <t>無形固定資産の取得による支出</t>
  </si>
  <si>
    <t>投資有価証券の取得による支出</t>
  </si>
  <si>
    <t>投資有価証券の売却による収入</t>
  </si>
  <si>
    <t>投資有価証券の償還による収入</t>
  </si>
  <si>
    <t>長期差入保証金の回収による収入</t>
  </si>
  <si>
    <t>長期前払費用の取得による支出</t>
  </si>
  <si>
    <t>長期預り保証金の返還による支出</t>
  </si>
  <si>
    <t>投資活動によるキャッシュ・フロー</t>
  </si>
  <si>
    <t>短期借入れによる収入</t>
  </si>
  <si>
    <t>短期借入金の返済による支出</t>
  </si>
  <si>
    <t>リース債務の返済による支出</t>
  </si>
  <si>
    <t>株式の発行による収入</t>
  </si>
  <si>
    <t>自己株式の取得による支出</t>
  </si>
  <si>
    <t>配当金の支払額</t>
  </si>
  <si>
    <t>財務活動によるキャッシュ・フロー</t>
  </si>
  <si>
    <t>現金及び現金同等物の増減額（△は減少）</t>
  </si>
  <si>
    <t>現金及び現金同等物の残高</t>
  </si>
  <si>
    <t>連結・キャッシュフロー計算書</t>
  </si>
  <si>
    <t>その他の受入手数料</t>
  </si>
  <si>
    <t>金融収益</t>
  </si>
  <si>
    <t>その他の売上高</t>
  </si>
  <si>
    <t>売上原価</t>
  </si>
  <si>
    <t>投資事業組合運用益</t>
  </si>
  <si>
    <t>受取ロイヤリティー</t>
  </si>
  <si>
    <t>貸倒引当金戻入額</t>
  </si>
  <si>
    <t>上場関連費用</t>
  </si>
  <si>
    <t>投資有価証券売却益</t>
  </si>
  <si>
    <t>少数株主損益調整前四半期純利益</t>
  </si>
  <si>
    <t>四半期純利益</t>
  </si>
  <si>
    <t>連結・損益計算書</t>
  </si>
  <si>
    <t>掲載元書類名</t>
  </si>
  <si>
    <t>元書類公開日</t>
  </si>
  <si>
    <t>財務諸表種目</t>
  </si>
  <si>
    <t>決算種目</t>
  </si>
  <si>
    <t>期首</t>
  </si>
  <si>
    <t>期末</t>
  </si>
  <si>
    <t>勘定科目　/　単位</t>
  </si>
  <si>
    <t>2013/06/17</t>
  </si>
  <si>
    <t>通期</t>
  </si>
  <si>
    <t>2013/03/31</t>
  </si>
  <si>
    <t>2012/03/31</t>
  </si>
  <si>
    <t>2012/06/25</t>
  </si>
  <si>
    <t>2011/03/31</t>
  </si>
  <si>
    <t>2011/06/20</t>
  </si>
  <si>
    <t>2010/03/31</t>
  </si>
  <si>
    <t>2010/06/23</t>
  </si>
  <si>
    <t>2009/03/31</t>
  </si>
  <si>
    <t>2009/07/22</t>
  </si>
  <si>
    <t>2008/03/31</t>
  </si>
  <si>
    <t>現金及び預金</t>
  </si>
  <si>
    <t>百万円</t>
  </si>
  <si>
    <t>外国為替取引顧客分別金信託</t>
  </si>
  <si>
    <t>外国為替取引顧客差金</t>
  </si>
  <si>
    <t>外国為替取引未収金</t>
  </si>
  <si>
    <t>外国為替取引差入証拠金</t>
  </si>
  <si>
    <t>有価証券</t>
  </si>
  <si>
    <t>預託金</t>
  </si>
  <si>
    <t>顧客分別金信託</t>
  </si>
  <si>
    <t>その他の預託金</t>
  </si>
  <si>
    <t>トレーディング商品</t>
  </si>
  <si>
    <t>デリバティブ取引</t>
  </si>
  <si>
    <t>約定見返勘定</t>
  </si>
  <si>
    <t>短期差入保証金</t>
  </si>
  <si>
    <t>短期貸付金</t>
  </si>
  <si>
    <t>前払費用</t>
  </si>
  <si>
    <t>前払費用</t>
  </si>
  <si>
    <t>未収入金</t>
  </si>
  <si>
    <t>未収収益</t>
  </si>
  <si>
    <t>その他の未収収益</t>
  </si>
  <si>
    <t>未収還付法人税等</t>
  </si>
  <si>
    <t>未収消費税等</t>
  </si>
  <si>
    <t>繰延税金資産</t>
  </si>
  <si>
    <t>その他</t>
  </si>
  <si>
    <t>貸倒引当金</t>
  </si>
  <si>
    <t>流動資産</t>
  </si>
  <si>
    <t>流動資産</t>
  </si>
  <si>
    <t>有形固定資産</t>
  </si>
  <si>
    <t>建物</t>
  </si>
  <si>
    <t>減価償却累計額</t>
  </si>
  <si>
    <t>建物（純額）</t>
  </si>
  <si>
    <t>器具備品（純額）</t>
  </si>
  <si>
    <t>無形固定資産</t>
  </si>
  <si>
    <t>ソフトウエア</t>
  </si>
  <si>
    <t>ソフトウエア仮勘定</t>
  </si>
  <si>
    <t>商標権</t>
  </si>
  <si>
    <t>投資その他の資産</t>
  </si>
  <si>
    <t>投資有価証券</t>
  </si>
  <si>
    <t>関係会社株式</t>
  </si>
  <si>
    <t>差入保証金</t>
  </si>
  <si>
    <t>長期前払費用</t>
  </si>
  <si>
    <t>固定資産</t>
  </si>
  <si>
    <t>資産</t>
  </si>
  <si>
    <t>デリバティブ取引</t>
  </si>
  <si>
    <t>外国為替取引自己取引差金</t>
  </si>
  <si>
    <t>外国為替取引未払金</t>
  </si>
  <si>
    <t>受入保証金</t>
  </si>
  <si>
    <t>外国為替取引預り証拠金</t>
  </si>
  <si>
    <t>短期借入金</t>
  </si>
  <si>
    <t>前受収益</t>
  </si>
  <si>
    <t>未払金</t>
  </si>
  <si>
    <t>未払金</t>
  </si>
  <si>
    <t>未払費用</t>
  </si>
  <si>
    <t>その他の未払費用</t>
  </si>
  <si>
    <t>未払法人税等</t>
  </si>
  <si>
    <t>未払法人税等</t>
  </si>
  <si>
    <t>未払消費税等</t>
  </si>
  <si>
    <t>預り金</t>
  </si>
  <si>
    <t>顧客からの預り金</t>
  </si>
  <si>
    <t>その他の預り金</t>
  </si>
  <si>
    <t>賞与引当金</t>
  </si>
  <si>
    <t>流動負債</t>
  </si>
  <si>
    <t>長期預り保証金</t>
  </si>
  <si>
    <t>繰延税金負債</t>
  </si>
  <si>
    <t>固定負債</t>
  </si>
  <si>
    <t>固定負債</t>
  </si>
  <si>
    <t>特別法上の準備金</t>
  </si>
  <si>
    <t>負債</t>
  </si>
  <si>
    <t>負債</t>
  </si>
  <si>
    <t>資本金</t>
  </si>
  <si>
    <t>資本準備金</t>
  </si>
  <si>
    <t>繰越利益剰余金</t>
  </si>
  <si>
    <t>自己株式</t>
  </si>
  <si>
    <t>株主資本</t>
  </si>
  <si>
    <t>その他有価証券評価差額金</t>
  </si>
  <si>
    <t>評価・換算差額等</t>
  </si>
  <si>
    <t>新株予約権</t>
  </si>
  <si>
    <t>純資産</t>
  </si>
  <si>
    <t>負債純資産</t>
  </si>
  <si>
    <t>証券コード</t>
  </si>
  <si>
    <t>企業名</t>
  </si>
  <si>
    <t>株式会社マネーパートナーズグループ</t>
  </si>
  <si>
    <t>個別・貸借対照表</t>
  </si>
  <si>
    <t>※　表は、XBRLで遡れる全ての決算期を表示しています。（過去にEDINETで公開された全てのXBRLファイルから最新データを選択し作成しています）</t>
  </si>
  <si>
    <t>※　直近決算期の勘定科目を元に一覧しています。（過去の勘定科目表記が異なる場合、一部データが表示されない場合があります）</t>
  </si>
  <si>
    <t>2012/04/01</t>
  </si>
  <si>
    <t>2011/04/01</t>
  </si>
  <si>
    <t>2010/04/01</t>
  </si>
  <si>
    <t>2009/04/01</t>
  </si>
  <si>
    <t>2008/04/01</t>
  </si>
  <si>
    <t>2008/01/01</t>
  </si>
  <si>
    <t>営業収益</t>
  </si>
  <si>
    <t>受入手数料</t>
  </si>
  <si>
    <t>委託手数料</t>
  </si>
  <si>
    <t>外国為替取引手数料</t>
  </si>
  <si>
    <t>外国為替取引手数料</t>
  </si>
  <si>
    <t>受取手数料</t>
  </si>
  <si>
    <t>トレーディング損益</t>
  </si>
  <si>
    <t>外国為替取引損益</t>
  </si>
  <si>
    <t>外国為替取引損益</t>
  </si>
  <si>
    <t>金融収益</t>
  </si>
  <si>
    <t>関係会社受取配当金</t>
  </si>
  <si>
    <t>経営指導料</t>
  </si>
  <si>
    <t>その他の営業収益</t>
  </si>
  <si>
    <t>純営業収益</t>
  </si>
  <si>
    <t>取引関係費</t>
  </si>
  <si>
    <t>取引関係費</t>
  </si>
  <si>
    <t>人件費</t>
  </si>
  <si>
    <t>不動産関係費</t>
  </si>
  <si>
    <t>事務費</t>
  </si>
  <si>
    <t>減価償却費</t>
  </si>
  <si>
    <t>租税公課</t>
  </si>
  <si>
    <t>貸倒引当金繰入額</t>
  </si>
  <si>
    <t>販売費・一般管理費計</t>
  </si>
  <si>
    <t>販売費・一般管理費</t>
  </si>
  <si>
    <t>金融費用</t>
  </si>
  <si>
    <t>営業費用</t>
  </si>
  <si>
    <t>営業利益</t>
  </si>
  <si>
    <t>受取利息</t>
  </si>
  <si>
    <t>有価証券利息</t>
  </si>
  <si>
    <t>未払配当金除斥益</t>
  </si>
  <si>
    <t>賞与引当金戻入額</t>
  </si>
  <si>
    <t>受取賃貸料</t>
  </si>
  <si>
    <t>設備賃貸料</t>
  </si>
  <si>
    <t>保険解約返戻金</t>
  </si>
  <si>
    <t>営業外収益</t>
  </si>
  <si>
    <t>支払利息</t>
  </si>
  <si>
    <t>賃貸費用</t>
  </si>
  <si>
    <t>株式交付費</t>
  </si>
  <si>
    <t>投資事業組合運用損</t>
  </si>
  <si>
    <t>自己株式取得費用</t>
  </si>
  <si>
    <t>上場関連費用</t>
  </si>
  <si>
    <t>営業外費用</t>
  </si>
  <si>
    <t>経常利益</t>
  </si>
  <si>
    <t>新株予約権戻入益</t>
  </si>
  <si>
    <t>金融商品取引責任準備金戻入</t>
  </si>
  <si>
    <t>その他</t>
  </si>
  <si>
    <t>特別利益</t>
  </si>
  <si>
    <t>金融商品取引責任準備金繰入額</t>
  </si>
  <si>
    <t>固定資産除却損</t>
  </si>
  <si>
    <t>特別損失</t>
  </si>
  <si>
    <t>税引前四半期純利益</t>
  </si>
  <si>
    <t>法人税、住民税及び事業税</t>
  </si>
  <si>
    <t>法人税等調整額</t>
  </si>
  <si>
    <t>法人税等合計</t>
  </si>
  <si>
    <t>四半期純利益</t>
  </si>
  <si>
    <t>個別・損益計算書</t>
  </si>
  <si>
    <t>2014/01/31</t>
  </si>
  <si>
    <t>四半期</t>
  </si>
  <si>
    <t>2013/12/31</t>
  </si>
  <si>
    <t>2013/10/28</t>
  </si>
  <si>
    <t>2013/09/30</t>
  </si>
  <si>
    <t>2013/07/30</t>
  </si>
  <si>
    <t>2013/06/30</t>
  </si>
  <si>
    <t>2013/01/31</t>
  </si>
  <si>
    <t>2012/12/31</t>
  </si>
  <si>
    <t>2012/11/05</t>
  </si>
  <si>
    <t>2012/09/30</t>
  </si>
  <si>
    <t>2012/08/10</t>
  </si>
  <si>
    <t>2012/06/30</t>
  </si>
  <si>
    <t>2012/02/10</t>
  </si>
  <si>
    <t>2011/12/31</t>
  </si>
  <si>
    <t>2011/11/10</t>
  </si>
  <si>
    <t>2011/09/30</t>
  </si>
  <si>
    <t>2011/08/10</t>
  </si>
  <si>
    <t>2011/06/30</t>
  </si>
  <si>
    <t>2011/02/10</t>
  </si>
  <si>
    <t>2010/12/31</t>
  </si>
  <si>
    <t>2010/11/10</t>
  </si>
  <si>
    <t>2010/09/30</t>
  </si>
  <si>
    <t>2010/08/31</t>
  </si>
  <si>
    <t>2010/06/30</t>
  </si>
  <si>
    <t>2010/02/10</t>
  </si>
  <si>
    <t>2009/12/31</t>
  </si>
  <si>
    <t>2009/11/12</t>
  </si>
  <si>
    <t>2009/09/30</t>
  </si>
  <si>
    <t>2009/08/13</t>
  </si>
  <si>
    <t>2009/06/30</t>
  </si>
  <si>
    <t>2009/02/12</t>
  </si>
  <si>
    <t>2008/12/31</t>
  </si>
  <si>
    <t>2008/11/13</t>
  </si>
  <si>
    <t>2008/09/30</t>
  </si>
  <si>
    <t>2008/06/30</t>
  </si>
  <si>
    <t>顧客区分管理信託</t>
  </si>
  <si>
    <t>先物取引差入証拠金</t>
  </si>
  <si>
    <t>外国為替差入証拠金</t>
  </si>
  <si>
    <t>有価証券</t>
  </si>
  <si>
    <t>前払金</t>
  </si>
  <si>
    <t>外国為替取引未収収益</t>
  </si>
  <si>
    <t>その他</t>
  </si>
  <si>
    <t>無形固定資産</t>
  </si>
  <si>
    <t>ソフトウエア</t>
  </si>
  <si>
    <t>リース資産</t>
  </si>
  <si>
    <t>差入保証金</t>
  </si>
  <si>
    <t>固定資産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</si>
</sst>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23"/>
      <name val="ＭＳ Ｐゴシック"/>
      <family val="3"/>
    </font>
    <font>
      <sz val="11"/>
      <color indexed="63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double">
        <color indexed="55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 style="double">
        <color indexed="55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>
        <color indexed="63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double">
        <color indexed="55"/>
      </bottom>
    </border>
    <border>
      <left style="double">
        <color indexed="55"/>
      </left>
      <right>
        <color indexed="63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5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0" fillId="2" borderId="1" xfId="0" applyFill="1" applyBorder="1" applyAlignment="1">
      <alignment horizontal="left" vertical="center" indent="3"/>
    </xf>
    <xf numFmtId="0" fontId="0" fillId="2" borderId="1" xfId="0" applyFill="1" applyBorder="1" applyAlignment="1">
      <alignment horizontal="left" vertical="center" indent="4"/>
    </xf>
    <xf numFmtId="0" fontId="0" fillId="2" borderId="1" xfId="0" applyFill="1" applyBorder="1" applyAlignment="1">
      <alignment horizontal="left" vertical="center" indent="5"/>
    </xf>
    <xf numFmtId="0" fontId="0" fillId="2" borderId="2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1"/>
    </xf>
    <xf numFmtId="0" fontId="0" fillId="0" borderId="3" xfId="0" applyBorder="1" applyAlignment="1">
      <alignment vertical="center"/>
    </xf>
    <xf numFmtId="0" fontId="0" fillId="2" borderId="4" xfId="0" applyFill="1" applyBorder="1" applyAlignment="1">
      <alignment horizontal="left" vertical="center" indent="3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3" xfId="0" applyBorder="1" applyAlignment="1">
      <alignment horizontal="left" vertical="center" indent="1"/>
    </xf>
    <xf numFmtId="0" fontId="2" fillId="0" borderId="3" xfId="16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3" fillId="0" borderId="0" xfId="0" applyFont="1" applyAlignment="1">
      <alignment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0" fillId="2" borderId="2" xfId="0" applyFill="1" applyBorder="1" applyAlignment="1">
      <alignment horizontal="left" vertical="center" indent="1"/>
    </xf>
    <xf numFmtId="0" fontId="0" fillId="2" borderId="4" xfId="0" applyFill="1" applyBorder="1" applyAlignment="1">
      <alignment horizontal="left" vertical="center" indent="2"/>
    </xf>
    <xf numFmtId="176" fontId="4" fillId="0" borderId="3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2:Y6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5" width="17.625" style="0" customWidth="1"/>
  </cols>
  <sheetData>
    <row r="1" ht="14.25" thickBot="1"/>
    <row r="2" spans="1:25" ht="14.25" thickTop="1">
      <c r="A2" s="10" t="s">
        <v>183</v>
      </c>
      <c r="B2" s="14">
        <v>8732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14.25" thickBot="1">
      <c r="A3" s="11" t="s">
        <v>184</v>
      </c>
      <c r="B3" s="1" t="s">
        <v>185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4.25" thickTop="1">
      <c r="A4" s="10" t="s">
        <v>85</v>
      </c>
      <c r="B4" s="15" t="str">
        <f>HYPERLINK("http://www.kabupro.jp/mark/20140131/S10010N6.htm","四半期報告書")</f>
        <v>四半期報告書</v>
      </c>
      <c r="C4" s="15" t="str">
        <f>HYPERLINK("http://www.kabupro.jp/mark/20131028/S10009AP.htm","四半期報告書")</f>
        <v>四半期報告書</v>
      </c>
      <c r="D4" s="15" t="str">
        <f>HYPERLINK("http://www.kabupro.jp/mark/20130730/S000E39W.htm","四半期報告書")</f>
        <v>四半期報告書</v>
      </c>
      <c r="E4" s="15" t="str">
        <f>HYPERLINK("http://www.kabupro.jp/mark/20130617/S000DLJ8.htm","有価証券報告書")</f>
        <v>有価証券報告書</v>
      </c>
      <c r="F4" s="15" t="str">
        <f>HYPERLINK("http://www.kabupro.jp/mark/20140131/S10010N6.htm","四半期報告書")</f>
        <v>四半期報告書</v>
      </c>
      <c r="G4" s="15" t="str">
        <f>HYPERLINK("http://www.kabupro.jp/mark/20131028/S10009AP.htm","四半期報告書")</f>
        <v>四半期報告書</v>
      </c>
      <c r="H4" s="15" t="str">
        <f>HYPERLINK("http://www.kabupro.jp/mark/20130730/S000E39W.htm","四半期報告書")</f>
        <v>四半期報告書</v>
      </c>
      <c r="I4" s="15" t="str">
        <f>HYPERLINK("http://www.kabupro.jp/mark/20130617/S000DLJ8.htm","有価証券報告書")</f>
        <v>有価証券報告書</v>
      </c>
      <c r="J4" s="15" t="str">
        <f>HYPERLINK("http://www.kabupro.jp/mark/20130131/S000CP1G.htm","四半期報告書")</f>
        <v>四半期報告書</v>
      </c>
      <c r="K4" s="15" t="str">
        <f>HYPERLINK("http://www.kabupro.jp/mark/20121105/S000C5M0.htm","四半期報告書")</f>
        <v>四半期報告書</v>
      </c>
      <c r="L4" s="15" t="str">
        <f>HYPERLINK("http://www.kabupro.jp/mark/20120810/S000BQ5S.htm","四半期報告書")</f>
        <v>四半期報告書</v>
      </c>
      <c r="M4" s="15" t="str">
        <f>HYPERLINK("http://www.kabupro.jp/mark/20120625/S000B2UC.htm","有価証券報告書")</f>
        <v>有価証券報告書</v>
      </c>
      <c r="N4" s="15" t="str">
        <f>HYPERLINK("http://www.kabupro.jp/mark/20120210/S000A8P9.htm","四半期報告書")</f>
        <v>四半期報告書</v>
      </c>
      <c r="O4" s="15" t="str">
        <f>HYPERLINK("http://www.kabupro.jp/mark/20111110/S0009NRF.htm","四半期報告書")</f>
        <v>四半期報告書</v>
      </c>
      <c r="P4" s="15" t="str">
        <f>HYPERLINK("http://www.kabupro.jp/mark/20110810/S000946L.htm","四半期報告書")</f>
        <v>四半期報告書</v>
      </c>
      <c r="Q4" s="15" t="str">
        <f>HYPERLINK("http://www.kabupro.jp/mark/20110620/S0008IAM.htm","有価証券報告書")</f>
        <v>有価証券報告書</v>
      </c>
      <c r="R4" s="15" t="str">
        <f>HYPERLINK("http://www.kabupro.jp/mark/20110210/S0007S02.htm","四半期報告書")</f>
        <v>四半期報告書</v>
      </c>
      <c r="S4" s="15" t="str">
        <f>HYPERLINK("http://www.kabupro.jp/mark/20101110/S00073HK.htm","四半期報告書")</f>
        <v>四半期報告書</v>
      </c>
      <c r="T4" s="15" t="str">
        <f>HYPERLINK("http://www.kabupro.jp/mark/20100831/S0006Q9W.htm","訂正四半期報告書")</f>
        <v>訂正四半期報告書</v>
      </c>
      <c r="U4" s="15" t="str">
        <f>HYPERLINK("http://www.kabupro.jp/mark/20100623/S0005ZYH.htm","有価証券報告書")</f>
        <v>有価証券報告書</v>
      </c>
      <c r="V4" s="15" t="str">
        <f>HYPERLINK("http://www.kabupro.jp/mark/20100210/S0005524.htm","四半期報告書")</f>
        <v>四半期報告書</v>
      </c>
      <c r="W4" s="15" t="str">
        <f>HYPERLINK("http://www.kabupro.jp/mark/20091112/S0004KCQ.htm","四半期報告書")</f>
        <v>四半期報告書</v>
      </c>
      <c r="X4" s="15" t="str">
        <f>HYPERLINK("http://www.kabupro.jp/mark/20090813/S0003YR7.htm","四半期報告書")</f>
        <v>四半期報告書</v>
      </c>
      <c r="Y4" s="15" t="str">
        <f>HYPERLINK("http://www.kabupro.jp/mark/20090722/S0003PP0.htm","訂正有価証券報告書")</f>
        <v>訂正有価証券報告書</v>
      </c>
    </row>
    <row r="5" spans="1:25" ht="14.25" thickBot="1">
      <c r="A5" s="11" t="s">
        <v>86</v>
      </c>
      <c r="B5" s="1" t="s">
        <v>251</v>
      </c>
      <c r="C5" s="1" t="s">
        <v>254</v>
      </c>
      <c r="D5" s="1" t="s">
        <v>256</v>
      </c>
      <c r="E5" s="1" t="s">
        <v>92</v>
      </c>
      <c r="F5" s="1" t="s">
        <v>251</v>
      </c>
      <c r="G5" s="1" t="s">
        <v>254</v>
      </c>
      <c r="H5" s="1" t="s">
        <v>256</v>
      </c>
      <c r="I5" s="1" t="s">
        <v>92</v>
      </c>
      <c r="J5" s="1" t="s">
        <v>258</v>
      </c>
      <c r="K5" s="1" t="s">
        <v>260</v>
      </c>
      <c r="L5" s="1" t="s">
        <v>262</v>
      </c>
      <c r="M5" s="1" t="s">
        <v>96</v>
      </c>
      <c r="N5" s="1" t="s">
        <v>264</v>
      </c>
      <c r="O5" s="1" t="s">
        <v>266</v>
      </c>
      <c r="P5" s="1" t="s">
        <v>268</v>
      </c>
      <c r="Q5" s="1" t="s">
        <v>98</v>
      </c>
      <c r="R5" s="1" t="s">
        <v>270</v>
      </c>
      <c r="S5" s="1" t="s">
        <v>272</v>
      </c>
      <c r="T5" s="1" t="s">
        <v>274</v>
      </c>
      <c r="U5" s="1" t="s">
        <v>100</v>
      </c>
      <c r="V5" s="1" t="s">
        <v>276</v>
      </c>
      <c r="W5" s="1" t="s">
        <v>278</v>
      </c>
      <c r="X5" s="1" t="s">
        <v>280</v>
      </c>
      <c r="Y5" s="1" t="s">
        <v>102</v>
      </c>
    </row>
    <row r="6" spans="1:25" ht="15" thickBot="1" thickTop="1">
      <c r="A6" s="10" t="s">
        <v>87</v>
      </c>
      <c r="B6" s="18" t="s">
        <v>84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ht="14.25" thickTop="1">
      <c r="A7" s="12" t="s">
        <v>88</v>
      </c>
      <c r="B7" s="14" t="s">
        <v>12</v>
      </c>
      <c r="C7" s="14" t="s">
        <v>12</v>
      </c>
      <c r="D7" s="14" t="s">
        <v>12</v>
      </c>
      <c r="E7" s="16" t="s">
        <v>93</v>
      </c>
      <c r="F7" s="14" t="s">
        <v>12</v>
      </c>
      <c r="G7" s="14" t="s">
        <v>12</v>
      </c>
      <c r="H7" s="14" t="s">
        <v>12</v>
      </c>
      <c r="I7" s="16" t="s">
        <v>93</v>
      </c>
      <c r="J7" s="14" t="s">
        <v>12</v>
      </c>
      <c r="K7" s="14" t="s">
        <v>12</v>
      </c>
      <c r="L7" s="14" t="s">
        <v>12</v>
      </c>
      <c r="M7" s="16" t="s">
        <v>93</v>
      </c>
      <c r="N7" s="14" t="s">
        <v>12</v>
      </c>
      <c r="O7" s="14" t="s">
        <v>12</v>
      </c>
      <c r="P7" s="14" t="s">
        <v>12</v>
      </c>
      <c r="Q7" s="16" t="s">
        <v>93</v>
      </c>
      <c r="R7" s="14" t="s">
        <v>12</v>
      </c>
      <c r="S7" s="14" t="s">
        <v>12</v>
      </c>
      <c r="T7" s="14" t="s">
        <v>12</v>
      </c>
      <c r="U7" s="16" t="s">
        <v>93</v>
      </c>
      <c r="V7" s="14" t="s">
        <v>12</v>
      </c>
      <c r="W7" s="14" t="s">
        <v>12</v>
      </c>
      <c r="X7" s="14" t="s">
        <v>12</v>
      </c>
      <c r="Y7" s="16" t="s">
        <v>93</v>
      </c>
    </row>
    <row r="8" spans="1:25" ht="13.5">
      <c r="A8" s="13" t="s">
        <v>89</v>
      </c>
      <c r="B8" s="1" t="s">
        <v>13</v>
      </c>
      <c r="C8" s="1" t="s">
        <v>13</v>
      </c>
      <c r="D8" s="1" t="s">
        <v>13</v>
      </c>
      <c r="E8" s="17" t="s">
        <v>189</v>
      </c>
      <c r="F8" s="1" t="s">
        <v>189</v>
      </c>
      <c r="G8" s="1" t="s">
        <v>189</v>
      </c>
      <c r="H8" s="1" t="s">
        <v>189</v>
      </c>
      <c r="I8" s="17" t="s">
        <v>190</v>
      </c>
      <c r="J8" s="1" t="s">
        <v>190</v>
      </c>
      <c r="K8" s="1" t="s">
        <v>190</v>
      </c>
      <c r="L8" s="1" t="s">
        <v>190</v>
      </c>
      <c r="M8" s="17" t="s">
        <v>191</v>
      </c>
      <c r="N8" s="1" t="s">
        <v>191</v>
      </c>
      <c r="O8" s="1" t="s">
        <v>191</v>
      </c>
      <c r="P8" s="1" t="s">
        <v>191</v>
      </c>
      <c r="Q8" s="17" t="s">
        <v>192</v>
      </c>
      <c r="R8" s="1" t="s">
        <v>192</v>
      </c>
      <c r="S8" s="1" t="s">
        <v>192</v>
      </c>
      <c r="T8" s="1" t="s">
        <v>192</v>
      </c>
      <c r="U8" s="17" t="s">
        <v>193</v>
      </c>
      <c r="V8" s="1" t="s">
        <v>193</v>
      </c>
      <c r="W8" s="1" t="s">
        <v>193</v>
      </c>
      <c r="X8" s="1" t="s">
        <v>193</v>
      </c>
      <c r="Y8" s="17" t="s">
        <v>194</v>
      </c>
    </row>
    <row r="9" spans="1:25" ht="13.5">
      <c r="A9" s="13" t="s">
        <v>90</v>
      </c>
      <c r="B9" s="1" t="s">
        <v>253</v>
      </c>
      <c r="C9" s="1" t="s">
        <v>255</v>
      </c>
      <c r="D9" s="1" t="s">
        <v>257</v>
      </c>
      <c r="E9" s="17" t="s">
        <v>94</v>
      </c>
      <c r="F9" s="1" t="s">
        <v>259</v>
      </c>
      <c r="G9" s="1" t="s">
        <v>261</v>
      </c>
      <c r="H9" s="1" t="s">
        <v>263</v>
      </c>
      <c r="I9" s="17" t="s">
        <v>95</v>
      </c>
      <c r="J9" s="1" t="s">
        <v>265</v>
      </c>
      <c r="K9" s="1" t="s">
        <v>267</v>
      </c>
      <c r="L9" s="1" t="s">
        <v>269</v>
      </c>
      <c r="M9" s="17" t="s">
        <v>97</v>
      </c>
      <c r="N9" s="1" t="s">
        <v>271</v>
      </c>
      <c r="O9" s="1" t="s">
        <v>273</v>
      </c>
      <c r="P9" s="1" t="s">
        <v>275</v>
      </c>
      <c r="Q9" s="17" t="s">
        <v>99</v>
      </c>
      <c r="R9" s="1" t="s">
        <v>277</v>
      </c>
      <c r="S9" s="1" t="s">
        <v>279</v>
      </c>
      <c r="T9" s="1" t="s">
        <v>281</v>
      </c>
      <c r="U9" s="17" t="s">
        <v>101</v>
      </c>
      <c r="V9" s="1" t="s">
        <v>283</v>
      </c>
      <c r="W9" s="1" t="s">
        <v>285</v>
      </c>
      <c r="X9" s="1" t="s">
        <v>286</v>
      </c>
      <c r="Y9" s="17" t="s">
        <v>103</v>
      </c>
    </row>
    <row r="10" spans="1:25" ht="14.25" thickBot="1">
      <c r="A10" s="13" t="s">
        <v>91</v>
      </c>
      <c r="B10" s="1" t="s">
        <v>105</v>
      </c>
      <c r="C10" s="1" t="s">
        <v>105</v>
      </c>
      <c r="D10" s="1" t="s">
        <v>105</v>
      </c>
      <c r="E10" s="17" t="s">
        <v>105</v>
      </c>
      <c r="F10" s="1" t="s">
        <v>105</v>
      </c>
      <c r="G10" s="1" t="s">
        <v>105</v>
      </c>
      <c r="H10" s="1" t="s">
        <v>105</v>
      </c>
      <c r="I10" s="17" t="s">
        <v>105</v>
      </c>
      <c r="J10" s="1" t="s">
        <v>105</v>
      </c>
      <c r="K10" s="1" t="s">
        <v>105</v>
      </c>
      <c r="L10" s="1" t="s">
        <v>105</v>
      </c>
      <c r="M10" s="17" t="s">
        <v>105</v>
      </c>
      <c r="N10" s="1" t="s">
        <v>105</v>
      </c>
      <c r="O10" s="1" t="s">
        <v>105</v>
      </c>
      <c r="P10" s="1" t="s">
        <v>105</v>
      </c>
      <c r="Q10" s="17" t="s">
        <v>105</v>
      </c>
      <c r="R10" s="1" t="s">
        <v>105</v>
      </c>
      <c r="S10" s="1" t="s">
        <v>105</v>
      </c>
      <c r="T10" s="1" t="s">
        <v>105</v>
      </c>
      <c r="U10" s="17" t="s">
        <v>105</v>
      </c>
      <c r="V10" s="1" t="s">
        <v>105</v>
      </c>
      <c r="W10" s="1" t="s">
        <v>105</v>
      </c>
      <c r="X10" s="1" t="s">
        <v>105</v>
      </c>
      <c r="Y10" s="17" t="s">
        <v>105</v>
      </c>
    </row>
    <row r="11" spans="1:25" ht="14.25" thickTop="1">
      <c r="A11" s="26" t="s">
        <v>196</v>
      </c>
      <c r="B11" s="27">
        <v>7</v>
      </c>
      <c r="C11" s="27">
        <v>5</v>
      </c>
      <c r="D11" s="27">
        <v>3</v>
      </c>
      <c r="E11" s="21">
        <v>27</v>
      </c>
      <c r="F11" s="27">
        <v>10</v>
      </c>
      <c r="G11" s="27">
        <v>3</v>
      </c>
      <c r="H11" s="27">
        <v>2</v>
      </c>
      <c r="I11" s="21">
        <v>13</v>
      </c>
      <c r="J11" s="27">
        <v>10</v>
      </c>
      <c r="K11" s="27">
        <v>7</v>
      </c>
      <c r="L11" s="27">
        <v>3</v>
      </c>
      <c r="M11" s="21">
        <v>3</v>
      </c>
      <c r="N11" s="27">
        <v>2</v>
      </c>
      <c r="O11" s="27">
        <v>1</v>
      </c>
      <c r="P11" s="27">
        <v>0</v>
      </c>
      <c r="Q11" s="21">
        <v>1</v>
      </c>
      <c r="R11" s="27">
        <v>1</v>
      </c>
      <c r="S11" s="27">
        <v>0</v>
      </c>
      <c r="T11" s="27">
        <v>0</v>
      </c>
      <c r="U11" s="21">
        <v>3</v>
      </c>
      <c r="V11" s="27">
        <v>3</v>
      </c>
      <c r="W11" s="27">
        <v>1</v>
      </c>
      <c r="X11" s="27">
        <v>1</v>
      </c>
      <c r="Y11" s="21"/>
    </row>
    <row r="12" spans="1:25" ht="13.5">
      <c r="A12" s="2" t="s">
        <v>197</v>
      </c>
      <c r="B12" s="28">
        <v>2</v>
      </c>
      <c r="C12" s="28">
        <v>1</v>
      </c>
      <c r="D12" s="28">
        <v>1</v>
      </c>
      <c r="E12" s="22">
        <v>2</v>
      </c>
      <c r="F12" s="28">
        <v>1</v>
      </c>
      <c r="G12" s="28">
        <v>0</v>
      </c>
      <c r="H12" s="28">
        <v>0</v>
      </c>
      <c r="I12" s="22">
        <v>1</v>
      </c>
      <c r="J12" s="28">
        <v>0</v>
      </c>
      <c r="K12" s="28">
        <v>0</v>
      </c>
      <c r="L12" s="28">
        <v>0</v>
      </c>
      <c r="M12" s="22">
        <v>0</v>
      </c>
      <c r="N12" s="28">
        <v>0</v>
      </c>
      <c r="O12" s="28">
        <v>0</v>
      </c>
      <c r="P12" s="28"/>
      <c r="Q12" s="22">
        <v>0</v>
      </c>
      <c r="R12" s="28"/>
      <c r="S12" s="28"/>
      <c r="T12" s="28"/>
      <c r="U12" s="22">
        <v>0</v>
      </c>
      <c r="V12" s="28">
        <v>0</v>
      </c>
      <c r="W12" s="28">
        <v>0</v>
      </c>
      <c r="X12" s="28">
        <v>0</v>
      </c>
      <c r="Y12" s="22"/>
    </row>
    <row r="13" spans="1:25" ht="13.5">
      <c r="A13" s="2" t="s">
        <v>198</v>
      </c>
      <c r="B13" s="28">
        <v>2</v>
      </c>
      <c r="C13" s="28">
        <v>1</v>
      </c>
      <c r="D13" s="28">
        <v>0</v>
      </c>
      <c r="E13" s="22">
        <v>1</v>
      </c>
      <c r="F13" s="28">
        <v>1</v>
      </c>
      <c r="G13" s="28">
        <v>1</v>
      </c>
      <c r="H13" s="28">
        <v>0</v>
      </c>
      <c r="I13" s="22">
        <v>3</v>
      </c>
      <c r="J13" s="28">
        <v>2</v>
      </c>
      <c r="K13" s="28">
        <v>1</v>
      </c>
      <c r="L13" s="28">
        <v>0</v>
      </c>
      <c r="M13" s="22">
        <v>2</v>
      </c>
      <c r="N13" s="28">
        <v>1</v>
      </c>
      <c r="O13" s="28">
        <v>1</v>
      </c>
      <c r="P13" s="28">
        <v>0</v>
      </c>
      <c r="Q13" s="22">
        <v>1</v>
      </c>
      <c r="R13" s="28">
        <v>1</v>
      </c>
      <c r="S13" s="28">
        <v>0</v>
      </c>
      <c r="T13" s="28">
        <v>0</v>
      </c>
      <c r="U13" s="22">
        <v>3</v>
      </c>
      <c r="V13" s="28">
        <v>3</v>
      </c>
      <c r="W13" s="28">
        <v>1</v>
      </c>
      <c r="X13" s="28">
        <v>1</v>
      </c>
      <c r="Y13" s="22"/>
    </row>
    <row r="14" spans="1:25" ht="13.5">
      <c r="A14" s="2" t="s">
        <v>73</v>
      </c>
      <c r="B14" s="28">
        <v>2</v>
      </c>
      <c r="C14" s="28">
        <v>1</v>
      </c>
      <c r="D14" s="28">
        <v>0</v>
      </c>
      <c r="E14" s="22">
        <v>23</v>
      </c>
      <c r="F14" s="28">
        <v>7</v>
      </c>
      <c r="G14" s="28">
        <v>1</v>
      </c>
      <c r="H14" s="28">
        <v>1</v>
      </c>
      <c r="I14" s="22">
        <v>9</v>
      </c>
      <c r="J14" s="28">
        <v>7</v>
      </c>
      <c r="K14" s="28">
        <v>5</v>
      </c>
      <c r="L14" s="28">
        <v>2</v>
      </c>
      <c r="M14" s="22">
        <v>0</v>
      </c>
      <c r="N14" s="28">
        <v>0</v>
      </c>
      <c r="O14" s="28">
        <v>0</v>
      </c>
      <c r="P14" s="28">
        <v>0</v>
      </c>
      <c r="Q14" s="22"/>
      <c r="R14" s="28"/>
      <c r="S14" s="28"/>
      <c r="T14" s="28"/>
      <c r="U14" s="22"/>
      <c r="V14" s="28"/>
      <c r="W14" s="28"/>
      <c r="X14" s="28"/>
      <c r="Y14" s="22"/>
    </row>
    <row r="15" spans="1:25" ht="13.5">
      <c r="A15" s="6" t="s">
        <v>201</v>
      </c>
      <c r="B15" s="28">
        <v>3871</v>
      </c>
      <c r="C15" s="28">
        <v>2735</v>
      </c>
      <c r="D15" s="28">
        <v>1563</v>
      </c>
      <c r="E15" s="22">
        <v>5817</v>
      </c>
      <c r="F15" s="28">
        <v>4343</v>
      </c>
      <c r="G15" s="28">
        <v>2795</v>
      </c>
      <c r="H15" s="28">
        <v>1592</v>
      </c>
      <c r="I15" s="22">
        <v>7616</v>
      </c>
      <c r="J15" s="28">
        <v>5829</v>
      </c>
      <c r="K15" s="28">
        <v>3918</v>
      </c>
      <c r="L15" s="28">
        <v>2015</v>
      </c>
      <c r="M15" s="22">
        <v>8912</v>
      </c>
      <c r="N15" s="28">
        <v>6953</v>
      </c>
      <c r="O15" s="28">
        <v>5033</v>
      </c>
      <c r="P15" s="28">
        <v>2955</v>
      </c>
      <c r="Q15" s="22">
        <v>9661</v>
      </c>
      <c r="R15" s="28">
        <v>7244</v>
      </c>
      <c r="S15" s="28">
        <v>4863</v>
      </c>
      <c r="T15" s="28">
        <v>2480</v>
      </c>
      <c r="U15" s="22">
        <v>10623</v>
      </c>
      <c r="V15" s="28">
        <v>7526</v>
      </c>
      <c r="W15" s="28">
        <v>3956</v>
      </c>
      <c r="X15" s="28">
        <v>1445</v>
      </c>
      <c r="Y15" s="22"/>
    </row>
    <row r="16" spans="1:25" ht="13.5">
      <c r="A16" s="2" t="s">
        <v>202</v>
      </c>
      <c r="B16" s="28">
        <v>3871</v>
      </c>
      <c r="C16" s="28">
        <v>2735</v>
      </c>
      <c r="D16" s="28">
        <v>1563</v>
      </c>
      <c r="E16" s="22">
        <v>5817</v>
      </c>
      <c r="F16" s="28">
        <v>4343</v>
      </c>
      <c r="G16" s="28">
        <v>2795</v>
      </c>
      <c r="H16" s="28">
        <v>1592</v>
      </c>
      <c r="I16" s="22">
        <v>7616</v>
      </c>
      <c r="J16" s="28">
        <v>5829</v>
      </c>
      <c r="K16" s="28">
        <v>3918</v>
      </c>
      <c r="L16" s="28">
        <v>2015</v>
      </c>
      <c r="M16" s="22">
        <v>8912</v>
      </c>
      <c r="N16" s="28">
        <v>6953</v>
      </c>
      <c r="O16" s="28">
        <v>5033</v>
      </c>
      <c r="P16" s="28">
        <v>2955</v>
      </c>
      <c r="Q16" s="22">
        <v>9661</v>
      </c>
      <c r="R16" s="28">
        <v>7244</v>
      </c>
      <c r="S16" s="28">
        <v>4863</v>
      </c>
      <c r="T16" s="28">
        <v>2480</v>
      </c>
      <c r="U16" s="22">
        <v>10623</v>
      </c>
      <c r="V16" s="28">
        <v>7526</v>
      </c>
      <c r="W16" s="28">
        <v>3956</v>
      </c>
      <c r="X16" s="28">
        <v>1445</v>
      </c>
      <c r="Y16" s="22"/>
    </row>
    <row r="17" spans="1:25" ht="13.5">
      <c r="A17" s="6" t="s">
        <v>74</v>
      </c>
      <c r="B17" s="28">
        <v>9</v>
      </c>
      <c r="C17" s="28">
        <v>6</v>
      </c>
      <c r="D17" s="28">
        <v>2</v>
      </c>
      <c r="E17" s="22">
        <v>17</v>
      </c>
      <c r="F17" s="28">
        <v>13</v>
      </c>
      <c r="G17" s="28">
        <v>9</v>
      </c>
      <c r="H17" s="28">
        <v>4</v>
      </c>
      <c r="I17" s="22">
        <v>16</v>
      </c>
      <c r="J17" s="28">
        <v>11</v>
      </c>
      <c r="K17" s="28">
        <v>8</v>
      </c>
      <c r="L17" s="28">
        <v>3</v>
      </c>
      <c r="M17" s="22">
        <v>21</v>
      </c>
      <c r="N17" s="28">
        <v>16</v>
      </c>
      <c r="O17" s="28">
        <v>12</v>
      </c>
      <c r="P17" s="28">
        <v>6</v>
      </c>
      <c r="Q17" s="22">
        <v>18</v>
      </c>
      <c r="R17" s="28">
        <v>13</v>
      </c>
      <c r="S17" s="28">
        <v>9</v>
      </c>
      <c r="T17" s="28">
        <v>3</v>
      </c>
      <c r="U17" s="22">
        <v>74</v>
      </c>
      <c r="V17" s="28">
        <v>67</v>
      </c>
      <c r="W17" s="28">
        <v>54</v>
      </c>
      <c r="X17" s="28">
        <v>24</v>
      </c>
      <c r="Y17" s="22"/>
    </row>
    <row r="18" spans="1:25" ht="13.5">
      <c r="A18" s="6" t="s">
        <v>75</v>
      </c>
      <c r="B18" s="28">
        <v>3</v>
      </c>
      <c r="C18" s="28">
        <v>3</v>
      </c>
      <c r="D18" s="28">
        <v>0</v>
      </c>
      <c r="E18" s="22">
        <v>23</v>
      </c>
      <c r="F18" s="28">
        <v>14</v>
      </c>
      <c r="G18" s="28">
        <v>9</v>
      </c>
      <c r="H18" s="28">
        <v>4</v>
      </c>
      <c r="I18" s="22">
        <v>25</v>
      </c>
      <c r="J18" s="28">
        <v>19</v>
      </c>
      <c r="K18" s="28">
        <v>14</v>
      </c>
      <c r="L18" s="28">
        <v>4</v>
      </c>
      <c r="M18" s="22">
        <v>44</v>
      </c>
      <c r="N18" s="28">
        <v>39</v>
      </c>
      <c r="O18" s="28">
        <v>34</v>
      </c>
      <c r="P18" s="28">
        <v>13</v>
      </c>
      <c r="Q18" s="22">
        <v>56</v>
      </c>
      <c r="R18" s="28">
        <v>48</v>
      </c>
      <c r="S18" s="28">
        <v>29</v>
      </c>
      <c r="T18" s="28">
        <v>24</v>
      </c>
      <c r="U18" s="22">
        <v>71</v>
      </c>
      <c r="V18" s="28"/>
      <c r="W18" s="28"/>
      <c r="X18" s="28"/>
      <c r="Y18" s="22"/>
    </row>
    <row r="19" spans="1:25" ht="13.5">
      <c r="A19" s="6" t="s">
        <v>207</v>
      </c>
      <c r="B19" s="28"/>
      <c r="C19" s="28"/>
      <c r="D19" s="28"/>
      <c r="E19" s="22"/>
      <c r="F19" s="28"/>
      <c r="G19" s="28"/>
      <c r="H19" s="28"/>
      <c r="I19" s="22"/>
      <c r="J19" s="28"/>
      <c r="K19" s="28"/>
      <c r="L19" s="28"/>
      <c r="M19" s="22"/>
      <c r="N19" s="28"/>
      <c r="O19" s="28"/>
      <c r="P19" s="28"/>
      <c r="Q19" s="22"/>
      <c r="R19" s="28"/>
      <c r="S19" s="28"/>
      <c r="T19" s="28"/>
      <c r="U19" s="22"/>
      <c r="V19" s="28">
        <v>7</v>
      </c>
      <c r="W19" s="28">
        <v>5</v>
      </c>
      <c r="X19" s="28">
        <v>1</v>
      </c>
      <c r="Y19" s="22"/>
    </row>
    <row r="20" spans="1:25" ht="13.5">
      <c r="A20" s="6" t="s">
        <v>195</v>
      </c>
      <c r="B20" s="28">
        <v>3891</v>
      </c>
      <c r="C20" s="28">
        <v>2749</v>
      </c>
      <c r="D20" s="28">
        <v>1569</v>
      </c>
      <c r="E20" s="22">
        <v>5885</v>
      </c>
      <c r="F20" s="28">
        <v>4381</v>
      </c>
      <c r="G20" s="28">
        <v>2817</v>
      </c>
      <c r="H20" s="28">
        <v>1604</v>
      </c>
      <c r="I20" s="22">
        <v>7671</v>
      </c>
      <c r="J20" s="28">
        <v>5871</v>
      </c>
      <c r="K20" s="28">
        <v>3949</v>
      </c>
      <c r="L20" s="28">
        <v>2027</v>
      </c>
      <c r="M20" s="22">
        <v>8981</v>
      </c>
      <c r="N20" s="28">
        <v>7012</v>
      </c>
      <c r="O20" s="28">
        <v>5081</v>
      </c>
      <c r="P20" s="28">
        <v>2976</v>
      </c>
      <c r="Q20" s="22">
        <v>9738</v>
      </c>
      <c r="R20" s="28">
        <v>7307</v>
      </c>
      <c r="S20" s="28">
        <v>4903</v>
      </c>
      <c r="T20" s="28">
        <v>2509</v>
      </c>
      <c r="U20" s="22">
        <v>10772</v>
      </c>
      <c r="V20" s="28">
        <v>7604</v>
      </c>
      <c r="W20" s="28">
        <v>4018</v>
      </c>
      <c r="X20" s="28">
        <v>1471</v>
      </c>
      <c r="Y20" s="22">
        <v>1677</v>
      </c>
    </row>
    <row r="21" spans="1:25" ht="13.5">
      <c r="A21" s="7" t="s">
        <v>219</v>
      </c>
      <c r="B21" s="28">
        <v>49</v>
      </c>
      <c r="C21" s="28">
        <v>33</v>
      </c>
      <c r="D21" s="28">
        <v>16</v>
      </c>
      <c r="E21" s="22">
        <v>88</v>
      </c>
      <c r="F21" s="28">
        <v>66</v>
      </c>
      <c r="G21" s="28">
        <v>44</v>
      </c>
      <c r="H21" s="28">
        <v>21</v>
      </c>
      <c r="I21" s="22">
        <v>144</v>
      </c>
      <c r="J21" s="28">
        <v>111</v>
      </c>
      <c r="K21" s="28">
        <v>74</v>
      </c>
      <c r="L21" s="28">
        <v>36</v>
      </c>
      <c r="M21" s="22">
        <v>22</v>
      </c>
      <c r="N21" s="28">
        <v>7</v>
      </c>
      <c r="O21" s="28">
        <v>5</v>
      </c>
      <c r="P21" s="28">
        <v>2</v>
      </c>
      <c r="Q21" s="22">
        <v>4</v>
      </c>
      <c r="R21" s="28">
        <v>2</v>
      </c>
      <c r="S21" s="28">
        <v>1</v>
      </c>
      <c r="T21" s="28">
        <v>0</v>
      </c>
      <c r="U21" s="22">
        <v>3</v>
      </c>
      <c r="V21" s="28">
        <v>2</v>
      </c>
      <c r="W21" s="28">
        <v>1</v>
      </c>
      <c r="X21" s="28">
        <v>0</v>
      </c>
      <c r="Y21" s="22"/>
    </row>
    <row r="22" spans="1:25" ht="13.5">
      <c r="A22" s="7" t="s">
        <v>76</v>
      </c>
      <c r="B22" s="28">
        <v>0</v>
      </c>
      <c r="C22" s="28">
        <v>0</v>
      </c>
      <c r="D22" s="28">
        <v>0</v>
      </c>
      <c r="E22" s="22">
        <v>14</v>
      </c>
      <c r="F22" s="28">
        <v>8</v>
      </c>
      <c r="G22" s="28">
        <v>5</v>
      </c>
      <c r="H22" s="28">
        <v>2</v>
      </c>
      <c r="I22" s="22">
        <v>13</v>
      </c>
      <c r="J22" s="28">
        <v>10</v>
      </c>
      <c r="K22" s="28">
        <v>7</v>
      </c>
      <c r="L22" s="28">
        <v>1</v>
      </c>
      <c r="M22" s="22">
        <v>28</v>
      </c>
      <c r="N22" s="28">
        <v>26</v>
      </c>
      <c r="O22" s="28">
        <v>23</v>
      </c>
      <c r="P22" s="28">
        <v>8</v>
      </c>
      <c r="Q22" s="22">
        <v>36</v>
      </c>
      <c r="R22" s="28">
        <v>31</v>
      </c>
      <c r="S22" s="28">
        <v>20</v>
      </c>
      <c r="T22" s="28">
        <v>17</v>
      </c>
      <c r="U22" s="22">
        <v>39</v>
      </c>
      <c r="V22" s="28"/>
      <c r="W22" s="28"/>
      <c r="X22" s="28"/>
      <c r="Y22" s="22"/>
    </row>
    <row r="23" spans="1:25" ht="13.5">
      <c r="A23" s="7" t="s">
        <v>208</v>
      </c>
      <c r="B23" s="28">
        <v>3841</v>
      </c>
      <c r="C23" s="28">
        <v>2715</v>
      </c>
      <c r="D23" s="28">
        <v>1552</v>
      </c>
      <c r="E23" s="22">
        <v>5782</v>
      </c>
      <c r="F23" s="28">
        <v>4306</v>
      </c>
      <c r="G23" s="28">
        <v>2768</v>
      </c>
      <c r="H23" s="28">
        <v>1579</v>
      </c>
      <c r="I23" s="22">
        <v>7513</v>
      </c>
      <c r="J23" s="28">
        <v>5749</v>
      </c>
      <c r="K23" s="28">
        <v>3867</v>
      </c>
      <c r="L23" s="28">
        <v>1989</v>
      </c>
      <c r="M23" s="22">
        <v>8930</v>
      </c>
      <c r="N23" s="28">
        <v>6977</v>
      </c>
      <c r="O23" s="28">
        <v>5052</v>
      </c>
      <c r="P23" s="28">
        <v>2964</v>
      </c>
      <c r="Q23" s="22">
        <v>9696</v>
      </c>
      <c r="R23" s="28">
        <v>7273</v>
      </c>
      <c r="S23" s="28">
        <v>4880</v>
      </c>
      <c r="T23" s="28">
        <v>2490</v>
      </c>
      <c r="U23" s="22">
        <v>10729</v>
      </c>
      <c r="V23" s="28">
        <v>7602</v>
      </c>
      <c r="W23" s="28">
        <v>4016</v>
      </c>
      <c r="X23" s="28">
        <v>1470</v>
      </c>
      <c r="Y23" s="22"/>
    </row>
    <row r="24" spans="1:25" ht="13.5">
      <c r="A24" s="6" t="s">
        <v>209</v>
      </c>
      <c r="B24" s="28">
        <v>724</v>
      </c>
      <c r="C24" s="28">
        <v>483</v>
      </c>
      <c r="D24" s="28">
        <v>259</v>
      </c>
      <c r="E24" s="22">
        <v>1957</v>
      </c>
      <c r="F24" s="28">
        <v>1556</v>
      </c>
      <c r="G24" s="28">
        <v>1116</v>
      </c>
      <c r="H24" s="28">
        <v>634</v>
      </c>
      <c r="I24" s="22">
        <v>3437</v>
      </c>
      <c r="J24" s="28">
        <v>2670</v>
      </c>
      <c r="K24" s="28">
        <v>1889</v>
      </c>
      <c r="L24" s="28">
        <v>973</v>
      </c>
      <c r="M24" s="22">
        <v>4412</v>
      </c>
      <c r="N24" s="28">
        <v>3459</v>
      </c>
      <c r="O24" s="28">
        <v>2448</v>
      </c>
      <c r="P24" s="28">
        <v>1369</v>
      </c>
      <c r="Q24" s="22">
        <v>4502</v>
      </c>
      <c r="R24" s="28">
        <v>3281</v>
      </c>
      <c r="S24" s="28">
        <v>2033</v>
      </c>
      <c r="T24" s="28">
        <v>976</v>
      </c>
      <c r="U24" s="22">
        <v>3158</v>
      </c>
      <c r="V24" s="28">
        <v>2065</v>
      </c>
      <c r="W24" s="28">
        <v>982</v>
      </c>
      <c r="X24" s="28">
        <v>346</v>
      </c>
      <c r="Y24" s="22"/>
    </row>
    <row r="25" spans="1:25" ht="13.5">
      <c r="A25" s="6" t="s">
        <v>211</v>
      </c>
      <c r="B25" s="28">
        <v>722</v>
      </c>
      <c r="C25" s="28">
        <v>491</v>
      </c>
      <c r="D25" s="28">
        <v>257</v>
      </c>
      <c r="E25" s="22">
        <v>978</v>
      </c>
      <c r="F25" s="28">
        <v>734</v>
      </c>
      <c r="G25" s="28">
        <v>498</v>
      </c>
      <c r="H25" s="28">
        <v>256</v>
      </c>
      <c r="I25" s="22">
        <v>1013</v>
      </c>
      <c r="J25" s="28">
        <v>751</v>
      </c>
      <c r="K25" s="28">
        <v>488</v>
      </c>
      <c r="L25" s="28">
        <v>244</v>
      </c>
      <c r="M25" s="22">
        <v>948</v>
      </c>
      <c r="N25" s="28">
        <v>725</v>
      </c>
      <c r="O25" s="28">
        <v>485</v>
      </c>
      <c r="P25" s="28">
        <v>244</v>
      </c>
      <c r="Q25" s="22">
        <v>985</v>
      </c>
      <c r="R25" s="28">
        <v>745</v>
      </c>
      <c r="S25" s="28">
        <v>499</v>
      </c>
      <c r="T25" s="28">
        <v>255</v>
      </c>
      <c r="U25" s="22">
        <v>966</v>
      </c>
      <c r="V25" s="28">
        <v>710</v>
      </c>
      <c r="W25" s="28">
        <v>446</v>
      </c>
      <c r="X25" s="28">
        <v>216</v>
      </c>
      <c r="Y25" s="22"/>
    </row>
    <row r="26" spans="1:25" ht="13.5">
      <c r="A26" s="6" t="s">
        <v>212</v>
      </c>
      <c r="B26" s="28">
        <v>455</v>
      </c>
      <c r="C26" s="28">
        <v>308</v>
      </c>
      <c r="D26" s="28">
        <v>154</v>
      </c>
      <c r="E26" s="22">
        <v>871</v>
      </c>
      <c r="F26" s="28">
        <v>654</v>
      </c>
      <c r="G26" s="28">
        <v>436</v>
      </c>
      <c r="H26" s="28">
        <v>219</v>
      </c>
      <c r="I26" s="22">
        <v>916</v>
      </c>
      <c r="J26" s="28">
        <v>709</v>
      </c>
      <c r="K26" s="28">
        <v>514</v>
      </c>
      <c r="L26" s="28">
        <v>266</v>
      </c>
      <c r="M26" s="22">
        <v>1019</v>
      </c>
      <c r="N26" s="28">
        <v>775</v>
      </c>
      <c r="O26" s="28">
        <v>521</v>
      </c>
      <c r="P26" s="28">
        <v>260</v>
      </c>
      <c r="Q26" s="22">
        <v>1068</v>
      </c>
      <c r="R26" s="28">
        <v>801</v>
      </c>
      <c r="S26" s="28">
        <v>544</v>
      </c>
      <c r="T26" s="28">
        <v>276</v>
      </c>
      <c r="U26" s="22">
        <v>1066</v>
      </c>
      <c r="V26" s="28">
        <v>790</v>
      </c>
      <c r="W26" s="28">
        <v>528</v>
      </c>
      <c r="X26" s="28">
        <v>266</v>
      </c>
      <c r="Y26" s="22"/>
    </row>
    <row r="27" spans="1:25" ht="13.5">
      <c r="A27" s="6" t="s">
        <v>213</v>
      </c>
      <c r="B27" s="28">
        <v>733</v>
      </c>
      <c r="C27" s="28">
        <v>509</v>
      </c>
      <c r="D27" s="28">
        <v>283</v>
      </c>
      <c r="E27" s="22">
        <v>982</v>
      </c>
      <c r="F27" s="28">
        <v>749</v>
      </c>
      <c r="G27" s="28">
        <v>468</v>
      </c>
      <c r="H27" s="28">
        <v>247</v>
      </c>
      <c r="I27" s="22">
        <v>941</v>
      </c>
      <c r="J27" s="28">
        <v>705</v>
      </c>
      <c r="K27" s="28">
        <v>468</v>
      </c>
      <c r="L27" s="28">
        <v>233</v>
      </c>
      <c r="M27" s="22">
        <v>913</v>
      </c>
      <c r="N27" s="28">
        <v>685</v>
      </c>
      <c r="O27" s="28">
        <v>469</v>
      </c>
      <c r="P27" s="28">
        <v>230</v>
      </c>
      <c r="Q27" s="22">
        <v>838</v>
      </c>
      <c r="R27" s="28">
        <v>616</v>
      </c>
      <c r="S27" s="28">
        <v>405</v>
      </c>
      <c r="T27" s="28">
        <v>202</v>
      </c>
      <c r="U27" s="22">
        <v>705</v>
      </c>
      <c r="V27" s="28">
        <v>534</v>
      </c>
      <c r="W27" s="28">
        <v>343</v>
      </c>
      <c r="X27" s="28">
        <v>133</v>
      </c>
      <c r="Y27" s="22"/>
    </row>
    <row r="28" spans="1:25" ht="13.5">
      <c r="A28" s="6" t="s">
        <v>214</v>
      </c>
      <c r="B28" s="28">
        <v>333</v>
      </c>
      <c r="C28" s="28">
        <v>233</v>
      </c>
      <c r="D28" s="28">
        <v>122</v>
      </c>
      <c r="E28" s="22">
        <v>561</v>
      </c>
      <c r="F28" s="28">
        <v>417</v>
      </c>
      <c r="G28" s="28">
        <v>275</v>
      </c>
      <c r="H28" s="28">
        <v>130</v>
      </c>
      <c r="I28" s="22">
        <v>527</v>
      </c>
      <c r="J28" s="28">
        <v>391</v>
      </c>
      <c r="K28" s="28">
        <v>256</v>
      </c>
      <c r="L28" s="28">
        <v>124</v>
      </c>
      <c r="M28" s="22">
        <v>499</v>
      </c>
      <c r="N28" s="28">
        <v>369</v>
      </c>
      <c r="O28" s="28">
        <v>239</v>
      </c>
      <c r="P28" s="28">
        <v>116</v>
      </c>
      <c r="Q28" s="22">
        <v>443</v>
      </c>
      <c r="R28" s="28">
        <v>324</v>
      </c>
      <c r="S28" s="28">
        <v>211</v>
      </c>
      <c r="T28" s="28">
        <v>102</v>
      </c>
      <c r="U28" s="22">
        <v>334</v>
      </c>
      <c r="V28" s="28">
        <v>234</v>
      </c>
      <c r="W28" s="28">
        <v>138</v>
      </c>
      <c r="X28" s="28">
        <v>62</v>
      </c>
      <c r="Y28" s="22"/>
    </row>
    <row r="29" spans="1:25" ht="13.5">
      <c r="A29" s="6" t="s">
        <v>215</v>
      </c>
      <c r="B29" s="28">
        <v>42</v>
      </c>
      <c r="C29" s="28">
        <v>28</v>
      </c>
      <c r="D29" s="28">
        <v>15</v>
      </c>
      <c r="E29" s="22">
        <v>48</v>
      </c>
      <c r="F29" s="28">
        <v>35</v>
      </c>
      <c r="G29" s="28">
        <v>25</v>
      </c>
      <c r="H29" s="28">
        <v>11</v>
      </c>
      <c r="I29" s="22">
        <v>44</v>
      </c>
      <c r="J29" s="28">
        <v>32</v>
      </c>
      <c r="K29" s="28">
        <v>21</v>
      </c>
      <c r="L29" s="28">
        <v>10</v>
      </c>
      <c r="M29" s="22">
        <v>39</v>
      </c>
      <c r="N29" s="28">
        <v>38</v>
      </c>
      <c r="O29" s="28">
        <v>28</v>
      </c>
      <c r="P29" s="28">
        <v>14</v>
      </c>
      <c r="Q29" s="22">
        <v>35</v>
      </c>
      <c r="R29" s="28">
        <v>34</v>
      </c>
      <c r="S29" s="28">
        <v>22</v>
      </c>
      <c r="T29" s="28">
        <v>7</v>
      </c>
      <c r="U29" s="22">
        <v>82</v>
      </c>
      <c r="V29" s="28">
        <v>68</v>
      </c>
      <c r="W29" s="28">
        <v>60</v>
      </c>
      <c r="X29" s="28">
        <v>27</v>
      </c>
      <c r="Y29" s="22"/>
    </row>
    <row r="30" spans="1:25" ht="13.5">
      <c r="A30" s="6" t="s">
        <v>216</v>
      </c>
      <c r="B30" s="28"/>
      <c r="C30" s="28"/>
      <c r="D30" s="28"/>
      <c r="E30" s="22"/>
      <c r="F30" s="28"/>
      <c r="G30" s="28"/>
      <c r="H30" s="28"/>
      <c r="I30" s="22"/>
      <c r="J30" s="28"/>
      <c r="K30" s="28">
        <v>0</v>
      </c>
      <c r="L30" s="28"/>
      <c r="M30" s="22">
        <v>5</v>
      </c>
      <c r="N30" s="28">
        <v>0</v>
      </c>
      <c r="O30" s="28">
        <v>0</v>
      </c>
      <c r="P30" s="28">
        <v>0</v>
      </c>
      <c r="Q30" s="22">
        <v>0</v>
      </c>
      <c r="R30" s="28">
        <v>0</v>
      </c>
      <c r="S30" s="28">
        <v>0</v>
      </c>
      <c r="T30" s="28"/>
      <c r="U30" s="22">
        <v>4</v>
      </c>
      <c r="V30" s="28">
        <v>7</v>
      </c>
      <c r="W30" s="28">
        <v>6</v>
      </c>
      <c r="X30" s="28">
        <v>1</v>
      </c>
      <c r="Y30" s="22"/>
    </row>
    <row r="31" spans="1:25" ht="13.5">
      <c r="A31" s="6" t="s">
        <v>127</v>
      </c>
      <c r="B31" s="28">
        <v>38</v>
      </c>
      <c r="C31" s="28">
        <v>30</v>
      </c>
      <c r="D31" s="28">
        <v>19</v>
      </c>
      <c r="E31" s="22">
        <v>59</v>
      </c>
      <c r="F31" s="28">
        <v>50</v>
      </c>
      <c r="G31" s="28">
        <v>38</v>
      </c>
      <c r="H31" s="28">
        <v>26</v>
      </c>
      <c r="I31" s="22">
        <v>81</v>
      </c>
      <c r="J31" s="28">
        <v>67</v>
      </c>
      <c r="K31" s="28">
        <v>49</v>
      </c>
      <c r="L31" s="28">
        <v>34</v>
      </c>
      <c r="M31" s="22">
        <v>77</v>
      </c>
      <c r="N31" s="28">
        <v>62</v>
      </c>
      <c r="O31" s="28">
        <v>44</v>
      </c>
      <c r="P31" s="28">
        <v>28</v>
      </c>
      <c r="Q31" s="22">
        <v>73</v>
      </c>
      <c r="R31" s="28">
        <v>59</v>
      </c>
      <c r="S31" s="28">
        <v>48</v>
      </c>
      <c r="T31" s="28">
        <v>35</v>
      </c>
      <c r="U31" s="22">
        <v>78</v>
      </c>
      <c r="V31" s="28">
        <v>58</v>
      </c>
      <c r="W31" s="28">
        <v>38</v>
      </c>
      <c r="X31" s="28">
        <v>22</v>
      </c>
      <c r="Y31" s="22"/>
    </row>
    <row r="32" spans="1:25" ht="13.5">
      <c r="A32" s="6" t="s">
        <v>218</v>
      </c>
      <c r="B32" s="28">
        <v>3050</v>
      </c>
      <c r="C32" s="28">
        <v>2085</v>
      </c>
      <c r="D32" s="28">
        <v>1112</v>
      </c>
      <c r="E32" s="22"/>
      <c r="F32" s="28">
        <v>4198</v>
      </c>
      <c r="G32" s="28">
        <v>2859</v>
      </c>
      <c r="H32" s="28">
        <v>1527</v>
      </c>
      <c r="I32" s="22"/>
      <c r="J32" s="28">
        <v>5329</v>
      </c>
      <c r="K32" s="28">
        <v>3688</v>
      </c>
      <c r="L32" s="28">
        <v>1887</v>
      </c>
      <c r="M32" s="22"/>
      <c r="N32" s="28">
        <v>6118</v>
      </c>
      <c r="O32" s="28">
        <v>4238</v>
      </c>
      <c r="P32" s="28">
        <v>2265</v>
      </c>
      <c r="Q32" s="22"/>
      <c r="R32" s="28">
        <v>5863</v>
      </c>
      <c r="S32" s="28">
        <v>3768</v>
      </c>
      <c r="T32" s="28">
        <v>1856</v>
      </c>
      <c r="U32" s="22"/>
      <c r="V32" s="28">
        <v>4470</v>
      </c>
      <c r="W32" s="28">
        <v>2545</v>
      </c>
      <c r="X32" s="28">
        <v>1076</v>
      </c>
      <c r="Y32" s="22">
        <v>754</v>
      </c>
    </row>
    <row r="33" spans="1:25" ht="14.25" thickBot="1">
      <c r="A33" s="25" t="s">
        <v>221</v>
      </c>
      <c r="B33" s="29">
        <v>791</v>
      </c>
      <c r="C33" s="29">
        <v>629</v>
      </c>
      <c r="D33" s="29">
        <v>440</v>
      </c>
      <c r="E33" s="23">
        <v>323</v>
      </c>
      <c r="F33" s="29">
        <v>107</v>
      </c>
      <c r="G33" s="29">
        <v>-91</v>
      </c>
      <c r="H33" s="29">
        <v>52</v>
      </c>
      <c r="I33" s="23">
        <v>549</v>
      </c>
      <c r="J33" s="29">
        <v>420</v>
      </c>
      <c r="K33" s="29">
        <v>179</v>
      </c>
      <c r="L33" s="29">
        <v>102</v>
      </c>
      <c r="M33" s="23">
        <v>1015</v>
      </c>
      <c r="N33" s="29">
        <v>859</v>
      </c>
      <c r="O33" s="29">
        <v>814</v>
      </c>
      <c r="P33" s="29">
        <v>698</v>
      </c>
      <c r="Q33" s="23">
        <v>1749</v>
      </c>
      <c r="R33" s="29">
        <v>1410</v>
      </c>
      <c r="S33" s="29">
        <v>1112</v>
      </c>
      <c r="T33" s="29">
        <v>634</v>
      </c>
      <c r="U33" s="23">
        <v>4332</v>
      </c>
      <c r="V33" s="29">
        <v>3132</v>
      </c>
      <c r="W33" s="29">
        <v>1470</v>
      </c>
      <c r="X33" s="29">
        <v>393</v>
      </c>
      <c r="Y33" s="23">
        <v>922</v>
      </c>
    </row>
    <row r="34" spans="1:25" ht="14.25" thickTop="1">
      <c r="A34" s="6" t="s">
        <v>222</v>
      </c>
      <c r="B34" s="28">
        <v>2</v>
      </c>
      <c r="C34" s="28">
        <v>1</v>
      </c>
      <c r="D34" s="28">
        <v>0</v>
      </c>
      <c r="E34" s="22">
        <v>3</v>
      </c>
      <c r="F34" s="28">
        <v>2</v>
      </c>
      <c r="G34" s="28">
        <v>1</v>
      </c>
      <c r="H34" s="28">
        <v>0</v>
      </c>
      <c r="I34" s="22">
        <v>1</v>
      </c>
      <c r="J34" s="28">
        <v>0</v>
      </c>
      <c r="K34" s="28"/>
      <c r="L34" s="28"/>
      <c r="M34" s="22"/>
      <c r="N34" s="28"/>
      <c r="O34" s="28"/>
      <c r="P34" s="28"/>
      <c r="Q34" s="22"/>
      <c r="R34" s="28"/>
      <c r="S34" s="28"/>
      <c r="T34" s="28"/>
      <c r="U34" s="22"/>
      <c r="V34" s="28"/>
      <c r="W34" s="28"/>
      <c r="X34" s="28"/>
      <c r="Y34" s="22">
        <v>0</v>
      </c>
    </row>
    <row r="35" spans="1:25" ht="13.5">
      <c r="A35" s="6" t="s">
        <v>77</v>
      </c>
      <c r="B35" s="28">
        <v>6</v>
      </c>
      <c r="C35" s="28">
        <v>6</v>
      </c>
      <c r="D35" s="28"/>
      <c r="E35" s="22"/>
      <c r="F35" s="28"/>
      <c r="G35" s="28"/>
      <c r="H35" s="28"/>
      <c r="I35" s="22"/>
      <c r="J35" s="28"/>
      <c r="K35" s="28"/>
      <c r="L35" s="28"/>
      <c r="M35" s="22"/>
      <c r="N35" s="28"/>
      <c r="O35" s="28"/>
      <c r="P35" s="28"/>
      <c r="Q35" s="22"/>
      <c r="R35" s="28"/>
      <c r="S35" s="28"/>
      <c r="T35" s="28"/>
      <c r="U35" s="22"/>
      <c r="V35" s="28"/>
      <c r="W35" s="28"/>
      <c r="X35" s="28"/>
      <c r="Y35" s="22"/>
    </row>
    <row r="36" spans="1:25" ht="13.5">
      <c r="A36" s="6" t="s">
        <v>226</v>
      </c>
      <c r="B36" s="28"/>
      <c r="C36" s="28"/>
      <c r="D36" s="28"/>
      <c r="E36" s="22"/>
      <c r="F36" s="28"/>
      <c r="G36" s="28"/>
      <c r="H36" s="28"/>
      <c r="I36" s="22">
        <v>57</v>
      </c>
      <c r="J36" s="28">
        <v>46</v>
      </c>
      <c r="K36" s="28">
        <v>31</v>
      </c>
      <c r="L36" s="28">
        <v>15</v>
      </c>
      <c r="M36" s="22">
        <v>62</v>
      </c>
      <c r="N36" s="28">
        <v>46</v>
      </c>
      <c r="O36" s="28">
        <v>31</v>
      </c>
      <c r="P36" s="28">
        <v>15</v>
      </c>
      <c r="Q36" s="22">
        <v>50</v>
      </c>
      <c r="R36" s="28">
        <v>47</v>
      </c>
      <c r="S36" s="28">
        <v>47</v>
      </c>
      <c r="T36" s="28">
        <v>28</v>
      </c>
      <c r="U36" s="22">
        <v>114</v>
      </c>
      <c r="V36" s="28">
        <v>85</v>
      </c>
      <c r="W36" s="28">
        <v>57</v>
      </c>
      <c r="X36" s="28">
        <v>28</v>
      </c>
      <c r="Y36" s="22">
        <v>28</v>
      </c>
    </row>
    <row r="37" spans="1:25" ht="13.5">
      <c r="A37" s="6" t="s">
        <v>78</v>
      </c>
      <c r="B37" s="28"/>
      <c r="C37" s="28"/>
      <c r="D37" s="28"/>
      <c r="E37" s="22"/>
      <c r="F37" s="28"/>
      <c r="G37" s="28"/>
      <c r="H37" s="28"/>
      <c r="I37" s="22">
        <v>0</v>
      </c>
      <c r="J37" s="28"/>
      <c r="K37" s="28"/>
      <c r="L37" s="28"/>
      <c r="M37" s="22">
        <v>1</v>
      </c>
      <c r="N37" s="28"/>
      <c r="O37" s="28"/>
      <c r="P37" s="28"/>
      <c r="Q37" s="22">
        <v>9</v>
      </c>
      <c r="R37" s="28"/>
      <c r="S37" s="28"/>
      <c r="T37" s="28"/>
      <c r="U37" s="22"/>
      <c r="V37" s="28"/>
      <c r="W37" s="28"/>
      <c r="X37" s="28"/>
      <c r="Y37" s="22"/>
    </row>
    <row r="38" spans="1:25" ht="13.5">
      <c r="A38" s="6"/>
      <c r="B38" s="28">
        <v>1</v>
      </c>
      <c r="C38" s="28">
        <v>0</v>
      </c>
      <c r="D38" s="28"/>
      <c r="E38" s="22"/>
      <c r="F38" s="28">
        <v>1</v>
      </c>
      <c r="G38" s="28">
        <v>1</v>
      </c>
      <c r="H38" s="28"/>
      <c r="I38" s="22"/>
      <c r="J38" s="28"/>
      <c r="K38" s="28"/>
      <c r="L38" s="28"/>
      <c r="M38" s="22"/>
      <c r="N38" s="28"/>
      <c r="O38" s="28"/>
      <c r="P38" s="28"/>
      <c r="Q38" s="22"/>
      <c r="R38" s="28"/>
      <c r="S38" s="28"/>
      <c r="T38" s="28"/>
      <c r="U38" s="22"/>
      <c r="V38" s="28"/>
      <c r="W38" s="28"/>
      <c r="X38" s="28"/>
      <c r="Y38" s="22"/>
    </row>
    <row r="39" spans="1:25" ht="13.5">
      <c r="A39" s="6" t="s">
        <v>79</v>
      </c>
      <c r="B39" s="28">
        <v>0</v>
      </c>
      <c r="C39" s="28">
        <v>0</v>
      </c>
      <c r="D39" s="28">
        <v>0</v>
      </c>
      <c r="E39" s="22">
        <v>2</v>
      </c>
      <c r="F39" s="28">
        <v>2</v>
      </c>
      <c r="G39" s="28">
        <v>2</v>
      </c>
      <c r="H39" s="28">
        <v>1</v>
      </c>
      <c r="I39" s="22">
        <v>2</v>
      </c>
      <c r="J39" s="28">
        <v>1</v>
      </c>
      <c r="K39" s="28"/>
      <c r="L39" s="28">
        <v>1</v>
      </c>
      <c r="M39" s="22"/>
      <c r="N39" s="28"/>
      <c r="O39" s="28"/>
      <c r="P39" s="28"/>
      <c r="Q39" s="22"/>
      <c r="R39" s="28"/>
      <c r="S39" s="28"/>
      <c r="T39" s="28"/>
      <c r="U39" s="22"/>
      <c r="V39" s="28"/>
      <c r="W39" s="28"/>
      <c r="X39" s="28"/>
      <c r="Y39" s="22"/>
    </row>
    <row r="40" spans="1:25" ht="13.5">
      <c r="A40" s="6" t="s">
        <v>225</v>
      </c>
      <c r="B40" s="28">
        <v>2</v>
      </c>
      <c r="C40" s="28">
        <v>2</v>
      </c>
      <c r="D40" s="28">
        <v>2</v>
      </c>
      <c r="E40" s="22">
        <v>0</v>
      </c>
      <c r="F40" s="28">
        <v>0</v>
      </c>
      <c r="G40" s="28">
        <v>0</v>
      </c>
      <c r="H40" s="28">
        <v>0</v>
      </c>
      <c r="I40" s="22"/>
      <c r="J40" s="28"/>
      <c r="K40" s="28"/>
      <c r="L40" s="28"/>
      <c r="M40" s="22"/>
      <c r="N40" s="28"/>
      <c r="O40" s="28"/>
      <c r="P40" s="28"/>
      <c r="Q40" s="22"/>
      <c r="R40" s="28"/>
      <c r="S40" s="28"/>
      <c r="T40" s="28"/>
      <c r="U40" s="22"/>
      <c r="V40" s="28"/>
      <c r="W40" s="28"/>
      <c r="X40" s="28"/>
      <c r="Y40" s="22"/>
    </row>
    <row r="41" spans="1:25" ht="13.5">
      <c r="A41" s="6" t="s">
        <v>127</v>
      </c>
      <c r="B41" s="28">
        <v>1</v>
      </c>
      <c r="C41" s="28">
        <v>1</v>
      </c>
      <c r="D41" s="28">
        <v>0</v>
      </c>
      <c r="E41" s="22">
        <v>2</v>
      </c>
      <c r="F41" s="28">
        <v>2</v>
      </c>
      <c r="G41" s="28">
        <v>2</v>
      </c>
      <c r="H41" s="28">
        <v>0</v>
      </c>
      <c r="I41" s="22">
        <v>1</v>
      </c>
      <c r="J41" s="28">
        <v>1</v>
      </c>
      <c r="K41" s="28">
        <v>1</v>
      </c>
      <c r="L41" s="28">
        <v>1</v>
      </c>
      <c r="M41" s="22">
        <v>4</v>
      </c>
      <c r="N41" s="28">
        <v>3</v>
      </c>
      <c r="O41" s="28">
        <v>2</v>
      </c>
      <c r="P41" s="28">
        <v>0</v>
      </c>
      <c r="Q41" s="22">
        <v>1</v>
      </c>
      <c r="R41" s="28">
        <v>10</v>
      </c>
      <c r="S41" s="28">
        <v>9</v>
      </c>
      <c r="T41" s="28">
        <v>6</v>
      </c>
      <c r="U41" s="22">
        <v>0</v>
      </c>
      <c r="V41" s="28">
        <v>0</v>
      </c>
      <c r="W41" s="28">
        <v>0</v>
      </c>
      <c r="X41" s="28">
        <v>0</v>
      </c>
      <c r="Y41" s="22">
        <v>0</v>
      </c>
    </row>
    <row r="42" spans="1:25" ht="13.5">
      <c r="A42" s="6" t="s">
        <v>229</v>
      </c>
      <c r="B42" s="28">
        <v>14</v>
      </c>
      <c r="C42" s="28">
        <v>12</v>
      </c>
      <c r="D42" s="28">
        <v>4</v>
      </c>
      <c r="E42" s="22">
        <v>15</v>
      </c>
      <c r="F42" s="28">
        <v>10</v>
      </c>
      <c r="G42" s="28">
        <v>8</v>
      </c>
      <c r="H42" s="28">
        <v>4</v>
      </c>
      <c r="I42" s="22">
        <v>63</v>
      </c>
      <c r="J42" s="28">
        <v>51</v>
      </c>
      <c r="K42" s="28">
        <v>33</v>
      </c>
      <c r="L42" s="28">
        <v>18</v>
      </c>
      <c r="M42" s="22">
        <v>67</v>
      </c>
      <c r="N42" s="28">
        <v>49</v>
      </c>
      <c r="O42" s="28">
        <v>33</v>
      </c>
      <c r="P42" s="28">
        <v>16</v>
      </c>
      <c r="Q42" s="22">
        <v>61</v>
      </c>
      <c r="R42" s="28">
        <v>57</v>
      </c>
      <c r="S42" s="28">
        <v>56</v>
      </c>
      <c r="T42" s="28">
        <v>35</v>
      </c>
      <c r="U42" s="22">
        <v>115</v>
      </c>
      <c r="V42" s="28">
        <v>86</v>
      </c>
      <c r="W42" s="28">
        <v>57</v>
      </c>
      <c r="X42" s="28">
        <v>28</v>
      </c>
      <c r="Y42" s="22">
        <v>29</v>
      </c>
    </row>
    <row r="43" spans="1:25" ht="13.5">
      <c r="A43" s="6" t="s">
        <v>231</v>
      </c>
      <c r="B43" s="28"/>
      <c r="C43" s="28"/>
      <c r="D43" s="28"/>
      <c r="E43" s="22"/>
      <c r="F43" s="28"/>
      <c r="G43" s="28"/>
      <c r="H43" s="28"/>
      <c r="I43" s="22">
        <v>79</v>
      </c>
      <c r="J43" s="28">
        <v>65</v>
      </c>
      <c r="K43" s="28">
        <v>43</v>
      </c>
      <c r="L43" s="28">
        <v>21</v>
      </c>
      <c r="M43" s="22">
        <v>87</v>
      </c>
      <c r="N43" s="28">
        <v>65</v>
      </c>
      <c r="O43" s="28">
        <v>43</v>
      </c>
      <c r="P43" s="28">
        <v>21</v>
      </c>
      <c r="Q43" s="22">
        <v>51</v>
      </c>
      <c r="R43" s="28">
        <v>47</v>
      </c>
      <c r="S43" s="28">
        <v>47</v>
      </c>
      <c r="T43" s="28">
        <v>28</v>
      </c>
      <c r="U43" s="22">
        <v>114</v>
      </c>
      <c r="V43" s="28">
        <v>85</v>
      </c>
      <c r="W43" s="28">
        <v>57</v>
      </c>
      <c r="X43" s="28">
        <v>28</v>
      </c>
      <c r="Y43" s="22">
        <v>28</v>
      </c>
    </row>
    <row r="44" spans="1:25" ht="13.5">
      <c r="A44" s="6" t="s">
        <v>232</v>
      </c>
      <c r="B44" s="28">
        <v>0</v>
      </c>
      <c r="C44" s="28"/>
      <c r="D44" s="28"/>
      <c r="E44" s="22"/>
      <c r="F44" s="28"/>
      <c r="G44" s="28"/>
      <c r="H44" s="28"/>
      <c r="I44" s="22"/>
      <c r="J44" s="28"/>
      <c r="K44" s="28"/>
      <c r="L44" s="28"/>
      <c r="M44" s="22">
        <v>0</v>
      </c>
      <c r="N44" s="28">
        <v>0</v>
      </c>
      <c r="O44" s="28">
        <v>0</v>
      </c>
      <c r="P44" s="28">
        <v>0</v>
      </c>
      <c r="Q44" s="22">
        <v>0</v>
      </c>
      <c r="R44" s="28">
        <v>0</v>
      </c>
      <c r="S44" s="28">
        <v>0</v>
      </c>
      <c r="T44" s="28">
        <v>0</v>
      </c>
      <c r="U44" s="22">
        <v>22</v>
      </c>
      <c r="V44" s="28">
        <v>22</v>
      </c>
      <c r="W44" s="28">
        <v>21</v>
      </c>
      <c r="X44" s="28">
        <v>0</v>
      </c>
      <c r="Y44" s="22">
        <v>0</v>
      </c>
    </row>
    <row r="45" spans="1:25" ht="13.5">
      <c r="A45" s="6" t="s">
        <v>80</v>
      </c>
      <c r="B45" s="28">
        <v>18</v>
      </c>
      <c r="C45" s="28">
        <v>18</v>
      </c>
      <c r="D45" s="28">
        <v>18</v>
      </c>
      <c r="E45" s="22"/>
      <c r="F45" s="28">
        <v>27</v>
      </c>
      <c r="G45" s="28">
        <v>27</v>
      </c>
      <c r="H45" s="28">
        <v>27</v>
      </c>
      <c r="I45" s="22"/>
      <c r="J45" s="28"/>
      <c r="K45" s="28"/>
      <c r="L45" s="28"/>
      <c r="M45" s="22"/>
      <c r="N45" s="28"/>
      <c r="O45" s="28"/>
      <c r="P45" s="28"/>
      <c r="Q45" s="22"/>
      <c r="R45" s="28"/>
      <c r="S45" s="28"/>
      <c r="T45" s="28"/>
      <c r="U45" s="22"/>
      <c r="V45" s="28"/>
      <c r="W45" s="28"/>
      <c r="X45" s="28"/>
      <c r="Y45" s="22"/>
    </row>
    <row r="46" spans="1:25" ht="13.5">
      <c r="A46" s="6" t="s">
        <v>127</v>
      </c>
      <c r="B46" s="28">
        <v>0</v>
      </c>
      <c r="C46" s="28">
        <v>0</v>
      </c>
      <c r="D46" s="28"/>
      <c r="E46" s="22">
        <v>0</v>
      </c>
      <c r="F46" s="28">
        <v>2</v>
      </c>
      <c r="G46" s="28">
        <v>2</v>
      </c>
      <c r="H46" s="28">
        <v>0</v>
      </c>
      <c r="I46" s="22">
        <v>6</v>
      </c>
      <c r="J46" s="28">
        <v>2</v>
      </c>
      <c r="K46" s="28">
        <v>2</v>
      </c>
      <c r="L46" s="28">
        <v>0</v>
      </c>
      <c r="M46" s="22">
        <v>6</v>
      </c>
      <c r="N46" s="28">
        <v>3</v>
      </c>
      <c r="O46" s="28">
        <v>3</v>
      </c>
      <c r="P46" s="28"/>
      <c r="Q46" s="22">
        <v>13</v>
      </c>
      <c r="R46" s="28">
        <v>10</v>
      </c>
      <c r="S46" s="28">
        <v>8</v>
      </c>
      <c r="T46" s="28">
        <v>4</v>
      </c>
      <c r="U46" s="22">
        <v>6</v>
      </c>
      <c r="V46" s="28">
        <v>3</v>
      </c>
      <c r="W46" s="28">
        <v>3</v>
      </c>
      <c r="X46" s="28">
        <v>0</v>
      </c>
      <c r="Y46" s="22"/>
    </row>
    <row r="47" spans="1:25" ht="13.5">
      <c r="A47" s="6" t="s">
        <v>236</v>
      </c>
      <c r="B47" s="28">
        <v>18</v>
      </c>
      <c r="C47" s="28">
        <v>18</v>
      </c>
      <c r="D47" s="28">
        <v>18</v>
      </c>
      <c r="E47" s="22">
        <v>27</v>
      </c>
      <c r="F47" s="28">
        <v>29</v>
      </c>
      <c r="G47" s="28">
        <v>29</v>
      </c>
      <c r="H47" s="28">
        <v>27</v>
      </c>
      <c r="I47" s="22">
        <v>85</v>
      </c>
      <c r="J47" s="28">
        <v>68</v>
      </c>
      <c r="K47" s="28">
        <v>46</v>
      </c>
      <c r="L47" s="28">
        <v>21</v>
      </c>
      <c r="M47" s="22">
        <v>93</v>
      </c>
      <c r="N47" s="28">
        <v>69</v>
      </c>
      <c r="O47" s="28">
        <v>46</v>
      </c>
      <c r="P47" s="28">
        <v>21</v>
      </c>
      <c r="Q47" s="22">
        <v>65</v>
      </c>
      <c r="R47" s="28">
        <v>59</v>
      </c>
      <c r="S47" s="28">
        <v>56</v>
      </c>
      <c r="T47" s="28">
        <v>33</v>
      </c>
      <c r="U47" s="22">
        <v>143</v>
      </c>
      <c r="V47" s="28">
        <v>112</v>
      </c>
      <c r="W47" s="28">
        <v>81</v>
      </c>
      <c r="X47" s="28">
        <v>29</v>
      </c>
      <c r="Y47" s="22">
        <v>30</v>
      </c>
    </row>
    <row r="48" spans="1:25" ht="14.25" thickBot="1">
      <c r="A48" s="25" t="s">
        <v>237</v>
      </c>
      <c r="B48" s="29">
        <v>787</v>
      </c>
      <c r="C48" s="29">
        <v>624</v>
      </c>
      <c r="D48" s="29">
        <v>427</v>
      </c>
      <c r="E48" s="23">
        <v>312</v>
      </c>
      <c r="F48" s="29">
        <v>87</v>
      </c>
      <c r="G48" s="29">
        <v>-112</v>
      </c>
      <c r="H48" s="29">
        <v>29</v>
      </c>
      <c r="I48" s="23">
        <v>527</v>
      </c>
      <c r="J48" s="29">
        <v>403</v>
      </c>
      <c r="K48" s="29">
        <v>166</v>
      </c>
      <c r="L48" s="29">
        <v>98</v>
      </c>
      <c r="M48" s="23">
        <v>990</v>
      </c>
      <c r="N48" s="29">
        <v>840</v>
      </c>
      <c r="O48" s="29">
        <v>801</v>
      </c>
      <c r="P48" s="29">
        <v>693</v>
      </c>
      <c r="Q48" s="23">
        <v>1744</v>
      </c>
      <c r="R48" s="29">
        <v>1408</v>
      </c>
      <c r="S48" s="29">
        <v>1112</v>
      </c>
      <c r="T48" s="29">
        <v>636</v>
      </c>
      <c r="U48" s="23">
        <v>4303</v>
      </c>
      <c r="V48" s="29">
        <v>3106</v>
      </c>
      <c r="W48" s="29">
        <v>1446</v>
      </c>
      <c r="X48" s="29">
        <v>393</v>
      </c>
      <c r="Y48" s="23">
        <v>922</v>
      </c>
    </row>
    <row r="49" spans="1:25" ht="14.25" thickTop="1">
      <c r="A49" s="6" t="s">
        <v>81</v>
      </c>
      <c r="B49" s="28">
        <v>3</v>
      </c>
      <c r="C49" s="28"/>
      <c r="D49" s="28"/>
      <c r="E49" s="22"/>
      <c r="F49" s="28"/>
      <c r="G49" s="28"/>
      <c r="H49" s="28"/>
      <c r="I49" s="22"/>
      <c r="J49" s="28"/>
      <c r="K49" s="28"/>
      <c r="L49" s="28"/>
      <c r="M49" s="22"/>
      <c r="N49" s="28"/>
      <c r="O49" s="28"/>
      <c r="P49" s="28"/>
      <c r="Q49" s="22"/>
      <c r="R49" s="28"/>
      <c r="S49" s="28"/>
      <c r="T49" s="28"/>
      <c r="U49" s="22"/>
      <c r="V49" s="28"/>
      <c r="W49" s="28"/>
      <c r="X49" s="28"/>
      <c r="Y49" s="22"/>
    </row>
    <row r="50" spans="1:25" ht="13.5">
      <c r="A50" s="6" t="s">
        <v>79</v>
      </c>
      <c r="B50" s="28"/>
      <c r="C50" s="28"/>
      <c r="D50" s="28"/>
      <c r="E50" s="22"/>
      <c r="F50" s="28"/>
      <c r="G50" s="28"/>
      <c r="H50" s="28"/>
      <c r="I50" s="22"/>
      <c r="J50" s="28"/>
      <c r="K50" s="28"/>
      <c r="L50" s="28"/>
      <c r="M50" s="22"/>
      <c r="N50" s="28"/>
      <c r="O50" s="28"/>
      <c r="P50" s="28"/>
      <c r="Q50" s="22"/>
      <c r="R50" s="28"/>
      <c r="S50" s="28"/>
      <c r="T50" s="28">
        <v>0</v>
      </c>
      <c r="U50" s="22"/>
      <c r="V50" s="28"/>
      <c r="W50" s="28"/>
      <c r="X50" s="28"/>
      <c r="Y50" s="22"/>
    </row>
    <row r="51" spans="1:25" ht="13.5">
      <c r="A51" s="6" t="s">
        <v>239</v>
      </c>
      <c r="B51" s="28"/>
      <c r="C51" s="28"/>
      <c r="D51" s="28"/>
      <c r="E51" s="22"/>
      <c r="F51" s="28"/>
      <c r="G51" s="28"/>
      <c r="H51" s="28"/>
      <c r="I51" s="22"/>
      <c r="J51" s="28"/>
      <c r="K51" s="28">
        <v>0</v>
      </c>
      <c r="L51" s="28">
        <v>0</v>
      </c>
      <c r="M51" s="22"/>
      <c r="N51" s="28"/>
      <c r="O51" s="28"/>
      <c r="P51" s="28">
        <v>0</v>
      </c>
      <c r="Q51" s="22"/>
      <c r="R51" s="28">
        <v>0</v>
      </c>
      <c r="S51" s="28">
        <v>0</v>
      </c>
      <c r="T51" s="28">
        <v>0</v>
      </c>
      <c r="U51" s="22"/>
      <c r="V51" s="28"/>
      <c r="W51" s="28"/>
      <c r="X51" s="28"/>
      <c r="Y51" s="22"/>
    </row>
    <row r="52" spans="1:25" ht="13.5">
      <c r="A52" s="6" t="s">
        <v>238</v>
      </c>
      <c r="B52" s="28"/>
      <c r="C52" s="28"/>
      <c r="D52" s="28"/>
      <c r="E52" s="22"/>
      <c r="F52" s="28"/>
      <c r="G52" s="28"/>
      <c r="H52" s="28"/>
      <c r="I52" s="22">
        <v>67</v>
      </c>
      <c r="J52" s="28">
        <v>67</v>
      </c>
      <c r="K52" s="28">
        <v>67</v>
      </c>
      <c r="L52" s="28">
        <v>0</v>
      </c>
      <c r="M52" s="22">
        <v>0</v>
      </c>
      <c r="N52" s="28">
        <v>0</v>
      </c>
      <c r="O52" s="28"/>
      <c r="P52" s="28"/>
      <c r="Q52" s="22"/>
      <c r="R52" s="28"/>
      <c r="S52" s="28"/>
      <c r="T52" s="28"/>
      <c r="U52" s="22"/>
      <c r="V52" s="28"/>
      <c r="W52" s="28"/>
      <c r="X52" s="28"/>
      <c r="Y52" s="22"/>
    </row>
    <row r="53" spans="1:25" ht="13.5">
      <c r="A53" s="6" t="s">
        <v>241</v>
      </c>
      <c r="B53" s="28">
        <v>3</v>
      </c>
      <c r="C53" s="28"/>
      <c r="D53" s="28"/>
      <c r="E53" s="22"/>
      <c r="F53" s="28"/>
      <c r="G53" s="28"/>
      <c r="H53" s="28"/>
      <c r="I53" s="22">
        <v>68</v>
      </c>
      <c r="J53" s="28">
        <v>67</v>
      </c>
      <c r="K53" s="28">
        <v>67</v>
      </c>
      <c r="L53" s="28">
        <v>0</v>
      </c>
      <c r="M53" s="22">
        <v>1</v>
      </c>
      <c r="N53" s="28">
        <v>0</v>
      </c>
      <c r="O53" s="28"/>
      <c r="P53" s="28">
        <v>0</v>
      </c>
      <c r="Q53" s="22"/>
      <c r="R53" s="28">
        <v>0</v>
      </c>
      <c r="S53" s="28">
        <v>0</v>
      </c>
      <c r="T53" s="28">
        <v>0</v>
      </c>
      <c r="U53" s="22"/>
      <c r="V53" s="28"/>
      <c r="W53" s="28"/>
      <c r="X53" s="28"/>
      <c r="Y53" s="22">
        <v>0</v>
      </c>
    </row>
    <row r="54" spans="1:25" ht="13.5">
      <c r="A54" s="6" t="s">
        <v>242</v>
      </c>
      <c r="B54" s="28">
        <v>0</v>
      </c>
      <c r="C54" s="28">
        <v>0</v>
      </c>
      <c r="D54" s="28">
        <v>0</v>
      </c>
      <c r="E54" s="22">
        <v>0</v>
      </c>
      <c r="F54" s="28">
        <v>0</v>
      </c>
      <c r="G54" s="28">
        <v>0</v>
      </c>
      <c r="H54" s="28">
        <v>0</v>
      </c>
      <c r="I54" s="22">
        <v>0</v>
      </c>
      <c r="J54" s="28">
        <v>0</v>
      </c>
      <c r="K54" s="28"/>
      <c r="L54" s="28"/>
      <c r="M54" s="22">
        <v>0</v>
      </c>
      <c r="N54" s="28">
        <v>0</v>
      </c>
      <c r="O54" s="28">
        <v>0</v>
      </c>
      <c r="P54" s="28"/>
      <c r="Q54" s="22">
        <v>0</v>
      </c>
      <c r="R54" s="28"/>
      <c r="S54" s="28"/>
      <c r="T54" s="28"/>
      <c r="U54" s="22">
        <v>0</v>
      </c>
      <c r="V54" s="28">
        <v>0</v>
      </c>
      <c r="W54" s="28">
        <v>0</v>
      </c>
      <c r="X54" s="28">
        <v>0</v>
      </c>
      <c r="Y54" s="22"/>
    </row>
    <row r="55" spans="1:25" ht="13.5">
      <c r="A55" s="6" t="s">
        <v>243</v>
      </c>
      <c r="B55" s="28">
        <v>25</v>
      </c>
      <c r="C55" s="28">
        <v>16</v>
      </c>
      <c r="D55" s="28">
        <v>14</v>
      </c>
      <c r="E55" s="22">
        <v>119</v>
      </c>
      <c r="F55" s="28">
        <v>98</v>
      </c>
      <c r="G55" s="28">
        <v>96</v>
      </c>
      <c r="H55" s="28"/>
      <c r="I55" s="22">
        <v>24</v>
      </c>
      <c r="J55" s="28">
        <v>18</v>
      </c>
      <c r="K55" s="28">
        <v>18</v>
      </c>
      <c r="L55" s="28">
        <v>0</v>
      </c>
      <c r="M55" s="22">
        <v>42</v>
      </c>
      <c r="N55" s="28">
        <v>42</v>
      </c>
      <c r="O55" s="28">
        <v>17</v>
      </c>
      <c r="P55" s="28">
        <v>17</v>
      </c>
      <c r="Q55" s="22"/>
      <c r="R55" s="28"/>
      <c r="S55" s="28"/>
      <c r="T55" s="28"/>
      <c r="U55" s="22">
        <v>8</v>
      </c>
      <c r="V55" s="28">
        <v>6</v>
      </c>
      <c r="W55" s="28">
        <v>6</v>
      </c>
      <c r="X55" s="28">
        <v>0</v>
      </c>
      <c r="Y55" s="22"/>
    </row>
    <row r="56" spans="1:25" ht="13.5">
      <c r="A56" s="6" t="s">
        <v>21</v>
      </c>
      <c r="B56" s="28"/>
      <c r="C56" s="28"/>
      <c r="D56" s="28"/>
      <c r="E56" s="22"/>
      <c r="F56" s="28"/>
      <c r="G56" s="28"/>
      <c r="H56" s="28"/>
      <c r="I56" s="22">
        <v>25</v>
      </c>
      <c r="J56" s="28">
        <v>25</v>
      </c>
      <c r="K56" s="28">
        <v>25</v>
      </c>
      <c r="L56" s="28"/>
      <c r="M56" s="22"/>
      <c r="N56" s="28"/>
      <c r="O56" s="28"/>
      <c r="P56" s="28"/>
      <c r="Q56" s="22">
        <v>0</v>
      </c>
      <c r="R56" s="28">
        <v>0</v>
      </c>
      <c r="S56" s="28"/>
      <c r="T56" s="28"/>
      <c r="U56" s="22"/>
      <c r="V56" s="28"/>
      <c r="W56" s="28"/>
      <c r="X56" s="28"/>
      <c r="Y56" s="22"/>
    </row>
    <row r="57" spans="1:25" ht="13.5">
      <c r="A57" s="6" t="s">
        <v>22</v>
      </c>
      <c r="B57" s="28"/>
      <c r="C57" s="28"/>
      <c r="D57" s="28"/>
      <c r="E57" s="22"/>
      <c r="F57" s="28"/>
      <c r="G57" s="28"/>
      <c r="H57" s="28"/>
      <c r="I57" s="22">
        <v>2</v>
      </c>
      <c r="J57" s="28">
        <v>2</v>
      </c>
      <c r="K57" s="28">
        <v>2</v>
      </c>
      <c r="L57" s="28">
        <v>4</v>
      </c>
      <c r="M57" s="22">
        <v>57</v>
      </c>
      <c r="N57" s="28">
        <v>57</v>
      </c>
      <c r="O57" s="28"/>
      <c r="P57" s="28"/>
      <c r="Q57" s="22"/>
      <c r="R57" s="28"/>
      <c r="S57" s="28"/>
      <c r="T57" s="28"/>
      <c r="U57" s="22"/>
      <c r="V57" s="28"/>
      <c r="W57" s="28"/>
      <c r="X57" s="28"/>
      <c r="Y57" s="22"/>
    </row>
    <row r="58" spans="1:25" ht="13.5">
      <c r="A58" s="6" t="s">
        <v>244</v>
      </c>
      <c r="B58" s="28">
        <v>25</v>
      </c>
      <c r="C58" s="28">
        <v>16</v>
      </c>
      <c r="D58" s="28">
        <v>14</v>
      </c>
      <c r="E58" s="22">
        <v>120</v>
      </c>
      <c r="F58" s="28">
        <v>98</v>
      </c>
      <c r="G58" s="28">
        <v>96</v>
      </c>
      <c r="H58" s="28">
        <v>0</v>
      </c>
      <c r="I58" s="22">
        <v>52</v>
      </c>
      <c r="J58" s="28">
        <v>46</v>
      </c>
      <c r="K58" s="28">
        <v>46</v>
      </c>
      <c r="L58" s="28">
        <v>4</v>
      </c>
      <c r="M58" s="22">
        <v>103</v>
      </c>
      <c r="N58" s="28">
        <v>104</v>
      </c>
      <c r="O58" s="28">
        <v>21</v>
      </c>
      <c r="P58" s="28">
        <v>21</v>
      </c>
      <c r="Q58" s="22">
        <v>0</v>
      </c>
      <c r="R58" s="28">
        <v>0</v>
      </c>
      <c r="S58" s="28"/>
      <c r="T58" s="28"/>
      <c r="U58" s="22">
        <v>9</v>
      </c>
      <c r="V58" s="28">
        <v>6</v>
      </c>
      <c r="W58" s="28">
        <v>6</v>
      </c>
      <c r="X58" s="28">
        <v>0</v>
      </c>
      <c r="Y58" s="22"/>
    </row>
    <row r="59" spans="1:25" ht="13.5">
      <c r="A59" s="7" t="s">
        <v>245</v>
      </c>
      <c r="B59" s="28">
        <v>765</v>
      </c>
      <c r="C59" s="28">
        <v>607</v>
      </c>
      <c r="D59" s="28">
        <v>412</v>
      </c>
      <c r="E59" s="22">
        <v>192</v>
      </c>
      <c r="F59" s="28">
        <v>-10</v>
      </c>
      <c r="G59" s="28">
        <v>-209</v>
      </c>
      <c r="H59" s="28">
        <v>29</v>
      </c>
      <c r="I59" s="22">
        <v>542</v>
      </c>
      <c r="J59" s="28">
        <v>424</v>
      </c>
      <c r="K59" s="28">
        <v>187</v>
      </c>
      <c r="L59" s="28">
        <v>94</v>
      </c>
      <c r="M59" s="22">
        <v>887</v>
      </c>
      <c r="N59" s="28">
        <v>736</v>
      </c>
      <c r="O59" s="28">
        <v>779</v>
      </c>
      <c r="P59" s="28">
        <v>671</v>
      </c>
      <c r="Q59" s="22">
        <v>1744</v>
      </c>
      <c r="R59" s="28">
        <v>1408</v>
      </c>
      <c r="S59" s="28">
        <v>1112</v>
      </c>
      <c r="T59" s="28">
        <v>636</v>
      </c>
      <c r="U59" s="22">
        <v>4294</v>
      </c>
      <c r="V59" s="28">
        <v>3099</v>
      </c>
      <c r="W59" s="28">
        <v>1439</v>
      </c>
      <c r="X59" s="28">
        <v>392</v>
      </c>
      <c r="Y59" s="22">
        <v>922</v>
      </c>
    </row>
    <row r="60" spans="1:25" ht="13.5">
      <c r="A60" s="7" t="s">
        <v>246</v>
      </c>
      <c r="B60" s="28">
        <v>326</v>
      </c>
      <c r="C60" s="28">
        <v>261</v>
      </c>
      <c r="D60" s="28">
        <v>175</v>
      </c>
      <c r="E60" s="22">
        <v>73</v>
      </c>
      <c r="F60" s="28">
        <v>7</v>
      </c>
      <c r="G60" s="28">
        <v>6</v>
      </c>
      <c r="H60" s="28">
        <v>7</v>
      </c>
      <c r="I60" s="22">
        <v>194</v>
      </c>
      <c r="J60" s="28">
        <v>135</v>
      </c>
      <c r="K60" s="28">
        <v>41</v>
      </c>
      <c r="L60" s="28">
        <v>33</v>
      </c>
      <c r="M60" s="22">
        <v>373</v>
      </c>
      <c r="N60" s="28">
        <v>311</v>
      </c>
      <c r="O60" s="28">
        <v>332</v>
      </c>
      <c r="P60" s="28">
        <v>273</v>
      </c>
      <c r="Q60" s="22">
        <v>507</v>
      </c>
      <c r="R60" s="28">
        <v>353</v>
      </c>
      <c r="S60" s="28">
        <v>293</v>
      </c>
      <c r="T60" s="28">
        <v>148</v>
      </c>
      <c r="U60" s="22">
        <v>1602</v>
      </c>
      <c r="V60" s="28">
        <v>1194</v>
      </c>
      <c r="W60" s="28">
        <v>546</v>
      </c>
      <c r="X60" s="28">
        <v>106</v>
      </c>
      <c r="Y60" s="22">
        <v>213</v>
      </c>
    </row>
    <row r="61" spans="1:25" ht="13.5">
      <c r="A61" s="7" t="s">
        <v>247</v>
      </c>
      <c r="B61" s="28">
        <v>-24</v>
      </c>
      <c r="C61" s="28">
        <v>-21</v>
      </c>
      <c r="D61" s="28">
        <v>-9</v>
      </c>
      <c r="E61" s="22">
        <v>22</v>
      </c>
      <c r="F61" s="28">
        <v>10</v>
      </c>
      <c r="G61" s="28">
        <v>-64</v>
      </c>
      <c r="H61" s="28">
        <v>6</v>
      </c>
      <c r="I61" s="22">
        <v>9</v>
      </c>
      <c r="J61" s="28">
        <v>17</v>
      </c>
      <c r="K61" s="28">
        <v>9</v>
      </c>
      <c r="L61" s="28">
        <v>5</v>
      </c>
      <c r="M61" s="22">
        <v>-1</v>
      </c>
      <c r="N61" s="28">
        <v>-2</v>
      </c>
      <c r="O61" s="28">
        <v>-6</v>
      </c>
      <c r="P61" s="28">
        <v>3</v>
      </c>
      <c r="Q61" s="22">
        <v>89</v>
      </c>
      <c r="R61" s="28">
        <v>103</v>
      </c>
      <c r="S61" s="28">
        <v>80</v>
      </c>
      <c r="T61" s="28">
        <v>84</v>
      </c>
      <c r="U61" s="22">
        <v>-109</v>
      </c>
      <c r="V61" s="28">
        <v>-70</v>
      </c>
      <c r="W61" s="28">
        <v>-57</v>
      </c>
      <c r="X61" s="28">
        <v>-1</v>
      </c>
      <c r="Y61" s="22">
        <v>123</v>
      </c>
    </row>
    <row r="62" spans="1:25" ht="13.5">
      <c r="A62" s="7" t="s">
        <v>248</v>
      </c>
      <c r="B62" s="28">
        <v>302</v>
      </c>
      <c r="C62" s="28">
        <v>240</v>
      </c>
      <c r="D62" s="28">
        <v>165</v>
      </c>
      <c r="E62" s="22">
        <v>96</v>
      </c>
      <c r="F62" s="28">
        <v>18</v>
      </c>
      <c r="G62" s="28">
        <v>-57</v>
      </c>
      <c r="H62" s="28">
        <v>13</v>
      </c>
      <c r="I62" s="22">
        <v>204</v>
      </c>
      <c r="J62" s="28">
        <v>153</v>
      </c>
      <c r="K62" s="28">
        <v>50</v>
      </c>
      <c r="L62" s="28">
        <v>38</v>
      </c>
      <c r="M62" s="22">
        <v>372</v>
      </c>
      <c r="N62" s="28">
        <v>308</v>
      </c>
      <c r="O62" s="28">
        <v>325</v>
      </c>
      <c r="P62" s="28">
        <v>277</v>
      </c>
      <c r="Q62" s="22">
        <v>596</v>
      </c>
      <c r="R62" s="28">
        <v>456</v>
      </c>
      <c r="S62" s="28">
        <v>374</v>
      </c>
      <c r="T62" s="28">
        <v>232</v>
      </c>
      <c r="U62" s="22">
        <v>1492</v>
      </c>
      <c r="V62" s="28">
        <v>1124</v>
      </c>
      <c r="W62" s="28">
        <v>489</v>
      </c>
      <c r="X62" s="28">
        <v>105</v>
      </c>
      <c r="Y62" s="22">
        <v>337</v>
      </c>
    </row>
    <row r="63" spans="1:25" ht="13.5">
      <c r="A63" s="7" t="s">
        <v>82</v>
      </c>
      <c r="B63" s="28">
        <v>463</v>
      </c>
      <c r="C63" s="28">
        <v>366</v>
      </c>
      <c r="D63" s="28">
        <v>247</v>
      </c>
      <c r="E63" s="22">
        <v>95</v>
      </c>
      <c r="F63" s="28">
        <v>-28</v>
      </c>
      <c r="G63" s="28">
        <v>-151</v>
      </c>
      <c r="H63" s="28">
        <v>16</v>
      </c>
      <c r="I63" s="22">
        <v>337</v>
      </c>
      <c r="J63" s="28">
        <v>271</v>
      </c>
      <c r="K63" s="28">
        <v>136</v>
      </c>
      <c r="L63" s="28">
        <v>56</v>
      </c>
      <c r="M63" s="22">
        <v>515</v>
      </c>
      <c r="N63" s="28">
        <v>427</v>
      </c>
      <c r="O63" s="28">
        <v>453</v>
      </c>
      <c r="P63" s="28">
        <v>394</v>
      </c>
      <c r="Q63" s="22"/>
      <c r="R63" s="28"/>
      <c r="S63" s="28"/>
      <c r="T63" s="28"/>
      <c r="U63" s="22"/>
      <c r="V63" s="28"/>
      <c r="W63" s="28"/>
      <c r="X63" s="28"/>
      <c r="Y63" s="22"/>
    </row>
    <row r="64" spans="1:25" ht="14.25" thickBot="1">
      <c r="A64" s="7" t="s">
        <v>83</v>
      </c>
      <c r="B64" s="28">
        <v>463</v>
      </c>
      <c r="C64" s="28">
        <v>366</v>
      </c>
      <c r="D64" s="28">
        <v>247</v>
      </c>
      <c r="E64" s="22">
        <v>95</v>
      </c>
      <c r="F64" s="28">
        <v>-28</v>
      </c>
      <c r="G64" s="28">
        <v>-151</v>
      </c>
      <c r="H64" s="28">
        <v>16</v>
      </c>
      <c r="I64" s="22">
        <v>337</v>
      </c>
      <c r="J64" s="28">
        <v>271</v>
      </c>
      <c r="K64" s="28">
        <v>136</v>
      </c>
      <c r="L64" s="28">
        <v>56</v>
      </c>
      <c r="M64" s="22">
        <v>515</v>
      </c>
      <c r="N64" s="28">
        <v>427</v>
      </c>
      <c r="O64" s="28">
        <v>453</v>
      </c>
      <c r="P64" s="28">
        <v>394</v>
      </c>
      <c r="Q64" s="22">
        <v>1147</v>
      </c>
      <c r="R64" s="28">
        <v>952</v>
      </c>
      <c r="S64" s="28">
        <v>738</v>
      </c>
      <c r="T64" s="28">
        <v>403</v>
      </c>
      <c r="U64" s="22">
        <v>2801</v>
      </c>
      <c r="V64" s="28">
        <v>1975</v>
      </c>
      <c r="W64" s="28">
        <v>950</v>
      </c>
      <c r="X64" s="28">
        <v>287</v>
      </c>
      <c r="Y64" s="22">
        <v>585</v>
      </c>
    </row>
    <row r="65" spans="1:25" ht="14.25" thickTop="1">
      <c r="A65" s="8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</row>
    <row r="67" ht="13.5">
      <c r="A67" s="20" t="s">
        <v>187</v>
      </c>
    </row>
    <row r="68" ht="13.5">
      <c r="A68" s="20" t="s">
        <v>188</v>
      </c>
    </row>
  </sheetData>
  <mergeCells count="1">
    <mergeCell ref="B6:Y6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2:Y81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5" width="17.625" style="0" customWidth="1"/>
  </cols>
  <sheetData>
    <row r="1" ht="14.25" thickBot="1"/>
    <row r="2" spans="1:25" ht="14.25" thickTop="1">
      <c r="A2" s="10" t="s">
        <v>183</v>
      </c>
      <c r="B2" s="14">
        <v>8732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14.25" thickBot="1">
      <c r="A3" s="11" t="s">
        <v>184</v>
      </c>
      <c r="B3" s="1" t="s">
        <v>185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4.25" thickTop="1">
      <c r="A4" s="10" t="s">
        <v>85</v>
      </c>
      <c r="B4" s="15" t="str">
        <f>HYPERLINK("http://www.kabupro.jp/mark/20140131/S10010N6.htm","四半期報告書")</f>
        <v>四半期報告書</v>
      </c>
      <c r="C4" s="15" t="str">
        <f>HYPERLINK("http://www.kabupro.jp/mark/20131028/S10009AP.htm","四半期報告書")</f>
        <v>四半期報告書</v>
      </c>
      <c r="D4" s="15" t="str">
        <f>HYPERLINK("http://www.kabupro.jp/mark/20130730/S000E39W.htm","四半期報告書")</f>
        <v>四半期報告書</v>
      </c>
      <c r="E4" s="15" t="str">
        <f>HYPERLINK("http://www.kabupro.jp/mark/20130617/S000DLJ8.htm","有価証券報告書")</f>
        <v>有価証券報告書</v>
      </c>
      <c r="F4" s="15" t="str">
        <f>HYPERLINK("http://www.kabupro.jp/mark/20140131/S10010N6.htm","四半期報告書")</f>
        <v>四半期報告書</v>
      </c>
      <c r="G4" s="15" t="str">
        <f>HYPERLINK("http://www.kabupro.jp/mark/20131028/S10009AP.htm","四半期報告書")</f>
        <v>四半期報告書</v>
      </c>
      <c r="H4" s="15" t="str">
        <f>HYPERLINK("http://www.kabupro.jp/mark/20130730/S000E39W.htm","四半期報告書")</f>
        <v>四半期報告書</v>
      </c>
      <c r="I4" s="15" t="str">
        <f>HYPERLINK("http://www.kabupro.jp/mark/20130617/S000DLJ8.htm","有価証券報告書")</f>
        <v>有価証券報告書</v>
      </c>
      <c r="J4" s="15" t="str">
        <f>HYPERLINK("http://www.kabupro.jp/mark/20130131/S000CP1G.htm","四半期報告書")</f>
        <v>四半期報告書</v>
      </c>
      <c r="K4" s="15" t="str">
        <f>HYPERLINK("http://www.kabupro.jp/mark/20121105/S000C5M0.htm","四半期報告書")</f>
        <v>四半期報告書</v>
      </c>
      <c r="L4" s="15" t="str">
        <f>HYPERLINK("http://www.kabupro.jp/mark/20120810/S000BQ5S.htm","四半期報告書")</f>
        <v>四半期報告書</v>
      </c>
      <c r="M4" s="15" t="str">
        <f>HYPERLINK("http://www.kabupro.jp/mark/20120625/S000B2UC.htm","有価証券報告書")</f>
        <v>有価証券報告書</v>
      </c>
      <c r="N4" s="15" t="str">
        <f>HYPERLINK("http://www.kabupro.jp/mark/20120210/S000A8P9.htm","四半期報告書")</f>
        <v>四半期報告書</v>
      </c>
      <c r="O4" s="15" t="str">
        <f>HYPERLINK("http://www.kabupro.jp/mark/20111110/S0009NRF.htm","四半期報告書")</f>
        <v>四半期報告書</v>
      </c>
      <c r="P4" s="15" t="str">
        <f>HYPERLINK("http://www.kabupro.jp/mark/20110810/S000946L.htm","四半期報告書")</f>
        <v>四半期報告書</v>
      </c>
      <c r="Q4" s="15" t="str">
        <f>HYPERLINK("http://www.kabupro.jp/mark/20110620/S0008IAM.htm","有価証券報告書")</f>
        <v>有価証券報告書</v>
      </c>
      <c r="R4" s="15" t="str">
        <f>HYPERLINK("http://www.kabupro.jp/mark/20110210/S0007S02.htm","四半期報告書")</f>
        <v>四半期報告書</v>
      </c>
      <c r="S4" s="15" t="str">
        <f>HYPERLINK("http://www.kabupro.jp/mark/20101110/S00073HK.htm","四半期報告書")</f>
        <v>四半期報告書</v>
      </c>
      <c r="T4" s="15" t="str">
        <f>HYPERLINK("http://www.kabupro.jp/mark/20100831/S0006Q9W.htm","訂正四半期報告書")</f>
        <v>訂正四半期報告書</v>
      </c>
      <c r="U4" s="15" t="str">
        <f>HYPERLINK("http://www.kabupro.jp/mark/20100623/S0005ZYH.htm","有価証券報告書")</f>
        <v>有価証券報告書</v>
      </c>
      <c r="V4" s="15" t="str">
        <f>HYPERLINK("http://www.kabupro.jp/mark/20100210/S0005524.htm","四半期報告書")</f>
        <v>四半期報告書</v>
      </c>
      <c r="W4" s="15" t="str">
        <f>HYPERLINK("http://www.kabupro.jp/mark/20091112/S0004KCQ.htm","四半期報告書")</f>
        <v>四半期報告書</v>
      </c>
      <c r="X4" s="15" t="str">
        <f>HYPERLINK("http://www.kabupro.jp/mark/20090813/S0003YR7.htm","四半期報告書")</f>
        <v>四半期報告書</v>
      </c>
      <c r="Y4" s="15" t="str">
        <f>HYPERLINK("http://www.kabupro.jp/mark/20090722/S0003PP0.htm","訂正有価証券報告書")</f>
        <v>訂正有価証券報告書</v>
      </c>
    </row>
    <row r="5" spans="1:25" ht="14.25" thickBot="1">
      <c r="A5" s="11" t="s">
        <v>86</v>
      </c>
      <c r="B5" s="1" t="s">
        <v>251</v>
      </c>
      <c r="C5" s="1" t="s">
        <v>254</v>
      </c>
      <c r="D5" s="1" t="s">
        <v>256</v>
      </c>
      <c r="E5" s="1" t="s">
        <v>92</v>
      </c>
      <c r="F5" s="1" t="s">
        <v>251</v>
      </c>
      <c r="G5" s="1" t="s">
        <v>254</v>
      </c>
      <c r="H5" s="1" t="s">
        <v>256</v>
      </c>
      <c r="I5" s="1" t="s">
        <v>92</v>
      </c>
      <c r="J5" s="1" t="s">
        <v>258</v>
      </c>
      <c r="K5" s="1" t="s">
        <v>260</v>
      </c>
      <c r="L5" s="1" t="s">
        <v>262</v>
      </c>
      <c r="M5" s="1" t="s">
        <v>96</v>
      </c>
      <c r="N5" s="1" t="s">
        <v>264</v>
      </c>
      <c r="O5" s="1" t="s">
        <v>266</v>
      </c>
      <c r="P5" s="1" t="s">
        <v>268</v>
      </c>
      <c r="Q5" s="1" t="s">
        <v>98</v>
      </c>
      <c r="R5" s="1" t="s">
        <v>270</v>
      </c>
      <c r="S5" s="1" t="s">
        <v>272</v>
      </c>
      <c r="T5" s="1" t="s">
        <v>274</v>
      </c>
      <c r="U5" s="1" t="s">
        <v>100</v>
      </c>
      <c r="V5" s="1" t="s">
        <v>276</v>
      </c>
      <c r="W5" s="1" t="s">
        <v>278</v>
      </c>
      <c r="X5" s="1" t="s">
        <v>280</v>
      </c>
      <c r="Y5" s="1" t="s">
        <v>102</v>
      </c>
    </row>
    <row r="6" spans="1:25" ht="15" thickBot="1" thickTop="1">
      <c r="A6" s="10" t="s">
        <v>87</v>
      </c>
      <c r="B6" s="18" t="s">
        <v>72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ht="14.25" thickTop="1">
      <c r="A7" s="12" t="s">
        <v>88</v>
      </c>
      <c r="B7" s="14" t="s">
        <v>12</v>
      </c>
      <c r="C7" s="14" t="s">
        <v>12</v>
      </c>
      <c r="D7" s="14" t="s">
        <v>12</v>
      </c>
      <c r="E7" s="16" t="s">
        <v>93</v>
      </c>
      <c r="F7" s="14" t="s">
        <v>12</v>
      </c>
      <c r="G7" s="14" t="s">
        <v>12</v>
      </c>
      <c r="H7" s="14" t="s">
        <v>12</v>
      </c>
      <c r="I7" s="16" t="s">
        <v>93</v>
      </c>
      <c r="J7" s="14" t="s">
        <v>12</v>
      </c>
      <c r="K7" s="14" t="s">
        <v>12</v>
      </c>
      <c r="L7" s="14" t="s">
        <v>12</v>
      </c>
      <c r="M7" s="16" t="s">
        <v>93</v>
      </c>
      <c r="N7" s="14" t="s">
        <v>12</v>
      </c>
      <c r="O7" s="14" t="s">
        <v>12</v>
      </c>
      <c r="P7" s="14" t="s">
        <v>12</v>
      </c>
      <c r="Q7" s="16" t="s">
        <v>93</v>
      </c>
      <c r="R7" s="14" t="s">
        <v>12</v>
      </c>
      <c r="S7" s="14" t="s">
        <v>12</v>
      </c>
      <c r="T7" s="14" t="s">
        <v>12</v>
      </c>
      <c r="U7" s="16" t="s">
        <v>93</v>
      </c>
      <c r="V7" s="14" t="s">
        <v>12</v>
      </c>
      <c r="W7" s="14" t="s">
        <v>12</v>
      </c>
      <c r="X7" s="14" t="s">
        <v>12</v>
      </c>
      <c r="Y7" s="16" t="s">
        <v>93</v>
      </c>
    </row>
    <row r="8" spans="1:25" ht="13.5">
      <c r="A8" s="13" t="s">
        <v>89</v>
      </c>
      <c r="B8" s="1" t="s">
        <v>13</v>
      </c>
      <c r="C8" s="1" t="s">
        <v>13</v>
      </c>
      <c r="D8" s="1" t="s">
        <v>13</v>
      </c>
      <c r="E8" s="17" t="s">
        <v>189</v>
      </c>
      <c r="F8" s="1" t="s">
        <v>189</v>
      </c>
      <c r="G8" s="1" t="s">
        <v>189</v>
      </c>
      <c r="H8" s="1" t="s">
        <v>189</v>
      </c>
      <c r="I8" s="17" t="s">
        <v>190</v>
      </c>
      <c r="J8" s="1" t="s">
        <v>190</v>
      </c>
      <c r="K8" s="1" t="s">
        <v>190</v>
      </c>
      <c r="L8" s="1" t="s">
        <v>190</v>
      </c>
      <c r="M8" s="17" t="s">
        <v>191</v>
      </c>
      <c r="N8" s="1" t="s">
        <v>191</v>
      </c>
      <c r="O8" s="1" t="s">
        <v>191</v>
      </c>
      <c r="P8" s="1" t="s">
        <v>191</v>
      </c>
      <c r="Q8" s="17" t="s">
        <v>192</v>
      </c>
      <c r="R8" s="1" t="s">
        <v>192</v>
      </c>
      <c r="S8" s="1" t="s">
        <v>192</v>
      </c>
      <c r="T8" s="1" t="s">
        <v>192</v>
      </c>
      <c r="U8" s="17" t="s">
        <v>193</v>
      </c>
      <c r="V8" s="1" t="s">
        <v>193</v>
      </c>
      <c r="W8" s="1" t="s">
        <v>193</v>
      </c>
      <c r="X8" s="1" t="s">
        <v>193</v>
      </c>
      <c r="Y8" s="17" t="s">
        <v>194</v>
      </c>
    </row>
    <row r="9" spans="1:25" ht="13.5">
      <c r="A9" s="13" t="s">
        <v>90</v>
      </c>
      <c r="B9" s="1" t="s">
        <v>253</v>
      </c>
      <c r="C9" s="1" t="s">
        <v>255</v>
      </c>
      <c r="D9" s="1" t="s">
        <v>257</v>
      </c>
      <c r="E9" s="17" t="s">
        <v>94</v>
      </c>
      <c r="F9" s="1" t="s">
        <v>259</v>
      </c>
      <c r="G9" s="1" t="s">
        <v>261</v>
      </c>
      <c r="H9" s="1" t="s">
        <v>263</v>
      </c>
      <c r="I9" s="17" t="s">
        <v>95</v>
      </c>
      <c r="J9" s="1" t="s">
        <v>265</v>
      </c>
      <c r="K9" s="1" t="s">
        <v>267</v>
      </c>
      <c r="L9" s="1" t="s">
        <v>269</v>
      </c>
      <c r="M9" s="17" t="s">
        <v>97</v>
      </c>
      <c r="N9" s="1" t="s">
        <v>271</v>
      </c>
      <c r="O9" s="1" t="s">
        <v>273</v>
      </c>
      <c r="P9" s="1" t="s">
        <v>275</v>
      </c>
      <c r="Q9" s="17" t="s">
        <v>99</v>
      </c>
      <c r="R9" s="1" t="s">
        <v>277</v>
      </c>
      <c r="S9" s="1" t="s">
        <v>279</v>
      </c>
      <c r="T9" s="1" t="s">
        <v>281</v>
      </c>
      <c r="U9" s="17" t="s">
        <v>101</v>
      </c>
      <c r="V9" s="1" t="s">
        <v>283</v>
      </c>
      <c r="W9" s="1" t="s">
        <v>285</v>
      </c>
      <c r="X9" s="1" t="s">
        <v>286</v>
      </c>
      <c r="Y9" s="17" t="s">
        <v>103</v>
      </c>
    </row>
    <row r="10" spans="1:25" ht="14.25" thickBot="1">
      <c r="A10" s="13" t="s">
        <v>91</v>
      </c>
      <c r="B10" s="1" t="s">
        <v>105</v>
      </c>
      <c r="C10" s="1" t="s">
        <v>105</v>
      </c>
      <c r="D10" s="1" t="s">
        <v>105</v>
      </c>
      <c r="E10" s="17" t="s">
        <v>105</v>
      </c>
      <c r="F10" s="1" t="s">
        <v>105</v>
      </c>
      <c r="G10" s="1" t="s">
        <v>105</v>
      </c>
      <c r="H10" s="1" t="s">
        <v>105</v>
      </c>
      <c r="I10" s="17" t="s">
        <v>105</v>
      </c>
      <c r="J10" s="1" t="s">
        <v>105</v>
      </c>
      <c r="K10" s="1" t="s">
        <v>105</v>
      </c>
      <c r="L10" s="1" t="s">
        <v>105</v>
      </c>
      <c r="M10" s="17" t="s">
        <v>105</v>
      </c>
      <c r="N10" s="1" t="s">
        <v>105</v>
      </c>
      <c r="O10" s="1" t="s">
        <v>105</v>
      </c>
      <c r="P10" s="1" t="s">
        <v>105</v>
      </c>
      <c r="Q10" s="17" t="s">
        <v>105</v>
      </c>
      <c r="R10" s="1" t="s">
        <v>105</v>
      </c>
      <c r="S10" s="1" t="s">
        <v>105</v>
      </c>
      <c r="T10" s="1" t="s">
        <v>105</v>
      </c>
      <c r="U10" s="17" t="s">
        <v>105</v>
      </c>
      <c r="V10" s="1" t="s">
        <v>105</v>
      </c>
      <c r="W10" s="1" t="s">
        <v>105</v>
      </c>
      <c r="X10" s="1" t="s">
        <v>105</v>
      </c>
      <c r="Y10" s="17" t="s">
        <v>105</v>
      </c>
    </row>
    <row r="11" spans="1:25" ht="14.25" thickTop="1">
      <c r="A11" s="26" t="s">
        <v>245</v>
      </c>
      <c r="B11" s="27">
        <v>765</v>
      </c>
      <c r="C11" s="27">
        <v>607</v>
      </c>
      <c r="D11" s="27">
        <v>412</v>
      </c>
      <c r="E11" s="21">
        <v>192</v>
      </c>
      <c r="F11" s="27">
        <v>-10</v>
      </c>
      <c r="G11" s="27">
        <v>-209</v>
      </c>
      <c r="H11" s="27">
        <v>29</v>
      </c>
      <c r="I11" s="21">
        <v>542</v>
      </c>
      <c r="J11" s="27">
        <v>424</v>
      </c>
      <c r="K11" s="27">
        <v>187</v>
      </c>
      <c r="L11" s="27">
        <v>94</v>
      </c>
      <c r="M11" s="21">
        <v>887</v>
      </c>
      <c r="N11" s="27">
        <v>736</v>
      </c>
      <c r="O11" s="27">
        <v>779</v>
      </c>
      <c r="P11" s="27">
        <v>671</v>
      </c>
      <c r="Q11" s="21">
        <v>1744</v>
      </c>
      <c r="R11" s="27">
        <v>1408</v>
      </c>
      <c r="S11" s="27">
        <v>1112</v>
      </c>
      <c r="T11" s="27">
        <v>636</v>
      </c>
      <c r="U11" s="21">
        <v>4294</v>
      </c>
      <c r="V11" s="27">
        <v>3099</v>
      </c>
      <c r="W11" s="27">
        <v>1439</v>
      </c>
      <c r="X11" s="27">
        <v>392</v>
      </c>
      <c r="Y11" s="21">
        <v>922</v>
      </c>
    </row>
    <row r="12" spans="1:25" ht="13.5">
      <c r="A12" s="6" t="s">
        <v>214</v>
      </c>
      <c r="B12" s="28">
        <v>333</v>
      </c>
      <c r="C12" s="28">
        <v>233</v>
      </c>
      <c r="D12" s="28">
        <v>122</v>
      </c>
      <c r="E12" s="22">
        <v>561</v>
      </c>
      <c r="F12" s="28">
        <v>417</v>
      </c>
      <c r="G12" s="28">
        <v>275</v>
      </c>
      <c r="H12" s="28">
        <v>130</v>
      </c>
      <c r="I12" s="22">
        <v>527</v>
      </c>
      <c r="J12" s="28">
        <v>391</v>
      </c>
      <c r="K12" s="28">
        <v>256</v>
      </c>
      <c r="L12" s="28">
        <v>124</v>
      </c>
      <c r="M12" s="22">
        <v>499</v>
      </c>
      <c r="N12" s="28">
        <v>369</v>
      </c>
      <c r="O12" s="28">
        <v>239</v>
      </c>
      <c r="P12" s="28">
        <v>116</v>
      </c>
      <c r="Q12" s="22">
        <v>443</v>
      </c>
      <c r="R12" s="28">
        <v>324</v>
      </c>
      <c r="S12" s="28">
        <v>211</v>
      </c>
      <c r="T12" s="28">
        <v>102</v>
      </c>
      <c r="U12" s="22">
        <v>334</v>
      </c>
      <c r="V12" s="28">
        <v>234</v>
      </c>
      <c r="W12" s="28">
        <v>138</v>
      </c>
      <c r="X12" s="28">
        <v>62</v>
      </c>
      <c r="Y12" s="22">
        <v>33</v>
      </c>
    </row>
    <row r="13" spans="1:25" ht="13.5">
      <c r="A13" s="6" t="s">
        <v>14</v>
      </c>
      <c r="B13" s="28">
        <v>0</v>
      </c>
      <c r="C13" s="28">
        <v>0</v>
      </c>
      <c r="D13" s="28">
        <v>0</v>
      </c>
      <c r="E13" s="22">
        <v>-4</v>
      </c>
      <c r="F13" s="28">
        <v>-4</v>
      </c>
      <c r="G13" s="28">
        <v>-2</v>
      </c>
      <c r="H13" s="28">
        <v>-2</v>
      </c>
      <c r="I13" s="22">
        <v>-2</v>
      </c>
      <c r="J13" s="28">
        <v>-1</v>
      </c>
      <c r="K13" s="28">
        <v>0</v>
      </c>
      <c r="L13" s="28">
        <v>-1</v>
      </c>
      <c r="M13" s="22">
        <v>5</v>
      </c>
      <c r="N13" s="28">
        <v>0</v>
      </c>
      <c r="O13" s="28">
        <v>0</v>
      </c>
      <c r="P13" s="28">
        <v>0</v>
      </c>
      <c r="Q13" s="22">
        <v>-1</v>
      </c>
      <c r="R13" s="28">
        <v>0</v>
      </c>
      <c r="S13" s="28">
        <v>0</v>
      </c>
      <c r="T13" s="28">
        <v>0</v>
      </c>
      <c r="U13" s="22">
        <v>4</v>
      </c>
      <c r="V13" s="28">
        <v>7</v>
      </c>
      <c r="W13" s="28">
        <v>6</v>
      </c>
      <c r="X13" s="28">
        <v>1</v>
      </c>
      <c r="Y13" s="22"/>
    </row>
    <row r="14" spans="1:25" ht="13.5">
      <c r="A14" s="6" t="s">
        <v>15</v>
      </c>
      <c r="B14" s="28">
        <v>21</v>
      </c>
      <c r="C14" s="28">
        <v>11</v>
      </c>
      <c r="D14" s="28">
        <v>3</v>
      </c>
      <c r="E14" s="22">
        <v>0</v>
      </c>
      <c r="F14" s="28">
        <v>-16</v>
      </c>
      <c r="G14" s="28">
        <v>-17</v>
      </c>
      <c r="H14" s="28">
        <v>-17</v>
      </c>
      <c r="I14" s="22">
        <v>18</v>
      </c>
      <c r="J14" s="28">
        <v>14</v>
      </c>
      <c r="K14" s="28">
        <v>8</v>
      </c>
      <c r="L14" s="28">
        <v>4</v>
      </c>
      <c r="M14" s="22">
        <v>-21</v>
      </c>
      <c r="N14" s="28">
        <v>-9</v>
      </c>
      <c r="O14" s="28">
        <v>-11</v>
      </c>
      <c r="P14" s="28">
        <v>-13</v>
      </c>
      <c r="Q14" s="22">
        <v>-21</v>
      </c>
      <c r="R14" s="28">
        <v>-25</v>
      </c>
      <c r="S14" s="28">
        <v>-30</v>
      </c>
      <c r="T14" s="28">
        <v>-35</v>
      </c>
      <c r="U14" s="22">
        <v>43</v>
      </c>
      <c r="V14" s="28">
        <v>33</v>
      </c>
      <c r="W14" s="28">
        <v>14</v>
      </c>
      <c r="X14" s="28">
        <v>4</v>
      </c>
      <c r="Y14" s="22">
        <v>-19</v>
      </c>
    </row>
    <row r="15" spans="1:25" ht="13.5">
      <c r="A15" s="6" t="s">
        <v>16</v>
      </c>
      <c r="B15" s="28">
        <v>0</v>
      </c>
      <c r="C15" s="28">
        <v>0</v>
      </c>
      <c r="D15" s="28">
        <v>0</v>
      </c>
      <c r="E15" s="22">
        <v>0</v>
      </c>
      <c r="F15" s="28">
        <v>0</v>
      </c>
      <c r="G15" s="28">
        <v>0</v>
      </c>
      <c r="H15" s="28">
        <v>0</v>
      </c>
      <c r="I15" s="22">
        <v>0</v>
      </c>
      <c r="J15" s="28">
        <v>0</v>
      </c>
      <c r="K15" s="28">
        <v>0</v>
      </c>
      <c r="L15" s="28">
        <v>0</v>
      </c>
      <c r="M15" s="22">
        <v>0</v>
      </c>
      <c r="N15" s="28">
        <v>0</v>
      </c>
      <c r="O15" s="28">
        <v>0</v>
      </c>
      <c r="P15" s="28">
        <v>0</v>
      </c>
      <c r="Q15" s="22">
        <v>0</v>
      </c>
      <c r="R15" s="28">
        <v>0</v>
      </c>
      <c r="S15" s="28">
        <v>0</v>
      </c>
      <c r="T15" s="28">
        <v>0</v>
      </c>
      <c r="U15" s="22">
        <v>0</v>
      </c>
      <c r="V15" s="28">
        <v>0</v>
      </c>
      <c r="W15" s="28">
        <v>0</v>
      </c>
      <c r="X15" s="28">
        <v>0</v>
      </c>
      <c r="Y15" s="22"/>
    </row>
    <row r="16" spans="1:25" ht="13.5">
      <c r="A16" s="6" t="s">
        <v>17</v>
      </c>
      <c r="B16" s="28">
        <v>1</v>
      </c>
      <c r="C16" s="28">
        <v>1</v>
      </c>
      <c r="D16" s="28">
        <v>0</v>
      </c>
      <c r="E16" s="22">
        <v>3</v>
      </c>
      <c r="F16" s="28">
        <v>2</v>
      </c>
      <c r="G16" s="28">
        <v>1</v>
      </c>
      <c r="H16" s="28">
        <v>0</v>
      </c>
      <c r="I16" s="22">
        <v>2</v>
      </c>
      <c r="J16" s="28">
        <v>1</v>
      </c>
      <c r="K16" s="28">
        <v>0</v>
      </c>
      <c r="L16" s="28"/>
      <c r="M16" s="22">
        <v>15</v>
      </c>
      <c r="N16" s="28">
        <v>15</v>
      </c>
      <c r="O16" s="28">
        <v>15</v>
      </c>
      <c r="P16" s="28">
        <v>7</v>
      </c>
      <c r="Q16" s="22">
        <v>33</v>
      </c>
      <c r="R16" s="28">
        <v>27</v>
      </c>
      <c r="S16" s="28">
        <v>17</v>
      </c>
      <c r="T16" s="28">
        <v>8</v>
      </c>
      <c r="U16" s="22">
        <v>20</v>
      </c>
      <c r="V16" s="28">
        <v>10</v>
      </c>
      <c r="W16" s="28">
        <v>0</v>
      </c>
      <c r="X16" s="28"/>
      <c r="Y16" s="22"/>
    </row>
    <row r="17" spans="1:25" ht="13.5">
      <c r="A17" s="6" t="s">
        <v>18</v>
      </c>
      <c r="B17" s="28">
        <v>-11</v>
      </c>
      <c r="C17" s="28">
        <v>-7</v>
      </c>
      <c r="D17" s="28">
        <v>-3</v>
      </c>
      <c r="E17" s="22">
        <v>-20</v>
      </c>
      <c r="F17" s="28">
        <v>-15</v>
      </c>
      <c r="G17" s="28">
        <v>-10</v>
      </c>
      <c r="H17" s="28">
        <v>-5</v>
      </c>
      <c r="I17" s="22">
        <v>-17</v>
      </c>
      <c r="J17" s="28">
        <v>-12</v>
      </c>
      <c r="K17" s="28">
        <v>-8</v>
      </c>
      <c r="L17" s="28">
        <v>-3</v>
      </c>
      <c r="M17" s="22">
        <v>-21</v>
      </c>
      <c r="N17" s="28">
        <v>-16</v>
      </c>
      <c r="O17" s="28">
        <v>-12</v>
      </c>
      <c r="P17" s="28">
        <v>-6</v>
      </c>
      <c r="Q17" s="22">
        <v>-18</v>
      </c>
      <c r="R17" s="28">
        <v>-13</v>
      </c>
      <c r="S17" s="28">
        <v>-9</v>
      </c>
      <c r="T17" s="28">
        <v>-3</v>
      </c>
      <c r="U17" s="22">
        <v>-74</v>
      </c>
      <c r="V17" s="28">
        <v>-67</v>
      </c>
      <c r="W17" s="28">
        <v>-54</v>
      </c>
      <c r="X17" s="28">
        <v>-24</v>
      </c>
      <c r="Y17" s="22"/>
    </row>
    <row r="18" spans="1:25" ht="13.5">
      <c r="A18" s="6" t="s">
        <v>230</v>
      </c>
      <c r="B18" s="28">
        <v>49</v>
      </c>
      <c r="C18" s="28">
        <v>33</v>
      </c>
      <c r="D18" s="28">
        <v>16</v>
      </c>
      <c r="E18" s="22">
        <v>88</v>
      </c>
      <c r="F18" s="28">
        <v>66</v>
      </c>
      <c r="G18" s="28">
        <v>44</v>
      </c>
      <c r="H18" s="28">
        <v>21</v>
      </c>
      <c r="I18" s="22">
        <v>144</v>
      </c>
      <c r="J18" s="28">
        <v>111</v>
      </c>
      <c r="K18" s="28">
        <v>74</v>
      </c>
      <c r="L18" s="28">
        <v>36</v>
      </c>
      <c r="M18" s="22">
        <v>22</v>
      </c>
      <c r="N18" s="28">
        <v>7</v>
      </c>
      <c r="O18" s="28">
        <v>5</v>
      </c>
      <c r="P18" s="28">
        <v>2</v>
      </c>
      <c r="Q18" s="22">
        <v>4</v>
      </c>
      <c r="R18" s="28">
        <v>2</v>
      </c>
      <c r="S18" s="28">
        <v>1</v>
      </c>
      <c r="T18" s="28">
        <v>0</v>
      </c>
      <c r="U18" s="22">
        <v>3</v>
      </c>
      <c r="V18" s="28">
        <v>2</v>
      </c>
      <c r="W18" s="28">
        <v>1</v>
      </c>
      <c r="X18" s="28">
        <v>0</v>
      </c>
      <c r="Y18" s="22">
        <v>0</v>
      </c>
    </row>
    <row r="19" spans="1:25" ht="13.5">
      <c r="A19" s="6" t="s">
        <v>232</v>
      </c>
      <c r="B19" s="28">
        <v>0</v>
      </c>
      <c r="C19" s="28"/>
      <c r="D19" s="28"/>
      <c r="E19" s="22"/>
      <c r="F19" s="28"/>
      <c r="G19" s="28"/>
      <c r="H19" s="28"/>
      <c r="I19" s="22"/>
      <c r="J19" s="28"/>
      <c r="K19" s="28"/>
      <c r="L19" s="28"/>
      <c r="M19" s="22">
        <v>0</v>
      </c>
      <c r="N19" s="28">
        <v>0</v>
      </c>
      <c r="O19" s="28">
        <v>0</v>
      </c>
      <c r="P19" s="28">
        <v>0</v>
      </c>
      <c r="Q19" s="22">
        <v>0</v>
      </c>
      <c r="R19" s="28">
        <v>0</v>
      </c>
      <c r="S19" s="28">
        <v>0</v>
      </c>
      <c r="T19" s="28">
        <v>0</v>
      </c>
      <c r="U19" s="22">
        <v>22</v>
      </c>
      <c r="V19" s="28">
        <v>22</v>
      </c>
      <c r="W19" s="28">
        <v>21</v>
      </c>
      <c r="X19" s="28">
        <v>0</v>
      </c>
      <c r="Y19" s="22">
        <v>0</v>
      </c>
    </row>
    <row r="20" spans="1:25" ht="13.5">
      <c r="A20" s="6" t="s">
        <v>19</v>
      </c>
      <c r="B20" s="28">
        <v>-6</v>
      </c>
      <c r="C20" s="28">
        <v>-6</v>
      </c>
      <c r="D20" s="28"/>
      <c r="E20" s="22">
        <v>0</v>
      </c>
      <c r="F20" s="28">
        <v>2</v>
      </c>
      <c r="G20" s="28">
        <v>2</v>
      </c>
      <c r="H20" s="28"/>
      <c r="I20" s="22">
        <v>5</v>
      </c>
      <c r="J20" s="28">
        <v>2</v>
      </c>
      <c r="K20" s="28">
        <v>2</v>
      </c>
      <c r="L20" s="28"/>
      <c r="M20" s="22">
        <v>5</v>
      </c>
      <c r="N20" s="28">
        <v>3</v>
      </c>
      <c r="O20" s="28">
        <v>3</v>
      </c>
      <c r="P20" s="28"/>
      <c r="Q20" s="22">
        <v>5</v>
      </c>
      <c r="R20" s="28">
        <v>3</v>
      </c>
      <c r="S20" s="28">
        <v>3</v>
      </c>
      <c r="T20" s="28"/>
      <c r="U20" s="22">
        <v>5</v>
      </c>
      <c r="V20" s="28">
        <v>2</v>
      </c>
      <c r="W20" s="28">
        <v>2</v>
      </c>
      <c r="X20" s="28"/>
      <c r="Y20" s="22"/>
    </row>
    <row r="21" spans="1:25" ht="13.5">
      <c r="A21" s="6" t="s">
        <v>20</v>
      </c>
      <c r="B21" s="28">
        <v>-3</v>
      </c>
      <c r="C21" s="28"/>
      <c r="D21" s="28"/>
      <c r="E21" s="22"/>
      <c r="F21" s="28"/>
      <c r="G21" s="28"/>
      <c r="H21" s="28"/>
      <c r="I21" s="22"/>
      <c r="J21" s="28"/>
      <c r="K21" s="28"/>
      <c r="L21" s="28"/>
      <c r="M21" s="22"/>
      <c r="N21" s="28"/>
      <c r="O21" s="28"/>
      <c r="P21" s="28"/>
      <c r="Q21" s="22"/>
      <c r="R21" s="28"/>
      <c r="S21" s="28"/>
      <c r="T21" s="28"/>
      <c r="U21" s="22"/>
      <c r="V21" s="28"/>
      <c r="W21" s="28"/>
      <c r="X21" s="28"/>
      <c r="Y21" s="22"/>
    </row>
    <row r="22" spans="1:25" ht="13.5">
      <c r="A22" s="6" t="s">
        <v>238</v>
      </c>
      <c r="B22" s="28"/>
      <c r="C22" s="28"/>
      <c r="D22" s="28"/>
      <c r="E22" s="22"/>
      <c r="F22" s="28"/>
      <c r="G22" s="28"/>
      <c r="H22" s="28"/>
      <c r="I22" s="22">
        <v>-67</v>
      </c>
      <c r="J22" s="28">
        <v>-67</v>
      </c>
      <c r="K22" s="28">
        <v>-67</v>
      </c>
      <c r="L22" s="28">
        <v>0</v>
      </c>
      <c r="M22" s="22">
        <v>0</v>
      </c>
      <c r="N22" s="28">
        <v>0</v>
      </c>
      <c r="O22" s="28"/>
      <c r="P22" s="28"/>
      <c r="Q22" s="22"/>
      <c r="R22" s="28"/>
      <c r="S22" s="28"/>
      <c r="T22" s="28"/>
      <c r="U22" s="22"/>
      <c r="V22" s="28"/>
      <c r="W22" s="28"/>
      <c r="X22" s="28"/>
      <c r="Y22" s="22"/>
    </row>
    <row r="23" spans="1:25" ht="13.5">
      <c r="A23" s="6" t="s">
        <v>243</v>
      </c>
      <c r="B23" s="28">
        <v>25</v>
      </c>
      <c r="C23" s="28">
        <v>16</v>
      </c>
      <c r="D23" s="28">
        <v>14</v>
      </c>
      <c r="E23" s="22">
        <v>119</v>
      </c>
      <c r="F23" s="28">
        <v>98</v>
      </c>
      <c r="G23" s="28">
        <v>96</v>
      </c>
      <c r="H23" s="28"/>
      <c r="I23" s="22">
        <v>24</v>
      </c>
      <c r="J23" s="28">
        <v>18</v>
      </c>
      <c r="K23" s="28">
        <v>18</v>
      </c>
      <c r="L23" s="28">
        <v>0</v>
      </c>
      <c r="M23" s="22">
        <v>42</v>
      </c>
      <c r="N23" s="28">
        <v>42</v>
      </c>
      <c r="O23" s="28">
        <v>17</v>
      </c>
      <c r="P23" s="28">
        <v>17</v>
      </c>
      <c r="Q23" s="22"/>
      <c r="R23" s="28"/>
      <c r="S23" s="28"/>
      <c r="T23" s="28"/>
      <c r="U23" s="22">
        <v>8</v>
      </c>
      <c r="V23" s="28">
        <v>6</v>
      </c>
      <c r="W23" s="28">
        <v>6</v>
      </c>
      <c r="X23" s="28">
        <v>0</v>
      </c>
      <c r="Y23" s="22"/>
    </row>
    <row r="24" spans="1:25" ht="13.5">
      <c r="A24" s="6" t="s">
        <v>21</v>
      </c>
      <c r="B24" s="28"/>
      <c r="C24" s="28"/>
      <c r="D24" s="28"/>
      <c r="E24" s="22"/>
      <c r="F24" s="28"/>
      <c r="G24" s="28"/>
      <c r="H24" s="28"/>
      <c r="I24" s="22"/>
      <c r="J24" s="28"/>
      <c r="K24" s="28">
        <v>25</v>
      </c>
      <c r="L24" s="28"/>
      <c r="M24" s="22"/>
      <c r="N24" s="28"/>
      <c r="O24" s="28"/>
      <c r="P24" s="28"/>
      <c r="Q24" s="22"/>
      <c r="R24" s="28"/>
      <c r="S24" s="28"/>
      <c r="T24" s="28"/>
      <c r="U24" s="22"/>
      <c r="V24" s="28"/>
      <c r="W24" s="28"/>
      <c r="X24" s="28"/>
      <c r="Y24" s="22"/>
    </row>
    <row r="25" spans="1:25" ht="13.5">
      <c r="A25" s="6" t="s">
        <v>23</v>
      </c>
      <c r="B25" s="28">
        <v>-4715</v>
      </c>
      <c r="C25" s="28">
        <v>-2588</v>
      </c>
      <c r="D25" s="28">
        <v>-86</v>
      </c>
      <c r="E25" s="22">
        <v>-9378</v>
      </c>
      <c r="F25" s="28">
        <v>-4621</v>
      </c>
      <c r="G25" s="28">
        <v>-583</v>
      </c>
      <c r="H25" s="28">
        <v>-2</v>
      </c>
      <c r="I25" s="22">
        <v>-5886</v>
      </c>
      <c r="J25" s="28">
        <v>-1810</v>
      </c>
      <c r="K25" s="28">
        <v>1104</v>
      </c>
      <c r="L25" s="28">
        <v>-895</v>
      </c>
      <c r="M25" s="22">
        <v>-2647</v>
      </c>
      <c r="N25" s="28">
        <v>-533</v>
      </c>
      <c r="O25" s="28">
        <v>172</v>
      </c>
      <c r="P25" s="28">
        <v>1320</v>
      </c>
      <c r="Q25" s="22">
        <v>-3572</v>
      </c>
      <c r="R25" s="28">
        <v>-2891</v>
      </c>
      <c r="S25" s="28">
        <v>-944</v>
      </c>
      <c r="T25" s="28">
        <v>-1213</v>
      </c>
      <c r="U25" s="22">
        <v>475</v>
      </c>
      <c r="V25" s="28">
        <v>-3466</v>
      </c>
      <c r="W25" s="28">
        <v>-3734</v>
      </c>
      <c r="X25" s="28">
        <v>-5751</v>
      </c>
      <c r="Y25" s="22"/>
    </row>
    <row r="26" spans="1:25" ht="13.5">
      <c r="A26" s="6" t="s">
        <v>24</v>
      </c>
      <c r="B26" s="28">
        <v>-973</v>
      </c>
      <c r="C26" s="28">
        <v>-1592</v>
      </c>
      <c r="D26" s="28">
        <v>-1333</v>
      </c>
      <c r="E26" s="22">
        <v>813</v>
      </c>
      <c r="F26" s="28">
        <v>-79</v>
      </c>
      <c r="G26" s="28">
        <v>-2323</v>
      </c>
      <c r="H26" s="28">
        <v>-1628</v>
      </c>
      <c r="I26" s="22">
        <v>-480</v>
      </c>
      <c r="J26" s="28">
        <v>-2905</v>
      </c>
      <c r="K26" s="28">
        <v>-4201</v>
      </c>
      <c r="L26" s="28">
        <v>-917</v>
      </c>
      <c r="M26" s="22">
        <v>-579</v>
      </c>
      <c r="N26" s="28">
        <v>-3413</v>
      </c>
      <c r="O26" s="28">
        <v>-2718</v>
      </c>
      <c r="P26" s="28">
        <v>-2845</v>
      </c>
      <c r="Q26" s="22">
        <v>576</v>
      </c>
      <c r="R26" s="28">
        <v>895</v>
      </c>
      <c r="S26" s="28">
        <v>-532</v>
      </c>
      <c r="T26" s="28">
        <v>821</v>
      </c>
      <c r="U26" s="22">
        <v>2149</v>
      </c>
      <c r="V26" s="28">
        <v>413</v>
      </c>
      <c r="W26" s="28">
        <v>119</v>
      </c>
      <c r="X26" s="28">
        <v>2924</v>
      </c>
      <c r="Y26" s="22"/>
    </row>
    <row r="27" spans="1:25" ht="13.5">
      <c r="A27" s="6" t="s">
        <v>25</v>
      </c>
      <c r="B27" s="28">
        <v>-186</v>
      </c>
      <c r="C27" s="28">
        <v>-4</v>
      </c>
      <c r="D27" s="28">
        <v>-1229</v>
      </c>
      <c r="E27" s="22">
        <v>565</v>
      </c>
      <c r="F27" s="28">
        <v>-96</v>
      </c>
      <c r="G27" s="28">
        <v>-50</v>
      </c>
      <c r="H27" s="28">
        <v>-858</v>
      </c>
      <c r="I27" s="22">
        <v>68</v>
      </c>
      <c r="J27" s="28">
        <v>-360</v>
      </c>
      <c r="K27" s="28">
        <v>-490</v>
      </c>
      <c r="L27" s="28">
        <v>477</v>
      </c>
      <c r="M27" s="22">
        <v>21</v>
      </c>
      <c r="N27" s="28">
        <v>-140</v>
      </c>
      <c r="O27" s="28">
        <v>265</v>
      </c>
      <c r="P27" s="28">
        <v>-1087</v>
      </c>
      <c r="Q27" s="22">
        <v>-397</v>
      </c>
      <c r="R27" s="28">
        <v>-779</v>
      </c>
      <c r="S27" s="28">
        <v>87</v>
      </c>
      <c r="T27" s="28">
        <v>-913</v>
      </c>
      <c r="U27" s="22">
        <v>-258</v>
      </c>
      <c r="V27" s="28"/>
      <c r="W27" s="28">
        <v>-281</v>
      </c>
      <c r="X27" s="28">
        <v>-24</v>
      </c>
      <c r="Y27" s="22"/>
    </row>
    <row r="28" spans="1:25" ht="13.5">
      <c r="A28" s="6" t="s">
        <v>26</v>
      </c>
      <c r="B28" s="28">
        <v>-1055</v>
      </c>
      <c r="C28" s="28">
        <v>5</v>
      </c>
      <c r="D28" s="28">
        <v>-28</v>
      </c>
      <c r="E28" s="22">
        <v>2360</v>
      </c>
      <c r="F28" s="28">
        <v>1457</v>
      </c>
      <c r="G28" s="28">
        <v>-510</v>
      </c>
      <c r="H28" s="28">
        <v>-1405</v>
      </c>
      <c r="I28" s="22">
        <v>-327</v>
      </c>
      <c r="J28" s="28">
        <v>-2093</v>
      </c>
      <c r="K28" s="28">
        <v>-1536</v>
      </c>
      <c r="L28" s="28">
        <v>-2442</v>
      </c>
      <c r="M28" s="22">
        <v>-1519</v>
      </c>
      <c r="N28" s="28">
        <v>-7109</v>
      </c>
      <c r="O28" s="28">
        <v>-4386</v>
      </c>
      <c r="P28" s="28">
        <v>-3737</v>
      </c>
      <c r="Q28" s="22">
        <v>-510</v>
      </c>
      <c r="R28" s="28">
        <v>-207</v>
      </c>
      <c r="S28" s="28">
        <v>-78</v>
      </c>
      <c r="T28" s="28">
        <v>0</v>
      </c>
      <c r="U28" s="22">
        <v>997</v>
      </c>
      <c r="V28" s="28">
        <v>998</v>
      </c>
      <c r="W28" s="28">
        <v>1491</v>
      </c>
      <c r="X28" s="28">
        <v>-503</v>
      </c>
      <c r="Y28" s="22"/>
    </row>
    <row r="29" spans="1:25" ht="13.5">
      <c r="A29" s="6" t="s">
        <v>27</v>
      </c>
      <c r="B29" s="28"/>
      <c r="C29" s="28"/>
      <c r="D29" s="28"/>
      <c r="E29" s="22">
        <v>1890</v>
      </c>
      <c r="F29" s="28"/>
      <c r="G29" s="28"/>
      <c r="H29" s="28"/>
      <c r="I29" s="22">
        <v>-510</v>
      </c>
      <c r="J29" s="28">
        <v>-340</v>
      </c>
      <c r="K29" s="28">
        <v>-340</v>
      </c>
      <c r="L29" s="28">
        <v>-340</v>
      </c>
      <c r="M29" s="22">
        <v>-1260</v>
      </c>
      <c r="N29" s="28"/>
      <c r="O29" s="28"/>
      <c r="P29" s="28"/>
      <c r="Q29" s="22">
        <v>-1800</v>
      </c>
      <c r="R29" s="28"/>
      <c r="S29" s="28"/>
      <c r="T29" s="28"/>
      <c r="U29" s="22"/>
      <c r="V29" s="28"/>
      <c r="W29" s="28"/>
      <c r="X29" s="28"/>
      <c r="Y29" s="22"/>
    </row>
    <row r="30" spans="1:25" ht="13.5">
      <c r="A30" s="6" t="s">
        <v>28</v>
      </c>
      <c r="B30" s="28">
        <v>0</v>
      </c>
      <c r="C30" s="28">
        <v>0</v>
      </c>
      <c r="D30" s="28">
        <v>0</v>
      </c>
      <c r="E30" s="22">
        <v>8</v>
      </c>
      <c r="F30" s="28">
        <v>8</v>
      </c>
      <c r="G30" s="28">
        <v>8</v>
      </c>
      <c r="H30" s="28">
        <v>6</v>
      </c>
      <c r="I30" s="22">
        <v>30</v>
      </c>
      <c r="J30" s="28">
        <v>24</v>
      </c>
      <c r="K30" s="28">
        <v>14</v>
      </c>
      <c r="L30" s="28">
        <v>7</v>
      </c>
      <c r="M30" s="22">
        <v>3</v>
      </c>
      <c r="N30" s="28">
        <v>-4</v>
      </c>
      <c r="O30" s="28">
        <v>-11</v>
      </c>
      <c r="P30" s="28">
        <v>-2</v>
      </c>
      <c r="Q30" s="22">
        <v>18</v>
      </c>
      <c r="R30" s="28">
        <v>8</v>
      </c>
      <c r="S30" s="28">
        <v>8</v>
      </c>
      <c r="T30" s="28">
        <v>7</v>
      </c>
      <c r="U30" s="22">
        <v>-58</v>
      </c>
      <c r="V30" s="28">
        <v>-21</v>
      </c>
      <c r="W30" s="28">
        <v>1</v>
      </c>
      <c r="X30" s="28">
        <v>1</v>
      </c>
      <c r="Y30" s="22"/>
    </row>
    <row r="31" spans="1:25" ht="13.5">
      <c r="A31" s="6" t="s">
        <v>29</v>
      </c>
      <c r="B31" s="28">
        <v>5</v>
      </c>
      <c r="C31" s="28">
        <v>-4</v>
      </c>
      <c r="D31" s="28">
        <v>5</v>
      </c>
      <c r="E31" s="22">
        <v>14</v>
      </c>
      <c r="F31" s="28">
        <v>16</v>
      </c>
      <c r="G31" s="28">
        <v>6</v>
      </c>
      <c r="H31" s="28">
        <v>18</v>
      </c>
      <c r="I31" s="22">
        <v>-3</v>
      </c>
      <c r="J31" s="28">
        <v>2</v>
      </c>
      <c r="K31" s="28">
        <v>-8</v>
      </c>
      <c r="L31" s="28">
        <v>4</v>
      </c>
      <c r="M31" s="22">
        <v>4</v>
      </c>
      <c r="N31" s="28">
        <v>5</v>
      </c>
      <c r="O31" s="28">
        <v>-7</v>
      </c>
      <c r="P31" s="28">
        <v>6</v>
      </c>
      <c r="Q31" s="22">
        <v>18</v>
      </c>
      <c r="R31" s="28">
        <v>22</v>
      </c>
      <c r="S31" s="28">
        <v>-15</v>
      </c>
      <c r="T31" s="28">
        <v>2</v>
      </c>
      <c r="U31" s="22">
        <v>-13</v>
      </c>
      <c r="V31" s="28">
        <v>-14</v>
      </c>
      <c r="W31" s="28">
        <v>-17</v>
      </c>
      <c r="X31" s="28">
        <v>2</v>
      </c>
      <c r="Y31" s="22"/>
    </row>
    <row r="32" spans="1:25" ht="13.5">
      <c r="A32" s="6" t="s">
        <v>30</v>
      </c>
      <c r="B32" s="28">
        <v>48</v>
      </c>
      <c r="C32" s="28">
        <v>61</v>
      </c>
      <c r="D32" s="28">
        <v>37</v>
      </c>
      <c r="E32" s="22">
        <v>-88</v>
      </c>
      <c r="F32" s="28">
        <v>-36</v>
      </c>
      <c r="G32" s="28">
        <v>13</v>
      </c>
      <c r="H32" s="28">
        <v>-13</v>
      </c>
      <c r="I32" s="22">
        <v>-18</v>
      </c>
      <c r="J32" s="28">
        <v>2</v>
      </c>
      <c r="K32" s="28">
        <v>6</v>
      </c>
      <c r="L32" s="28">
        <v>6</v>
      </c>
      <c r="M32" s="22">
        <v>-8</v>
      </c>
      <c r="N32" s="28">
        <v>-29</v>
      </c>
      <c r="O32" s="28">
        <v>1</v>
      </c>
      <c r="P32" s="28">
        <v>-29</v>
      </c>
      <c r="Q32" s="22">
        <v>-11</v>
      </c>
      <c r="R32" s="28">
        <v>-8</v>
      </c>
      <c r="S32" s="28">
        <v>-1</v>
      </c>
      <c r="T32" s="28">
        <v>0</v>
      </c>
      <c r="U32" s="22">
        <v>4</v>
      </c>
      <c r="V32" s="28">
        <v>-341</v>
      </c>
      <c r="W32" s="28">
        <v>6</v>
      </c>
      <c r="X32" s="28">
        <v>-5</v>
      </c>
      <c r="Y32" s="22"/>
    </row>
    <row r="33" spans="1:25" ht="13.5">
      <c r="A33" s="6" t="s">
        <v>31</v>
      </c>
      <c r="B33" s="28">
        <v>-8</v>
      </c>
      <c r="C33" s="28">
        <v>14</v>
      </c>
      <c r="D33" s="28">
        <v>27</v>
      </c>
      <c r="E33" s="22">
        <v>-34</v>
      </c>
      <c r="F33" s="28">
        <v>-44</v>
      </c>
      <c r="G33" s="28">
        <v>21</v>
      </c>
      <c r="H33" s="28">
        <v>32</v>
      </c>
      <c r="I33" s="22">
        <v>-33</v>
      </c>
      <c r="J33" s="28">
        <v>3</v>
      </c>
      <c r="K33" s="28">
        <v>8</v>
      </c>
      <c r="L33" s="28">
        <v>-25</v>
      </c>
      <c r="M33" s="22">
        <v>-9</v>
      </c>
      <c r="N33" s="28">
        <v>-6</v>
      </c>
      <c r="O33" s="28">
        <v>4</v>
      </c>
      <c r="P33" s="28">
        <v>11</v>
      </c>
      <c r="Q33" s="22">
        <v>-7</v>
      </c>
      <c r="R33" s="28">
        <v>3</v>
      </c>
      <c r="S33" s="28">
        <v>1</v>
      </c>
      <c r="T33" s="28">
        <v>-8</v>
      </c>
      <c r="U33" s="22">
        <v>41</v>
      </c>
      <c r="V33" s="28">
        <v>37</v>
      </c>
      <c r="W33" s="28">
        <v>-4</v>
      </c>
      <c r="X33" s="28">
        <v>-56</v>
      </c>
      <c r="Y33" s="22"/>
    </row>
    <row r="34" spans="1:25" ht="13.5">
      <c r="A34" s="6" t="s">
        <v>32</v>
      </c>
      <c r="B34" s="28">
        <v>98</v>
      </c>
      <c r="C34" s="28">
        <v>124</v>
      </c>
      <c r="D34" s="28">
        <v>153</v>
      </c>
      <c r="E34" s="22">
        <v>-13</v>
      </c>
      <c r="F34" s="28">
        <v>29</v>
      </c>
      <c r="G34" s="28">
        <v>66</v>
      </c>
      <c r="H34" s="28">
        <v>130</v>
      </c>
      <c r="I34" s="22">
        <v>23</v>
      </c>
      <c r="J34" s="28">
        <v>61</v>
      </c>
      <c r="K34" s="28">
        <v>101</v>
      </c>
      <c r="L34" s="28">
        <v>149</v>
      </c>
      <c r="M34" s="22">
        <v>13</v>
      </c>
      <c r="N34" s="28">
        <v>65</v>
      </c>
      <c r="O34" s="28">
        <v>112</v>
      </c>
      <c r="P34" s="28">
        <v>160</v>
      </c>
      <c r="Q34" s="22">
        <v>-4</v>
      </c>
      <c r="R34" s="28">
        <v>58</v>
      </c>
      <c r="S34" s="28">
        <v>111</v>
      </c>
      <c r="T34" s="28">
        <v>-58</v>
      </c>
      <c r="U34" s="22">
        <v>-166</v>
      </c>
      <c r="V34" s="28">
        <v>-84</v>
      </c>
      <c r="W34" s="28">
        <v>-35</v>
      </c>
      <c r="X34" s="28">
        <v>1</v>
      </c>
      <c r="Y34" s="22">
        <v>-6</v>
      </c>
    </row>
    <row r="35" spans="1:25" ht="13.5">
      <c r="A35" s="6" t="s">
        <v>33</v>
      </c>
      <c r="B35" s="28">
        <v>30</v>
      </c>
      <c r="C35" s="28">
        <v>22</v>
      </c>
      <c r="D35" s="28">
        <v>10</v>
      </c>
      <c r="E35" s="22">
        <v>46</v>
      </c>
      <c r="F35" s="28">
        <v>42</v>
      </c>
      <c r="G35" s="28">
        <v>30</v>
      </c>
      <c r="H35" s="28">
        <v>10</v>
      </c>
      <c r="I35" s="22">
        <v>35</v>
      </c>
      <c r="J35" s="28">
        <v>26</v>
      </c>
      <c r="K35" s="28">
        <v>18</v>
      </c>
      <c r="L35" s="28">
        <v>9</v>
      </c>
      <c r="M35" s="22">
        <v>39</v>
      </c>
      <c r="N35" s="28">
        <v>32</v>
      </c>
      <c r="O35" s="28">
        <v>22</v>
      </c>
      <c r="P35" s="28">
        <v>10</v>
      </c>
      <c r="Q35" s="22">
        <v>52</v>
      </c>
      <c r="R35" s="28">
        <v>22</v>
      </c>
      <c r="S35" s="28">
        <v>10</v>
      </c>
      <c r="T35" s="28">
        <v>1</v>
      </c>
      <c r="U35" s="22">
        <v>15</v>
      </c>
      <c r="V35" s="28">
        <v>5</v>
      </c>
      <c r="W35" s="28">
        <v>-5</v>
      </c>
      <c r="X35" s="28">
        <v>8</v>
      </c>
      <c r="Y35" s="22">
        <v>6</v>
      </c>
    </row>
    <row r="36" spans="1:25" ht="13.5">
      <c r="A36" s="6" t="s">
        <v>34</v>
      </c>
      <c r="B36" s="28">
        <v>1297</v>
      </c>
      <c r="C36" s="28">
        <v>-370</v>
      </c>
      <c r="D36" s="28">
        <v>-259</v>
      </c>
      <c r="E36" s="22">
        <v>1745</v>
      </c>
      <c r="F36" s="28">
        <v>738</v>
      </c>
      <c r="G36" s="28">
        <v>-954</v>
      </c>
      <c r="H36" s="28">
        <v>-809</v>
      </c>
      <c r="I36" s="22">
        <v>576</v>
      </c>
      <c r="J36" s="28">
        <v>795</v>
      </c>
      <c r="K36" s="28">
        <v>-298</v>
      </c>
      <c r="L36" s="28">
        <v>-248</v>
      </c>
      <c r="M36" s="22">
        <v>94</v>
      </c>
      <c r="N36" s="28">
        <v>-136</v>
      </c>
      <c r="O36" s="28">
        <v>-324</v>
      </c>
      <c r="P36" s="28">
        <v>-298</v>
      </c>
      <c r="Q36" s="22">
        <v>287</v>
      </c>
      <c r="R36" s="28">
        <v>371</v>
      </c>
      <c r="S36" s="28">
        <v>164</v>
      </c>
      <c r="T36" s="28">
        <v>384</v>
      </c>
      <c r="U36" s="22">
        <v>292</v>
      </c>
      <c r="V36" s="28">
        <v>203</v>
      </c>
      <c r="W36" s="28">
        <v>227</v>
      </c>
      <c r="X36" s="28">
        <v>363</v>
      </c>
      <c r="Y36" s="22"/>
    </row>
    <row r="37" spans="1:25" ht="13.5">
      <c r="A37" s="6" t="s">
        <v>35</v>
      </c>
      <c r="B37" s="28">
        <v>-15</v>
      </c>
      <c r="C37" s="28">
        <v>248</v>
      </c>
      <c r="D37" s="28">
        <v>-319</v>
      </c>
      <c r="E37" s="22">
        <v>332</v>
      </c>
      <c r="F37" s="28">
        <v>514</v>
      </c>
      <c r="G37" s="28">
        <v>310</v>
      </c>
      <c r="H37" s="28">
        <v>846</v>
      </c>
      <c r="I37" s="22">
        <v>-289</v>
      </c>
      <c r="J37" s="28">
        <v>42</v>
      </c>
      <c r="K37" s="28">
        <v>-76</v>
      </c>
      <c r="L37" s="28">
        <v>-253</v>
      </c>
      <c r="M37" s="22">
        <v>83</v>
      </c>
      <c r="N37" s="28">
        <v>1413</v>
      </c>
      <c r="O37" s="28">
        <v>662</v>
      </c>
      <c r="P37" s="28">
        <v>2576</v>
      </c>
      <c r="Q37" s="22">
        <v>146</v>
      </c>
      <c r="R37" s="28">
        <v>432</v>
      </c>
      <c r="S37" s="28">
        <v>158</v>
      </c>
      <c r="T37" s="28">
        <v>354</v>
      </c>
      <c r="U37" s="22">
        <v>-5</v>
      </c>
      <c r="V37" s="28">
        <v>-3</v>
      </c>
      <c r="W37" s="28">
        <v>1431</v>
      </c>
      <c r="X37" s="28">
        <v>125</v>
      </c>
      <c r="Y37" s="22"/>
    </row>
    <row r="38" spans="1:25" ht="13.5">
      <c r="A38" s="6" t="s">
        <v>36</v>
      </c>
      <c r="B38" s="28">
        <v>76</v>
      </c>
      <c r="C38" s="28">
        <v>-13</v>
      </c>
      <c r="D38" s="28">
        <v>12</v>
      </c>
      <c r="E38" s="22">
        <v>43</v>
      </c>
      <c r="F38" s="28">
        <v>14</v>
      </c>
      <c r="G38" s="28">
        <v>-5</v>
      </c>
      <c r="H38" s="28">
        <v>-4</v>
      </c>
      <c r="I38" s="22">
        <v>82</v>
      </c>
      <c r="J38" s="28">
        <v>53</v>
      </c>
      <c r="K38" s="28">
        <v>7</v>
      </c>
      <c r="L38" s="28">
        <v>12</v>
      </c>
      <c r="M38" s="22">
        <v>22</v>
      </c>
      <c r="N38" s="28">
        <v>67</v>
      </c>
      <c r="O38" s="28">
        <v>3</v>
      </c>
      <c r="P38" s="28">
        <v>16</v>
      </c>
      <c r="Q38" s="22">
        <v>0</v>
      </c>
      <c r="R38" s="28">
        <v>103</v>
      </c>
      <c r="S38" s="28">
        <v>0</v>
      </c>
      <c r="T38" s="28">
        <v>151</v>
      </c>
      <c r="U38" s="22">
        <v>-46</v>
      </c>
      <c r="V38" s="28">
        <v>-39</v>
      </c>
      <c r="W38" s="28">
        <v>-48</v>
      </c>
      <c r="X38" s="28">
        <v>-39</v>
      </c>
      <c r="Y38" s="22"/>
    </row>
    <row r="39" spans="1:25" ht="13.5">
      <c r="A39" s="6" t="s">
        <v>37</v>
      </c>
      <c r="B39" s="28">
        <v>4475</v>
      </c>
      <c r="C39" s="28">
        <v>3907</v>
      </c>
      <c r="D39" s="28">
        <v>3005</v>
      </c>
      <c r="E39" s="22">
        <v>286</v>
      </c>
      <c r="F39" s="28">
        <v>2894</v>
      </c>
      <c r="G39" s="28">
        <v>3761</v>
      </c>
      <c r="H39" s="28">
        <v>3460</v>
      </c>
      <c r="I39" s="22">
        <v>6882</v>
      </c>
      <c r="J39" s="28">
        <v>5736</v>
      </c>
      <c r="K39" s="28">
        <v>5373</v>
      </c>
      <c r="L39" s="28">
        <v>4165</v>
      </c>
      <c r="M39" s="22">
        <v>5776</v>
      </c>
      <c r="N39" s="28">
        <v>10868</v>
      </c>
      <c r="O39" s="28">
        <v>6861</v>
      </c>
      <c r="P39" s="28">
        <v>5654</v>
      </c>
      <c r="Q39" s="22">
        <v>3922</v>
      </c>
      <c r="R39" s="28">
        <v>3104</v>
      </c>
      <c r="S39" s="28">
        <v>4841</v>
      </c>
      <c r="T39" s="28">
        <v>1745</v>
      </c>
      <c r="U39" s="22">
        <v>-1607</v>
      </c>
      <c r="V39" s="28">
        <v>7417</v>
      </c>
      <c r="W39" s="28">
        <v>3402</v>
      </c>
      <c r="X39" s="28">
        <v>2943</v>
      </c>
      <c r="Y39" s="22"/>
    </row>
    <row r="40" spans="1:25" ht="13.5">
      <c r="A40" s="6" t="s">
        <v>38</v>
      </c>
      <c r="B40" s="28"/>
      <c r="C40" s="28"/>
      <c r="D40" s="28"/>
      <c r="E40" s="22"/>
      <c r="F40" s="28"/>
      <c r="G40" s="28"/>
      <c r="H40" s="28"/>
      <c r="I40" s="22">
        <v>-5</v>
      </c>
      <c r="J40" s="28"/>
      <c r="K40" s="28"/>
      <c r="L40" s="28"/>
      <c r="M40" s="22">
        <v>5</v>
      </c>
      <c r="N40" s="28">
        <v>5</v>
      </c>
      <c r="O40" s="28">
        <v>5</v>
      </c>
      <c r="P40" s="28">
        <v>5</v>
      </c>
      <c r="Q40" s="22">
        <v>-9</v>
      </c>
      <c r="R40" s="28">
        <v>-9</v>
      </c>
      <c r="S40" s="28">
        <v>-9</v>
      </c>
      <c r="T40" s="28"/>
      <c r="U40" s="22"/>
      <c r="V40" s="28"/>
      <c r="W40" s="28"/>
      <c r="X40" s="28"/>
      <c r="Y40" s="22"/>
    </row>
    <row r="41" spans="1:25" ht="13.5">
      <c r="A41" s="6" t="s">
        <v>39</v>
      </c>
      <c r="B41" s="28">
        <v>-9</v>
      </c>
      <c r="C41" s="28">
        <v>-31</v>
      </c>
      <c r="D41" s="28">
        <v>-5</v>
      </c>
      <c r="E41" s="22">
        <v>-144</v>
      </c>
      <c r="F41" s="28">
        <v>-97</v>
      </c>
      <c r="G41" s="28">
        <v>-95</v>
      </c>
      <c r="H41" s="28">
        <v>-60</v>
      </c>
      <c r="I41" s="22">
        <v>-138</v>
      </c>
      <c r="J41" s="28">
        <v>-207</v>
      </c>
      <c r="K41" s="28">
        <v>-85</v>
      </c>
      <c r="L41" s="28">
        <v>-108</v>
      </c>
      <c r="M41" s="22">
        <v>72</v>
      </c>
      <c r="N41" s="28">
        <v>20</v>
      </c>
      <c r="O41" s="28">
        <v>67</v>
      </c>
      <c r="P41" s="28">
        <v>159</v>
      </c>
      <c r="Q41" s="22">
        <v>-16</v>
      </c>
      <c r="R41" s="28">
        <v>104</v>
      </c>
      <c r="S41" s="28">
        <v>-21</v>
      </c>
      <c r="T41" s="28">
        <v>7</v>
      </c>
      <c r="U41" s="22">
        <v>313</v>
      </c>
      <c r="V41" s="28">
        <v>313</v>
      </c>
      <c r="W41" s="28">
        <v>296</v>
      </c>
      <c r="X41" s="28">
        <v>63</v>
      </c>
      <c r="Y41" s="22">
        <v>32</v>
      </c>
    </row>
    <row r="42" spans="1:25" ht="13.5">
      <c r="A42" s="6" t="s">
        <v>40</v>
      </c>
      <c r="B42" s="28">
        <v>169</v>
      </c>
      <c r="C42" s="28">
        <v>83</v>
      </c>
      <c r="D42" s="28">
        <v>-8</v>
      </c>
      <c r="E42" s="22">
        <v>42</v>
      </c>
      <c r="F42" s="28">
        <v>98</v>
      </c>
      <c r="G42" s="28">
        <v>284</v>
      </c>
      <c r="H42" s="28">
        <v>172</v>
      </c>
      <c r="I42" s="22">
        <v>63</v>
      </c>
      <c r="J42" s="28">
        <v>119</v>
      </c>
      <c r="K42" s="28">
        <v>43</v>
      </c>
      <c r="L42" s="28">
        <v>20</v>
      </c>
      <c r="M42" s="22">
        <v>34</v>
      </c>
      <c r="N42" s="28">
        <v>84</v>
      </c>
      <c r="O42" s="28">
        <v>76</v>
      </c>
      <c r="P42" s="28">
        <v>10</v>
      </c>
      <c r="Q42" s="22">
        <v>78</v>
      </c>
      <c r="R42" s="28">
        <v>47</v>
      </c>
      <c r="S42" s="28">
        <v>18</v>
      </c>
      <c r="T42" s="28">
        <v>15</v>
      </c>
      <c r="U42" s="22">
        <v>-344</v>
      </c>
      <c r="V42" s="28">
        <v>-362</v>
      </c>
      <c r="W42" s="28">
        <v>540</v>
      </c>
      <c r="X42" s="28">
        <v>381</v>
      </c>
      <c r="Y42" s="22">
        <v>3</v>
      </c>
    </row>
    <row r="43" spans="1:25" ht="13.5">
      <c r="A43" s="6" t="s">
        <v>41</v>
      </c>
      <c r="B43" s="28"/>
      <c r="C43" s="28"/>
      <c r="D43" s="28"/>
      <c r="E43" s="22"/>
      <c r="F43" s="28"/>
      <c r="G43" s="28"/>
      <c r="H43" s="28"/>
      <c r="I43" s="22"/>
      <c r="J43" s="28"/>
      <c r="K43" s="28"/>
      <c r="L43" s="28"/>
      <c r="M43" s="22"/>
      <c r="N43" s="28"/>
      <c r="O43" s="28"/>
      <c r="P43" s="28"/>
      <c r="Q43" s="22"/>
      <c r="R43" s="28"/>
      <c r="S43" s="28"/>
      <c r="T43" s="28"/>
      <c r="U43" s="22"/>
      <c r="V43" s="28"/>
      <c r="W43" s="28"/>
      <c r="X43" s="28"/>
      <c r="Y43" s="22">
        <v>5572</v>
      </c>
    </row>
    <row r="44" spans="1:25" ht="13.5">
      <c r="A44" s="6" t="s">
        <v>42</v>
      </c>
      <c r="B44" s="28"/>
      <c r="C44" s="28"/>
      <c r="D44" s="28"/>
      <c r="E44" s="22"/>
      <c r="F44" s="28"/>
      <c r="G44" s="28"/>
      <c r="H44" s="28"/>
      <c r="I44" s="22"/>
      <c r="J44" s="28"/>
      <c r="K44" s="28"/>
      <c r="L44" s="28"/>
      <c r="M44" s="22"/>
      <c r="N44" s="28"/>
      <c r="O44" s="28"/>
      <c r="P44" s="28"/>
      <c r="Q44" s="22"/>
      <c r="R44" s="28"/>
      <c r="S44" s="28"/>
      <c r="T44" s="28"/>
      <c r="U44" s="22"/>
      <c r="V44" s="28"/>
      <c r="W44" s="28"/>
      <c r="X44" s="28"/>
      <c r="Y44" s="22">
        <v>-3637</v>
      </c>
    </row>
    <row r="45" spans="1:25" ht="13.5">
      <c r="A45" s="6" t="s">
        <v>43</v>
      </c>
      <c r="B45" s="28"/>
      <c r="C45" s="28"/>
      <c r="D45" s="28"/>
      <c r="E45" s="22"/>
      <c r="F45" s="28"/>
      <c r="G45" s="28"/>
      <c r="H45" s="28"/>
      <c r="I45" s="22"/>
      <c r="J45" s="28"/>
      <c r="K45" s="28"/>
      <c r="L45" s="28"/>
      <c r="M45" s="22"/>
      <c r="N45" s="28"/>
      <c r="O45" s="28"/>
      <c r="P45" s="28"/>
      <c r="Q45" s="22"/>
      <c r="R45" s="28"/>
      <c r="S45" s="28"/>
      <c r="T45" s="28"/>
      <c r="U45" s="22"/>
      <c r="V45" s="28"/>
      <c r="W45" s="28"/>
      <c r="X45" s="28"/>
      <c r="Y45" s="22">
        <v>336</v>
      </c>
    </row>
    <row r="46" spans="1:25" ht="13.5">
      <c r="A46" s="6" t="s">
        <v>44</v>
      </c>
      <c r="B46" s="28"/>
      <c r="C46" s="28"/>
      <c r="D46" s="28"/>
      <c r="E46" s="22"/>
      <c r="F46" s="28"/>
      <c r="G46" s="28"/>
      <c r="H46" s="28"/>
      <c r="I46" s="22"/>
      <c r="J46" s="28"/>
      <c r="K46" s="28"/>
      <c r="L46" s="28"/>
      <c r="M46" s="22"/>
      <c r="N46" s="28"/>
      <c r="O46" s="28"/>
      <c r="P46" s="28"/>
      <c r="Q46" s="22"/>
      <c r="R46" s="28"/>
      <c r="S46" s="28"/>
      <c r="T46" s="28"/>
      <c r="U46" s="22"/>
      <c r="V46" s="28"/>
      <c r="W46" s="28"/>
      <c r="X46" s="28"/>
      <c r="Y46" s="22">
        <v>3</v>
      </c>
    </row>
    <row r="47" spans="1:25" ht="13.5">
      <c r="A47" s="6" t="s">
        <v>45</v>
      </c>
      <c r="B47" s="28"/>
      <c r="C47" s="28"/>
      <c r="D47" s="28"/>
      <c r="E47" s="22"/>
      <c r="F47" s="28"/>
      <c r="G47" s="28"/>
      <c r="H47" s="28"/>
      <c r="I47" s="22"/>
      <c r="J47" s="28"/>
      <c r="K47" s="28"/>
      <c r="L47" s="28"/>
      <c r="M47" s="22"/>
      <c r="N47" s="28"/>
      <c r="O47" s="28"/>
      <c r="P47" s="28"/>
      <c r="Q47" s="22"/>
      <c r="R47" s="28"/>
      <c r="S47" s="28"/>
      <c r="T47" s="28"/>
      <c r="U47" s="22"/>
      <c r="V47" s="28"/>
      <c r="W47" s="28"/>
      <c r="X47" s="28"/>
      <c r="Y47" s="22">
        <v>-1639</v>
      </c>
    </row>
    <row r="48" spans="1:25" ht="13.5">
      <c r="A48" s="6" t="s">
        <v>46</v>
      </c>
      <c r="B48" s="28"/>
      <c r="C48" s="28"/>
      <c r="D48" s="28"/>
      <c r="E48" s="22"/>
      <c r="F48" s="28"/>
      <c r="G48" s="28"/>
      <c r="H48" s="28"/>
      <c r="I48" s="22"/>
      <c r="J48" s="28"/>
      <c r="K48" s="28"/>
      <c r="L48" s="28"/>
      <c r="M48" s="22"/>
      <c r="N48" s="28"/>
      <c r="O48" s="28"/>
      <c r="P48" s="28"/>
      <c r="Q48" s="22"/>
      <c r="R48" s="28"/>
      <c r="S48" s="28"/>
      <c r="T48" s="28"/>
      <c r="U48" s="22"/>
      <c r="V48" s="28"/>
      <c r="W48" s="28"/>
      <c r="X48" s="28"/>
      <c r="Y48" s="22">
        <v>-68</v>
      </c>
    </row>
    <row r="49" spans="1:25" ht="13.5">
      <c r="A49" s="6" t="s">
        <v>47</v>
      </c>
      <c r="B49" s="28">
        <v>-1</v>
      </c>
      <c r="C49" s="28">
        <v>-1</v>
      </c>
      <c r="D49" s="28">
        <v>0</v>
      </c>
      <c r="E49" s="22">
        <v>-3</v>
      </c>
      <c r="F49" s="28">
        <v>-1</v>
      </c>
      <c r="G49" s="28">
        <v>-1</v>
      </c>
      <c r="H49" s="28">
        <v>-1</v>
      </c>
      <c r="I49" s="22">
        <v>0</v>
      </c>
      <c r="J49" s="28">
        <v>0</v>
      </c>
      <c r="K49" s="28">
        <v>0</v>
      </c>
      <c r="L49" s="28">
        <v>0</v>
      </c>
      <c r="M49" s="22">
        <v>-4</v>
      </c>
      <c r="N49" s="28">
        <v>-1</v>
      </c>
      <c r="O49" s="28">
        <v>-1</v>
      </c>
      <c r="P49" s="28">
        <v>-1</v>
      </c>
      <c r="Q49" s="22">
        <v>2</v>
      </c>
      <c r="R49" s="28">
        <v>1</v>
      </c>
      <c r="S49" s="28">
        <v>1</v>
      </c>
      <c r="T49" s="28">
        <v>14</v>
      </c>
      <c r="U49" s="22"/>
      <c r="V49" s="28"/>
      <c r="W49" s="28"/>
      <c r="X49" s="28"/>
      <c r="Y49" s="22">
        <v>58</v>
      </c>
    </row>
    <row r="50" spans="1:25" ht="13.5">
      <c r="A50" s="6" t="s">
        <v>127</v>
      </c>
      <c r="B50" s="28">
        <v>0</v>
      </c>
      <c r="C50" s="28">
        <v>3</v>
      </c>
      <c r="D50" s="28">
        <v>-2</v>
      </c>
      <c r="E50" s="22">
        <v>10</v>
      </c>
      <c r="F50" s="28">
        <v>3</v>
      </c>
      <c r="G50" s="28">
        <v>6</v>
      </c>
      <c r="H50" s="28">
        <v>-1</v>
      </c>
      <c r="I50" s="22">
        <v>3</v>
      </c>
      <c r="J50" s="28">
        <v>-3</v>
      </c>
      <c r="K50" s="28">
        <v>2</v>
      </c>
      <c r="L50" s="28">
        <v>-3</v>
      </c>
      <c r="M50" s="22">
        <v>5</v>
      </c>
      <c r="N50" s="28">
        <v>-1</v>
      </c>
      <c r="O50" s="28">
        <v>4</v>
      </c>
      <c r="P50" s="28">
        <v>-2</v>
      </c>
      <c r="Q50" s="22">
        <v>-20</v>
      </c>
      <c r="R50" s="28">
        <v>-28</v>
      </c>
      <c r="S50" s="28">
        <v>-16</v>
      </c>
      <c r="T50" s="28">
        <v>-24</v>
      </c>
      <c r="U50" s="22">
        <v>11</v>
      </c>
      <c r="V50" s="28">
        <v>-2</v>
      </c>
      <c r="W50" s="28">
        <v>-10</v>
      </c>
      <c r="X50" s="28">
        <v>0</v>
      </c>
      <c r="Y50" s="22">
        <v>-25</v>
      </c>
    </row>
    <row r="51" spans="1:25" ht="13.5">
      <c r="A51" s="6" t="s">
        <v>48</v>
      </c>
      <c r="B51" s="28">
        <v>410</v>
      </c>
      <c r="C51" s="28">
        <v>754</v>
      </c>
      <c r="D51" s="28">
        <v>546</v>
      </c>
      <c r="E51" s="22">
        <v>-560</v>
      </c>
      <c r="F51" s="28">
        <v>1383</v>
      </c>
      <c r="G51" s="28">
        <v>165</v>
      </c>
      <c r="H51" s="28">
        <v>50</v>
      </c>
      <c r="I51" s="22">
        <v>1251</v>
      </c>
      <c r="J51" s="28">
        <v>31</v>
      </c>
      <c r="K51" s="28">
        <v>141</v>
      </c>
      <c r="L51" s="28">
        <v>-128</v>
      </c>
      <c r="M51" s="22">
        <v>1586</v>
      </c>
      <c r="N51" s="28">
        <v>2340</v>
      </c>
      <c r="O51" s="28">
        <v>1850</v>
      </c>
      <c r="P51" s="28">
        <v>2728</v>
      </c>
      <c r="Q51" s="22">
        <v>945</v>
      </c>
      <c r="R51" s="28">
        <v>2979</v>
      </c>
      <c r="S51" s="28">
        <v>5090</v>
      </c>
      <c r="T51" s="28">
        <v>1997</v>
      </c>
      <c r="U51" s="22">
        <v>6465</v>
      </c>
      <c r="V51" s="28">
        <v>8405</v>
      </c>
      <c r="W51" s="28">
        <v>4957</v>
      </c>
      <c r="X51" s="28">
        <v>872</v>
      </c>
      <c r="Y51" s="22">
        <v>897</v>
      </c>
    </row>
    <row r="52" spans="1:25" ht="13.5">
      <c r="A52" s="6" t="s">
        <v>49</v>
      </c>
      <c r="B52" s="28">
        <v>13</v>
      </c>
      <c r="C52" s="28">
        <v>8</v>
      </c>
      <c r="D52" s="28">
        <v>5</v>
      </c>
      <c r="E52" s="22">
        <v>21</v>
      </c>
      <c r="F52" s="28">
        <v>17</v>
      </c>
      <c r="G52" s="28">
        <v>10</v>
      </c>
      <c r="H52" s="28">
        <v>6</v>
      </c>
      <c r="I52" s="22">
        <v>15</v>
      </c>
      <c r="J52" s="28">
        <v>12</v>
      </c>
      <c r="K52" s="28">
        <v>8</v>
      </c>
      <c r="L52" s="28">
        <v>4</v>
      </c>
      <c r="M52" s="22">
        <v>15</v>
      </c>
      <c r="N52" s="28">
        <v>11</v>
      </c>
      <c r="O52" s="28">
        <v>3</v>
      </c>
      <c r="P52" s="28">
        <v>1</v>
      </c>
      <c r="Q52" s="22">
        <v>18</v>
      </c>
      <c r="R52" s="28">
        <v>13</v>
      </c>
      <c r="S52" s="28">
        <v>9</v>
      </c>
      <c r="T52" s="28">
        <v>3</v>
      </c>
      <c r="U52" s="22">
        <v>74</v>
      </c>
      <c r="V52" s="28">
        <v>67</v>
      </c>
      <c r="W52" s="28">
        <v>54</v>
      </c>
      <c r="X52" s="28">
        <v>24</v>
      </c>
      <c r="Y52" s="22"/>
    </row>
    <row r="53" spans="1:25" ht="13.5">
      <c r="A53" s="6" t="s">
        <v>50</v>
      </c>
      <c r="B53" s="28">
        <v>-28</v>
      </c>
      <c r="C53" s="28">
        <v>-19</v>
      </c>
      <c r="D53" s="28">
        <v>-9</v>
      </c>
      <c r="E53" s="22">
        <v>-81</v>
      </c>
      <c r="F53" s="28">
        <v>-43</v>
      </c>
      <c r="G53" s="28">
        <v>-28</v>
      </c>
      <c r="H53" s="28">
        <v>-13</v>
      </c>
      <c r="I53" s="22">
        <v>-92</v>
      </c>
      <c r="J53" s="28">
        <v>-46</v>
      </c>
      <c r="K53" s="28">
        <v>-34</v>
      </c>
      <c r="L53" s="28">
        <v>-21</v>
      </c>
      <c r="M53" s="22">
        <v>-116</v>
      </c>
      <c r="N53" s="28">
        <v>-7</v>
      </c>
      <c r="O53" s="28">
        <v>-5</v>
      </c>
      <c r="P53" s="28">
        <v>-2</v>
      </c>
      <c r="Q53" s="22">
        <v>-4</v>
      </c>
      <c r="R53" s="28">
        <v>-2</v>
      </c>
      <c r="S53" s="28">
        <v>-1</v>
      </c>
      <c r="T53" s="28">
        <v>0</v>
      </c>
      <c r="U53" s="22">
        <v>-3</v>
      </c>
      <c r="V53" s="28">
        <v>-2</v>
      </c>
      <c r="W53" s="28">
        <v>-1</v>
      </c>
      <c r="X53" s="28">
        <v>0</v>
      </c>
      <c r="Y53" s="22">
        <v>0</v>
      </c>
    </row>
    <row r="54" spans="1:25" ht="13.5">
      <c r="A54" s="6" t="s">
        <v>51</v>
      </c>
      <c r="B54" s="28">
        <v>-63</v>
      </c>
      <c r="C54" s="28">
        <v>-35</v>
      </c>
      <c r="D54" s="28">
        <v>-29</v>
      </c>
      <c r="E54" s="22">
        <v>-154</v>
      </c>
      <c r="F54" s="28">
        <v>-153</v>
      </c>
      <c r="G54" s="28">
        <v>-118</v>
      </c>
      <c r="H54" s="28">
        <v>-105</v>
      </c>
      <c r="I54" s="22">
        <v>-164</v>
      </c>
      <c r="J54" s="28">
        <v>-159</v>
      </c>
      <c r="K54" s="28">
        <v>-78</v>
      </c>
      <c r="L54" s="28">
        <v>-77</v>
      </c>
      <c r="M54" s="22">
        <v>-497</v>
      </c>
      <c r="N54" s="28">
        <v>-495</v>
      </c>
      <c r="O54" s="28">
        <v>-221</v>
      </c>
      <c r="P54" s="28">
        <v>-197</v>
      </c>
      <c r="Q54" s="22">
        <v>-1691</v>
      </c>
      <c r="R54" s="28">
        <v>-1690</v>
      </c>
      <c r="S54" s="28">
        <v>-1311</v>
      </c>
      <c r="T54" s="28">
        <v>-1211</v>
      </c>
      <c r="U54" s="22">
        <v>-605</v>
      </c>
      <c r="V54" s="28">
        <v>-603</v>
      </c>
      <c r="W54" s="28">
        <v>-201</v>
      </c>
      <c r="X54" s="28">
        <v>-201</v>
      </c>
      <c r="Y54" s="22">
        <v>-1767</v>
      </c>
    </row>
    <row r="55" spans="1:25" ht="13.5">
      <c r="A55" s="6" t="s">
        <v>52</v>
      </c>
      <c r="B55" s="28">
        <v>1</v>
      </c>
      <c r="C55" s="28">
        <v>1</v>
      </c>
      <c r="D55" s="28"/>
      <c r="E55" s="22"/>
      <c r="F55" s="28"/>
      <c r="G55" s="28"/>
      <c r="H55" s="28"/>
      <c r="I55" s="22"/>
      <c r="J55" s="28"/>
      <c r="K55" s="28"/>
      <c r="L55" s="28"/>
      <c r="M55" s="22">
        <v>170</v>
      </c>
      <c r="N55" s="28">
        <v>170</v>
      </c>
      <c r="O55" s="28">
        <v>170</v>
      </c>
      <c r="P55" s="28"/>
      <c r="Q55" s="22"/>
      <c r="R55" s="28"/>
      <c r="S55" s="28"/>
      <c r="T55" s="28"/>
      <c r="U55" s="22"/>
      <c r="V55" s="28"/>
      <c r="W55" s="28"/>
      <c r="X55" s="28"/>
      <c r="Y55" s="22"/>
    </row>
    <row r="56" spans="1:25" ht="14.25" thickBot="1">
      <c r="A56" s="5" t="s">
        <v>53</v>
      </c>
      <c r="B56" s="29">
        <v>334</v>
      </c>
      <c r="C56" s="29">
        <v>709</v>
      </c>
      <c r="D56" s="29">
        <v>513</v>
      </c>
      <c r="E56" s="23">
        <v>-774</v>
      </c>
      <c r="F56" s="29">
        <v>1204</v>
      </c>
      <c r="G56" s="29">
        <v>29</v>
      </c>
      <c r="H56" s="29">
        <v>-62</v>
      </c>
      <c r="I56" s="23">
        <v>1010</v>
      </c>
      <c r="J56" s="29">
        <v>-162</v>
      </c>
      <c r="K56" s="29">
        <v>37</v>
      </c>
      <c r="L56" s="29">
        <v>-223</v>
      </c>
      <c r="M56" s="23">
        <v>1159</v>
      </c>
      <c r="N56" s="29">
        <v>2019</v>
      </c>
      <c r="O56" s="29">
        <v>1797</v>
      </c>
      <c r="P56" s="29">
        <v>2528</v>
      </c>
      <c r="Q56" s="23">
        <v>-731</v>
      </c>
      <c r="R56" s="29">
        <v>1299</v>
      </c>
      <c r="S56" s="29">
        <v>3787</v>
      </c>
      <c r="T56" s="29">
        <v>789</v>
      </c>
      <c r="U56" s="23">
        <v>5931</v>
      </c>
      <c r="V56" s="29">
        <v>7866</v>
      </c>
      <c r="W56" s="29">
        <v>4808</v>
      </c>
      <c r="X56" s="29">
        <v>694</v>
      </c>
      <c r="Y56" s="23">
        <v>-870</v>
      </c>
    </row>
    <row r="57" spans="1:25" ht="14.25" thickTop="1">
      <c r="A57" s="6" t="s">
        <v>54</v>
      </c>
      <c r="B57" s="28">
        <v>-14</v>
      </c>
      <c r="C57" s="28">
        <v>0</v>
      </c>
      <c r="D57" s="28">
        <v>0</v>
      </c>
      <c r="E57" s="22">
        <v>-23</v>
      </c>
      <c r="F57" s="28">
        <v>-23</v>
      </c>
      <c r="G57" s="28">
        <v>-20</v>
      </c>
      <c r="H57" s="28">
        <v>-8</v>
      </c>
      <c r="I57" s="22">
        <v>-2</v>
      </c>
      <c r="J57" s="28">
        <v>-2</v>
      </c>
      <c r="K57" s="28">
        <v>-1</v>
      </c>
      <c r="L57" s="28">
        <v>0</v>
      </c>
      <c r="M57" s="22">
        <v>-10</v>
      </c>
      <c r="N57" s="28">
        <v>-10</v>
      </c>
      <c r="O57" s="28">
        <v>-10</v>
      </c>
      <c r="P57" s="28">
        <v>-6</v>
      </c>
      <c r="Q57" s="22">
        <v>-115</v>
      </c>
      <c r="R57" s="28">
        <v>-65</v>
      </c>
      <c r="S57" s="28">
        <v>-55</v>
      </c>
      <c r="T57" s="28">
        <v>-48</v>
      </c>
      <c r="U57" s="22">
        <v>-151</v>
      </c>
      <c r="V57" s="28">
        <v>-143</v>
      </c>
      <c r="W57" s="28">
        <v>-139</v>
      </c>
      <c r="X57" s="28">
        <v>-60</v>
      </c>
      <c r="Y57" s="22">
        <v>-28</v>
      </c>
    </row>
    <row r="58" spans="1:25" ht="13.5">
      <c r="A58" s="6" t="s">
        <v>55</v>
      </c>
      <c r="B58" s="28">
        <v>-43</v>
      </c>
      <c r="C58" s="28">
        <v>-32</v>
      </c>
      <c r="D58" s="28">
        <v>-23</v>
      </c>
      <c r="E58" s="22">
        <v>-62</v>
      </c>
      <c r="F58" s="28">
        <v>-60</v>
      </c>
      <c r="G58" s="28">
        <v>-50</v>
      </c>
      <c r="H58" s="28">
        <v>-34</v>
      </c>
      <c r="I58" s="22">
        <v>-252</v>
      </c>
      <c r="J58" s="28">
        <v>-215</v>
      </c>
      <c r="K58" s="28">
        <v>-162</v>
      </c>
      <c r="L58" s="28">
        <v>-79</v>
      </c>
      <c r="M58" s="22">
        <v>-300</v>
      </c>
      <c r="N58" s="28">
        <v>-248</v>
      </c>
      <c r="O58" s="28">
        <v>-178</v>
      </c>
      <c r="P58" s="28">
        <v>-106</v>
      </c>
      <c r="Q58" s="22">
        <v>-460</v>
      </c>
      <c r="R58" s="28">
        <v>-342</v>
      </c>
      <c r="S58" s="28">
        <v>-248</v>
      </c>
      <c r="T58" s="28">
        <v>-190</v>
      </c>
      <c r="U58" s="22">
        <v>-1204</v>
      </c>
      <c r="V58" s="28">
        <v>-1116</v>
      </c>
      <c r="W58" s="28">
        <v>-744</v>
      </c>
      <c r="X58" s="28">
        <v>-567</v>
      </c>
      <c r="Y58" s="22">
        <v>-116</v>
      </c>
    </row>
    <row r="59" spans="1:25" ht="13.5">
      <c r="A59" s="6" t="s">
        <v>56</v>
      </c>
      <c r="B59" s="28">
        <v>-19</v>
      </c>
      <c r="C59" s="28">
        <v>-19</v>
      </c>
      <c r="D59" s="28"/>
      <c r="E59" s="22">
        <v>-3</v>
      </c>
      <c r="F59" s="28">
        <v>-3</v>
      </c>
      <c r="G59" s="28"/>
      <c r="H59" s="28"/>
      <c r="I59" s="22">
        <v>-115</v>
      </c>
      <c r="J59" s="28">
        <v>-60</v>
      </c>
      <c r="K59" s="28">
        <v>-50</v>
      </c>
      <c r="L59" s="28"/>
      <c r="M59" s="22"/>
      <c r="N59" s="28"/>
      <c r="O59" s="28"/>
      <c r="P59" s="28"/>
      <c r="Q59" s="22"/>
      <c r="R59" s="28"/>
      <c r="S59" s="28"/>
      <c r="T59" s="28"/>
      <c r="U59" s="22"/>
      <c r="V59" s="28"/>
      <c r="W59" s="28"/>
      <c r="X59" s="28"/>
      <c r="Y59" s="22"/>
    </row>
    <row r="60" spans="1:25" ht="13.5">
      <c r="A60" s="6" t="s">
        <v>57</v>
      </c>
      <c r="B60" s="28">
        <v>68</v>
      </c>
      <c r="C60" s="28"/>
      <c r="D60" s="28"/>
      <c r="E60" s="22"/>
      <c r="F60" s="28"/>
      <c r="G60" s="28"/>
      <c r="H60" s="28"/>
      <c r="I60" s="22">
        <v>10</v>
      </c>
      <c r="J60" s="28"/>
      <c r="K60" s="28"/>
      <c r="L60" s="28"/>
      <c r="M60" s="22"/>
      <c r="N60" s="28"/>
      <c r="O60" s="28"/>
      <c r="P60" s="28"/>
      <c r="Q60" s="22"/>
      <c r="R60" s="28"/>
      <c r="S60" s="28"/>
      <c r="T60" s="28"/>
      <c r="U60" s="22"/>
      <c r="V60" s="28"/>
      <c r="W60" s="28"/>
      <c r="X60" s="28"/>
      <c r="Y60" s="22"/>
    </row>
    <row r="61" spans="1:25" ht="13.5">
      <c r="A61" s="6" t="s">
        <v>58</v>
      </c>
      <c r="B61" s="28">
        <v>5</v>
      </c>
      <c r="C61" s="28"/>
      <c r="D61" s="28"/>
      <c r="E61" s="22"/>
      <c r="F61" s="28"/>
      <c r="G61" s="28"/>
      <c r="H61" s="28"/>
      <c r="I61" s="22"/>
      <c r="J61" s="28"/>
      <c r="K61" s="28"/>
      <c r="L61" s="28"/>
      <c r="M61" s="22"/>
      <c r="N61" s="28"/>
      <c r="O61" s="28"/>
      <c r="P61" s="28"/>
      <c r="Q61" s="22"/>
      <c r="R61" s="28"/>
      <c r="S61" s="28"/>
      <c r="T61" s="28"/>
      <c r="U61" s="22"/>
      <c r="V61" s="28"/>
      <c r="W61" s="28"/>
      <c r="X61" s="28"/>
      <c r="Y61" s="22"/>
    </row>
    <row r="62" spans="1:25" ht="13.5">
      <c r="A62" s="6"/>
      <c r="B62" s="28">
        <v>20</v>
      </c>
      <c r="C62" s="28">
        <v>10</v>
      </c>
      <c r="D62" s="28">
        <v>10</v>
      </c>
      <c r="E62" s="22">
        <v>14</v>
      </c>
      <c r="F62" s="28">
        <v>12</v>
      </c>
      <c r="G62" s="28">
        <v>4</v>
      </c>
      <c r="H62" s="28">
        <v>4</v>
      </c>
      <c r="I62" s="22">
        <v>2</v>
      </c>
      <c r="J62" s="28"/>
      <c r="K62" s="28"/>
      <c r="L62" s="28"/>
      <c r="M62" s="22"/>
      <c r="N62" s="28"/>
      <c r="O62" s="28"/>
      <c r="P62" s="28"/>
      <c r="Q62" s="22"/>
      <c r="R62" s="28"/>
      <c r="S62" s="28"/>
      <c r="T62" s="28"/>
      <c r="U62" s="22"/>
      <c r="V62" s="28"/>
      <c r="W62" s="28"/>
      <c r="X62" s="28"/>
      <c r="Y62" s="22"/>
    </row>
    <row r="63" spans="1:25" ht="13.5">
      <c r="A63" s="6" t="s">
        <v>59</v>
      </c>
      <c r="B63" s="28"/>
      <c r="C63" s="28"/>
      <c r="D63" s="28"/>
      <c r="E63" s="22"/>
      <c r="F63" s="28">
        <v>103</v>
      </c>
      <c r="G63" s="28">
        <v>103</v>
      </c>
      <c r="H63" s="28"/>
      <c r="I63" s="22"/>
      <c r="J63" s="28"/>
      <c r="K63" s="28"/>
      <c r="L63" s="28"/>
      <c r="M63" s="22"/>
      <c r="N63" s="28"/>
      <c r="O63" s="28"/>
      <c r="P63" s="28"/>
      <c r="Q63" s="22"/>
      <c r="R63" s="28">
        <v>28</v>
      </c>
      <c r="S63" s="28">
        <v>28</v>
      </c>
      <c r="T63" s="28"/>
      <c r="U63" s="22"/>
      <c r="V63" s="28"/>
      <c r="W63" s="28"/>
      <c r="X63" s="28"/>
      <c r="Y63" s="22"/>
    </row>
    <row r="64" spans="1:25" ht="13.5">
      <c r="A64" s="6" t="s">
        <v>60</v>
      </c>
      <c r="B64" s="28">
        <v>-39</v>
      </c>
      <c r="C64" s="28">
        <v>-16</v>
      </c>
      <c r="D64" s="28">
        <v>-12</v>
      </c>
      <c r="E64" s="22">
        <v>-55</v>
      </c>
      <c r="F64" s="28">
        <v>-52</v>
      </c>
      <c r="G64" s="28">
        <v>-38</v>
      </c>
      <c r="H64" s="28">
        <v>-23</v>
      </c>
      <c r="I64" s="22">
        <v>-23</v>
      </c>
      <c r="J64" s="28">
        <v>-12</v>
      </c>
      <c r="K64" s="28">
        <v>-8</v>
      </c>
      <c r="L64" s="28">
        <v>-8</v>
      </c>
      <c r="M64" s="22">
        <v>-40</v>
      </c>
      <c r="N64" s="28">
        <v>-37</v>
      </c>
      <c r="O64" s="28">
        <v>-37</v>
      </c>
      <c r="P64" s="28">
        <v>-35</v>
      </c>
      <c r="Q64" s="22">
        <v>-15</v>
      </c>
      <c r="R64" s="28">
        <v>-3</v>
      </c>
      <c r="S64" s="28">
        <v>-2</v>
      </c>
      <c r="T64" s="28">
        <v>-1</v>
      </c>
      <c r="U64" s="22">
        <v>-29</v>
      </c>
      <c r="V64" s="28">
        <v>-19</v>
      </c>
      <c r="W64" s="28">
        <v>-19</v>
      </c>
      <c r="X64" s="28">
        <v>-19</v>
      </c>
      <c r="Y64" s="22">
        <v>-76</v>
      </c>
    </row>
    <row r="65" spans="1:25" ht="13.5">
      <c r="A65" s="6" t="s">
        <v>61</v>
      </c>
      <c r="B65" s="28"/>
      <c r="C65" s="28"/>
      <c r="D65" s="28"/>
      <c r="E65" s="22"/>
      <c r="F65" s="28"/>
      <c r="G65" s="28"/>
      <c r="H65" s="28"/>
      <c r="I65" s="22"/>
      <c r="J65" s="28"/>
      <c r="K65" s="28"/>
      <c r="L65" s="28"/>
      <c r="M65" s="22"/>
      <c r="N65" s="28"/>
      <c r="O65" s="28"/>
      <c r="P65" s="28"/>
      <c r="Q65" s="22">
        <v>-107</v>
      </c>
      <c r="R65" s="28">
        <v>-107</v>
      </c>
      <c r="S65" s="28"/>
      <c r="T65" s="28"/>
      <c r="U65" s="22"/>
      <c r="V65" s="28"/>
      <c r="W65" s="28"/>
      <c r="X65" s="28"/>
      <c r="Y65" s="22"/>
    </row>
    <row r="66" spans="1:25" ht="13.5">
      <c r="A66" s="6" t="s">
        <v>127</v>
      </c>
      <c r="B66" s="28"/>
      <c r="C66" s="28"/>
      <c r="D66" s="28"/>
      <c r="E66" s="22"/>
      <c r="F66" s="28"/>
      <c r="G66" s="28"/>
      <c r="H66" s="28"/>
      <c r="I66" s="22"/>
      <c r="J66" s="28"/>
      <c r="K66" s="28"/>
      <c r="L66" s="28"/>
      <c r="M66" s="22"/>
      <c r="N66" s="28"/>
      <c r="O66" s="28"/>
      <c r="P66" s="28"/>
      <c r="Q66" s="22">
        <v>-1</v>
      </c>
      <c r="R66" s="28">
        <v>-1</v>
      </c>
      <c r="S66" s="28">
        <v>-1</v>
      </c>
      <c r="T66" s="28"/>
      <c r="U66" s="22"/>
      <c r="V66" s="28"/>
      <c r="W66" s="28"/>
      <c r="X66" s="28"/>
      <c r="Y66" s="22"/>
    </row>
    <row r="67" spans="1:25" ht="14.25" thickBot="1">
      <c r="A67" s="5" t="s">
        <v>62</v>
      </c>
      <c r="B67" s="29">
        <v>-23</v>
      </c>
      <c r="C67" s="29">
        <v>-59</v>
      </c>
      <c r="D67" s="29">
        <v>-27</v>
      </c>
      <c r="E67" s="23">
        <v>-27</v>
      </c>
      <c r="F67" s="29">
        <v>-24</v>
      </c>
      <c r="G67" s="29">
        <v>-2</v>
      </c>
      <c r="H67" s="29">
        <v>-62</v>
      </c>
      <c r="I67" s="23">
        <v>-381</v>
      </c>
      <c r="J67" s="29">
        <v>-288</v>
      </c>
      <c r="K67" s="29">
        <v>-219</v>
      </c>
      <c r="L67" s="29">
        <v>-86</v>
      </c>
      <c r="M67" s="23">
        <v>-349</v>
      </c>
      <c r="N67" s="29">
        <v>-294</v>
      </c>
      <c r="O67" s="29">
        <v>-227</v>
      </c>
      <c r="P67" s="29">
        <v>-149</v>
      </c>
      <c r="Q67" s="23">
        <v>-671</v>
      </c>
      <c r="R67" s="29">
        <v>-491</v>
      </c>
      <c r="S67" s="29">
        <v>-278</v>
      </c>
      <c r="T67" s="29">
        <v>-240</v>
      </c>
      <c r="U67" s="23">
        <v>-1385</v>
      </c>
      <c r="V67" s="29">
        <v>-1278</v>
      </c>
      <c r="W67" s="29">
        <v>-903</v>
      </c>
      <c r="X67" s="29">
        <v>-647</v>
      </c>
      <c r="Y67" s="23">
        <v>-221</v>
      </c>
    </row>
    <row r="68" spans="1:25" ht="14.25" thickTop="1">
      <c r="A68" s="6" t="s">
        <v>63</v>
      </c>
      <c r="B68" s="28">
        <v>3100</v>
      </c>
      <c r="C68" s="28">
        <v>2000</v>
      </c>
      <c r="D68" s="28">
        <v>1500</v>
      </c>
      <c r="E68" s="22">
        <v>4200</v>
      </c>
      <c r="F68" s="28">
        <v>1500</v>
      </c>
      <c r="G68" s="28">
        <v>1000</v>
      </c>
      <c r="H68" s="28">
        <v>1000</v>
      </c>
      <c r="I68" s="22">
        <v>600</v>
      </c>
      <c r="J68" s="28">
        <v>600</v>
      </c>
      <c r="K68" s="28">
        <v>300</v>
      </c>
      <c r="L68" s="28"/>
      <c r="M68" s="22">
        <v>1500</v>
      </c>
      <c r="N68" s="28">
        <v>1500</v>
      </c>
      <c r="O68" s="28">
        <v>1000</v>
      </c>
      <c r="P68" s="28">
        <v>750</v>
      </c>
      <c r="Q68" s="22">
        <v>2050</v>
      </c>
      <c r="R68" s="28">
        <v>1300</v>
      </c>
      <c r="S68" s="28">
        <v>1000</v>
      </c>
      <c r="T68" s="28"/>
      <c r="U68" s="22"/>
      <c r="V68" s="28"/>
      <c r="W68" s="28"/>
      <c r="X68" s="28"/>
      <c r="Y68" s="22"/>
    </row>
    <row r="69" spans="1:25" ht="13.5">
      <c r="A69" s="6" t="s">
        <v>64</v>
      </c>
      <c r="B69" s="28">
        <v>-2000</v>
      </c>
      <c r="C69" s="28">
        <v>-2000</v>
      </c>
      <c r="D69" s="28">
        <v>-1500</v>
      </c>
      <c r="E69" s="22">
        <v>-4200</v>
      </c>
      <c r="F69" s="28">
        <v>-1000</v>
      </c>
      <c r="G69" s="28">
        <v>-1000</v>
      </c>
      <c r="H69" s="28">
        <v>-1000</v>
      </c>
      <c r="I69" s="22">
        <v>-600</v>
      </c>
      <c r="J69" s="28">
        <v>-300</v>
      </c>
      <c r="K69" s="28">
        <v>-300</v>
      </c>
      <c r="L69" s="28"/>
      <c r="M69" s="22">
        <v>-1500</v>
      </c>
      <c r="N69" s="28">
        <v>-1000</v>
      </c>
      <c r="O69" s="28">
        <v>-1000</v>
      </c>
      <c r="P69" s="28">
        <v>-750</v>
      </c>
      <c r="Q69" s="22">
        <v>-2300</v>
      </c>
      <c r="R69" s="28">
        <v>-1000</v>
      </c>
      <c r="S69" s="28">
        <v>-1000</v>
      </c>
      <c r="T69" s="28"/>
      <c r="U69" s="22"/>
      <c r="V69" s="28"/>
      <c r="W69" s="28"/>
      <c r="X69" s="28"/>
      <c r="Y69" s="22"/>
    </row>
    <row r="70" spans="1:25" ht="13.5">
      <c r="A70" s="6" t="s">
        <v>65</v>
      </c>
      <c r="B70" s="28">
        <v>-129</v>
      </c>
      <c r="C70" s="28">
        <v>-86</v>
      </c>
      <c r="D70" s="28">
        <v>-42</v>
      </c>
      <c r="E70" s="22">
        <v>-88</v>
      </c>
      <c r="F70" s="28">
        <v>-50</v>
      </c>
      <c r="G70" s="28">
        <v>-20</v>
      </c>
      <c r="H70" s="28"/>
      <c r="I70" s="22"/>
      <c r="J70" s="28"/>
      <c r="K70" s="28"/>
      <c r="L70" s="28"/>
      <c r="M70" s="22"/>
      <c r="N70" s="28"/>
      <c r="O70" s="28"/>
      <c r="P70" s="28"/>
      <c r="Q70" s="22"/>
      <c r="R70" s="28"/>
      <c r="S70" s="28"/>
      <c r="T70" s="28"/>
      <c r="U70" s="22"/>
      <c r="V70" s="28"/>
      <c r="W70" s="28"/>
      <c r="X70" s="28"/>
      <c r="Y70" s="22"/>
    </row>
    <row r="71" spans="1:25" ht="13.5">
      <c r="A71" s="6" t="s">
        <v>66</v>
      </c>
      <c r="B71" s="28">
        <v>12</v>
      </c>
      <c r="C71" s="28">
        <v>12</v>
      </c>
      <c r="D71" s="28"/>
      <c r="E71" s="22"/>
      <c r="F71" s="28"/>
      <c r="G71" s="28"/>
      <c r="H71" s="28"/>
      <c r="I71" s="22"/>
      <c r="J71" s="28"/>
      <c r="K71" s="28"/>
      <c r="L71" s="28"/>
      <c r="M71" s="22"/>
      <c r="N71" s="28"/>
      <c r="O71" s="28"/>
      <c r="P71" s="28"/>
      <c r="Q71" s="22">
        <v>34</v>
      </c>
      <c r="R71" s="28">
        <v>24</v>
      </c>
      <c r="S71" s="28">
        <v>18</v>
      </c>
      <c r="T71" s="28">
        <v>11</v>
      </c>
      <c r="U71" s="22">
        <v>51</v>
      </c>
      <c r="V71" s="28">
        <v>27</v>
      </c>
      <c r="W71" s="28">
        <v>15</v>
      </c>
      <c r="X71" s="28">
        <v>9</v>
      </c>
      <c r="Y71" s="22">
        <v>3</v>
      </c>
    </row>
    <row r="72" spans="1:25" ht="13.5">
      <c r="A72" s="6" t="s">
        <v>67</v>
      </c>
      <c r="B72" s="28"/>
      <c r="C72" s="28"/>
      <c r="D72" s="28"/>
      <c r="E72" s="22"/>
      <c r="F72" s="28"/>
      <c r="G72" s="28"/>
      <c r="H72" s="28"/>
      <c r="I72" s="22"/>
      <c r="J72" s="28"/>
      <c r="K72" s="28"/>
      <c r="L72" s="28"/>
      <c r="M72" s="22">
        <v>-200</v>
      </c>
      <c r="N72" s="28">
        <v>-200</v>
      </c>
      <c r="O72" s="28"/>
      <c r="P72" s="28"/>
      <c r="Q72" s="22">
        <v>-161</v>
      </c>
      <c r="R72" s="28">
        <v>-161</v>
      </c>
      <c r="S72" s="28"/>
      <c r="T72" s="28"/>
      <c r="U72" s="22">
        <v>-500</v>
      </c>
      <c r="V72" s="28">
        <v>-500</v>
      </c>
      <c r="W72" s="28"/>
      <c r="X72" s="28"/>
      <c r="Y72" s="22"/>
    </row>
    <row r="73" spans="1:25" ht="13.5">
      <c r="A73" s="6" t="s">
        <v>68</v>
      </c>
      <c r="B73" s="28">
        <v>-117</v>
      </c>
      <c r="C73" s="28">
        <v>-29</v>
      </c>
      <c r="D73" s="28">
        <v>-27</v>
      </c>
      <c r="E73" s="22">
        <v>-75</v>
      </c>
      <c r="F73" s="28">
        <v>-75</v>
      </c>
      <c r="G73" s="28">
        <v>-74</v>
      </c>
      <c r="H73" s="28">
        <v>-63</v>
      </c>
      <c r="I73" s="22">
        <v>-61</v>
      </c>
      <c r="J73" s="28">
        <v>-59</v>
      </c>
      <c r="K73" s="28">
        <v>-30</v>
      </c>
      <c r="L73" s="28">
        <v>-26</v>
      </c>
      <c r="M73" s="22">
        <v>-278</v>
      </c>
      <c r="N73" s="28">
        <v>-273</v>
      </c>
      <c r="O73" s="28">
        <v>-139</v>
      </c>
      <c r="P73" s="28">
        <v>-115</v>
      </c>
      <c r="Q73" s="22">
        <v>-1065</v>
      </c>
      <c r="R73" s="28">
        <v>-1056</v>
      </c>
      <c r="S73" s="28">
        <v>-844</v>
      </c>
      <c r="T73" s="28">
        <v>-737</v>
      </c>
      <c r="U73" s="22">
        <v>-193</v>
      </c>
      <c r="V73" s="28">
        <v>-193</v>
      </c>
      <c r="W73" s="28">
        <v>-192</v>
      </c>
      <c r="X73" s="28">
        <v>-180</v>
      </c>
      <c r="Y73" s="22">
        <v>-657</v>
      </c>
    </row>
    <row r="74" spans="1:25" ht="14.25" thickBot="1">
      <c r="A74" s="5" t="s">
        <v>69</v>
      </c>
      <c r="B74" s="29">
        <v>865</v>
      </c>
      <c r="C74" s="29">
        <v>-103</v>
      </c>
      <c r="D74" s="29">
        <v>-70</v>
      </c>
      <c r="E74" s="23">
        <v>-164</v>
      </c>
      <c r="F74" s="29">
        <v>374</v>
      </c>
      <c r="G74" s="29">
        <v>-94</v>
      </c>
      <c r="H74" s="29">
        <v>-63</v>
      </c>
      <c r="I74" s="23">
        <v>-61</v>
      </c>
      <c r="J74" s="29">
        <v>240</v>
      </c>
      <c r="K74" s="29">
        <v>-30</v>
      </c>
      <c r="L74" s="29">
        <v>-26</v>
      </c>
      <c r="M74" s="23">
        <v>-479</v>
      </c>
      <c r="N74" s="29">
        <v>25</v>
      </c>
      <c r="O74" s="29">
        <v>-139</v>
      </c>
      <c r="P74" s="29">
        <v>-115</v>
      </c>
      <c r="Q74" s="23">
        <v>-1442</v>
      </c>
      <c r="R74" s="29">
        <v>-894</v>
      </c>
      <c r="S74" s="29">
        <v>-826</v>
      </c>
      <c r="T74" s="29">
        <v>-726</v>
      </c>
      <c r="U74" s="23">
        <v>-643</v>
      </c>
      <c r="V74" s="29">
        <v>-666</v>
      </c>
      <c r="W74" s="29">
        <v>-177</v>
      </c>
      <c r="X74" s="29">
        <v>-171</v>
      </c>
      <c r="Y74" s="23">
        <v>-654</v>
      </c>
    </row>
    <row r="75" spans="1:25" ht="14.25" thickTop="1">
      <c r="A75" s="7" t="s">
        <v>70</v>
      </c>
      <c r="B75" s="28">
        <v>1176</v>
      </c>
      <c r="C75" s="28">
        <v>546</v>
      </c>
      <c r="D75" s="28">
        <v>414</v>
      </c>
      <c r="E75" s="22">
        <v>-966</v>
      </c>
      <c r="F75" s="28">
        <v>1554</v>
      </c>
      <c r="G75" s="28">
        <v>-67</v>
      </c>
      <c r="H75" s="28">
        <v>-188</v>
      </c>
      <c r="I75" s="22">
        <v>567</v>
      </c>
      <c r="J75" s="28">
        <v>-210</v>
      </c>
      <c r="K75" s="28">
        <v>-213</v>
      </c>
      <c r="L75" s="28">
        <v>-336</v>
      </c>
      <c r="M75" s="22">
        <v>330</v>
      </c>
      <c r="N75" s="28">
        <v>1750</v>
      </c>
      <c r="O75" s="28">
        <v>1430</v>
      </c>
      <c r="P75" s="28">
        <v>2264</v>
      </c>
      <c r="Q75" s="22">
        <v>-2845</v>
      </c>
      <c r="R75" s="28">
        <v>-85</v>
      </c>
      <c r="S75" s="28">
        <v>2682</v>
      </c>
      <c r="T75" s="28">
        <v>-176</v>
      </c>
      <c r="U75" s="22">
        <v>3902</v>
      </c>
      <c r="V75" s="28">
        <v>5921</v>
      </c>
      <c r="W75" s="28">
        <v>3727</v>
      </c>
      <c r="X75" s="28">
        <v>-124</v>
      </c>
      <c r="Y75" s="22">
        <v>-1746</v>
      </c>
    </row>
    <row r="76" spans="1:25" ht="13.5">
      <c r="A76" s="7" t="s">
        <v>71</v>
      </c>
      <c r="B76" s="28">
        <v>4096</v>
      </c>
      <c r="C76" s="28">
        <v>4096</v>
      </c>
      <c r="D76" s="28">
        <v>4096</v>
      </c>
      <c r="E76" s="22">
        <v>5063</v>
      </c>
      <c r="F76" s="28">
        <v>5063</v>
      </c>
      <c r="G76" s="28">
        <v>5063</v>
      </c>
      <c r="H76" s="28">
        <v>5063</v>
      </c>
      <c r="I76" s="22">
        <v>4495</v>
      </c>
      <c r="J76" s="28">
        <v>4495</v>
      </c>
      <c r="K76" s="28">
        <v>4495</v>
      </c>
      <c r="L76" s="28">
        <v>4495</v>
      </c>
      <c r="M76" s="22">
        <v>4164</v>
      </c>
      <c r="N76" s="28">
        <v>4164</v>
      </c>
      <c r="O76" s="28">
        <v>4164</v>
      </c>
      <c r="P76" s="28">
        <v>4164</v>
      </c>
      <c r="Q76" s="22">
        <v>7010</v>
      </c>
      <c r="R76" s="28">
        <v>7010</v>
      </c>
      <c r="S76" s="28">
        <v>7010</v>
      </c>
      <c r="T76" s="28">
        <v>7010</v>
      </c>
      <c r="U76" s="22">
        <v>3107</v>
      </c>
      <c r="V76" s="28">
        <v>3107</v>
      </c>
      <c r="W76" s="28">
        <v>3107</v>
      </c>
      <c r="X76" s="28">
        <v>3107</v>
      </c>
      <c r="Y76" s="22">
        <v>4854</v>
      </c>
    </row>
    <row r="77" spans="1:25" ht="14.25" thickBot="1">
      <c r="A77" s="7" t="s">
        <v>71</v>
      </c>
      <c r="B77" s="28">
        <v>5273</v>
      </c>
      <c r="C77" s="28">
        <v>4643</v>
      </c>
      <c r="D77" s="28">
        <v>4511</v>
      </c>
      <c r="E77" s="22">
        <v>4096</v>
      </c>
      <c r="F77" s="28">
        <v>6617</v>
      </c>
      <c r="G77" s="28">
        <v>4995</v>
      </c>
      <c r="H77" s="28">
        <v>4874</v>
      </c>
      <c r="I77" s="22">
        <v>5063</v>
      </c>
      <c r="J77" s="28">
        <v>4284</v>
      </c>
      <c r="K77" s="28">
        <v>4282</v>
      </c>
      <c r="L77" s="28">
        <v>4159</v>
      </c>
      <c r="M77" s="22">
        <v>4495</v>
      </c>
      <c r="N77" s="28">
        <v>5915</v>
      </c>
      <c r="O77" s="28">
        <v>5595</v>
      </c>
      <c r="P77" s="28">
        <v>6429</v>
      </c>
      <c r="Q77" s="22">
        <v>4164</v>
      </c>
      <c r="R77" s="28">
        <v>6924</v>
      </c>
      <c r="S77" s="28">
        <v>9692</v>
      </c>
      <c r="T77" s="28">
        <v>6833</v>
      </c>
      <c r="U77" s="22">
        <v>7010</v>
      </c>
      <c r="V77" s="28">
        <v>9029</v>
      </c>
      <c r="W77" s="28">
        <v>6835</v>
      </c>
      <c r="X77" s="28">
        <v>2983</v>
      </c>
      <c r="Y77" s="22">
        <v>3107</v>
      </c>
    </row>
    <row r="78" spans="1:25" ht="14.25" thickTop="1">
      <c r="A78" s="8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</row>
    <row r="80" ht="13.5">
      <c r="A80" s="20" t="s">
        <v>187</v>
      </c>
    </row>
    <row r="81" ht="13.5">
      <c r="A81" s="20" t="s">
        <v>188</v>
      </c>
    </row>
  </sheetData>
  <mergeCells count="1">
    <mergeCell ref="B6:Y6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2:Y89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5" width="17.625" style="0" customWidth="1"/>
  </cols>
  <sheetData>
    <row r="1" ht="14.25" thickBot="1"/>
    <row r="2" spans="1:25" ht="14.25" thickTop="1">
      <c r="A2" s="10" t="s">
        <v>183</v>
      </c>
      <c r="B2" s="14">
        <v>8732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14.25" thickBot="1">
      <c r="A3" s="11" t="s">
        <v>184</v>
      </c>
      <c r="B3" s="1" t="s">
        <v>185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4.25" thickTop="1">
      <c r="A4" s="10" t="s">
        <v>85</v>
      </c>
      <c r="B4" s="15" t="str">
        <f>HYPERLINK("http://www.kabupro.jp/mark/20140131/S10010N6.htm","四半期報告書")</f>
        <v>四半期報告書</v>
      </c>
      <c r="C4" s="15" t="str">
        <f>HYPERLINK("http://www.kabupro.jp/mark/20131028/S10009AP.htm","四半期報告書")</f>
        <v>四半期報告書</v>
      </c>
      <c r="D4" s="15" t="str">
        <f>HYPERLINK("http://www.kabupro.jp/mark/20130730/S000E39W.htm","四半期報告書")</f>
        <v>四半期報告書</v>
      </c>
      <c r="E4" s="15" t="str">
        <f>HYPERLINK("http://www.kabupro.jp/mark/20140131/S10010N6.htm","四半期報告書")</f>
        <v>四半期報告書</v>
      </c>
      <c r="F4" s="15" t="str">
        <f>HYPERLINK("http://www.kabupro.jp/mark/20130131/S000CP1G.htm","四半期報告書")</f>
        <v>四半期報告書</v>
      </c>
      <c r="G4" s="15" t="str">
        <f>HYPERLINK("http://www.kabupro.jp/mark/20121105/S000C5M0.htm","四半期報告書")</f>
        <v>四半期報告書</v>
      </c>
      <c r="H4" s="15" t="str">
        <f>HYPERLINK("http://www.kabupro.jp/mark/20120810/S000BQ5S.htm","四半期報告書")</f>
        <v>四半期報告書</v>
      </c>
      <c r="I4" s="15" t="str">
        <f>HYPERLINK("http://www.kabupro.jp/mark/20130617/S000DLJ8.htm","有価証券報告書")</f>
        <v>有価証券報告書</v>
      </c>
      <c r="J4" s="15" t="str">
        <f>HYPERLINK("http://www.kabupro.jp/mark/20120210/S000A8P9.htm","四半期報告書")</f>
        <v>四半期報告書</v>
      </c>
      <c r="K4" s="15" t="str">
        <f>HYPERLINK("http://www.kabupro.jp/mark/20111110/S0009NRF.htm","四半期報告書")</f>
        <v>四半期報告書</v>
      </c>
      <c r="L4" s="15" t="str">
        <f>HYPERLINK("http://www.kabupro.jp/mark/20110810/S000946L.htm","四半期報告書")</f>
        <v>四半期報告書</v>
      </c>
      <c r="M4" s="15" t="str">
        <f>HYPERLINK("http://www.kabupro.jp/mark/20120625/S000B2UC.htm","有価証券報告書")</f>
        <v>有価証券報告書</v>
      </c>
      <c r="N4" s="15" t="str">
        <f>HYPERLINK("http://www.kabupro.jp/mark/20110210/S0007S02.htm","四半期報告書")</f>
        <v>四半期報告書</v>
      </c>
      <c r="O4" s="15" t="str">
        <f>HYPERLINK("http://www.kabupro.jp/mark/20101110/S00073HK.htm","四半期報告書")</f>
        <v>四半期報告書</v>
      </c>
      <c r="P4" s="15" t="str">
        <f>HYPERLINK("http://www.kabupro.jp/mark/20100831/S0006Q9W.htm","訂正四半期報告書")</f>
        <v>訂正四半期報告書</v>
      </c>
      <c r="Q4" s="15" t="str">
        <f>HYPERLINK("http://www.kabupro.jp/mark/20110620/S0008IAM.htm","有価証券報告書")</f>
        <v>有価証券報告書</v>
      </c>
      <c r="R4" s="15" t="str">
        <f>HYPERLINK("http://www.kabupro.jp/mark/20100210/S0005524.htm","四半期報告書")</f>
        <v>四半期報告書</v>
      </c>
      <c r="S4" s="15" t="str">
        <f>HYPERLINK("http://www.kabupro.jp/mark/20091112/S0004KCQ.htm","四半期報告書")</f>
        <v>四半期報告書</v>
      </c>
      <c r="T4" s="15" t="str">
        <f>HYPERLINK("http://www.kabupro.jp/mark/20090813/S0003YR7.htm","四半期報告書")</f>
        <v>四半期報告書</v>
      </c>
      <c r="U4" s="15" t="str">
        <f>HYPERLINK("http://www.kabupro.jp/mark/20100623/S0005ZYH.htm","有価証券報告書")</f>
        <v>有価証券報告書</v>
      </c>
      <c r="V4" s="15" t="str">
        <f>HYPERLINK("http://www.kabupro.jp/mark/20090212/S0002HM1.htm","四半期報告書")</f>
        <v>四半期報告書</v>
      </c>
      <c r="W4" s="15" t="str">
        <f>HYPERLINK("http://www.kabupro.jp/mark/20081113/S0001T0H.htm","四半期報告書")</f>
        <v>四半期報告書</v>
      </c>
      <c r="X4" s="15" t="str">
        <f>HYPERLINK("http://www.kabupro.jp/mark/20081113/S0001T9J.htm","XBRLの修正（内国会社－四半期報告書)")</f>
        <v>XBRLの修正（内国会社－四半期報告書)</v>
      </c>
      <c r="Y4" s="15" t="str">
        <f>HYPERLINK("http://www.kabupro.jp/mark/20090722/S0003PP0.htm","訂正有価証券報告書")</f>
        <v>訂正有価証券報告書</v>
      </c>
    </row>
    <row r="5" spans="1:25" ht="14.25" thickBot="1">
      <c r="A5" s="11" t="s">
        <v>86</v>
      </c>
      <c r="B5" s="1" t="s">
        <v>251</v>
      </c>
      <c r="C5" s="1" t="s">
        <v>254</v>
      </c>
      <c r="D5" s="1" t="s">
        <v>256</v>
      </c>
      <c r="E5" s="1" t="s">
        <v>251</v>
      </c>
      <c r="F5" s="1" t="s">
        <v>258</v>
      </c>
      <c r="G5" s="1" t="s">
        <v>260</v>
      </c>
      <c r="H5" s="1" t="s">
        <v>262</v>
      </c>
      <c r="I5" s="1" t="s">
        <v>92</v>
      </c>
      <c r="J5" s="1" t="s">
        <v>264</v>
      </c>
      <c r="K5" s="1" t="s">
        <v>266</v>
      </c>
      <c r="L5" s="1" t="s">
        <v>268</v>
      </c>
      <c r="M5" s="1" t="s">
        <v>96</v>
      </c>
      <c r="N5" s="1" t="s">
        <v>270</v>
      </c>
      <c r="O5" s="1" t="s">
        <v>272</v>
      </c>
      <c r="P5" s="1" t="s">
        <v>274</v>
      </c>
      <c r="Q5" s="1" t="s">
        <v>98</v>
      </c>
      <c r="R5" s="1" t="s">
        <v>276</v>
      </c>
      <c r="S5" s="1" t="s">
        <v>278</v>
      </c>
      <c r="T5" s="1" t="s">
        <v>280</v>
      </c>
      <c r="U5" s="1" t="s">
        <v>100</v>
      </c>
      <c r="V5" s="1" t="s">
        <v>282</v>
      </c>
      <c r="W5" s="1" t="s">
        <v>284</v>
      </c>
      <c r="X5" s="1" t="s">
        <v>284</v>
      </c>
      <c r="Y5" s="1" t="s">
        <v>102</v>
      </c>
    </row>
    <row r="6" spans="1:25" ht="15" thickBot="1" thickTop="1">
      <c r="A6" s="10" t="s">
        <v>87</v>
      </c>
      <c r="B6" s="18" t="s">
        <v>11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ht="14.25" thickTop="1">
      <c r="A7" s="12" t="s">
        <v>88</v>
      </c>
      <c r="B7" s="14" t="s">
        <v>252</v>
      </c>
      <c r="C7" s="14" t="s">
        <v>252</v>
      </c>
      <c r="D7" s="14" t="s">
        <v>252</v>
      </c>
      <c r="E7" s="16" t="s">
        <v>93</v>
      </c>
      <c r="F7" s="14" t="s">
        <v>252</v>
      </c>
      <c r="G7" s="14" t="s">
        <v>252</v>
      </c>
      <c r="H7" s="14" t="s">
        <v>252</v>
      </c>
      <c r="I7" s="16" t="s">
        <v>93</v>
      </c>
      <c r="J7" s="14" t="s">
        <v>252</v>
      </c>
      <c r="K7" s="14" t="s">
        <v>252</v>
      </c>
      <c r="L7" s="14" t="s">
        <v>252</v>
      </c>
      <c r="M7" s="16" t="s">
        <v>93</v>
      </c>
      <c r="N7" s="14" t="s">
        <v>252</v>
      </c>
      <c r="O7" s="14" t="s">
        <v>252</v>
      </c>
      <c r="P7" s="14" t="s">
        <v>252</v>
      </c>
      <c r="Q7" s="16" t="s">
        <v>93</v>
      </c>
      <c r="R7" s="14" t="s">
        <v>252</v>
      </c>
      <c r="S7" s="14" t="s">
        <v>252</v>
      </c>
      <c r="T7" s="14" t="s">
        <v>252</v>
      </c>
      <c r="U7" s="16" t="s">
        <v>93</v>
      </c>
      <c r="V7" s="14" t="s">
        <v>252</v>
      </c>
      <c r="W7" s="14" t="s">
        <v>252</v>
      </c>
      <c r="X7" s="14" t="s">
        <v>252</v>
      </c>
      <c r="Y7" s="16" t="s">
        <v>93</v>
      </c>
    </row>
    <row r="8" spans="1:25" ht="13.5">
      <c r="A8" s="13" t="s">
        <v>89</v>
      </c>
      <c r="B8" s="1"/>
      <c r="C8" s="1"/>
      <c r="D8" s="1"/>
      <c r="E8" s="17"/>
      <c r="F8" s="1"/>
      <c r="G8" s="1"/>
      <c r="H8" s="1"/>
      <c r="I8" s="17"/>
      <c r="J8" s="1"/>
      <c r="K8" s="1"/>
      <c r="L8" s="1"/>
      <c r="M8" s="17"/>
      <c r="N8" s="1"/>
      <c r="O8" s="1"/>
      <c r="P8" s="1"/>
      <c r="Q8" s="17"/>
      <c r="R8" s="1"/>
      <c r="S8" s="1"/>
      <c r="T8" s="1"/>
      <c r="U8" s="17"/>
      <c r="V8" s="1"/>
      <c r="W8" s="1"/>
      <c r="X8" s="1"/>
      <c r="Y8" s="17"/>
    </row>
    <row r="9" spans="1:25" ht="13.5">
      <c r="A9" s="13" t="s">
        <v>90</v>
      </c>
      <c r="B9" s="1" t="s">
        <v>253</v>
      </c>
      <c r="C9" s="1" t="s">
        <v>255</v>
      </c>
      <c r="D9" s="1" t="s">
        <v>257</v>
      </c>
      <c r="E9" s="17" t="s">
        <v>94</v>
      </c>
      <c r="F9" s="1" t="s">
        <v>259</v>
      </c>
      <c r="G9" s="1" t="s">
        <v>261</v>
      </c>
      <c r="H9" s="1" t="s">
        <v>263</v>
      </c>
      <c r="I9" s="17" t="s">
        <v>95</v>
      </c>
      <c r="J9" s="1" t="s">
        <v>265</v>
      </c>
      <c r="K9" s="1" t="s">
        <v>267</v>
      </c>
      <c r="L9" s="1" t="s">
        <v>269</v>
      </c>
      <c r="M9" s="17" t="s">
        <v>97</v>
      </c>
      <c r="N9" s="1" t="s">
        <v>271</v>
      </c>
      <c r="O9" s="1" t="s">
        <v>273</v>
      </c>
      <c r="P9" s="1" t="s">
        <v>275</v>
      </c>
      <c r="Q9" s="17" t="s">
        <v>99</v>
      </c>
      <c r="R9" s="1" t="s">
        <v>277</v>
      </c>
      <c r="S9" s="1" t="s">
        <v>279</v>
      </c>
      <c r="T9" s="1" t="s">
        <v>281</v>
      </c>
      <c r="U9" s="17" t="s">
        <v>101</v>
      </c>
      <c r="V9" s="1" t="s">
        <v>283</v>
      </c>
      <c r="W9" s="1" t="s">
        <v>285</v>
      </c>
      <c r="X9" s="1" t="s">
        <v>286</v>
      </c>
      <c r="Y9" s="17" t="s">
        <v>103</v>
      </c>
    </row>
    <row r="10" spans="1:25" ht="14.25" thickBot="1">
      <c r="A10" s="13" t="s">
        <v>91</v>
      </c>
      <c r="B10" s="1" t="s">
        <v>105</v>
      </c>
      <c r="C10" s="1" t="s">
        <v>105</v>
      </c>
      <c r="D10" s="1" t="s">
        <v>105</v>
      </c>
      <c r="E10" s="17" t="s">
        <v>105</v>
      </c>
      <c r="F10" s="1" t="s">
        <v>105</v>
      </c>
      <c r="G10" s="1" t="s">
        <v>105</v>
      </c>
      <c r="H10" s="1" t="s">
        <v>105</v>
      </c>
      <c r="I10" s="17" t="s">
        <v>105</v>
      </c>
      <c r="J10" s="1" t="s">
        <v>105</v>
      </c>
      <c r="K10" s="1" t="s">
        <v>105</v>
      </c>
      <c r="L10" s="1" t="s">
        <v>105</v>
      </c>
      <c r="M10" s="17" t="s">
        <v>105</v>
      </c>
      <c r="N10" s="1" t="s">
        <v>105</v>
      </c>
      <c r="O10" s="1" t="s">
        <v>105</v>
      </c>
      <c r="P10" s="1" t="s">
        <v>105</v>
      </c>
      <c r="Q10" s="17" t="s">
        <v>105</v>
      </c>
      <c r="R10" s="1" t="s">
        <v>105</v>
      </c>
      <c r="S10" s="1" t="s">
        <v>105</v>
      </c>
      <c r="T10" s="1" t="s">
        <v>105</v>
      </c>
      <c r="U10" s="17" t="s">
        <v>105</v>
      </c>
      <c r="V10" s="1" t="s">
        <v>105</v>
      </c>
      <c r="W10" s="1" t="s">
        <v>105</v>
      </c>
      <c r="X10" s="1" t="s">
        <v>105</v>
      </c>
      <c r="Y10" s="17" t="s">
        <v>105</v>
      </c>
    </row>
    <row r="11" spans="1:25" ht="14.25" thickTop="1">
      <c r="A11" s="9" t="s">
        <v>104</v>
      </c>
      <c r="B11" s="27">
        <v>6953</v>
      </c>
      <c r="C11" s="27">
        <v>6323</v>
      </c>
      <c r="D11" s="27">
        <v>6191</v>
      </c>
      <c r="E11" s="21">
        <v>5776</v>
      </c>
      <c r="F11" s="27">
        <v>10187</v>
      </c>
      <c r="G11" s="27">
        <v>8565</v>
      </c>
      <c r="H11" s="27">
        <v>8444</v>
      </c>
      <c r="I11" s="21">
        <v>8633</v>
      </c>
      <c r="J11" s="27">
        <v>7684</v>
      </c>
      <c r="K11" s="27">
        <v>7682</v>
      </c>
      <c r="L11" s="27">
        <v>7559</v>
      </c>
      <c r="M11" s="21">
        <v>7555</v>
      </c>
      <c r="N11" s="27">
        <v>7715</v>
      </c>
      <c r="O11" s="27">
        <v>7395</v>
      </c>
      <c r="P11" s="27">
        <v>8229</v>
      </c>
      <c r="Q11" s="21">
        <v>5964</v>
      </c>
      <c r="R11" s="27">
        <v>6924</v>
      </c>
      <c r="S11" s="27">
        <v>9692</v>
      </c>
      <c r="T11" s="27">
        <v>6833</v>
      </c>
      <c r="U11" s="21">
        <v>7010</v>
      </c>
      <c r="V11" s="27">
        <v>9029</v>
      </c>
      <c r="W11" s="27">
        <v>6835</v>
      </c>
      <c r="X11" s="27">
        <v>2983</v>
      </c>
      <c r="Y11" s="21">
        <v>3107</v>
      </c>
    </row>
    <row r="12" spans="1:25" ht="13.5">
      <c r="A12" s="2" t="s">
        <v>111</v>
      </c>
      <c r="B12" s="28">
        <v>42492</v>
      </c>
      <c r="C12" s="28">
        <v>40365</v>
      </c>
      <c r="D12" s="28">
        <v>37863</v>
      </c>
      <c r="E12" s="22">
        <v>37777</v>
      </c>
      <c r="F12" s="28">
        <v>33020</v>
      </c>
      <c r="G12" s="28">
        <v>28982</v>
      </c>
      <c r="H12" s="28">
        <v>28401</v>
      </c>
      <c r="I12" s="22">
        <v>28399</v>
      </c>
      <c r="J12" s="28">
        <v>24323</v>
      </c>
      <c r="K12" s="28">
        <v>21408</v>
      </c>
      <c r="L12" s="28">
        <v>23408</v>
      </c>
      <c r="M12" s="22">
        <v>22513</v>
      </c>
      <c r="N12" s="28">
        <v>20399</v>
      </c>
      <c r="O12" s="28">
        <v>19694</v>
      </c>
      <c r="P12" s="28">
        <v>18546</v>
      </c>
      <c r="Q12" s="22">
        <v>19866</v>
      </c>
      <c r="R12" s="28">
        <v>19185</v>
      </c>
      <c r="S12" s="28">
        <v>17238</v>
      </c>
      <c r="T12" s="28">
        <v>17507</v>
      </c>
      <c r="U12" s="22">
        <v>16293</v>
      </c>
      <c r="V12" s="28">
        <v>20235</v>
      </c>
      <c r="W12" s="28">
        <v>20503</v>
      </c>
      <c r="X12" s="28">
        <v>22520</v>
      </c>
      <c r="Y12" s="22"/>
    </row>
    <row r="13" spans="1:25" ht="13.5">
      <c r="A13" s="3" t="s">
        <v>112</v>
      </c>
      <c r="B13" s="28">
        <v>200</v>
      </c>
      <c r="C13" s="28">
        <v>200</v>
      </c>
      <c r="D13" s="28">
        <v>200</v>
      </c>
      <c r="E13" s="22">
        <v>160</v>
      </c>
      <c r="F13" s="28">
        <v>160</v>
      </c>
      <c r="G13" s="28">
        <v>160</v>
      </c>
      <c r="H13" s="28">
        <v>160</v>
      </c>
      <c r="I13" s="22">
        <v>100</v>
      </c>
      <c r="J13" s="28">
        <v>80</v>
      </c>
      <c r="K13" s="28">
        <v>40</v>
      </c>
      <c r="L13" s="28">
        <v>40</v>
      </c>
      <c r="M13" s="22">
        <v>40</v>
      </c>
      <c r="N13" s="28">
        <v>40</v>
      </c>
      <c r="O13" s="28">
        <v>5</v>
      </c>
      <c r="P13" s="28">
        <v>1</v>
      </c>
      <c r="Q13" s="22">
        <v>1</v>
      </c>
      <c r="R13" s="28">
        <v>1</v>
      </c>
      <c r="S13" s="28">
        <v>1</v>
      </c>
      <c r="T13" s="28">
        <v>1</v>
      </c>
      <c r="U13" s="22">
        <v>1</v>
      </c>
      <c r="V13" s="28">
        <v>1</v>
      </c>
      <c r="W13" s="28">
        <v>1</v>
      </c>
      <c r="X13" s="28">
        <v>1</v>
      </c>
      <c r="Y13" s="22"/>
    </row>
    <row r="14" spans="1:25" ht="13.5">
      <c r="A14" s="3" t="s">
        <v>287</v>
      </c>
      <c r="B14" s="28">
        <v>42095</v>
      </c>
      <c r="C14" s="28">
        <v>39975</v>
      </c>
      <c r="D14" s="28">
        <v>37475</v>
      </c>
      <c r="E14" s="22">
        <v>37434</v>
      </c>
      <c r="F14" s="28">
        <v>32594</v>
      </c>
      <c r="G14" s="28">
        <v>28594</v>
      </c>
      <c r="H14" s="28">
        <v>28044</v>
      </c>
      <c r="I14" s="22">
        <v>28114</v>
      </c>
      <c r="J14" s="28">
        <v>24064</v>
      </c>
      <c r="K14" s="28">
        <v>21214</v>
      </c>
      <c r="L14" s="28">
        <v>23260</v>
      </c>
      <c r="M14" s="22">
        <v>22310</v>
      </c>
      <c r="N14" s="28">
        <v>20190</v>
      </c>
      <c r="O14" s="28">
        <v>19650</v>
      </c>
      <c r="P14" s="28">
        <v>18490</v>
      </c>
      <c r="Q14" s="22">
        <v>19820</v>
      </c>
      <c r="R14" s="28"/>
      <c r="S14" s="28"/>
      <c r="T14" s="28"/>
      <c r="U14" s="22"/>
      <c r="V14" s="28"/>
      <c r="W14" s="28"/>
      <c r="X14" s="28"/>
      <c r="Y14" s="22"/>
    </row>
    <row r="15" spans="1:25" ht="13.5">
      <c r="A15" s="3" t="s">
        <v>106</v>
      </c>
      <c r="B15" s="28"/>
      <c r="C15" s="28"/>
      <c r="D15" s="28"/>
      <c r="E15" s="22"/>
      <c r="F15" s="28"/>
      <c r="G15" s="28"/>
      <c r="H15" s="28"/>
      <c r="I15" s="22"/>
      <c r="J15" s="28"/>
      <c r="K15" s="28"/>
      <c r="L15" s="28"/>
      <c r="M15" s="22"/>
      <c r="N15" s="28"/>
      <c r="O15" s="28"/>
      <c r="P15" s="28"/>
      <c r="Q15" s="22"/>
      <c r="R15" s="28">
        <v>19107</v>
      </c>
      <c r="S15" s="28">
        <v>17183</v>
      </c>
      <c r="T15" s="28">
        <v>17506</v>
      </c>
      <c r="U15" s="22"/>
      <c r="V15" s="28">
        <v>20234</v>
      </c>
      <c r="W15" s="28">
        <v>20502</v>
      </c>
      <c r="X15" s="28">
        <v>22519</v>
      </c>
      <c r="Y15" s="22">
        <v>16769</v>
      </c>
    </row>
    <row r="16" spans="1:25" ht="13.5">
      <c r="A16" s="3" t="s">
        <v>113</v>
      </c>
      <c r="B16" s="28">
        <v>197</v>
      </c>
      <c r="C16" s="28">
        <v>190</v>
      </c>
      <c r="D16" s="28">
        <v>188</v>
      </c>
      <c r="E16" s="22">
        <v>183</v>
      </c>
      <c r="F16" s="28">
        <v>266</v>
      </c>
      <c r="G16" s="28">
        <v>228</v>
      </c>
      <c r="H16" s="28">
        <v>197</v>
      </c>
      <c r="I16" s="22">
        <v>185</v>
      </c>
      <c r="J16" s="28">
        <v>179</v>
      </c>
      <c r="K16" s="28">
        <v>154</v>
      </c>
      <c r="L16" s="28">
        <v>108</v>
      </c>
      <c r="M16" s="22">
        <v>163</v>
      </c>
      <c r="N16" s="28">
        <v>169</v>
      </c>
      <c r="O16" s="28">
        <v>39</v>
      </c>
      <c r="P16" s="28">
        <v>55</v>
      </c>
      <c r="Q16" s="22">
        <v>45</v>
      </c>
      <c r="R16" s="28">
        <v>77</v>
      </c>
      <c r="S16" s="28">
        <v>54</v>
      </c>
      <c r="T16" s="28"/>
      <c r="U16" s="22"/>
      <c r="V16" s="28"/>
      <c r="W16" s="28"/>
      <c r="X16" s="28"/>
      <c r="Y16" s="22"/>
    </row>
    <row r="17" spans="1:25" ht="13.5">
      <c r="A17" s="2" t="s">
        <v>114</v>
      </c>
      <c r="B17" s="28">
        <v>7595</v>
      </c>
      <c r="C17" s="28">
        <v>8214</v>
      </c>
      <c r="D17" s="28">
        <v>7955</v>
      </c>
      <c r="E17" s="22">
        <v>6622</v>
      </c>
      <c r="F17" s="28">
        <v>7514</v>
      </c>
      <c r="G17" s="28">
        <v>9759</v>
      </c>
      <c r="H17" s="28">
        <v>9063</v>
      </c>
      <c r="I17" s="22">
        <v>7435</v>
      </c>
      <c r="J17" s="28">
        <v>9859</v>
      </c>
      <c r="K17" s="28">
        <v>11156</v>
      </c>
      <c r="L17" s="28">
        <v>7872</v>
      </c>
      <c r="M17" s="22">
        <v>6954</v>
      </c>
      <c r="N17" s="28">
        <v>9788</v>
      </c>
      <c r="O17" s="28">
        <v>9093</v>
      </c>
      <c r="P17" s="28">
        <v>9220</v>
      </c>
      <c r="Q17" s="22">
        <v>6375</v>
      </c>
      <c r="R17" s="28">
        <v>6056</v>
      </c>
      <c r="S17" s="28">
        <v>7484</v>
      </c>
      <c r="T17" s="28">
        <v>6130</v>
      </c>
      <c r="U17" s="22">
        <v>6951</v>
      </c>
      <c r="V17" s="28">
        <v>8688</v>
      </c>
      <c r="W17" s="28">
        <v>8981</v>
      </c>
      <c r="X17" s="28">
        <v>6177</v>
      </c>
      <c r="Y17" s="22"/>
    </row>
    <row r="18" spans="1:25" ht="13.5">
      <c r="A18" s="3" t="s">
        <v>115</v>
      </c>
      <c r="B18" s="28">
        <v>7595</v>
      </c>
      <c r="C18" s="28">
        <v>8214</v>
      </c>
      <c r="D18" s="28">
        <v>7955</v>
      </c>
      <c r="E18" s="22">
        <v>6622</v>
      </c>
      <c r="F18" s="28">
        <v>7514</v>
      </c>
      <c r="G18" s="28">
        <v>9759</v>
      </c>
      <c r="H18" s="28">
        <v>9063</v>
      </c>
      <c r="I18" s="22">
        <v>7435</v>
      </c>
      <c r="J18" s="28">
        <v>9859</v>
      </c>
      <c r="K18" s="28">
        <v>11156</v>
      </c>
      <c r="L18" s="28">
        <v>7872</v>
      </c>
      <c r="M18" s="22">
        <v>6954</v>
      </c>
      <c r="N18" s="28">
        <v>9788</v>
      </c>
      <c r="O18" s="28">
        <v>9093</v>
      </c>
      <c r="P18" s="28">
        <v>9220</v>
      </c>
      <c r="Q18" s="22">
        <v>6375</v>
      </c>
      <c r="R18" s="28">
        <v>6056</v>
      </c>
      <c r="S18" s="28">
        <v>7484</v>
      </c>
      <c r="T18" s="28">
        <v>6130</v>
      </c>
      <c r="U18" s="22">
        <v>6951</v>
      </c>
      <c r="V18" s="28">
        <v>8688</v>
      </c>
      <c r="W18" s="28">
        <v>8981</v>
      </c>
      <c r="X18" s="28">
        <v>6177</v>
      </c>
      <c r="Y18" s="22"/>
    </row>
    <row r="19" spans="1:25" ht="13.5">
      <c r="A19" s="2" t="s">
        <v>116</v>
      </c>
      <c r="B19" s="28">
        <v>186</v>
      </c>
      <c r="C19" s="28">
        <v>4</v>
      </c>
      <c r="D19" s="28">
        <v>1229</v>
      </c>
      <c r="E19" s="22"/>
      <c r="F19" s="28">
        <v>662</v>
      </c>
      <c r="G19" s="28">
        <v>616</v>
      </c>
      <c r="H19" s="28">
        <v>1424</v>
      </c>
      <c r="I19" s="22">
        <v>565</v>
      </c>
      <c r="J19" s="28">
        <v>994</v>
      </c>
      <c r="K19" s="28">
        <v>1125</v>
      </c>
      <c r="L19" s="28">
        <v>156</v>
      </c>
      <c r="M19" s="22">
        <v>634</v>
      </c>
      <c r="N19" s="28">
        <v>795</v>
      </c>
      <c r="O19" s="28">
        <v>390</v>
      </c>
      <c r="P19" s="28">
        <v>1742</v>
      </c>
      <c r="Q19" s="22">
        <v>655</v>
      </c>
      <c r="R19" s="28">
        <v>1038</v>
      </c>
      <c r="S19" s="28">
        <v>170</v>
      </c>
      <c r="T19" s="28">
        <v>1171</v>
      </c>
      <c r="U19" s="22">
        <v>258</v>
      </c>
      <c r="V19" s="28"/>
      <c r="W19" s="28">
        <v>281</v>
      </c>
      <c r="X19" s="28">
        <v>24</v>
      </c>
      <c r="Y19" s="22"/>
    </row>
    <row r="20" spans="1:25" ht="13.5">
      <c r="A20" s="2" t="s">
        <v>117</v>
      </c>
      <c r="B20" s="28">
        <v>3053</v>
      </c>
      <c r="C20" s="28">
        <v>1991</v>
      </c>
      <c r="D20" s="28">
        <v>2025</v>
      </c>
      <c r="E20" s="22">
        <v>1997</v>
      </c>
      <c r="F20" s="28">
        <v>2901</v>
      </c>
      <c r="G20" s="28">
        <v>4869</v>
      </c>
      <c r="H20" s="28">
        <v>5764</v>
      </c>
      <c r="I20" s="22">
        <v>4358</v>
      </c>
      <c r="J20" s="28">
        <v>6125</v>
      </c>
      <c r="K20" s="28">
        <v>5568</v>
      </c>
      <c r="L20" s="28">
        <v>6474</v>
      </c>
      <c r="M20" s="22">
        <v>4031</v>
      </c>
      <c r="N20" s="28">
        <v>9621</v>
      </c>
      <c r="O20" s="28">
        <v>6898</v>
      </c>
      <c r="P20" s="28">
        <v>6249</v>
      </c>
      <c r="Q20" s="22">
        <v>2512</v>
      </c>
      <c r="R20" s="28">
        <v>2209</v>
      </c>
      <c r="S20" s="28">
        <v>2080</v>
      </c>
      <c r="T20" s="28">
        <v>2002</v>
      </c>
      <c r="U20" s="22">
        <v>2002</v>
      </c>
      <c r="V20" s="28">
        <v>2001</v>
      </c>
      <c r="W20" s="28">
        <v>1508</v>
      </c>
      <c r="X20" s="28">
        <v>3503</v>
      </c>
      <c r="Y20" s="22"/>
    </row>
    <row r="21" spans="1:25" ht="13.5">
      <c r="A21" s="3" t="s">
        <v>288</v>
      </c>
      <c r="B21" s="28">
        <v>320</v>
      </c>
      <c r="C21" s="28">
        <v>218</v>
      </c>
      <c r="D21" s="28">
        <v>225</v>
      </c>
      <c r="E21" s="22">
        <v>271</v>
      </c>
      <c r="F21" s="28">
        <v>1004</v>
      </c>
      <c r="G21" s="28">
        <v>1084</v>
      </c>
      <c r="H21" s="28">
        <v>941</v>
      </c>
      <c r="I21" s="22">
        <v>924</v>
      </c>
      <c r="J21" s="28">
        <v>946</v>
      </c>
      <c r="K21" s="28">
        <v>511</v>
      </c>
      <c r="L21" s="28">
        <v>158</v>
      </c>
      <c r="M21" s="22">
        <v>356</v>
      </c>
      <c r="N21" s="28">
        <v>369</v>
      </c>
      <c r="O21" s="28">
        <v>474</v>
      </c>
      <c r="P21" s="28">
        <v>244</v>
      </c>
      <c r="Q21" s="22">
        <v>87</v>
      </c>
      <c r="R21" s="28">
        <v>206</v>
      </c>
      <c r="S21" s="28">
        <v>77</v>
      </c>
      <c r="T21" s="28"/>
      <c r="U21" s="22"/>
      <c r="V21" s="28"/>
      <c r="W21" s="28"/>
      <c r="X21" s="28"/>
      <c r="Y21" s="22"/>
    </row>
    <row r="22" spans="1:25" ht="13.5">
      <c r="A22" s="3" t="s">
        <v>289</v>
      </c>
      <c r="B22" s="28">
        <v>2732</v>
      </c>
      <c r="C22" s="28">
        <v>1773</v>
      </c>
      <c r="D22" s="28">
        <v>1800</v>
      </c>
      <c r="E22" s="22">
        <v>1726</v>
      </c>
      <c r="F22" s="28">
        <v>1896</v>
      </c>
      <c r="G22" s="28">
        <v>3785</v>
      </c>
      <c r="H22" s="28">
        <v>4822</v>
      </c>
      <c r="I22" s="22">
        <v>3434</v>
      </c>
      <c r="J22" s="28">
        <v>5178</v>
      </c>
      <c r="K22" s="28">
        <v>5056</v>
      </c>
      <c r="L22" s="28">
        <v>6316</v>
      </c>
      <c r="M22" s="22">
        <v>3675</v>
      </c>
      <c r="N22" s="28">
        <v>9251</v>
      </c>
      <c r="O22" s="28">
        <v>6424</v>
      </c>
      <c r="P22" s="28">
        <v>6005</v>
      </c>
      <c r="Q22" s="22">
        <v>2425</v>
      </c>
      <c r="R22" s="28">
        <v>2003</v>
      </c>
      <c r="S22" s="28">
        <v>2003</v>
      </c>
      <c r="T22" s="28">
        <v>2002</v>
      </c>
      <c r="U22" s="22">
        <v>2002</v>
      </c>
      <c r="V22" s="28"/>
      <c r="W22" s="28"/>
      <c r="X22" s="28"/>
      <c r="Y22" s="22"/>
    </row>
    <row r="23" spans="1:25" ht="13.5">
      <c r="A23" s="2" t="s">
        <v>290</v>
      </c>
      <c r="B23" s="28">
        <v>10</v>
      </c>
      <c r="C23" s="28">
        <v>10</v>
      </c>
      <c r="D23" s="28">
        <v>10</v>
      </c>
      <c r="E23" s="22">
        <v>5</v>
      </c>
      <c r="F23" s="28">
        <v>5</v>
      </c>
      <c r="G23" s="28"/>
      <c r="H23" s="28"/>
      <c r="I23" s="22"/>
      <c r="J23" s="28"/>
      <c r="K23" s="28"/>
      <c r="L23" s="28"/>
      <c r="M23" s="22"/>
      <c r="N23" s="28"/>
      <c r="O23" s="28"/>
      <c r="P23" s="28"/>
      <c r="Q23" s="22"/>
      <c r="R23" s="28"/>
      <c r="S23" s="28"/>
      <c r="T23" s="28"/>
      <c r="U23" s="22"/>
      <c r="V23" s="28"/>
      <c r="W23" s="28"/>
      <c r="X23" s="28"/>
      <c r="Y23" s="22"/>
    </row>
    <row r="24" spans="1:25" ht="13.5">
      <c r="A24" s="2" t="s">
        <v>291</v>
      </c>
      <c r="B24" s="28"/>
      <c r="C24" s="28"/>
      <c r="D24" s="28"/>
      <c r="E24" s="22">
        <v>0</v>
      </c>
      <c r="F24" s="28"/>
      <c r="G24" s="28"/>
      <c r="H24" s="28">
        <v>2</v>
      </c>
      <c r="I24" s="22">
        <v>8</v>
      </c>
      <c r="J24" s="28">
        <v>14</v>
      </c>
      <c r="K24" s="28">
        <v>24</v>
      </c>
      <c r="L24" s="28">
        <v>31</v>
      </c>
      <c r="M24" s="22">
        <v>39</v>
      </c>
      <c r="N24" s="28">
        <v>46</v>
      </c>
      <c r="O24" s="28">
        <v>56</v>
      </c>
      <c r="P24" s="28">
        <v>44</v>
      </c>
      <c r="Q24" s="22">
        <v>42</v>
      </c>
      <c r="R24" s="28">
        <v>51</v>
      </c>
      <c r="S24" s="28">
        <v>51</v>
      </c>
      <c r="T24" s="28">
        <v>53</v>
      </c>
      <c r="U24" s="22">
        <v>60</v>
      </c>
      <c r="V24" s="28">
        <v>23</v>
      </c>
      <c r="W24" s="28"/>
      <c r="X24" s="28"/>
      <c r="Y24" s="22"/>
    </row>
    <row r="25" spans="1:25" ht="13.5">
      <c r="A25" s="2" t="s">
        <v>119</v>
      </c>
      <c r="B25" s="28">
        <v>46</v>
      </c>
      <c r="C25" s="28">
        <v>64</v>
      </c>
      <c r="D25" s="28">
        <v>60</v>
      </c>
      <c r="E25" s="22">
        <v>73</v>
      </c>
      <c r="F25" s="28">
        <v>54</v>
      </c>
      <c r="G25" s="28">
        <v>72</v>
      </c>
      <c r="H25" s="28">
        <v>69</v>
      </c>
      <c r="I25" s="22">
        <v>95</v>
      </c>
      <c r="J25" s="28">
        <v>76</v>
      </c>
      <c r="K25" s="28">
        <v>112</v>
      </c>
      <c r="L25" s="28">
        <v>124</v>
      </c>
      <c r="M25" s="22">
        <v>143</v>
      </c>
      <c r="N25" s="28">
        <v>49</v>
      </c>
      <c r="O25" s="28">
        <v>61</v>
      </c>
      <c r="P25" s="28">
        <v>48</v>
      </c>
      <c r="Q25" s="22">
        <v>54</v>
      </c>
      <c r="R25" s="28">
        <v>50</v>
      </c>
      <c r="S25" s="28">
        <v>88</v>
      </c>
      <c r="T25" s="28">
        <v>69</v>
      </c>
      <c r="U25" s="22">
        <v>72</v>
      </c>
      <c r="V25" s="28">
        <v>73</v>
      </c>
      <c r="W25" s="28">
        <v>75</v>
      </c>
      <c r="X25" s="28">
        <v>56</v>
      </c>
      <c r="Y25" s="22">
        <v>58</v>
      </c>
    </row>
    <row r="26" spans="1:25" ht="13.5">
      <c r="A26" s="2" t="s">
        <v>121</v>
      </c>
      <c r="B26" s="28">
        <v>109</v>
      </c>
      <c r="C26" s="28">
        <v>95</v>
      </c>
      <c r="D26" s="28">
        <v>120</v>
      </c>
      <c r="E26" s="22">
        <v>157</v>
      </c>
      <c r="F26" s="28">
        <v>104</v>
      </c>
      <c r="G26" s="28">
        <v>55</v>
      </c>
      <c r="H26" s="28">
        <v>81</v>
      </c>
      <c r="I26" s="22">
        <v>68</v>
      </c>
      <c r="J26" s="28">
        <v>47</v>
      </c>
      <c r="K26" s="28">
        <v>43</v>
      </c>
      <c r="L26" s="28">
        <v>43</v>
      </c>
      <c r="M26" s="22">
        <v>50</v>
      </c>
      <c r="N26" s="28">
        <v>70</v>
      </c>
      <c r="O26" s="28">
        <v>39</v>
      </c>
      <c r="P26" s="28">
        <v>71</v>
      </c>
      <c r="Q26" s="22">
        <v>41</v>
      </c>
      <c r="R26" s="28">
        <v>38</v>
      </c>
      <c r="S26" s="28">
        <v>32</v>
      </c>
      <c r="T26" s="28">
        <v>29</v>
      </c>
      <c r="U26" s="22">
        <v>30</v>
      </c>
      <c r="V26" s="28">
        <v>375</v>
      </c>
      <c r="W26" s="28">
        <v>27</v>
      </c>
      <c r="X26" s="28">
        <v>40</v>
      </c>
      <c r="Y26" s="22"/>
    </row>
    <row r="27" spans="1:25" ht="13.5">
      <c r="A27" s="2" t="s">
        <v>122</v>
      </c>
      <c r="B27" s="28">
        <v>120</v>
      </c>
      <c r="C27" s="28">
        <v>98</v>
      </c>
      <c r="D27" s="28">
        <v>83</v>
      </c>
      <c r="E27" s="22">
        <v>114</v>
      </c>
      <c r="F27" s="28">
        <v>120</v>
      </c>
      <c r="G27" s="28">
        <v>56</v>
      </c>
      <c r="H27" s="28">
        <v>43</v>
      </c>
      <c r="I27" s="22">
        <v>77</v>
      </c>
      <c r="J27" s="28">
        <v>41</v>
      </c>
      <c r="K27" s="28">
        <v>36</v>
      </c>
      <c r="L27" s="28">
        <v>69</v>
      </c>
      <c r="M27" s="22">
        <v>45</v>
      </c>
      <c r="N27" s="28">
        <v>40</v>
      </c>
      <c r="O27" s="28">
        <v>35</v>
      </c>
      <c r="P27" s="28">
        <v>24</v>
      </c>
      <c r="Q27" s="22">
        <v>30</v>
      </c>
      <c r="R27" s="28">
        <v>20</v>
      </c>
      <c r="S27" s="28">
        <v>22</v>
      </c>
      <c r="T27" s="28">
        <v>32</v>
      </c>
      <c r="U27" s="22">
        <v>23</v>
      </c>
      <c r="V27" s="28">
        <v>27</v>
      </c>
      <c r="W27" s="28">
        <v>69</v>
      </c>
      <c r="X27" s="28">
        <v>121</v>
      </c>
      <c r="Y27" s="22"/>
    </row>
    <row r="28" spans="1:25" ht="13.5">
      <c r="A28" s="3" t="s">
        <v>292</v>
      </c>
      <c r="B28" s="28">
        <v>116</v>
      </c>
      <c r="C28" s="28">
        <v>93</v>
      </c>
      <c r="D28" s="28">
        <v>80</v>
      </c>
      <c r="E28" s="22">
        <v>105</v>
      </c>
      <c r="F28" s="28">
        <v>109</v>
      </c>
      <c r="G28" s="28">
        <v>49</v>
      </c>
      <c r="H28" s="28">
        <v>37</v>
      </c>
      <c r="I28" s="22">
        <v>70</v>
      </c>
      <c r="J28" s="28">
        <v>33</v>
      </c>
      <c r="K28" s="28">
        <v>27</v>
      </c>
      <c r="L28" s="28">
        <v>60</v>
      </c>
      <c r="M28" s="22">
        <v>36</v>
      </c>
      <c r="N28" s="28">
        <v>32</v>
      </c>
      <c r="O28" s="28">
        <v>22</v>
      </c>
      <c r="P28" s="28">
        <v>16</v>
      </c>
      <c r="Q28" s="22">
        <v>22</v>
      </c>
      <c r="R28" s="28">
        <v>17</v>
      </c>
      <c r="S28" s="28">
        <v>19</v>
      </c>
      <c r="T28" s="28">
        <v>23</v>
      </c>
      <c r="U28" s="22">
        <v>21</v>
      </c>
      <c r="V28" s="28">
        <v>23</v>
      </c>
      <c r="W28" s="28">
        <v>50</v>
      </c>
      <c r="X28" s="28">
        <v>109</v>
      </c>
      <c r="Y28" s="22"/>
    </row>
    <row r="29" spans="1:25" ht="13.5">
      <c r="A29" s="3" t="s">
        <v>123</v>
      </c>
      <c r="B29" s="28">
        <v>3</v>
      </c>
      <c r="C29" s="28">
        <v>5</v>
      </c>
      <c r="D29" s="28">
        <v>3</v>
      </c>
      <c r="E29" s="22">
        <v>8</v>
      </c>
      <c r="F29" s="28">
        <v>10</v>
      </c>
      <c r="G29" s="28">
        <v>7</v>
      </c>
      <c r="H29" s="28">
        <v>5</v>
      </c>
      <c r="I29" s="22">
        <v>7</v>
      </c>
      <c r="J29" s="28">
        <v>8</v>
      </c>
      <c r="K29" s="28">
        <v>9</v>
      </c>
      <c r="L29" s="28">
        <v>8</v>
      </c>
      <c r="M29" s="22">
        <v>8</v>
      </c>
      <c r="N29" s="28">
        <v>8</v>
      </c>
      <c r="O29" s="28">
        <v>13</v>
      </c>
      <c r="P29" s="28">
        <v>8</v>
      </c>
      <c r="Q29" s="22">
        <v>8</v>
      </c>
      <c r="R29" s="28">
        <v>3</v>
      </c>
      <c r="S29" s="28">
        <v>3</v>
      </c>
      <c r="T29" s="28">
        <v>8</v>
      </c>
      <c r="U29" s="22">
        <v>2</v>
      </c>
      <c r="V29" s="28">
        <v>4</v>
      </c>
      <c r="W29" s="28">
        <v>19</v>
      </c>
      <c r="X29" s="28">
        <v>12</v>
      </c>
      <c r="Y29" s="22"/>
    </row>
    <row r="30" spans="1:25" ht="13.5">
      <c r="A30" s="2" t="s">
        <v>126</v>
      </c>
      <c r="B30" s="28">
        <v>40</v>
      </c>
      <c r="C30" s="28">
        <v>37</v>
      </c>
      <c r="D30" s="28">
        <v>25</v>
      </c>
      <c r="E30" s="22">
        <v>14</v>
      </c>
      <c r="F30" s="28">
        <v>24</v>
      </c>
      <c r="G30" s="28">
        <v>96</v>
      </c>
      <c r="H30" s="28">
        <v>6</v>
      </c>
      <c r="I30" s="22">
        <v>17</v>
      </c>
      <c r="J30" s="28">
        <v>9</v>
      </c>
      <c r="K30" s="28">
        <v>17</v>
      </c>
      <c r="L30" s="28">
        <v>21</v>
      </c>
      <c r="M30" s="22">
        <v>30</v>
      </c>
      <c r="N30" s="28">
        <v>32</v>
      </c>
      <c r="O30" s="28">
        <v>37</v>
      </c>
      <c r="P30" s="28">
        <v>29</v>
      </c>
      <c r="Q30" s="22">
        <v>32</v>
      </c>
      <c r="R30" s="28">
        <v>17</v>
      </c>
      <c r="S30" s="28">
        <v>39</v>
      </c>
      <c r="T30" s="28">
        <v>35</v>
      </c>
      <c r="U30" s="22">
        <v>120</v>
      </c>
      <c r="V30" s="28">
        <v>82</v>
      </c>
      <c r="W30" s="28">
        <v>67</v>
      </c>
      <c r="X30" s="28">
        <v>13</v>
      </c>
      <c r="Y30" s="22">
        <v>18</v>
      </c>
    </row>
    <row r="31" spans="1:25" ht="13.5">
      <c r="A31" s="2" t="s">
        <v>293</v>
      </c>
      <c r="B31" s="28">
        <v>81</v>
      </c>
      <c r="C31" s="28">
        <v>55</v>
      </c>
      <c r="D31" s="28">
        <v>25</v>
      </c>
      <c r="E31" s="22">
        <v>179</v>
      </c>
      <c r="F31" s="28">
        <v>175</v>
      </c>
      <c r="G31" s="28">
        <v>112</v>
      </c>
      <c r="H31" s="28">
        <v>35</v>
      </c>
      <c r="I31" s="22">
        <v>165</v>
      </c>
      <c r="J31" s="28">
        <v>142</v>
      </c>
      <c r="K31" s="28">
        <v>87</v>
      </c>
      <c r="L31" s="28">
        <v>40</v>
      </c>
      <c r="M31" s="22">
        <v>189</v>
      </c>
      <c r="N31" s="28">
        <v>150</v>
      </c>
      <c r="O31" s="28">
        <v>89</v>
      </c>
      <c r="P31" s="28">
        <v>211</v>
      </c>
      <c r="Q31" s="22">
        <v>372</v>
      </c>
      <c r="R31" s="28">
        <v>317</v>
      </c>
      <c r="S31" s="28">
        <v>186</v>
      </c>
      <c r="T31" s="28">
        <v>255</v>
      </c>
      <c r="U31" s="22">
        <v>197</v>
      </c>
      <c r="V31" s="28">
        <v>115</v>
      </c>
      <c r="W31" s="28">
        <v>66</v>
      </c>
      <c r="X31" s="28">
        <v>29</v>
      </c>
      <c r="Y31" s="22">
        <v>33</v>
      </c>
    </row>
    <row r="32" spans="1:25" ht="13.5">
      <c r="A32" s="2" t="s">
        <v>128</v>
      </c>
      <c r="B32" s="28">
        <v>-1</v>
      </c>
      <c r="C32" s="28">
        <v>-1</v>
      </c>
      <c r="D32" s="28">
        <v>-1</v>
      </c>
      <c r="E32" s="22">
        <v>-1</v>
      </c>
      <c r="F32" s="28">
        <v>-1</v>
      </c>
      <c r="G32" s="28">
        <v>-2</v>
      </c>
      <c r="H32" s="28">
        <v>-3</v>
      </c>
      <c r="I32" s="22">
        <v>-5</v>
      </c>
      <c r="J32" s="28">
        <v>-6</v>
      </c>
      <c r="K32" s="28">
        <v>-9</v>
      </c>
      <c r="L32" s="28">
        <v>-7</v>
      </c>
      <c r="M32" s="22">
        <v>-8</v>
      </c>
      <c r="N32" s="28">
        <v>-3</v>
      </c>
      <c r="O32" s="28">
        <v>-3</v>
      </c>
      <c r="P32" s="28">
        <v>-4</v>
      </c>
      <c r="Q32" s="22">
        <v>-3</v>
      </c>
      <c r="R32" s="28">
        <v>-4</v>
      </c>
      <c r="S32" s="28">
        <v>-5</v>
      </c>
      <c r="T32" s="28">
        <v>-4</v>
      </c>
      <c r="U32" s="22">
        <v>-4</v>
      </c>
      <c r="V32" s="28">
        <v>-7</v>
      </c>
      <c r="W32" s="28">
        <v>-6</v>
      </c>
      <c r="X32" s="28">
        <v>-1</v>
      </c>
      <c r="Y32" s="22"/>
    </row>
    <row r="33" spans="1:25" ht="13.5">
      <c r="A33" s="2" t="s">
        <v>129</v>
      </c>
      <c r="B33" s="28">
        <v>60689</v>
      </c>
      <c r="C33" s="28">
        <v>57259</v>
      </c>
      <c r="D33" s="28">
        <v>55591</v>
      </c>
      <c r="E33" s="22">
        <v>52717</v>
      </c>
      <c r="F33" s="28">
        <v>54768</v>
      </c>
      <c r="G33" s="28">
        <v>53183</v>
      </c>
      <c r="H33" s="28">
        <v>53334</v>
      </c>
      <c r="I33" s="22">
        <v>49820</v>
      </c>
      <c r="J33" s="28">
        <v>49313</v>
      </c>
      <c r="K33" s="28">
        <v>47253</v>
      </c>
      <c r="L33" s="28">
        <v>45795</v>
      </c>
      <c r="M33" s="22">
        <v>42178</v>
      </c>
      <c r="N33" s="28">
        <v>48707</v>
      </c>
      <c r="O33" s="28">
        <v>43789</v>
      </c>
      <c r="P33" s="28">
        <v>44414</v>
      </c>
      <c r="Q33" s="22">
        <v>35944</v>
      </c>
      <c r="R33" s="28">
        <v>35903</v>
      </c>
      <c r="S33" s="28">
        <v>37081</v>
      </c>
      <c r="T33" s="28">
        <v>34116</v>
      </c>
      <c r="U33" s="22">
        <v>33016</v>
      </c>
      <c r="V33" s="28">
        <v>40645</v>
      </c>
      <c r="W33" s="28">
        <v>38412</v>
      </c>
      <c r="X33" s="28">
        <v>35469</v>
      </c>
      <c r="Y33" s="22">
        <v>32188</v>
      </c>
    </row>
    <row r="34" spans="1:25" ht="13.5">
      <c r="A34" s="2" t="s">
        <v>131</v>
      </c>
      <c r="B34" s="28">
        <v>93</v>
      </c>
      <c r="C34" s="28">
        <v>96</v>
      </c>
      <c r="D34" s="28">
        <v>102</v>
      </c>
      <c r="E34" s="22">
        <v>107</v>
      </c>
      <c r="F34" s="28">
        <v>119</v>
      </c>
      <c r="G34" s="28">
        <v>129</v>
      </c>
      <c r="H34" s="28">
        <v>125</v>
      </c>
      <c r="I34" s="22">
        <v>129</v>
      </c>
      <c r="J34" s="28">
        <v>140</v>
      </c>
      <c r="K34" s="28">
        <v>153</v>
      </c>
      <c r="L34" s="28">
        <v>167</v>
      </c>
      <c r="M34" s="22">
        <v>179</v>
      </c>
      <c r="N34" s="28">
        <v>200</v>
      </c>
      <c r="O34" s="28">
        <v>221</v>
      </c>
      <c r="P34" s="28">
        <v>240</v>
      </c>
      <c r="Q34" s="22">
        <v>257</v>
      </c>
      <c r="R34" s="28">
        <v>241</v>
      </c>
      <c r="S34" s="28">
        <v>243</v>
      </c>
      <c r="T34" s="28">
        <v>258</v>
      </c>
      <c r="U34" s="22">
        <v>273</v>
      </c>
      <c r="V34" s="28">
        <v>249</v>
      </c>
      <c r="W34" s="28">
        <v>265</v>
      </c>
      <c r="X34" s="28">
        <v>263</v>
      </c>
      <c r="Y34" s="22">
        <v>209</v>
      </c>
    </row>
    <row r="35" spans="1:25" ht="13.5">
      <c r="A35" s="3" t="s">
        <v>134</v>
      </c>
      <c r="B35" s="28">
        <v>40</v>
      </c>
      <c r="C35" s="28">
        <v>42</v>
      </c>
      <c r="D35" s="28">
        <v>43</v>
      </c>
      <c r="E35" s="22">
        <v>45</v>
      </c>
      <c r="F35" s="28">
        <v>46</v>
      </c>
      <c r="G35" s="28">
        <v>48</v>
      </c>
      <c r="H35" s="28">
        <v>49</v>
      </c>
      <c r="I35" s="22">
        <v>51</v>
      </c>
      <c r="J35" s="28">
        <v>53</v>
      </c>
      <c r="K35" s="28">
        <v>55</v>
      </c>
      <c r="L35" s="28">
        <v>56</v>
      </c>
      <c r="M35" s="22">
        <v>58</v>
      </c>
      <c r="N35" s="28">
        <v>60</v>
      </c>
      <c r="O35" s="28">
        <v>63</v>
      </c>
      <c r="P35" s="28">
        <v>65</v>
      </c>
      <c r="Q35" s="22">
        <v>67</v>
      </c>
      <c r="R35" s="28">
        <v>69</v>
      </c>
      <c r="S35" s="28">
        <v>72</v>
      </c>
      <c r="T35" s="28">
        <v>74</v>
      </c>
      <c r="U35" s="22">
        <v>77</v>
      </c>
      <c r="V35" s="28"/>
      <c r="W35" s="28"/>
      <c r="X35" s="28"/>
      <c r="Y35" s="22">
        <v>78</v>
      </c>
    </row>
    <row r="36" spans="1:25" ht="13.5">
      <c r="A36" s="3" t="s">
        <v>135</v>
      </c>
      <c r="B36" s="28">
        <v>52</v>
      </c>
      <c r="C36" s="28">
        <v>53</v>
      </c>
      <c r="D36" s="28">
        <v>58</v>
      </c>
      <c r="E36" s="22">
        <v>62</v>
      </c>
      <c r="F36" s="28">
        <v>73</v>
      </c>
      <c r="G36" s="28">
        <v>81</v>
      </c>
      <c r="H36" s="28">
        <v>75</v>
      </c>
      <c r="I36" s="22">
        <v>385</v>
      </c>
      <c r="J36" s="28">
        <v>87</v>
      </c>
      <c r="K36" s="28">
        <v>98</v>
      </c>
      <c r="L36" s="28">
        <v>110</v>
      </c>
      <c r="M36" s="22">
        <v>386</v>
      </c>
      <c r="N36" s="28">
        <v>139</v>
      </c>
      <c r="O36" s="28">
        <v>158</v>
      </c>
      <c r="P36" s="28">
        <v>175</v>
      </c>
      <c r="Q36" s="22">
        <v>380</v>
      </c>
      <c r="R36" s="28">
        <v>171</v>
      </c>
      <c r="S36" s="28">
        <v>171</v>
      </c>
      <c r="T36" s="28">
        <v>184</v>
      </c>
      <c r="U36" s="22">
        <v>301</v>
      </c>
      <c r="V36" s="28">
        <v>178</v>
      </c>
      <c r="W36" s="28">
        <v>192</v>
      </c>
      <c r="X36" s="28">
        <v>188</v>
      </c>
      <c r="Y36" s="22">
        <v>157</v>
      </c>
    </row>
    <row r="37" spans="1:25" ht="13.5">
      <c r="A37" s="2" t="s">
        <v>294</v>
      </c>
      <c r="B37" s="28">
        <v>1038</v>
      </c>
      <c r="C37" s="28">
        <v>1123</v>
      </c>
      <c r="D37" s="28">
        <v>1221</v>
      </c>
      <c r="E37" s="22">
        <v>1341</v>
      </c>
      <c r="F37" s="28">
        <v>1218</v>
      </c>
      <c r="G37" s="28">
        <v>1343</v>
      </c>
      <c r="H37" s="28">
        <v>950</v>
      </c>
      <c r="I37" s="22">
        <v>1049</v>
      </c>
      <c r="J37" s="28">
        <v>1149</v>
      </c>
      <c r="K37" s="28">
        <v>1230</v>
      </c>
      <c r="L37" s="28">
        <v>1258</v>
      </c>
      <c r="M37" s="22">
        <v>1286</v>
      </c>
      <c r="N37" s="28">
        <v>1362</v>
      </c>
      <c r="O37" s="28">
        <v>1404</v>
      </c>
      <c r="P37" s="28">
        <v>1443</v>
      </c>
      <c r="Q37" s="22">
        <v>1493</v>
      </c>
      <c r="R37" s="28">
        <v>1432</v>
      </c>
      <c r="S37" s="28">
        <v>1450</v>
      </c>
      <c r="T37" s="28">
        <v>1455</v>
      </c>
      <c r="U37" s="22">
        <v>1431</v>
      </c>
      <c r="V37" s="28">
        <v>1373</v>
      </c>
      <c r="W37" s="28">
        <v>1374</v>
      </c>
      <c r="X37" s="28">
        <v>1060</v>
      </c>
      <c r="Y37" s="22">
        <v>897</v>
      </c>
    </row>
    <row r="38" spans="1:25" ht="13.5">
      <c r="A38" s="3" t="s">
        <v>295</v>
      </c>
      <c r="B38" s="28">
        <v>360</v>
      </c>
      <c r="C38" s="28">
        <v>401</v>
      </c>
      <c r="D38" s="28">
        <v>456</v>
      </c>
      <c r="E38" s="22">
        <v>531</v>
      </c>
      <c r="F38" s="28">
        <v>633</v>
      </c>
      <c r="G38" s="28">
        <v>730</v>
      </c>
      <c r="H38" s="28">
        <v>917</v>
      </c>
      <c r="I38" s="22">
        <v>1031</v>
      </c>
      <c r="J38" s="28">
        <v>1127</v>
      </c>
      <c r="K38" s="28">
        <v>1191</v>
      </c>
      <c r="L38" s="28">
        <v>1149</v>
      </c>
      <c r="M38" s="22">
        <v>1178</v>
      </c>
      <c r="N38" s="28">
        <v>1271</v>
      </c>
      <c r="O38" s="28">
        <v>1320</v>
      </c>
      <c r="P38" s="28">
        <v>1220</v>
      </c>
      <c r="Q38" s="22">
        <v>1290</v>
      </c>
      <c r="R38" s="28">
        <v>1276</v>
      </c>
      <c r="S38" s="28">
        <v>1354</v>
      </c>
      <c r="T38" s="28">
        <v>1325</v>
      </c>
      <c r="U38" s="22">
        <v>1337</v>
      </c>
      <c r="V38" s="28">
        <v>1354</v>
      </c>
      <c r="W38" s="28">
        <v>1358</v>
      </c>
      <c r="X38" s="28">
        <v>982</v>
      </c>
      <c r="Y38" s="22">
        <v>812</v>
      </c>
    </row>
    <row r="39" spans="1:25" ht="13.5">
      <c r="A39" s="3" t="s">
        <v>138</v>
      </c>
      <c r="B39" s="28">
        <v>18</v>
      </c>
      <c r="C39" s="28">
        <v>19</v>
      </c>
      <c r="D39" s="28">
        <v>18</v>
      </c>
      <c r="E39" s="22">
        <v>18</v>
      </c>
      <c r="F39" s="28">
        <v>12</v>
      </c>
      <c r="G39" s="28">
        <v>9</v>
      </c>
      <c r="H39" s="28">
        <v>28</v>
      </c>
      <c r="I39" s="22">
        <v>13</v>
      </c>
      <c r="J39" s="28">
        <v>17</v>
      </c>
      <c r="K39" s="28">
        <v>34</v>
      </c>
      <c r="L39" s="28">
        <v>104</v>
      </c>
      <c r="M39" s="22">
        <v>102</v>
      </c>
      <c r="N39" s="28">
        <v>86</v>
      </c>
      <c r="O39" s="28">
        <v>78</v>
      </c>
      <c r="P39" s="28">
        <v>217</v>
      </c>
      <c r="Q39" s="22">
        <v>196</v>
      </c>
      <c r="R39" s="28">
        <v>150</v>
      </c>
      <c r="S39" s="28">
        <v>90</v>
      </c>
      <c r="T39" s="28">
        <v>124</v>
      </c>
      <c r="U39" s="22">
        <v>87</v>
      </c>
      <c r="V39" s="28">
        <v>11</v>
      </c>
      <c r="W39" s="28">
        <v>9</v>
      </c>
      <c r="X39" s="28">
        <v>71</v>
      </c>
      <c r="Y39" s="22">
        <v>80</v>
      </c>
    </row>
    <row r="40" spans="1:25" ht="13.5">
      <c r="A40" s="3" t="s">
        <v>139</v>
      </c>
      <c r="B40" s="28">
        <v>3</v>
      </c>
      <c r="C40" s="28">
        <v>3</v>
      </c>
      <c r="D40" s="28">
        <v>3</v>
      </c>
      <c r="E40" s="22">
        <v>3</v>
      </c>
      <c r="F40" s="28">
        <v>3</v>
      </c>
      <c r="G40" s="28">
        <v>4</v>
      </c>
      <c r="H40" s="28">
        <v>3</v>
      </c>
      <c r="I40" s="22">
        <v>4</v>
      </c>
      <c r="J40" s="28">
        <v>4</v>
      </c>
      <c r="K40" s="28">
        <v>4</v>
      </c>
      <c r="L40" s="28">
        <v>4</v>
      </c>
      <c r="M40" s="22">
        <v>4</v>
      </c>
      <c r="N40" s="28">
        <v>5</v>
      </c>
      <c r="O40" s="28">
        <v>5</v>
      </c>
      <c r="P40" s="28">
        <v>5</v>
      </c>
      <c r="Q40" s="22">
        <v>5</v>
      </c>
      <c r="R40" s="28">
        <v>5</v>
      </c>
      <c r="S40" s="28">
        <v>6</v>
      </c>
      <c r="T40" s="28">
        <v>6</v>
      </c>
      <c r="U40" s="22">
        <v>6</v>
      </c>
      <c r="V40" s="28">
        <v>6</v>
      </c>
      <c r="W40" s="28">
        <v>6</v>
      </c>
      <c r="X40" s="28">
        <v>6</v>
      </c>
      <c r="Y40" s="22">
        <v>4</v>
      </c>
    </row>
    <row r="41" spans="1:25" ht="13.5">
      <c r="A41" s="3" t="s">
        <v>296</v>
      </c>
      <c r="B41" s="28">
        <v>655</v>
      </c>
      <c r="C41" s="28">
        <v>699</v>
      </c>
      <c r="D41" s="28">
        <v>743</v>
      </c>
      <c r="E41" s="22">
        <v>787</v>
      </c>
      <c r="F41" s="28">
        <v>567</v>
      </c>
      <c r="G41" s="28">
        <v>598</v>
      </c>
      <c r="H41" s="28"/>
      <c r="I41" s="22"/>
      <c r="J41" s="28"/>
      <c r="K41" s="28"/>
      <c r="L41" s="28"/>
      <c r="M41" s="22"/>
      <c r="N41" s="28"/>
      <c r="O41" s="28"/>
      <c r="P41" s="28"/>
      <c r="Q41" s="22"/>
      <c r="R41" s="28"/>
      <c r="S41" s="28"/>
      <c r="T41" s="28"/>
      <c r="U41" s="22"/>
      <c r="V41" s="28"/>
      <c r="W41" s="28"/>
      <c r="X41" s="28"/>
      <c r="Y41" s="22"/>
    </row>
    <row r="42" spans="1:25" ht="13.5">
      <c r="A42" s="2" t="s">
        <v>140</v>
      </c>
      <c r="B42" s="28">
        <v>714</v>
      </c>
      <c r="C42" s="28">
        <v>797</v>
      </c>
      <c r="D42" s="28">
        <v>785</v>
      </c>
      <c r="E42" s="22">
        <v>777</v>
      </c>
      <c r="F42" s="28">
        <v>772</v>
      </c>
      <c r="G42" s="28">
        <v>782</v>
      </c>
      <c r="H42" s="28">
        <v>917</v>
      </c>
      <c r="I42" s="22">
        <v>906</v>
      </c>
      <c r="J42" s="28">
        <v>849</v>
      </c>
      <c r="K42" s="28">
        <v>841</v>
      </c>
      <c r="L42" s="28">
        <v>810</v>
      </c>
      <c r="M42" s="22">
        <v>818</v>
      </c>
      <c r="N42" s="28">
        <v>819</v>
      </c>
      <c r="O42" s="28">
        <v>829</v>
      </c>
      <c r="P42" s="28">
        <v>841</v>
      </c>
      <c r="Q42" s="22">
        <v>855</v>
      </c>
      <c r="R42" s="28">
        <v>848</v>
      </c>
      <c r="S42" s="28">
        <v>855</v>
      </c>
      <c r="T42" s="28">
        <v>894</v>
      </c>
      <c r="U42" s="22">
        <v>904</v>
      </c>
      <c r="V42" s="28">
        <v>894</v>
      </c>
      <c r="W42" s="28">
        <v>907</v>
      </c>
      <c r="X42" s="28">
        <v>915</v>
      </c>
      <c r="Y42" s="22">
        <v>886</v>
      </c>
    </row>
    <row r="43" spans="1:25" ht="13.5">
      <c r="A43" s="3" t="s">
        <v>141</v>
      </c>
      <c r="B43" s="28">
        <v>198</v>
      </c>
      <c r="C43" s="28">
        <v>278</v>
      </c>
      <c r="D43" s="28">
        <v>274</v>
      </c>
      <c r="E43" s="22">
        <v>269</v>
      </c>
      <c r="F43" s="28">
        <v>256</v>
      </c>
      <c r="G43" s="28">
        <v>265</v>
      </c>
      <c r="H43" s="28">
        <v>268</v>
      </c>
      <c r="I43" s="22">
        <v>272</v>
      </c>
      <c r="J43" s="28">
        <v>230</v>
      </c>
      <c r="K43" s="28">
        <v>220</v>
      </c>
      <c r="L43" s="28">
        <v>173</v>
      </c>
      <c r="M43" s="22">
        <v>175</v>
      </c>
      <c r="N43" s="28">
        <v>179</v>
      </c>
      <c r="O43" s="28">
        <v>181</v>
      </c>
      <c r="P43" s="28">
        <v>185</v>
      </c>
      <c r="Q43" s="22">
        <v>185</v>
      </c>
      <c r="R43" s="28">
        <v>187</v>
      </c>
      <c r="S43" s="28">
        <v>187</v>
      </c>
      <c r="T43" s="28">
        <v>190</v>
      </c>
      <c r="U43" s="22">
        <v>190</v>
      </c>
      <c r="V43" s="28">
        <v>195</v>
      </c>
      <c r="W43" s="28">
        <v>195</v>
      </c>
      <c r="X43" s="28">
        <v>197</v>
      </c>
      <c r="Y43" s="22">
        <v>197</v>
      </c>
    </row>
    <row r="44" spans="1:25" ht="13.5">
      <c r="A44" s="3" t="s">
        <v>297</v>
      </c>
      <c r="B44" s="28">
        <v>382</v>
      </c>
      <c r="C44" s="28">
        <v>383</v>
      </c>
      <c r="D44" s="28">
        <v>383</v>
      </c>
      <c r="E44" s="22">
        <v>383</v>
      </c>
      <c r="F44" s="28">
        <v>384</v>
      </c>
      <c r="G44" s="28">
        <v>384</v>
      </c>
      <c r="H44" s="28">
        <v>493</v>
      </c>
      <c r="I44" s="22">
        <v>493</v>
      </c>
      <c r="J44" s="28">
        <v>493</v>
      </c>
      <c r="K44" s="28">
        <v>494</v>
      </c>
      <c r="L44" s="28">
        <v>494</v>
      </c>
      <c r="M44" s="22">
        <v>495</v>
      </c>
      <c r="N44" s="28">
        <v>495</v>
      </c>
      <c r="O44" s="28">
        <v>496</v>
      </c>
      <c r="P44" s="28">
        <v>496</v>
      </c>
      <c r="Q44" s="22">
        <v>501</v>
      </c>
      <c r="R44" s="28">
        <v>501</v>
      </c>
      <c r="S44" s="28">
        <v>501</v>
      </c>
      <c r="T44" s="28">
        <v>530</v>
      </c>
      <c r="U44" s="22">
        <v>530</v>
      </c>
      <c r="V44" s="28">
        <v>530</v>
      </c>
      <c r="W44" s="28">
        <v>530</v>
      </c>
      <c r="X44" s="28">
        <v>530</v>
      </c>
      <c r="Y44" s="22">
        <v>530</v>
      </c>
    </row>
    <row r="45" spans="1:25" ht="13.5">
      <c r="A45" s="3" t="s">
        <v>144</v>
      </c>
      <c r="B45" s="28">
        <v>101</v>
      </c>
      <c r="C45" s="28">
        <v>104</v>
      </c>
      <c r="D45" s="28">
        <v>94</v>
      </c>
      <c r="E45" s="22">
        <v>89</v>
      </c>
      <c r="F45" s="28">
        <v>90</v>
      </c>
      <c r="G45" s="28">
        <v>88</v>
      </c>
      <c r="H45" s="28">
        <v>93</v>
      </c>
      <c r="I45" s="22">
        <v>82</v>
      </c>
      <c r="J45" s="28">
        <v>69</v>
      </c>
      <c r="K45" s="28">
        <v>71</v>
      </c>
      <c r="L45" s="28">
        <v>86</v>
      </c>
      <c r="M45" s="22">
        <v>95</v>
      </c>
      <c r="N45" s="28">
        <v>93</v>
      </c>
      <c r="O45" s="28">
        <v>102</v>
      </c>
      <c r="P45" s="28">
        <v>112</v>
      </c>
      <c r="Q45" s="22">
        <v>121</v>
      </c>
      <c r="R45" s="28">
        <v>91</v>
      </c>
      <c r="S45" s="28">
        <v>97</v>
      </c>
      <c r="T45" s="28">
        <v>108</v>
      </c>
      <c r="U45" s="22">
        <v>119</v>
      </c>
      <c r="V45" s="28">
        <v>107</v>
      </c>
      <c r="W45" s="28">
        <v>117</v>
      </c>
      <c r="X45" s="28">
        <v>126</v>
      </c>
      <c r="Y45" s="22">
        <v>103</v>
      </c>
    </row>
    <row r="46" spans="1:25" ht="13.5">
      <c r="A46" s="3" t="s">
        <v>126</v>
      </c>
      <c r="B46" s="28">
        <v>21</v>
      </c>
      <c r="C46" s="28">
        <v>21</v>
      </c>
      <c r="D46" s="28">
        <v>21</v>
      </c>
      <c r="E46" s="22">
        <v>22</v>
      </c>
      <c r="F46" s="28">
        <v>29</v>
      </c>
      <c r="G46" s="28">
        <v>31</v>
      </c>
      <c r="H46" s="28">
        <v>50</v>
      </c>
      <c r="I46" s="22">
        <v>46</v>
      </c>
      <c r="J46" s="28">
        <v>47</v>
      </c>
      <c r="K46" s="28">
        <v>47</v>
      </c>
      <c r="L46" s="28">
        <v>47</v>
      </c>
      <c r="M46" s="22">
        <v>43</v>
      </c>
      <c r="N46" s="28">
        <v>43</v>
      </c>
      <c r="O46" s="28">
        <v>41</v>
      </c>
      <c r="P46" s="28">
        <v>39</v>
      </c>
      <c r="Q46" s="22">
        <v>40</v>
      </c>
      <c r="R46" s="28">
        <v>41</v>
      </c>
      <c r="S46" s="28">
        <v>41</v>
      </c>
      <c r="T46" s="28">
        <v>42</v>
      </c>
      <c r="U46" s="22">
        <v>41</v>
      </c>
      <c r="V46" s="28">
        <v>38</v>
      </c>
      <c r="W46" s="28">
        <v>40</v>
      </c>
      <c r="X46" s="28">
        <v>38</v>
      </c>
      <c r="Y46" s="22">
        <v>32</v>
      </c>
    </row>
    <row r="47" spans="1:25" ht="13.5">
      <c r="A47" s="3" t="s">
        <v>127</v>
      </c>
      <c r="B47" s="28">
        <v>10</v>
      </c>
      <c r="C47" s="28">
        <v>10</v>
      </c>
      <c r="D47" s="28">
        <v>11</v>
      </c>
      <c r="E47" s="22">
        <v>11</v>
      </c>
      <c r="F47" s="28">
        <v>11</v>
      </c>
      <c r="G47" s="28">
        <v>11</v>
      </c>
      <c r="H47" s="28">
        <v>11</v>
      </c>
      <c r="I47" s="22">
        <v>12</v>
      </c>
      <c r="J47" s="28">
        <v>8</v>
      </c>
      <c r="K47" s="28">
        <v>8</v>
      </c>
      <c r="L47" s="28">
        <v>8</v>
      </c>
      <c r="M47" s="22">
        <v>8</v>
      </c>
      <c r="N47" s="28">
        <v>7</v>
      </c>
      <c r="O47" s="28">
        <v>7</v>
      </c>
      <c r="P47" s="28">
        <v>7</v>
      </c>
      <c r="Q47" s="22">
        <v>7</v>
      </c>
      <c r="R47" s="28">
        <v>27</v>
      </c>
      <c r="S47" s="28">
        <v>27</v>
      </c>
      <c r="T47" s="28">
        <v>23</v>
      </c>
      <c r="U47" s="22">
        <v>23</v>
      </c>
      <c r="V47" s="28">
        <v>23</v>
      </c>
      <c r="W47" s="28">
        <v>23</v>
      </c>
      <c r="X47" s="28">
        <v>22</v>
      </c>
      <c r="Y47" s="22">
        <v>22</v>
      </c>
    </row>
    <row r="48" spans="1:25" ht="13.5">
      <c r="A48" s="2" t="s">
        <v>298</v>
      </c>
      <c r="B48" s="28">
        <v>1846</v>
      </c>
      <c r="C48" s="28">
        <v>2017</v>
      </c>
      <c r="D48" s="28">
        <v>2108</v>
      </c>
      <c r="E48" s="22">
        <v>2227</v>
      </c>
      <c r="F48" s="28">
        <v>2110</v>
      </c>
      <c r="G48" s="28">
        <v>2255</v>
      </c>
      <c r="H48" s="28">
        <v>1992</v>
      </c>
      <c r="I48" s="22">
        <v>2085</v>
      </c>
      <c r="J48" s="28">
        <v>2139</v>
      </c>
      <c r="K48" s="28">
        <v>2225</v>
      </c>
      <c r="L48" s="28">
        <v>2236</v>
      </c>
      <c r="M48" s="22">
        <v>2284</v>
      </c>
      <c r="N48" s="28">
        <v>2383</v>
      </c>
      <c r="O48" s="28">
        <v>2455</v>
      </c>
      <c r="P48" s="28">
        <v>2524</v>
      </c>
      <c r="Q48" s="22">
        <v>2606</v>
      </c>
      <c r="R48" s="28">
        <v>2522</v>
      </c>
      <c r="S48" s="28">
        <v>2549</v>
      </c>
      <c r="T48" s="28">
        <v>2609</v>
      </c>
      <c r="U48" s="22">
        <v>2609</v>
      </c>
      <c r="V48" s="28">
        <v>2516</v>
      </c>
      <c r="W48" s="28">
        <v>2547</v>
      </c>
      <c r="X48" s="28">
        <v>2239</v>
      </c>
      <c r="Y48" s="22">
        <v>1992</v>
      </c>
    </row>
    <row r="49" spans="1:25" ht="14.25" thickBot="1">
      <c r="A49" s="5" t="s">
        <v>146</v>
      </c>
      <c r="B49" s="29">
        <v>62535</v>
      </c>
      <c r="C49" s="29">
        <v>59277</v>
      </c>
      <c r="D49" s="29">
        <v>57700</v>
      </c>
      <c r="E49" s="23">
        <v>54944</v>
      </c>
      <c r="F49" s="29">
        <v>56879</v>
      </c>
      <c r="G49" s="29">
        <v>55439</v>
      </c>
      <c r="H49" s="29">
        <v>55327</v>
      </c>
      <c r="I49" s="23">
        <v>51906</v>
      </c>
      <c r="J49" s="29">
        <v>51452</v>
      </c>
      <c r="K49" s="29">
        <v>49478</v>
      </c>
      <c r="L49" s="29">
        <v>48031</v>
      </c>
      <c r="M49" s="23">
        <v>44462</v>
      </c>
      <c r="N49" s="29">
        <v>51090</v>
      </c>
      <c r="O49" s="29">
        <v>46245</v>
      </c>
      <c r="P49" s="29">
        <v>46939</v>
      </c>
      <c r="Q49" s="23">
        <v>38550</v>
      </c>
      <c r="R49" s="29">
        <v>38426</v>
      </c>
      <c r="S49" s="29">
        <v>39631</v>
      </c>
      <c r="T49" s="29">
        <v>36726</v>
      </c>
      <c r="U49" s="23">
        <v>35625</v>
      </c>
      <c r="V49" s="29">
        <v>43161</v>
      </c>
      <c r="W49" s="29">
        <v>40959</v>
      </c>
      <c r="X49" s="29">
        <v>37708</v>
      </c>
      <c r="Y49" s="23">
        <v>34181</v>
      </c>
    </row>
    <row r="50" spans="1:25" ht="14.25" thickTop="1">
      <c r="A50" s="2" t="s">
        <v>114</v>
      </c>
      <c r="B50" s="28">
        <v>4309</v>
      </c>
      <c r="C50" s="28">
        <v>2640</v>
      </c>
      <c r="D50" s="28">
        <v>2751</v>
      </c>
      <c r="E50" s="22">
        <v>3011</v>
      </c>
      <c r="F50" s="28">
        <v>2004</v>
      </c>
      <c r="G50" s="28">
        <v>311</v>
      </c>
      <c r="H50" s="28">
        <v>456</v>
      </c>
      <c r="I50" s="22">
        <v>1266</v>
      </c>
      <c r="J50" s="28">
        <v>1485</v>
      </c>
      <c r="K50" s="28">
        <v>391</v>
      </c>
      <c r="L50" s="28">
        <v>441</v>
      </c>
      <c r="M50" s="22">
        <v>689</v>
      </c>
      <c r="N50" s="28">
        <v>459</v>
      </c>
      <c r="O50" s="28">
        <v>270</v>
      </c>
      <c r="P50" s="28">
        <v>297</v>
      </c>
      <c r="Q50" s="22">
        <v>595</v>
      </c>
      <c r="R50" s="28">
        <v>680</v>
      </c>
      <c r="S50" s="28">
        <v>473</v>
      </c>
      <c r="T50" s="28">
        <v>693</v>
      </c>
      <c r="U50" s="22">
        <v>308</v>
      </c>
      <c r="V50" s="28">
        <v>219</v>
      </c>
      <c r="W50" s="28">
        <v>243</v>
      </c>
      <c r="X50" s="28">
        <v>379</v>
      </c>
      <c r="Y50" s="22"/>
    </row>
    <row r="51" spans="1:25" ht="13.5">
      <c r="A51" s="3" t="s">
        <v>147</v>
      </c>
      <c r="B51" s="28">
        <v>4309</v>
      </c>
      <c r="C51" s="28">
        <v>2640</v>
      </c>
      <c r="D51" s="28">
        <v>2751</v>
      </c>
      <c r="E51" s="22">
        <v>3011</v>
      </c>
      <c r="F51" s="28">
        <v>2004</v>
      </c>
      <c r="G51" s="28">
        <v>311</v>
      </c>
      <c r="H51" s="28">
        <v>456</v>
      </c>
      <c r="I51" s="22">
        <v>1266</v>
      </c>
      <c r="J51" s="28">
        <v>1485</v>
      </c>
      <c r="K51" s="28">
        <v>391</v>
      </c>
      <c r="L51" s="28">
        <v>441</v>
      </c>
      <c r="M51" s="22">
        <v>689</v>
      </c>
      <c r="N51" s="28">
        <v>459</v>
      </c>
      <c r="O51" s="28">
        <v>270</v>
      </c>
      <c r="P51" s="28">
        <v>297</v>
      </c>
      <c r="Q51" s="22">
        <v>595</v>
      </c>
      <c r="R51" s="28">
        <v>680</v>
      </c>
      <c r="S51" s="28">
        <v>473</v>
      </c>
      <c r="T51" s="28">
        <v>693</v>
      </c>
      <c r="U51" s="22">
        <v>308</v>
      </c>
      <c r="V51" s="28">
        <v>219</v>
      </c>
      <c r="W51" s="28">
        <v>243</v>
      </c>
      <c r="X51" s="28">
        <v>379</v>
      </c>
      <c r="Y51" s="22"/>
    </row>
    <row r="52" spans="1:25" ht="13.5">
      <c r="A52" s="2" t="s">
        <v>116</v>
      </c>
      <c r="B52" s="28">
        <v>317</v>
      </c>
      <c r="C52" s="28">
        <v>580</v>
      </c>
      <c r="D52" s="28">
        <v>12</v>
      </c>
      <c r="E52" s="22">
        <v>332</v>
      </c>
      <c r="F52" s="28">
        <v>514</v>
      </c>
      <c r="G52" s="28">
        <v>310</v>
      </c>
      <c r="H52" s="28">
        <v>846</v>
      </c>
      <c r="I52" s="22"/>
      <c r="J52" s="28">
        <v>332</v>
      </c>
      <c r="K52" s="28">
        <v>212</v>
      </c>
      <c r="L52" s="28">
        <v>35</v>
      </c>
      <c r="M52" s="22">
        <v>289</v>
      </c>
      <c r="N52" s="28">
        <v>1619</v>
      </c>
      <c r="O52" s="28">
        <v>868</v>
      </c>
      <c r="P52" s="28">
        <v>2782</v>
      </c>
      <c r="Q52" s="22">
        <v>205</v>
      </c>
      <c r="R52" s="28">
        <v>491</v>
      </c>
      <c r="S52" s="28">
        <v>217</v>
      </c>
      <c r="T52" s="28">
        <v>414</v>
      </c>
      <c r="U52" s="22">
        <v>59</v>
      </c>
      <c r="V52" s="28">
        <v>61</v>
      </c>
      <c r="W52" s="28">
        <v>1496</v>
      </c>
      <c r="X52" s="28">
        <v>190</v>
      </c>
      <c r="Y52" s="22"/>
    </row>
    <row r="53" spans="1:25" ht="13.5">
      <c r="A53" s="2" t="s">
        <v>161</v>
      </c>
      <c r="B53" s="28">
        <v>240</v>
      </c>
      <c r="C53" s="28">
        <v>150</v>
      </c>
      <c r="D53" s="28">
        <v>176</v>
      </c>
      <c r="E53" s="22">
        <v>164</v>
      </c>
      <c r="F53" s="28">
        <v>134</v>
      </c>
      <c r="G53" s="28">
        <v>114</v>
      </c>
      <c r="H53" s="28">
        <v>116</v>
      </c>
      <c r="I53" s="22">
        <v>120</v>
      </c>
      <c r="J53" s="28">
        <v>91</v>
      </c>
      <c r="K53" s="28">
        <v>45</v>
      </c>
      <c r="L53" s="28">
        <v>50</v>
      </c>
      <c r="M53" s="22">
        <v>38</v>
      </c>
      <c r="N53" s="28">
        <v>83</v>
      </c>
      <c r="O53" s="28">
        <v>19</v>
      </c>
      <c r="P53" s="28">
        <v>32</v>
      </c>
      <c r="Q53" s="22">
        <v>15</v>
      </c>
      <c r="R53" s="28">
        <v>119</v>
      </c>
      <c r="S53" s="28">
        <v>15</v>
      </c>
      <c r="T53" s="28">
        <v>167</v>
      </c>
      <c r="U53" s="22">
        <v>15</v>
      </c>
      <c r="V53" s="28">
        <v>21</v>
      </c>
      <c r="W53" s="28">
        <v>12</v>
      </c>
      <c r="X53" s="28">
        <v>22</v>
      </c>
      <c r="Y53" s="22"/>
    </row>
    <row r="54" spans="1:25" ht="13.5">
      <c r="A54" s="3" t="s">
        <v>162</v>
      </c>
      <c r="B54" s="28">
        <v>170</v>
      </c>
      <c r="C54" s="28">
        <v>117</v>
      </c>
      <c r="D54" s="28">
        <v>118</v>
      </c>
      <c r="E54" s="22">
        <v>126</v>
      </c>
      <c r="F54" s="28">
        <v>112</v>
      </c>
      <c r="G54" s="28">
        <v>76</v>
      </c>
      <c r="H54" s="28">
        <v>76</v>
      </c>
      <c r="I54" s="22">
        <v>89</v>
      </c>
      <c r="J54" s="28">
        <v>55</v>
      </c>
      <c r="K54" s="28">
        <v>29</v>
      </c>
      <c r="L54" s="28">
        <v>24</v>
      </c>
      <c r="M54" s="22">
        <v>21</v>
      </c>
      <c r="N54" s="28">
        <v>30</v>
      </c>
      <c r="O54" s="28">
        <v>3</v>
      </c>
      <c r="P54" s="28"/>
      <c r="Q54" s="22"/>
      <c r="R54" s="28"/>
      <c r="S54" s="28"/>
      <c r="T54" s="28"/>
      <c r="U54" s="22"/>
      <c r="V54" s="28"/>
      <c r="W54" s="28"/>
      <c r="X54" s="28"/>
      <c r="Y54" s="22"/>
    </row>
    <row r="55" spans="1:25" ht="13.5">
      <c r="A55" s="3" t="s">
        <v>163</v>
      </c>
      <c r="B55" s="28">
        <v>70</v>
      </c>
      <c r="C55" s="28">
        <v>33</v>
      </c>
      <c r="D55" s="28">
        <v>58</v>
      </c>
      <c r="E55" s="22">
        <v>37</v>
      </c>
      <c r="F55" s="28">
        <v>22</v>
      </c>
      <c r="G55" s="28">
        <v>38</v>
      </c>
      <c r="H55" s="28">
        <v>40</v>
      </c>
      <c r="I55" s="22">
        <v>31</v>
      </c>
      <c r="J55" s="28">
        <v>35</v>
      </c>
      <c r="K55" s="28">
        <v>15</v>
      </c>
      <c r="L55" s="28">
        <v>25</v>
      </c>
      <c r="M55" s="22">
        <v>16</v>
      </c>
      <c r="N55" s="28">
        <v>53</v>
      </c>
      <c r="O55" s="28">
        <v>16</v>
      </c>
      <c r="P55" s="28"/>
      <c r="Q55" s="22"/>
      <c r="R55" s="28"/>
      <c r="S55" s="28"/>
      <c r="T55" s="28"/>
      <c r="U55" s="22"/>
      <c r="V55" s="28"/>
      <c r="W55" s="28"/>
      <c r="X55" s="28"/>
      <c r="Y55" s="22"/>
    </row>
    <row r="56" spans="1:25" ht="13.5">
      <c r="A56" s="2" t="s">
        <v>150</v>
      </c>
      <c r="B56" s="28">
        <v>43797</v>
      </c>
      <c r="C56" s="28">
        <v>43229</v>
      </c>
      <c r="D56" s="28">
        <v>42327</v>
      </c>
      <c r="E56" s="22">
        <v>39321</v>
      </c>
      <c r="F56" s="28">
        <v>41929</v>
      </c>
      <c r="G56" s="28">
        <v>42796</v>
      </c>
      <c r="H56" s="28">
        <v>42495</v>
      </c>
      <c r="I56" s="22">
        <v>39034</v>
      </c>
      <c r="J56" s="28">
        <v>37888</v>
      </c>
      <c r="K56" s="28">
        <v>37526</v>
      </c>
      <c r="L56" s="28">
        <v>36317</v>
      </c>
      <c r="M56" s="22">
        <v>32152</v>
      </c>
      <c r="N56" s="28">
        <v>37244</v>
      </c>
      <c r="O56" s="28">
        <v>33237</v>
      </c>
      <c r="P56" s="28">
        <v>32030</v>
      </c>
      <c r="Q56" s="22">
        <v>26375</v>
      </c>
      <c r="R56" s="28">
        <v>25557</v>
      </c>
      <c r="S56" s="28">
        <v>27295</v>
      </c>
      <c r="T56" s="28">
        <v>24198</v>
      </c>
      <c r="U56" s="22">
        <v>22453</v>
      </c>
      <c r="V56" s="28">
        <v>31478</v>
      </c>
      <c r="W56" s="28">
        <v>27463</v>
      </c>
      <c r="X56" s="28">
        <v>27004</v>
      </c>
      <c r="Y56" s="22"/>
    </row>
    <row r="57" spans="1:25" ht="13.5">
      <c r="A57" s="3" t="s">
        <v>0</v>
      </c>
      <c r="B57" s="28">
        <v>43797</v>
      </c>
      <c r="C57" s="28">
        <v>43229</v>
      </c>
      <c r="D57" s="28">
        <v>42327</v>
      </c>
      <c r="E57" s="22">
        <v>39321</v>
      </c>
      <c r="F57" s="28">
        <v>41929</v>
      </c>
      <c r="G57" s="28">
        <v>42796</v>
      </c>
      <c r="H57" s="28">
        <v>42495</v>
      </c>
      <c r="I57" s="22">
        <v>39034</v>
      </c>
      <c r="J57" s="28">
        <v>37888</v>
      </c>
      <c r="K57" s="28">
        <v>37526</v>
      </c>
      <c r="L57" s="28">
        <v>36317</v>
      </c>
      <c r="M57" s="22">
        <v>32152</v>
      </c>
      <c r="N57" s="28">
        <v>37244</v>
      </c>
      <c r="O57" s="28">
        <v>33237</v>
      </c>
      <c r="P57" s="28">
        <v>32030</v>
      </c>
      <c r="Q57" s="22">
        <v>26375</v>
      </c>
      <c r="R57" s="28">
        <v>25557</v>
      </c>
      <c r="S57" s="28">
        <v>27295</v>
      </c>
      <c r="T57" s="28">
        <v>24198</v>
      </c>
      <c r="U57" s="22">
        <v>22453</v>
      </c>
      <c r="V57" s="28"/>
      <c r="W57" s="28"/>
      <c r="X57" s="28"/>
      <c r="Y57" s="22"/>
    </row>
    <row r="58" spans="1:25" ht="13.5">
      <c r="A58" s="2" t="s">
        <v>152</v>
      </c>
      <c r="B58" s="28">
        <v>1100</v>
      </c>
      <c r="C58" s="28"/>
      <c r="D58" s="28"/>
      <c r="E58" s="22"/>
      <c r="F58" s="28">
        <v>500</v>
      </c>
      <c r="G58" s="28"/>
      <c r="H58" s="28"/>
      <c r="I58" s="22"/>
      <c r="J58" s="28">
        <v>300</v>
      </c>
      <c r="K58" s="28"/>
      <c r="L58" s="28"/>
      <c r="M58" s="22"/>
      <c r="N58" s="28">
        <v>500</v>
      </c>
      <c r="O58" s="28"/>
      <c r="P58" s="28"/>
      <c r="Q58" s="22"/>
      <c r="R58" s="28">
        <v>550</v>
      </c>
      <c r="S58" s="28">
        <v>250</v>
      </c>
      <c r="T58" s="28">
        <v>250</v>
      </c>
      <c r="U58" s="22">
        <v>250</v>
      </c>
      <c r="V58" s="28">
        <v>250</v>
      </c>
      <c r="W58" s="28">
        <v>250</v>
      </c>
      <c r="X58" s="28">
        <v>250</v>
      </c>
      <c r="Y58" s="22">
        <v>250</v>
      </c>
    </row>
    <row r="59" spans="1:25" ht="13.5">
      <c r="A59" s="2" t="s">
        <v>1</v>
      </c>
      <c r="B59" s="28">
        <v>174</v>
      </c>
      <c r="C59" s="28">
        <v>173</v>
      </c>
      <c r="D59" s="28">
        <v>173</v>
      </c>
      <c r="E59" s="22">
        <v>172</v>
      </c>
      <c r="F59" s="28">
        <v>121</v>
      </c>
      <c r="G59" s="28">
        <v>121</v>
      </c>
      <c r="H59" s="28"/>
      <c r="I59" s="22"/>
      <c r="J59" s="28"/>
      <c r="K59" s="28"/>
      <c r="L59" s="28"/>
      <c r="M59" s="22"/>
      <c r="N59" s="28"/>
      <c r="O59" s="28"/>
      <c r="P59" s="28"/>
      <c r="Q59" s="22"/>
      <c r="R59" s="28"/>
      <c r="S59" s="28"/>
      <c r="T59" s="28"/>
      <c r="U59" s="22"/>
      <c r="V59" s="28"/>
      <c r="W59" s="28"/>
      <c r="X59" s="28"/>
      <c r="Y59" s="22"/>
    </row>
    <row r="60" spans="1:25" ht="13.5">
      <c r="A60" s="2" t="s">
        <v>153</v>
      </c>
      <c r="B60" s="28"/>
      <c r="C60" s="28"/>
      <c r="D60" s="28"/>
      <c r="E60" s="22"/>
      <c r="F60" s="28"/>
      <c r="G60" s="28"/>
      <c r="H60" s="28"/>
      <c r="I60" s="22"/>
      <c r="J60" s="28">
        <v>5</v>
      </c>
      <c r="K60" s="28">
        <v>5</v>
      </c>
      <c r="L60" s="28">
        <v>5</v>
      </c>
      <c r="M60" s="22">
        <v>5</v>
      </c>
      <c r="N60" s="28">
        <v>5</v>
      </c>
      <c r="O60" s="28">
        <v>5</v>
      </c>
      <c r="P60" s="28">
        <v>5</v>
      </c>
      <c r="Q60" s="22"/>
      <c r="R60" s="28"/>
      <c r="S60" s="28"/>
      <c r="T60" s="28">
        <v>9</v>
      </c>
      <c r="U60" s="22">
        <v>9</v>
      </c>
      <c r="V60" s="28">
        <v>9</v>
      </c>
      <c r="W60" s="28">
        <v>9</v>
      </c>
      <c r="X60" s="28">
        <v>9</v>
      </c>
      <c r="Y60" s="22"/>
    </row>
    <row r="61" spans="1:25" ht="13.5">
      <c r="A61" s="2" t="s">
        <v>154</v>
      </c>
      <c r="B61" s="28">
        <v>165</v>
      </c>
      <c r="C61" s="28">
        <v>162</v>
      </c>
      <c r="D61" s="28">
        <v>193</v>
      </c>
      <c r="E61" s="22">
        <v>188</v>
      </c>
      <c r="F61" s="28">
        <v>221</v>
      </c>
      <c r="G61" s="28">
        <v>226</v>
      </c>
      <c r="H61" s="28">
        <v>284</v>
      </c>
      <c r="I61" s="22">
        <v>351</v>
      </c>
      <c r="J61" s="28">
        <v>278</v>
      </c>
      <c r="K61" s="28">
        <v>432</v>
      </c>
      <c r="L61" s="28">
        <v>371</v>
      </c>
      <c r="M61" s="22">
        <v>478</v>
      </c>
      <c r="N61" s="28">
        <v>445</v>
      </c>
      <c r="O61" s="28">
        <v>465</v>
      </c>
      <c r="P61" s="28">
        <v>586</v>
      </c>
      <c r="Q61" s="22">
        <v>481</v>
      </c>
      <c r="R61" s="28">
        <v>553</v>
      </c>
      <c r="S61" s="28">
        <v>538</v>
      </c>
      <c r="T61" s="28">
        <v>535</v>
      </c>
      <c r="U61" s="22">
        <v>552</v>
      </c>
      <c r="V61" s="28">
        <v>448</v>
      </c>
      <c r="W61" s="28">
        <v>729</v>
      </c>
      <c r="X61" s="28">
        <v>384</v>
      </c>
      <c r="Y61" s="22">
        <v>639</v>
      </c>
    </row>
    <row r="62" spans="1:25" ht="13.5">
      <c r="A62" s="2" t="s">
        <v>156</v>
      </c>
      <c r="B62" s="28">
        <v>1514</v>
      </c>
      <c r="C62" s="28">
        <v>1428</v>
      </c>
      <c r="D62" s="28">
        <v>1336</v>
      </c>
      <c r="E62" s="22">
        <v>1345</v>
      </c>
      <c r="F62" s="28">
        <v>1397</v>
      </c>
      <c r="G62" s="28">
        <v>1583</v>
      </c>
      <c r="H62" s="28">
        <v>1471</v>
      </c>
      <c r="I62" s="22">
        <v>1298</v>
      </c>
      <c r="J62" s="28">
        <v>1354</v>
      </c>
      <c r="K62" s="28">
        <v>1280</v>
      </c>
      <c r="L62" s="28">
        <v>1255</v>
      </c>
      <c r="M62" s="22">
        <v>1234</v>
      </c>
      <c r="N62" s="28">
        <v>1285</v>
      </c>
      <c r="O62" s="28">
        <v>1276</v>
      </c>
      <c r="P62" s="28">
        <v>1211</v>
      </c>
      <c r="Q62" s="22">
        <v>1200</v>
      </c>
      <c r="R62" s="28">
        <v>1168</v>
      </c>
      <c r="S62" s="28">
        <v>1139</v>
      </c>
      <c r="T62" s="28">
        <v>1136</v>
      </c>
      <c r="U62" s="22">
        <v>1121</v>
      </c>
      <c r="V62" s="28">
        <v>1103</v>
      </c>
      <c r="W62" s="28">
        <v>2006</v>
      </c>
      <c r="X62" s="28">
        <v>1847</v>
      </c>
      <c r="Y62" s="22">
        <v>125</v>
      </c>
    </row>
    <row r="63" spans="1:25" ht="13.5">
      <c r="A63" s="3" t="s">
        <v>2</v>
      </c>
      <c r="B63" s="28">
        <v>1381</v>
      </c>
      <c r="C63" s="28">
        <v>1300</v>
      </c>
      <c r="D63" s="28">
        <v>1168</v>
      </c>
      <c r="E63" s="22">
        <v>1178</v>
      </c>
      <c r="F63" s="28">
        <v>1226</v>
      </c>
      <c r="G63" s="28">
        <v>1428</v>
      </c>
      <c r="H63" s="28">
        <v>1301</v>
      </c>
      <c r="I63" s="22">
        <v>1125</v>
      </c>
      <c r="J63" s="28">
        <v>1196</v>
      </c>
      <c r="K63" s="28">
        <v>1118</v>
      </c>
      <c r="L63" s="28">
        <v>1094</v>
      </c>
      <c r="M63" s="22">
        <v>1077</v>
      </c>
      <c r="N63" s="28">
        <v>1131</v>
      </c>
      <c r="O63" s="28">
        <v>1121</v>
      </c>
      <c r="P63" s="28">
        <v>1057</v>
      </c>
      <c r="Q63" s="22">
        <v>1016</v>
      </c>
      <c r="R63" s="28">
        <v>998</v>
      </c>
      <c r="S63" s="28">
        <v>992</v>
      </c>
      <c r="T63" s="28">
        <v>976</v>
      </c>
      <c r="U63" s="22">
        <v>951</v>
      </c>
      <c r="V63" s="28">
        <v>933</v>
      </c>
      <c r="W63" s="28">
        <v>1864</v>
      </c>
      <c r="X63" s="28">
        <v>1665</v>
      </c>
      <c r="Y63" s="22"/>
    </row>
    <row r="64" spans="1:25" ht="13.5">
      <c r="A64" s="3" t="s">
        <v>157</v>
      </c>
      <c r="B64" s="28">
        <v>133</v>
      </c>
      <c r="C64" s="28">
        <v>128</v>
      </c>
      <c r="D64" s="28">
        <v>168</v>
      </c>
      <c r="E64" s="22">
        <v>166</v>
      </c>
      <c r="F64" s="28">
        <v>170</v>
      </c>
      <c r="G64" s="28">
        <v>155</v>
      </c>
      <c r="H64" s="28">
        <v>169</v>
      </c>
      <c r="I64" s="22">
        <v>173</v>
      </c>
      <c r="J64" s="28">
        <v>157</v>
      </c>
      <c r="K64" s="28">
        <v>161</v>
      </c>
      <c r="L64" s="28">
        <v>160</v>
      </c>
      <c r="M64" s="22">
        <v>157</v>
      </c>
      <c r="N64" s="28">
        <v>154</v>
      </c>
      <c r="O64" s="28">
        <v>154</v>
      </c>
      <c r="P64" s="28">
        <v>153</v>
      </c>
      <c r="Q64" s="22">
        <v>184</v>
      </c>
      <c r="R64" s="28">
        <v>169</v>
      </c>
      <c r="S64" s="28">
        <v>147</v>
      </c>
      <c r="T64" s="28">
        <v>160</v>
      </c>
      <c r="U64" s="22">
        <v>170</v>
      </c>
      <c r="V64" s="28">
        <v>170</v>
      </c>
      <c r="W64" s="28">
        <v>142</v>
      </c>
      <c r="X64" s="28">
        <v>182</v>
      </c>
      <c r="Y64" s="22"/>
    </row>
    <row r="65" spans="1:25" ht="13.5">
      <c r="A65" s="2" t="s">
        <v>158</v>
      </c>
      <c r="B65" s="28">
        <v>299</v>
      </c>
      <c r="C65" s="28">
        <v>265</v>
      </c>
      <c r="D65" s="28">
        <v>178</v>
      </c>
      <c r="E65" s="22">
        <v>35</v>
      </c>
      <c r="F65" s="28">
        <v>1</v>
      </c>
      <c r="G65" s="28">
        <v>14</v>
      </c>
      <c r="H65" s="28">
        <v>11</v>
      </c>
      <c r="I65" s="22">
        <v>113</v>
      </c>
      <c r="J65" s="28">
        <v>68</v>
      </c>
      <c r="K65" s="28">
        <v>46</v>
      </c>
      <c r="L65" s="28">
        <v>33</v>
      </c>
      <c r="M65" s="22">
        <v>84</v>
      </c>
      <c r="N65" s="28">
        <v>31</v>
      </c>
      <c r="O65" s="28">
        <v>321</v>
      </c>
      <c r="P65" s="28">
        <v>281</v>
      </c>
      <c r="Q65" s="22">
        <v>210</v>
      </c>
      <c r="R65" s="28">
        <v>57</v>
      </c>
      <c r="S65" s="28">
        <v>306</v>
      </c>
      <c r="T65" s="28">
        <v>155</v>
      </c>
      <c r="U65" s="22">
        <v>1244</v>
      </c>
      <c r="V65" s="28">
        <v>824</v>
      </c>
      <c r="W65" s="28">
        <v>572</v>
      </c>
      <c r="X65" s="28">
        <v>124</v>
      </c>
      <c r="Y65" s="22">
        <v>219</v>
      </c>
    </row>
    <row r="66" spans="1:25" ht="13.5">
      <c r="A66" s="2" t="s">
        <v>164</v>
      </c>
      <c r="B66" s="28">
        <v>39</v>
      </c>
      <c r="C66" s="28">
        <v>30</v>
      </c>
      <c r="D66" s="28">
        <v>22</v>
      </c>
      <c r="E66" s="22">
        <v>18</v>
      </c>
      <c r="F66" s="28">
        <v>2</v>
      </c>
      <c r="G66" s="28">
        <v>1</v>
      </c>
      <c r="H66" s="28">
        <v>0</v>
      </c>
      <c r="I66" s="22">
        <v>18</v>
      </c>
      <c r="J66" s="28">
        <v>14</v>
      </c>
      <c r="K66" s="28">
        <v>8</v>
      </c>
      <c r="L66" s="28">
        <v>4</v>
      </c>
      <c r="M66" s="22"/>
      <c r="N66" s="28">
        <v>12</v>
      </c>
      <c r="O66" s="28">
        <v>10</v>
      </c>
      <c r="P66" s="28">
        <v>7</v>
      </c>
      <c r="Q66" s="22">
        <v>21</v>
      </c>
      <c r="R66" s="28">
        <v>17</v>
      </c>
      <c r="S66" s="28">
        <v>13</v>
      </c>
      <c r="T66" s="28">
        <v>7</v>
      </c>
      <c r="U66" s="22">
        <v>43</v>
      </c>
      <c r="V66" s="28">
        <v>33</v>
      </c>
      <c r="W66" s="28">
        <v>14</v>
      </c>
      <c r="X66" s="28">
        <v>4</v>
      </c>
      <c r="Y66" s="22"/>
    </row>
    <row r="67" spans="1:25" ht="13.5">
      <c r="A67" s="2" t="s">
        <v>127</v>
      </c>
      <c r="B67" s="28">
        <v>0</v>
      </c>
      <c r="C67" s="28">
        <v>0</v>
      </c>
      <c r="D67" s="28">
        <v>0</v>
      </c>
      <c r="E67" s="22">
        <v>0</v>
      </c>
      <c r="F67" s="28">
        <v>1</v>
      </c>
      <c r="G67" s="28">
        <v>1</v>
      </c>
      <c r="H67" s="28">
        <v>0</v>
      </c>
      <c r="I67" s="22">
        <v>0</v>
      </c>
      <c r="J67" s="28">
        <v>0</v>
      </c>
      <c r="K67" s="28">
        <v>0</v>
      </c>
      <c r="L67" s="28">
        <v>0</v>
      </c>
      <c r="M67" s="22">
        <v>0</v>
      </c>
      <c r="N67" s="28">
        <v>1</v>
      </c>
      <c r="O67" s="28">
        <v>1</v>
      </c>
      <c r="P67" s="28">
        <v>1</v>
      </c>
      <c r="Q67" s="22">
        <v>2</v>
      </c>
      <c r="R67" s="28">
        <v>1</v>
      </c>
      <c r="S67" s="28">
        <v>1</v>
      </c>
      <c r="T67" s="28">
        <v>14</v>
      </c>
      <c r="U67" s="22"/>
      <c r="V67" s="28"/>
      <c r="W67" s="28"/>
      <c r="X67" s="28"/>
      <c r="Y67" s="22">
        <v>122</v>
      </c>
    </row>
    <row r="68" spans="1:25" ht="13.5">
      <c r="A68" s="2" t="s">
        <v>165</v>
      </c>
      <c r="B68" s="28">
        <v>51958</v>
      </c>
      <c r="C68" s="28">
        <v>48662</v>
      </c>
      <c r="D68" s="28">
        <v>47172</v>
      </c>
      <c r="E68" s="22">
        <v>44591</v>
      </c>
      <c r="F68" s="28">
        <v>46829</v>
      </c>
      <c r="G68" s="28">
        <v>45482</v>
      </c>
      <c r="H68" s="28">
        <v>45684</v>
      </c>
      <c r="I68" s="22">
        <v>42205</v>
      </c>
      <c r="J68" s="28">
        <v>41818</v>
      </c>
      <c r="K68" s="28">
        <v>39950</v>
      </c>
      <c r="L68" s="28">
        <v>38517</v>
      </c>
      <c r="M68" s="22">
        <v>34973</v>
      </c>
      <c r="N68" s="28">
        <v>41687</v>
      </c>
      <c r="O68" s="28">
        <v>36476</v>
      </c>
      <c r="P68" s="28">
        <v>37237</v>
      </c>
      <c r="Q68" s="22">
        <v>29109</v>
      </c>
      <c r="R68" s="28">
        <v>29197</v>
      </c>
      <c r="S68" s="28">
        <v>30251</v>
      </c>
      <c r="T68" s="28">
        <v>27583</v>
      </c>
      <c r="U68" s="22">
        <v>26057</v>
      </c>
      <c r="V68" s="28">
        <v>34452</v>
      </c>
      <c r="W68" s="28">
        <v>32799</v>
      </c>
      <c r="X68" s="28">
        <v>30217</v>
      </c>
      <c r="Y68" s="22">
        <v>26840</v>
      </c>
    </row>
    <row r="69" spans="1:25" ht="13.5">
      <c r="A69" s="2" t="s">
        <v>3</v>
      </c>
      <c r="B69" s="28">
        <v>486</v>
      </c>
      <c r="C69" s="28">
        <v>530</v>
      </c>
      <c r="D69" s="28">
        <v>573</v>
      </c>
      <c r="E69" s="22">
        <v>617</v>
      </c>
      <c r="F69" s="28">
        <v>447</v>
      </c>
      <c r="G69" s="28">
        <v>478</v>
      </c>
      <c r="H69" s="28"/>
      <c r="I69" s="22"/>
      <c r="J69" s="28"/>
      <c r="K69" s="28"/>
      <c r="L69" s="28"/>
      <c r="M69" s="22"/>
      <c r="N69" s="28"/>
      <c r="O69" s="28"/>
      <c r="P69" s="28"/>
      <c r="Q69" s="22"/>
      <c r="R69" s="28"/>
      <c r="S69" s="28"/>
      <c r="T69" s="28"/>
      <c r="U69" s="22"/>
      <c r="V69" s="28"/>
      <c r="W69" s="28"/>
      <c r="X69" s="28"/>
      <c r="Y69" s="22"/>
    </row>
    <row r="70" spans="1:25" ht="13.5">
      <c r="A70" s="2" t="s">
        <v>4</v>
      </c>
      <c r="B70" s="28"/>
      <c r="C70" s="28"/>
      <c r="D70" s="28"/>
      <c r="E70" s="22"/>
      <c r="F70" s="28"/>
      <c r="G70" s="28"/>
      <c r="H70" s="28"/>
      <c r="I70" s="22"/>
      <c r="J70" s="28"/>
      <c r="K70" s="28"/>
      <c r="L70" s="28"/>
      <c r="M70" s="22"/>
      <c r="N70" s="28"/>
      <c r="O70" s="28"/>
      <c r="P70" s="28"/>
      <c r="Q70" s="22"/>
      <c r="R70" s="28"/>
      <c r="S70" s="28"/>
      <c r="T70" s="28">
        <v>114</v>
      </c>
      <c r="U70" s="22">
        <v>114</v>
      </c>
      <c r="V70" s="28">
        <v>114</v>
      </c>
      <c r="W70" s="28">
        <v>114</v>
      </c>
      <c r="X70" s="28">
        <v>114</v>
      </c>
      <c r="Y70" s="22">
        <v>114</v>
      </c>
    </row>
    <row r="71" spans="1:25" ht="13.5">
      <c r="A71" s="2" t="s">
        <v>127</v>
      </c>
      <c r="B71" s="28">
        <v>1</v>
      </c>
      <c r="C71" s="28">
        <v>1</v>
      </c>
      <c r="D71" s="28">
        <v>1</v>
      </c>
      <c r="E71" s="22">
        <v>2</v>
      </c>
      <c r="F71" s="28">
        <v>2</v>
      </c>
      <c r="G71" s="28">
        <v>2</v>
      </c>
      <c r="H71" s="28"/>
      <c r="I71" s="22"/>
      <c r="J71" s="28"/>
      <c r="K71" s="28"/>
      <c r="L71" s="28"/>
      <c r="M71" s="22"/>
      <c r="N71" s="28"/>
      <c r="O71" s="28"/>
      <c r="P71" s="28"/>
      <c r="Q71" s="22"/>
      <c r="R71" s="28"/>
      <c r="S71" s="28"/>
      <c r="T71" s="28"/>
      <c r="U71" s="22"/>
      <c r="V71" s="28"/>
      <c r="W71" s="28"/>
      <c r="X71" s="28"/>
      <c r="Y71" s="22"/>
    </row>
    <row r="72" spans="1:25" ht="13.5">
      <c r="A72" s="2" t="s">
        <v>168</v>
      </c>
      <c r="B72" s="28">
        <v>488</v>
      </c>
      <c r="C72" s="28">
        <v>531</v>
      </c>
      <c r="D72" s="28">
        <v>575</v>
      </c>
      <c r="E72" s="22">
        <v>619</v>
      </c>
      <c r="F72" s="28">
        <v>449</v>
      </c>
      <c r="G72" s="28">
        <v>480</v>
      </c>
      <c r="H72" s="28"/>
      <c r="I72" s="22"/>
      <c r="J72" s="28"/>
      <c r="K72" s="28"/>
      <c r="L72" s="28"/>
      <c r="M72" s="22"/>
      <c r="N72" s="28"/>
      <c r="O72" s="28"/>
      <c r="P72" s="28"/>
      <c r="Q72" s="22"/>
      <c r="R72" s="28"/>
      <c r="S72" s="28"/>
      <c r="T72" s="28">
        <v>114</v>
      </c>
      <c r="U72" s="22">
        <v>114</v>
      </c>
      <c r="V72" s="28">
        <v>114</v>
      </c>
      <c r="W72" s="28">
        <v>114</v>
      </c>
      <c r="X72" s="28">
        <v>114</v>
      </c>
      <c r="Y72" s="22">
        <v>114</v>
      </c>
    </row>
    <row r="73" spans="1:25" ht="13.5">
      <c r="A73" s="2" t="s">
        <v>5</v>
      </c>
      <c r="B73" s="28">
        <v>0</v>
      </c>
      <c r="C73" s="28">
        <v>0</v>
      </c>
      <c r="D73" s="28">
        <v>0</v>
      </c>
      <c r="E73" s="22">
        <v>0</v>
      </c>
      <c r="F73" s="28">
        <v>0</v>
      </c>
      <c r="G73" s="28">
        <v>0</v>
      </c>
      <c r="H73" s="28">
        <v>0</v>
      </c>
      <c r="I73" s="22">
        <v>0</v>
      </c>
      <c r="J73" s="28">
        <v>0</v>
      </c>
      <c r="K73" s="28">
        <v>0</v>
      </c>
      <c r="L73" s="28">
        <v>0</v>
      </c>
      <c r="M73" s="22">
        <v>0</v>
      </c>
      <c r="N73" s="28">
        <v>0</v>
      </c>
      <c r="O73" s="28">
        <v>0</v>
      </c>
      <c r="P73" s="28">
        <v>0</v>
      </c>
      <c r="Q73" s="22">
        <v>0</v>
      </c>
      <c r="R73" s="28">
        <v>0</v>
      </c>
      <c r="S73" s="28">
        <v>0</v>
      </c>
      <c r="T73" s="28">
        <v>0</v>
      </c>
      <c r="U73" s="22">
        <v>0</v>
      </c>
      <c r="V73" s="28">
        <v>0</v>
      </c>
      <c r="W73" s="28">
        <v>0</v>
      </c>
      <c r="X73" s="28">
        <v>0</v>
      </c>
      <c r="Y73" s="22"/>
    </row>
    <row r="74" spans="1:25" ht="13.5">
      <c r="A74" s="2" t="s">
        <v>170</v>
      </c>
      <c r="B74" s="28">
        <v>0</v>
      </c>
      <c r="C74" s="28">
        <v>0</v>
      </c>
      <c r="D74" s="28">
        <v>0</v>
      </c>
      <c r="E74" s="22">
        <v>0</v>
      </c>
      <c r="F74" s="28">
        <v>0</v>
      </c>
      <c r="G74" s="28">
        <v>0</v>
      </c>
      <c r="H74" s="28">
        <v>0</v>
      </c>
      <c r="I74" s="22">
        <v>0</v>
      </c>
      <c r="J74" s="28">
        <v>0</v>
      </c>
      <c r="K74" s="28">
        <v>0</v>
      </c>
      <c r="L74" s="28">
        <v>0</v>
      </c>
      <c r="M74" s="22">
        <v>0</v>
      </c>
      <c r="N74" s="28">
        <v>0</v>
      </c>
      <c r="O74" s="28">
        <v>0</v>
      </c>
      <c r="P74" s="28">
        <v>0</v>
      </c>
      <c r="Q74" s="22">
        <v>0</v>
      </c>
      <c r="R74" s="28">
        <v>0</v>
      </c>
      <c r="S74" s="28">
        <v>0</v>
      </c>
      <c r="T74" s="28">
        <v>0</v>
      </c>
      <c r="U74" s="22">
        <v>0</v>
      </c>
      <c r="V74" s="28">
        <v>0</v>
      </c>
      <c r="W74" s="28">
        <v>0</v>
      </c>
      <c r="X74" s="28">
        <v>0</v>
      </c>
      <c r="Y74" s="22"/>
    </row>
    <row r="75" spans="1:25" ht="14.25" thickBot="1">
      <c r="A75" s="5" t="s">
        <v>171</v>
      </c>
      <c r="B75" s="29">
        <v>52446</v>
      </c>
      <c r="C75" s="29">
        <v>49194</v>
      </c>
      <c r="D75" s="29">
        <v>47748</v>
      </c>
      <c r="E75" s="23">
        <v>45211</v>
      </c>
      <c r="F75" s="29">
        <v>47279</v>
      </c>
      <c r="G75" s="29">
        <v>45962</v>
      </c>
      <c r="H75" s="29">
        <v>45684</v>
      </c>
      <c r="I75" s="23">
        <v>42205</v>
      </c>
      <c r="J75" s="29">
        <v>41818</v>
      </c>
      <c r="K75" s="29">
        <v>39950</v>
      </c>
      <c r="L75" s="29">
        <v>38517</v>
      </c>
      <c r="M75" s="23">
        <v>34973</v>
      </c>
      <c r="N75" s="29">
        <v>41687</v>
      </c>
      <c r="O75" s="29">
        <v>36476</v>
      </c>
      <c r="P75" s="29">
        <v>37237</v>
      </c>
      <c r="Q75" s="23">
        <v>29109</v>
      </c>
      <c r="R75" s="29">
        <v>29197</v>
      </c>
      <c r="S75" s="29">
        <v>30251</v>
      </c>
      <c r="T75" s="29">
        <v>27697</v>
      </c>
      <c r="U75" s="23">
        <v>26171</v>
      </c>
      <c r="V75" s="29">
        <v>34566</v>
      </c>
      <c r="W75" s="29">
        <v>32913</v>
      </c>
      <c r="X75" s="29">
        <v>30332</v>
      </c>
      <c r="Y75" s="23">
        <v>26955</v>
      </c>
    </row>
    <row r="76" spans="1:25" ht="14.25" thickTop="1">
      <c r="A76" s="2" t="s">
        <v>173</v>
      </c>
      <c r="B76" s="28">
        <v>1792</v>
      </c>
      <c r="C76" s="28">
        <v>1792</v>
      </c>
      <c r="D76" s="28">
        <v>1786</v>
      </c>
      <c r="E76" s="22">
        <v>1786</v>
      </c>
      <c r="F76" s="28">
        <v>1786</v>
      </c>
      <c r="G76" s="28">
        <v>1786</v>
      </c>
      <c r="H76" s="28">
        <v>1786</v>
      </c>
      <c r="I76" s="22">
        <v>1786</v>
      </c>
      <c r="J76" s="28">
        <v>1786</v>
      </c>
      <c r="K76" s="28">
        <v>1786</v>
      </c>
      <c r="L76" s="28">
        <v>1786</v>
      </c>
      <c r="M76" s="22">
        <v>1786</v>
      </c>
      <c r="N76" s="28">
        <v>1786</v>
      </c>
      <c r="O76" s="28">
        <v>1786</v>
      </c>
      <c r="P76" s="28">
        <v>1786</v>
      </c>
      <c r="Q76" s="22">
        <v>1786</v>
      </c>
      <c r="R76" s="28">
        <v>1781</v>
      </c>
      <c r="S76" s="28">
        <v>1777</v>
      </c>
      <c r="T76" s="28">
        <v>1774</v>
      </c>
      <c r="U76" s="22">
        <v>1768</v>
      </c>
      <c r="V76" s="28">
        <v>1756</v>
      </c>
      <c r="W76" s="28">
        <v>1749</v>
      </c>
      <c r="X76" s="28">
        <v>1746</v>
      </c>
      <c r="Y76" s="22">
        <v>1741</v>
      </c>
    </row>
    <row r="77" spans="1:25" ht="13.5">
      <c r="A77" s="2" t="s">
        <v>6</v>
      </c>
      <c r="B77" s="28">
        <v>1869</v>
      </c>
      <c r="C77" s="28">
        <v>1869</v>
      </c>
      <c r="D77" s="28">
        <v>1862</v>
      </c>
      <c r="E77" s="22">
        <v>1862</v>
      </c>
      <c r="F77" s="28">
        <v>1862</v>
      </c>
      <c r="G77" s="28">
        <v>1862</v>
      </c>
      <c r="H77" s="28">
        <v>1862</v>
      </c>
      <c r="I77" s="22">
        <v>1862</v>
      </c>
      <c r="J77" s="28">
        <v>1862</v>
      </c>
      <c r="K77" s="28">
        <v>1862</v>
      </c>
      <c r="L77" s="28">
        <v>1862</v>
      </c>
      <c r="M77" s="22">
        <v>1862</v>
      </c>
      <c r="N77" s="28">
        <v>1862</v>
      </c>
      <c r="O77" s="28">
        <v>1862</v>
      </c>
      <c r="P77" s="28">
        <v>1862</v>
      </c>
      <c r="Q77" s="22">
        <v>1862</v>
      </c>
      <c r="R77" s="28">
        <v>1857</v>
      </c>
      <c r="S77" s="28">
        <v>1854</v>
      </c>
      <c r="T77" s="28">
        <v>1850</v>
      </c>
      <c r="U77" s="22">
        <v>1844</v>
      </c>
      <c r="V77" s="28">
        <v>1833</v>
      </c>
      <c r="W77" s="28">
        <v>1826</v>
      </c>
      <c r="X77" s="28">
        <v>1823</v>
      </c>
      <c r="Y77" s="22">
        <v>1818</v>
      </c>
    </row>
    <row r="78" spans="1:25" ht="13.5">
      <c r="A78" s="2" t="s">
        <v>7</v>
      </c>
      <c r="B78" s="28">
        <v>7275</v>
      </c>
      <c r="C78" s="28">
        <v>7269</v>
      </c>
      <c r="D78" s="28">
        <v>7150</v>
      </c>
      <c r="E78" s="22">
        <v>6933</v>
      </c>
      <c r="F78" s="28">
        <v>6808</v>
      </c>
      <c r="G78" s="28">
        <v>6685</v>
      </c>
      <c r="H78" s="28">
        <v>6853</v>
      </c>
      <c r="I78" s="22">
        <v>6912</v>
      </c>
      <c r="J78" s="28">
        <v>6846</v>
      </c>
      <c r="K78" s="28">
        <v>6741</v>
      </c>
      <c r="L78" s="28">
        <v>6661</v>
      </c>
      <c r="M78" s="22">
        <v>6635</v>
      </c>
      <c r="N78" s="28">
        <v>6547</v>
      </c>
      <c r="O78" s="28">
        <v>6713</v>
      </c>
      <c r="P78" s="28">
        <v>6653</v>
      </c>
      <c r="Q78" s="22">
        <v>6399</v>
      </c>
      <c r="R78" s="28">
        <v>6204</v>
      </c>
      <c r="S78" s="28">
        <v>6210</v>
      </c>
      <c r="T78" s="28">
        <v>5875</v>
      </c>
      <c r="U78" s="22">
        <v>6321</v>
      </c>
      <c r="V78" s="28">
        <v>5495</v>
      </c>
      <c r="W78" s="28">
        <v>4470</v>
      </c>
      <c r="X78" s="28">
        <v>3807</v>
      </c>
      <c r="Y78" s="22">
        <v>3666</v>
      </c>
    </row>
    <row r="79" spans="1:25" ht="13.5">
      <c r="A79" s="2" t="s">
        <v>8</v>
      </c>
      <c r="B79" s="28">
        <v>-860</v>
      </c>
      <c r="C79" s="28">
        <v>-860</v>
      </c>
      <c r="D79" s="28">
        <v>-860</v>
      </c>
      <c r="E79" s="22">
        <v>-860</v>
      </c>
      <c r="F79" s="28">
        <v>-860</v>
      </c>
      <c r="G79" s="28">
        <v>-860</v>
      </c>
      <c r="H79" s="28">
        <v>-860</v>
      </c>
      <c r="I79" s="22">
        <v>-860</v>
      </c>
      <c r="J79" s="28">
        <v>-860</v>
      </c>
      <c r="K79" s="28">
        <v>-860</v>
      </c>
      <c r="L79" s="28">
        <v>-860</v>
      </c>
      <c r="M79" s="22">
        <v>-860</v>
      </c>
      <c r="N79" s="28">
        <v>-860</v>
      </c>
      <c r="O79" s="28">
        <v>-660</v>
      </c>
      <c r="P79" s="28">
        <v>-660</v>
      </c>
      <c r="Q79" s="22">
        <v>-660</v>
      </c>
      <c r="R79" s="28">
        <v>-660</v>
      </c>
      <c r="S79" s="28">
        <v>-499</v>
      </c>
      <c r="T79" s="28">
        <v>-499</v>
      </c>
      <c r="U79" s="22">
        <v>-499</v>
      </c>
      <c r="V79" s="28">
        <v>-499</v>
      </c>
      <c r="W79" s="28"/>
      <c r="X79" s="28"/>
      <c r="Y79" s="22"/>
    </row>
    <row r="80" spans="1:25" ht="13.5">
      <c r="A80" s="2" t="s">
        <v>9</v>
      </c>
      <c r="B80" s="28">
        <v>10077</v>
      </c>
      <c r="C80" s="28">
        <v>10071</v>
      </c>
      <c r="D80" s="28">
        <v>9939</v>
      </c>
      <c r="E80" s="22">
        <v>9721</v>
      </c>
      <c r="F80" s="28">
        <v>9597</v>
      </c>
      <c r="G80" s="28">
        <v>9474</v>
      </c>
      <c r="H80" s="28">
        <v>9642</v>
      </c>
      <c r="I80" s="22">
        <v>9701</v>
      </c>
      <c r="J80" s="28">
        <v>9634</v>
      </c>
      <c r="K80" s="28">
        <v>9530</v>
      </c>
      <c r="L80" s="28">
        <v>9449</v>
      </c>
      <c r="M80" s="22">
        <v>9423</v>
      </c>
      <c r="N80" s="28">
        <v>9336</v>
      </c>
      <c r="O80" s="28">
        <v>9702</v>
      </c>
      <c r="P80" s="28">
        <v>9642</v>
      </c>
      <c r="Q80" s="22">
        <v>9388</v>
      </c>
      <c r="R80" s="28">
        <v>9182</v>
      </c>
      <c r="S80" s="28">
        <v>9342</v>
      </c>
      <c r="T80" s="28">
        <v>9000</v>
      </c>
      <c r="U80" s="22">
        <v>9434</v>
      </c>
      <c r="V80" s="28">
        <v>8584</v>
      </c>
      <c r="W80" s="28">
        <v>8046</v>
      </c>
      <c r="X80" s="28">
        <v>7376</v>
      </c>
      <c r="Y80" s="22">
        <v>7226</v>
      </c>
    </row>
    <row r="81" spans="1:25" ht="13.5">
      <c r="A81" s="2" t="s">
        <v>178</v>
      </c>
      <c r="B81" s="28">
        <v>4</v>
      </c>
      <c r="C81" s="28">
        <v>4</v>
      </c>
      <c r="D81" s="28">
        <v>5</v>
      </c>
      <c r="E81" s="22">
        <v>5</v>
      </c>
      <c r="F81" s="28">
        <v>-2</v>
      </c>
      <c r="G81" s="28">
        <v>-2</v>
      </c>
      <c r="H81" s="28">
        <v>-2</v>
      </c>
      <c r="I81" s="22">
        <v>-2</v>
      </c>
      <c r="J81" s="28">
        <v>-2</v>
      </c>
      <c r="K81" s="28">
        <v>-2</v>
      </c>
      <c r="L81" s="28">
        <v>-2</v>
      </c>
      <c r="M81" s="22">
        <v>-2</v>
      </c>
      <c r="N81" s="28">
        <v>-1</v>
      </c>
      <c r="O81" s="28">
        <v>-1</v>
      </c>
      <c r="P81" s="28">
        <v>-1</v>
      </c>
      <c r="Q81" s="22">
        <v>-1</v>
      </c>
      <c r="R81" s="28">
        <v>0</v>
      </c>
      <c r="S81" s="28">
        <v>0</v>
      </c>
      <c r="T81" s="28">
        <v>-1</v>
      </c>
      <c r="U81" s="22">
        <v>-1</v>
      </c>
      <c r="V81" s="28">
        <v>0</v>
      </c>
      <c r="W81" s="28">
        <v>0</v>
      </c>
      <c r="X81" s="28">
        <v>0</v>
      </c>
      <c r="Y81" s="22">
        <v>0</v>
      </c>
    </row>
    <row r="82" spans="1:25" ht="13.5">
      <c r="A82" s="2" t="s">
        <v>10</v>
      </c>
      <c r="B82" s="28">
        <v>4</v>
      </c>
      <c r="C82" s="28">
        <v>4</v>
      </c>
      <c r="D82" s="28">
        <v>5</v>
      </c>
      <c r="E82" s="22">
        <v>5</v>
      </c>
      <c r="F82" s="28">
        <v>-2</v>
      </c>
      <c r="G82" s="28">
        <v>-2</v>
      </c>
      <c r="H82" s="28">
        <v>-2</v>
      </c>
      <c r="I82" s="22">
        <v>-2</v>
      </c>
      <c r="J82" s="28">
        <v>-2</v>
      </c>
      <c r="K82" s="28">
        <v>-2</v>
      </c>
      <c r="L82" s="28">
        <v>-2</v>
      </c>
      <c r="M82" s="22">
        <v>-2</v>
      </c>
      <c r="N82" s="28">
        <v>-1</v>
      </c>
      <c r="O82" s="28">
        <v>-1</v>
      </c>
      <c r="P82" s="28">
        <v>-1</v>
      </c>
      <c r="Q82" s="22">
        <v>-1</v>
      </c>
      <c r="R82" s="28">
        <v>0</v>
      </c>
      <c r="S82" s="28">
        <v>0</v>
      </c>
      <c r="T82" s="28">
        <v>-1</v>
      </c>
      <c r="U82" s="22">
        <v>-1</v>
      </c>
      <c r="V82" s="28">
        <v>0</v>
      </c>
      <c r="W82" s="28">
        <v>0</v>
      </c>
      <c r="X82" s="28">
        <v>0</v>
      </c>
      <c r="Y82" s="22">
        <v>0</v>
      </c>
    </row>
    <row r="83" spans="1:25" ht="13.5">
      <c r="A83" s="6" t="s">
        <v>180</v>
      </c>
      <c r="B83" s="28">
        <v>7</v>
      </c>
      <c r="C83" s="28">
        <v>7</v>
      </c>
      <c r="D83" s="28">
        <v>6</v>
      </c>
      <c r="E83" s="22">
        <v>5</v>
      </c>
      <c r="F83" s="28">
        <v>4</v>
      </c>
      <c r="G83" s="28">
        <v>4</v>
      </c>
      <c r="H83" s="28">
        <v>3</v>
      </c>
      <c r="I83" s="22">
        <v>2</v>
      </c>
      <c r="J83" s="28">
        <v>1</v>
      </c>
      <c r="K83" s="28">
        <v>0</v>
      </c>
      <c r="L83" s="28">
        <v>67</v>
      </c>
      <c r="M83" s="22">
        <v>67</v>
      </c>
      <c r="N83" s="28">
        <v>67</v>
      </c>
      <c r="O83" s="28">
        <v>68</v>
      </c>
      <c r="P83" s="28">
        <v>60</v>
      </c>
      <c r="Q83" s="22">
        <v>53</v>
      </c>
      <c r="R83" s="28">
        <v>47</v>
      </c>
      <c r="S83" s="28">
        <v>38</v>
      </c>
      <c r="T83" s="28">
        <v>29</v>
      </c>
      <c r="U83" s="22">
        <v>20</v>
      </c>
      <c r="V83" s="28">
        <v>10</v>
      </c>
      <c r="W83" s="28">
        <v>0</v>
      </c>
      <c r="X83" s="28"/>
      <c r="Y83" s="22"/>
    </row>
    <row r="84" spans="1:25" ht="13.5">
      <c r="A84" s="6" t="s">
        <v>181</v>
      </c>
      <c r="B84" s="28">
        <v>10088</v>
      </c>
      <c r="C84" s="28">
        <v>10082</v>
      </c>
      <c r="D84" s="28">
        <v>9951</v>
      </c>
      <c r="E84" s="22">
        <v>9733</v>
      </c>
      <c r="F84" s="28">
        <v>9600</v>
      </c>
      <c r="G84" s="28">
        <v>9476</v>
      </c>
      <c r="H84" s="28">
        <v>9642</v>
      </c>
      <c r="I84" s="22">
        <v>9701</v>
      </c>
      <c r="J84" s="28">
        <v>9633</v>
      </c>
      <c r="K84" s="28">
        <v>9528</v>
      </c>
      <c r="L84" s="28">
        <v>9514</v>
      </c>
      <c r="M84" s="22">
        <v>9489</v>
      </c>
      <c r="N84" s="28">
        <v>9402</v>
      </c>
      <c r="O84" s="28">
        <v>9769</v>
      </c>
      <c r="P84" s="28">
        <v>9701</v>
      </c>
      <c r="Q84" s="22">
        <v>9440</v>
      </c>
      <c r="R84" s="28">
        <v>9229</v>
      </c>
      <c r="S84" s="28">
        <v>9380</v>
      </c>
      <c r="T84" s="28">
        <v>9028</v>
      </c>
      <c r="U84" s="22">
        <v>9453</v>
      </c>
      <c r="V84" s="28">
        <v>8594</v>
      </c>
      <c r="W84" s="28">
        <v>8046</v>
      </c>
      <c r="X84" s="28">
        <v>7376</v>
      </c>
      <c r="Y84" s="22">
        <v>7226</v>
      </c>
    </row>
    <row r="85" spans="1:25" ht="14.25" thickBot="1">
      <c r="A85" s="7" t="s">
        <v>182</v>
      </c>
      <c r="B85" s="28">
        <v>62535</v>
      </c>
      <c r="C85" s="28">
        <v>59277</v>
      </c>
      <c r="D85" s="28">
        <v>57700</v>
      </c>
      <c r="E85" s="22">
        <v>54944</v>
      </c>
      <c r="F85" s="28">
        <v>56879</v>
      </c>
      <c r="G85" s="28">
        <v>55439</v>
      </c>
      <c r="H85" s="28">
        <v>55327</v>
      </c>
      <c r="I85" s="22">
        <v>51906</v>
      </c>
      <c r="J85" s="28">
        <v>51452</v>
      </c>
      <c r="K85" s="28">
        <v>49478</v>
      </c>
      <c r="L85" s="28">
        <v>48031</v>
      </c>
      <c r="M85" s="22">
        <v>44462</v>
      </c>
      <c r="N85" s="28">
        <v>51090</v>
      </c>
      <c r="O85" s="28">
        <v>46245</v>
      </c>
      <c r="P85" s="28">
        <v>46939</v>
      </c>
      <c r="Q85" s="22">
        <v>38550</v>
      </c>
      <c r="R85" s="28">
        <v>38426</v>
      </c>
      <c r="S85" s="28">
        <v>39631</v>
      </c>
      <c r="T85" s="28">
        <v>36726</v>
      </c>
      <c r="U85" s="22">
        <v>35625</v>
      </c>
      <c r="V85" s="28">
        <v>43161</v>
      </c>
      <c r="W85" s="28">
        <v>40959</v>
      </c>
      <c r="X85" s="28">
        <v>37708</v>
      </c>
      <c r="Y85" s="22">
        <v>34181</v>
      </c>
    </row>
    <row r="86" spans="1:25" ht="14.25" thickTop="1">
      <c r="A86" s="8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</row>
    <row r="88" ht="13.5">
      <c r="A88" s="20" t="s">
        <v>187</v>
      </c>
    </row>
    <row r="89" ht="13.5">
      <c r="A89" s="20" t="s">
        <v>188</v>
      </c>
    </row>
  </sheetData>
  <mergeCells count="1">
    <mergeCell ref="B6:Y6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2:G69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7" width="17.625" style="0" customWidth="1"/>
  </cols>
  <sheetData>
    <row r="1" ht="14.25" thickBot="1"/>
    <row r="2" spans="1:7" ht="14.25" thickTop="1">
      <c r="A2" s="10" t="s">
        <v>183</v>
      </c>
      <c r="B2" s="14">
        <v>8732</v>
      </c>
      <c r="C2" s="14"/>
      <c r="D2" s="14"/>
      <c r="E2" s="14"/>
      <c r="F2" s="14"/>
      <c r="G2" s="14"/>
    </row>
    <row r="3" spans="1:7" ht="14.25" thickBot="1">
      <c r="A3" s="11" t="s">
        <v>184</v>
      </c>
      <c r="B3" s="1" t="s">
        <v>185</v>
      </c>
      <c r="C3" s="1"/>
      <c r="D3" s="1"/>
      <c r="E3" s="1"/>
      <c r="F3" s="1"/>
      <c r="G3" s="1"/>
    </row>
    <row r="4" spans="1:7" ht="14.25" thickTop="1">
      <c r="A4" s="10" t="s">
        <v>85</v>
      </c>
      <c r="B4" s="15" t="str">
        <f>HYPERLINK("http://www.kabupro.jp/mark/20130617/S000DLJ8.htm","有価証券報告書")</f>
        <v>有価証券報告書</v>
      </c>
      <c r="C4" s="15" t="str">
        <f>HYPERLINK("http://www.kabupro.jp/mark/20130617/S000DLJ8.htm","有価証券報告書")</f>
        <v>有価証券報告書</v>
      </c>
      <c r="D4" s="15" t="str">
        <f>HYPERLINK("http://www.kabupro.jp/mark/20120625/S000B2UC.htm","有価証券報告書")</f>
        <v>有価証券報告書</v>
      </c>
      <c r="E4" s="15" t="str">
        <f>HYPERLINK("http://www.kabupro.jp/mark/20110620/S0008IAM.htm","有価証券報告書")</f>
        <v>有価証券報告書</v>
      </c>
      <c r="F4" s="15" t="str">
        <f>HYPERLINK("http://www.kabupro.jp/mark/20100623/S0005ZYH.htm","有価証券報告書")</f>
        <v>有価証券報告書</v>
      </c>
      <c r="G4" s="15" t="str">
        <f>HYPERLINK("http://www.kabupro.jp/mark/20090722/S0003PP0.htm","訂正有価証券報告書")</f>
        <v>訂正有価証券報告書</v>
      </c>
    </row>
    <row r="5" spans="1:7" ht="14.25" thickBot="1">
      <c r="A5" s="11" t="s">
        <v>86</v>
      </c>
      <c r="B5" s="1" t="s">
        <v>92</v>
      </c>
      <c r="C5" s="1" t="s">
        <v>92</v>
      </c>
      <c r="D5" s="1" t="s">
        <v>96</v>
      </c>
      <c r="E5" s="1" t="s">
        <v>98</v>
      </c>
      <c r="F5" s="1" t="s">
        <v>100</v>
      </c>
      <c r="G5" s="1" t="s">
        <v>102</v>
      </c>
    </row>
    <row r="6" spans="1:7" ht="15" thickBot="1" thickTop="1">
      <c r="A6" s="10" t="s">
        <v>87</v>
      </c>
      <c r="B6" s="18" t="s">
        <v>250</v>
      </c>
      <c r="C6" s="19"/>
      <c r="D6" s="19"/>
      <c r="E6" s="19"/>
      <c r="F6" s="19"/>
      <c r="G6" s="19"/>
    </row>
    <row r="7" spans="1:7" ht="14.25" thickTop="1">
      <c r="A7" s="12" t="s">
        <v>88</v>
      </c>
      <c r="B7" s="16" t="s">
        <v>93</v>
      </c>
      <c r="C7" s="16" t="s">
        <v>93</v>
      </c>
      <c r="D7" s="16" t="s">
        <v>93</v>
      </c>
      <c r="E7" s="16" t="s">
        <v>93</v>
      </c>
      <c r="F7" s="16" t="s">
        <v>93</v>
      </c>
      <c r="G7" s="16" t="s">
        <v>93</v>
      </c>
    </row>
    <row r="8" spans="1:7" ht="13.5">
      <c r="A8" s="13" t="s">
        <v>89</v>
      </c>
      <c r="B8" s="17" t="s">
        <v>189</v>
      </c>
      <c r="C8" s="17" t="s">
        <v>190</v>
      </c>
      <c r="D8" s="17" t="s">
        <v>191</v>
      </c>
      <c r="E8" s="17" t="s">
        <v>192</v>
      </c>
      <c r="F8" s="17" t="s">
        <v>193</v>
      </c>
      <c r="G8" s="17" t="s">
        <v>194</v>
      </c>
    </row>
    <row r="9" spans="1:7" ht="13.5">
      <c r="A9" s="13" t="s">
        <v>90</v>
      </c>
      <c r="B9" s="17" t="s">
        <v>94</v>
      </c>
      <c r="C9" s="17" t="s">
        <v>95</v>
      </c>
      <c r="D9" s="17" t="s">
        <v>97</v>
      </c>
      <c r="E9" s="17" t="s">
        <v>99</v>
      </c>
      <c r="F9" s="17" t="s">
        <v>101</v>
      </c>
      <c r="G9" s="17" t="s">
        <v>103</v>
      </c>
    </row>
    <row r="10" spans="1:7" ht="14.25" thickBot="1">
      <c r="A10" s="13" t="s">
        <v>91</v>
      </c>
      <c r="B10" s="17" t="s">
        <v>105</v>
      </c>
      <c r="C10" s="17" t="s">
        <v>105</v>
      </c>
      <c r="D10" s="17" t="s">
        <v>105</v>
      </c>
      <c r="E10" s="17" t="s">
        <v>105</v>
      </c>
      <c r="F10" s="17" t="s">
        <v>105</v>
      </c>
      <c r="G10" s="17" t="s">
        <v>105</v>
      </c>
    </row>
    <row r="11" spans="1:7" ht="14.25" thickTop="1">
      <c r="A11" s="26" t="s">
        <v>196</v>
      </c>
      <c r="B11" s="21"/>
      <c r="C11" s="21"/>
      <c r="D11" s="21"/>
      <c r="E11" s="21"/>
      <c r="F11" s="21">
        <v>1</v>
      </c>
      <c r="G11" s="21"/>
    </row>
    <row r="12" spans="1:7" ht="13.5">
      <c r="A12" s="2" t="s">
        <v>197</v>
      </c>
      <c r="B12" s="22"/>
      <c r="C12" s="22"/>
      <c r="D12" s="22"/>
      <c r="E12" s="22"/>
      <c r="F12" s="22">
        <v>0</v>
      </c>
      <c r="G12" s="22"/>
    </row>
    <row r="13" spans="1:7" ht="13.5">
      <c r="A13" s="2" t="s">
        <v>199</v>
      </c>
      <c r="B13" s="22"/>
      <c r="C13" s="22"/>
      <c r="D13" s="22"/>
      <c r="E13" s="22"/>
      <c r="F13" s="22">
        <v>1</v>
      </c>
      <c r="G13" s="22"/>
    </row>
    <row r="14" spans="1:7" ht="13.5">
      <c r="A14" s="6" t="s">
        <v>200</v>
      </c>
      <c r="B14" s="22"/>
      <c r="C14" s="22"/>
      <c r="D14" s="22"/>
      <c r="E14" s="22"/>
      <c r="F14" s="22"/>
      <c r="G14" s="22">
        <v>1</v>
      </c>
    </row>
    <row r="15" spans="1:7" ht="13.5">
      <c r="A15" s="6" t="s">
        <v>201</v>
      </c>
      <c r="B15" s="22"/>
      <c r="C15" s="22"/>
      <c r="D15" s="22"/>
      <c r="E15" s="22"/>
      <c r="F15" s="22">
        <v>3956</v>
      </c>
      <c r="G15" s="22"/>
    </row>
    <row r="16" spans="1:7" ht="13.5">
      <c r="A16" s="2" t="s">
        <v>202</v>
      </c>
      <c r="B16" s="22"/>
      <c r="C16" s="22"/>
      <c r="D16" s="22"/>
      <c r="E16" s="22"/>
      <c r="F16" s="22">
        <v>3956</v>
      </c>
      <c r="G16" s="22"/>
    </row>
    <row r="17" spans="1:7" ht="13.5">
      <c r="A17" s="6" t="s">
        <v>203</v>
      </c>
      <c r="B17" s="22"/>
      <c r="C17" s="22"/>
      <c r="D17" s="22"/>
      <c r="E17" s="22"/>
      <c r="F17" s="22"/>
      <c r="G17" s="22">
        <v>1676</v>
      </c>
    </row>
    <row r="18" spans="1:7" ht="13.5">
      <c r="A18" s="6" t="s">
        <v>204</v>
      </c>
      <c r="B18" s="22"/>
      <c r="C18" s="22"/>
      <c r="D18" s="22"/>
      <c r="E18" s="22"/>
      <c r="F18" s="22">
        <v>54</v>
      </c>
      <c r="G18" s="22"/>
    </row>
    <row r="19" spans="1:7" ht="13.5">
      <c r="A19" s="6" t="s">
        <v>205</v>
      </c>
      <c r="B19" s="22">
        <v>57</v>
      </c>
      <c r="C19" s="22">
        <v>43</v>
      </c>
      <c r="D19" s="22">
        <v>254</v>
      </c>
      <c r="E19" s="22">
        <v>900</v>
      </c>
      <c r="F19" s="22"/>
      <c r="G19" s="22"/>
    </row>
    <row r="20" spans="1:7" ht="13.5">
      <c r="A20" s="6" t="s">
        <v>206</v>
      </c>
      <c r="B20" s="22">
        <v>493</v>
      </c>
      <c r="C20" s="22">
        <v>485</v>
      </c>
      <c r="D20" s="22">
        <v>514</v>
      </c>
      <c r="E20" s="22">
        <v>645</v>
      </c>
      <c r="F20" s="22">
        <v>310</v>
      </c>
      <c r="G20" s="22"/>
    </row>
    <row r="21" spans="1:7" ht="13.5">
      <c r="A21" s="6" t="s">
        <v>207</v>
      </c>
      <c r="B21" s="22">
        <v>0</v>
      </c>
      <c r="C21" s="22">
        <v>0</v>
      </c>
      <c r="D21" s="22">
        <v>0</v>
      </c>
      <c r="E21" s="22">
        <v>0</v>
      </c>
      <c r="F21" s="22">
        <v>0</v>
      </c>
      <c r="G21" s="22"/>
    </row>
    <row r="22" spans="1:7" ht="13.5">
      <c r="A22" s="6" t="s">
        <v>195</v>
      </c>
      <c r="B22" s="22">
        <v>550</v>
      </c>
      <c r="C22" s="22">
        <v>528</v>
      </c>
      <c r="D22" s="22">
        <v>769</v>
      </c>
      <c r="E22" s="22">
        <v>1546</v>
      </c>
      <c r="F22" s="22">
        <v>4323</v>
      </c>
      <c r="G22" s="22">
        <v>1677</v>
      </c>
    </row>
    <row r="23" spans="1:7" ht="13.5">
      <c r="A23" s="2" t="s">
        <v>210</v>
      </c>
      <c r="B23" s="22">
        <v>14</v>
      </c>
      <c r="C23" s="22">
        <v>16</v>
      </c>
      <c r="D23" s="22">
        <v>13</v>
      </c>
      <c r="E23" s="22">
        <v>17</v>
      </c>
      <c r="F23" s="22">
        <v>997</v>
      </c>
      <c r="G23" s="22"/>
    </row>
    <row r="24" spans="1:7" ht="13.5">
      <c r="A24" s="2" t="s">
        <v>211</v>
      </c>
      <c r="B24" s="22">
        <v>354</v>
      </c>
      <c r="C24" s="22">
        <v>392</v>
      </c>
      <c r="D24" s="22">
        <v>420</v>
      </c>
      <c r="E24" s="22">
        <v>450</v>
      </c>
      <c r="F24" s="22">
        <v>651</v>
      </c>
      <c r="G24" s="22"/>
    </row>
    <row r="25" spans="1:7" ht="13.5">
      <c r="A25" s="2" t="s">
        <v>212</v>
      </c>
      <c r="B25" s="22">
        <v>37</v>
      </c>
      <c r="C25" s="22">
        <v>37</v>
      </c>
      <c r="D25" s="22">
        <v>38</v>
      </c>
      <c r="E25" s="22">
        <v>40</v>
      </c>
      <c r="F25" s="22">
        <v>531</v>
      </c>
      <c r="G25" s="22"/>
    </row>
    <row r="26" spans="1:7" ht="13.5">
      <c r="A26" s="2" t="s">
        <v>213</v>
      </c>
      <c r="B26" s="22">
        <v>57</v>
      </c>
      <c r="C26" s="22">
        <v>69</v>
      </c>
      <c r="D26" s="22">
        <v>69</v>
      </c>
      <c r="E26" s="22">
        <v>78</v>
      </c>
      <c r="F26" s="22">
        <v>434</v>
      </c>
      <c r="G26" s="22"/>
    </row>
    <row r="27" spans="1:7" ht="13.5">
      <c r="A27" s="2" t="s">
        <v>214</v>
      </c>
      <c r="B27" s="22">
        <v>0</v>
      </c>
      <c r="C27" s="22">
        <v>0</v>
      </c>
      <c r="D27" s="22">
        <v>0</v>
      </c>
      <c r="E27" s="22">
        <v>0</v>
      </c>
      <c r="F27" s="22">
        <v>143</v>
      </c>
      <c r="G27" s="22"/>
    </row>
    <row r="28" spans="1:7" ht="13.5">
      <c r="A28" s="2" t="s">
        <v>215</v>
      </c>
      <c r="B28" s="22">
        <v>2</v>
      </c>
      <c r="C28" s="22">
        <v>2</v>
      </c>
      <c r="D28" s="22">
        <v>4</v>
      </c>
      <c r="E28" s="22">
        <v>3</v>
      </c>
      <c r="F28" s="22">
        <v>39</v>
      </c>
      <c r="G28" s="22"/>
    </row>
    <row r="29" spans="1:7" ht="13.5">
      <c r="A29" s="2" t="s">
        <v>216</v>
      </c>
      <c r="B29" s="22"/>
      <c r="C29" s="22"/>
      <c r="D29" s="22"/>
      <c r="E29" s="22"/>
      <c r="F29" s="22">
        <v>6</v>
      </c>
      <c r="G29" s="22"/>
    </row>
    <row r="30" spans="1:7" ht="13.5">
      <c r="A30" s="2" t="s">
        <v>127</v>
      </c>
      <c r="B30" s="22">
        <v>21</v>
      </c>
      <c r="C30" s="22">
        <v>26</v>
      </c>
      <c r="D30" s="22">
        <v>27</v>
      </c>
      <c r="E30" s="22">
        <v>30</v>
      </c>
      <c r="F30" s="22">
        <v>40</v>
      </c>
      <c r="G30" s="22"/>
    </row>
    <row r="31" spans="1:7" ht="13.5">
      <c r="A31" s="2" t="s">
        <v>217</v>
      </c>
      <c r="B31" s="22">
        <v>489</v>
      </c>
      <c r="C31" s="22">
        <v>545</v>
      </c>
      <c r="D31" s="22">
        <v>574</v>
      </c>
      <c r="E31" s="22">
        <v>621</v>
      </c>
      <c r="F31" s="22">
        <v>2844</v>
      </c>
      <c r="G31" s="22"/>
    </row>
    <row r="32" spans="1:7" ht="13.5">
      <c r="A32" s="6" t="s">
        <v>218</v>
      </c>
      <c r="B32" s="22"/>
      <c r="C32" s="22"/>
      <c r="D32" s="22"/>
      <c r="E32" s="22"/>
      <c r="F32" s="22"/>
      <c r="G32" s="22">
        <v>748</v>
      </c>
    </row>
    <row r="33" spans="1:7" ht="13.5">
      <c r="A33" s="6" t="s">
        <v>219</v>
      </c>
      <c r="B33" s="22"/>
      <c r="C33" s="22"/>
      <c r="D33" s="22"/>
      <c r="E33" s="22"/>
      <c r="F33" s="22">
        <v>1</v>
      </c>
      <c r="G33" s="22"/>
    </row>
    <row r="34" spans="1:7" ht="13.5">
      <c r="A34" s="6" t="s">
        <v>220</v>
      </c>
      <c r="B34" s="22">
        <v>489</v>
      </c>
      <c r="C34" s="22">
        <v>545</v>
      </c>
      <c r="D34" s="22">
        <v>574</v>
      </c>
      <c r="E34" s="22">
        <v>621</v>
      </c>
      <c r="F34" s="22">
        <v>2846</v>
      </c>
      <c r="G34" s="22"/>
    </row>
    <row r="35" spans="1:7" ht="14.25" thickBot="1">
      <c r="A35" s="25" t="s">
        <v>221</v>
      </c>
      <c r="B35" s="23">
        <v>61</v>
      </c>
      <c r="C35" s="23">
        <v>-16</v>
      </c>
      <c r="D35" s="23">
        <v>194</v>
      </c>
      <c r="E35" s="23">
        <v>924</v>
      </c>
      <c r="F35" s="23">
        <v>1476</v>
      </c>
      <c r="G35" s="23">
        <v>928</v>
      </c>
    </row>
    <row r="36" spans="1:7" ht="14.25" thickTop="1">
      <c r="A36" s="6" t="s">
        <v>222</v>
      </c>
      <c r="B36" s="22">
        <v>0</v>
      </c>
      <c r="C36" s="22">
        <v>1</v>
      </c>
      <c r="D36" s="22">
        <v>0</v>
      </c>
      <c r="E36" s="22">
        <v>0</v>
      </c>
      <c r="F36" s="22">
        <v>0</v>
      </c>
      <c r="G36" s="22">
        <v>0</v>
      </c>
    </row>
    <row r="37" spans="1:7" ht="13.5">
      <c r="A37" s="6" t="s">
        <v>223</v>
      </c>
      <c r="B37" s="22">
        <v>3</v>
      </c>
      <c r="C37" s="22"/>
      <c r="D37" s="22"/>
      <c r="E37" s="22"/>
      <c r="F37" s="22"/>
      <c r="G37" s="22"/>
    </row>
    <row r="38" spans="1:7" ht="13.5">
      <c r="A38" s="6" t="s">
        <v>224</v>
      </c>
      <c r="B38" s="22">
        <v>2</v>
      </c>
      <c r="C38" s="22">
        <v>0</v>
      </c>
      <c r="D38" s="22">
        <v>2</v>
      </c>
      <c r="E38" s="22"/>
      <c r="F38" s="22"/>
      <c r="G38" s="22"/>
    </row>
    <row r="39" spans="1:7" ht="13.5">
      <c r="A39" s="6" t="s">
        <v>225</v>
      </c>
      <c r="B39" s="22">
        <v>0</v>
      </c>
      <c r="C39" s="22"/>
      <c r="D39" s="22"/>
      <c r="E39" s="22"/>
      <c r="F39" s="22"/>
      <c r="G39" s="22"/>
    </row>
    <row r="40" spans="1:7" ht="13.5">
      <c r="A40" s="6" t="s">
        <v>226</v>
      </c>
      <c r="B40" s="22"/>
      <c r="C40" s="22"/>
      <c r="D40" s="22"/>
      <c r="E40" s="22"/>
      <c r="F40" s="22">
        <v>75</v>
      </c>
      <c r="G40" s="22">
        <v>37</v>
      </c>
    </row>
    <row r="41" spans="1:7" ht="13.5">
      <c r="A41" s="6" t="s">
        <v>227</v>
      </c>
      <c r="B41" s="22"/>
      <c r="C41" s="22"/>
      <c r="D41" s="22"/>
      <c r="E41" s="22"/>
      <c r="F41" s="22">
        <v>24</v>
      </c>
      <c r="G41" s="22"/>
    </row>
    <row r="42" spans="1:7" ht="13.5">
      <c r="A42" s="6" t="s">
        <v>228</v>
      </c>
      <c r="B42" s="22">
        <v>1</v>
      </c>
      <c r="C42" s="22"/>
      <c r="D42" s="22"/>
      <c r="E42" s="22"/>
      <c r="F42" s="22"/>
      <c r="G42" s="22"/>
    </row>
    <row r="43" spans="1:7" ht="13.5">
      <c r="A43" s="6" t="s">
        <v>127</v>
      </c>
      <c r="B43" s="22">
        <v>1</v>
      </c>
      <c r="C43" s="22">
        <v>0</v>
      </c>
      <c r="D43" s="22">
        <v>0</v>
      </c>
      <c r="E43" s="22">
        <v>0</v>
      </c>
      <c r="F43" s="22">
        <v>0</v>
      </c>
      <c r="G43" s="22">
        <v>1</v>
      </c>
    </row>
    <row r="44" spans="1:7" ht="13.5">
      <c r="A44" s="6" t="s">
        <v>229</v>
      </c>
      <c r="B44" s="22">
        <v>9</v>
      </c>
      <c r="C44" s="22">
        <v>2</v>
      </c>
      <c r="D44" s="22">
        <v>3</v>
      </c>
      <c r="E44" s="22">
        <v>0</v>
      </c>
      <c r="F44" s="22">
        <v>100</v>
      </c>
      <c r="G44" s="22">
        <v>40</v>
      </c>
    </row>
    <row r="45" spans="1:7" ht="13.5">
      <c r="A45" s="6" t="s">
        <v>230</v>
      </c>
      <c r="B45" s="22"/>
      <c r="C45" s="22"/>
      <c r="D45" s="22"/>
      <c r="E45" s="22"/>
      <c r="F45" s="22"/>
      <c r="G45" s="22">
        <v>0</v>
      </c>
    </row>
    <row r="46" spans="1:7" ht="13.5">
      <c r="A46" s="6" t="s">
        <v>231</v>
      </c>
      <c r="B46" s="22"/>
      <c r="C46" s="22"/>
      <c r="D46" s="22"/>
      <c r="E46" s="22"/>
      <c r="F46" s="22">
        <v>75</v>
      </c>
      <c r="G46" s="22">
        <v>37</v>
      </c>
    </row>
    <row r="47" spans="1:7" ht="13.5">
      <c r="A47" s="6" t="s">
        <v>232</v>
      </c>
      <c r="B47" s="22"/>
      <c r="C47" s="22"/>
      <c r="D47" s="22">
        <v>0</v>
      </c>
      <c r="E47" s="22">
        <v>0</v>
      </c>
      <c r="F47" s="22">
        <v>1</v>
      </c>
      <c r="G47" s="22">
        <v>0</v>
      </c>
    </row>
    <row r="48" spans="1:7" ht="13.5">
      <c r="A48" s="6" t="s">
        <v>233</v>
      </c>
      <c r="B48" s="22"/>
      <c r="C48" s="22">
        <v>5</v>
      </c>
      <c r="D48" s="22">
        <v>5</v>
      </c>
      <c r="E48" s="22">
        <v>5</v>
      </c>
      <c r="F48" s="22"/>
      <c r="G48" s="22"/>
    </row>
    <row r="49" spans="1:7" ht="13.5">
      <c r="A49" s="6" t="s">
        <v>234</v>
      </c>
      <c r="B49" s="22"/>
      <c r="C49" s="22"/>
      <c r="D49" s="22">
        <v>0</v>
      </c>
      <c r="E49" s="22">
        <v>1</v>
      </c>
      <c r="F49" s="22"/>
      <c r="G49" s="22"/>
    </row>
    <row r="50" spans="1:7" ht="13.5">
      <c r="A50" s="6" t="s">
        <v>235</v>
      </c>
      <c r="B50" s="22">
        <v>27</v>
      </c>
      <c r="C50" s="22"/>
      <c r="D50" s="22"/>
      <c r="E50" s="22"/>
      <c r="F50" s="22"/>
      <c r="G50" s="22"/>
    </row>
    <row r="51" spans="1:7" ht="13.5">
      <c r="A51" s="6" t="s">
        <v>127</v>
      </c>
      <c r="B51" s="22">
        <v>0</v>
      </c>
      <c r="C51" s="22">
        <v>0</v>
      </c>
      <c r="D51" s="22"/>
      <c r="E51" s="22"/>
      <c r="F51" s="22">
        <v>5</v>
      </c>
      <c r="G51" s="22"/>
    </row>
    <row r="52" spans="1:7" ht="13.5">
      <c r="A52" s="6" t="s">
        <v>236</v>
      </c>
      <c r="B52" s="22">
        <v>27</v>
      </c>
      <c r="C52" s="22">
        <v>5</v>
      </c>
      <c r="D52" s="22">
        <v>6</v>
      </c>
      <c r="E52" s="22">
        <v>7</v>
      </c>
      <c r="F52" s="22">
        <v>82</v>
      </c>
      <c r="G52" s="22">
        <v>39</v>
      </c>
    </row>
    <row r="53" spans="1:7" ht="14.25" thickBot="1">
      <c r="A53" s="25" t="s">
        <v>237</v>
      </c>
      <c r="B53" s="23">
        <v>43</v>
      </c>
      <c r="C53" s="23">
        <v>-19</v>
      </c>
      <c r="D53" s="23">
        <v>191</v>
      </c>
      <c r="E53" s="23">
        <v>917</v>
      </c>
      <c r="F53" s="23">
        <v>1494</v>
      </c>
      <c r="G53" s="23">
        <v>929</v>
      </c>
    </row>
    <row r="54" spans="1:7" ht="14.25" thickTop="1">
      <c r="A54" s="6" t="s">
        <v>225</v>
      </c>
      <c r="B54" s="22"/>
      <c r="C54" s="22"/>
      <c r="D54" s="22">
        <v>0</v>
      </c>
      <c r="E54" s="22"/>
      <c r="F54" s="22"/>
      <c r="G54" s="22">
        <v>0</v>
      </c>
    </row>
    <row r="55" spans="1:7" ht="13.5">
      <c r="A55" s="6" t="s">
        <v>238</v>
      </c>
      <c r="B55" s="22"/>
      <c r="C55" s="22">
        <v>67</v>
      </c>
      <c r="D55" s="22">
        <v>0</v>
      </c>
      <c r="E55" s="22"/>
      <c r="F55" s="22"/>
      <c r="G55" s="22"/>
    </row>
    <row r="56" spans="1:7" ht="13.5">
      <c r="A56" s="6" t="s">
        <v>240</v>
      </c>
      <c r="B56" s="22"/>
      <c r="C56" s="22">
        <v>0</v>
      </c>
      <c r="D56" s="22"/>
      <c r="E56" s="22"/>
      <c r="F56" s="22"/>
      <c r="G56" s="22"/>
    </row>
    <row r="57" spans="1:7" ht="13.5">
      <c r="A57" s="6" t="s">
        <v>241</v>
      </c>
      <c r="B57" s="22"/>
      <c r="C57" s="22">
        <v>68</v>
      </c>
      <c r="D57" s="22">
        <v>1</v>
      </c>
      <c r="E57" s="22"/>
      <c r="F57" s="22"/>
      <c r="G57" s="22">
        <v>0</v>
      </c>
    </row>
    <row r="58" spans="1:7" ht="13.5">
      <c r="A58" s="6" t="s">
        <v>242</v>
      </c>
      <c r="B58" s="22"/>
      <c r="C58" s="22"/>
      <c r="D58" s="22"/>
      <c r="E58" s="22"/>
      <c r="F58" s="22">
        <v>0</v>
      </c>
      <c r="G58" s="22"/>
    </row>
    <row r="59" spans="1:7" ht="13.5">
      <c r="A59" s="6" t="s">
        <v>243</v>
      </c>
      <c r="B59" s="22"/>
      <c r="C59" s="22"/>
      <c r="D59" s="22"/>
      <c r="E59" s="22"/>
      <c r="F59" s="22">
        <v>6</v>
      </c>
      <c r="G59" s="22"/>
    </row>
    <row r="60" spans="1:7" ht="13.5">
      <c r="A60" s="6" t="s">
        <v>244</v>
      </c>
      <c r="B60" s="22"/>
      <c r="C60" s="22"/>
      <c r="D60" s="22"/>
      <c r="E60" s="22"/>
      <c r="F60" s="22">
        <v>6</v>
      </c>
      <c r="G60" s="22"/>
    </row>
    <row r="61" spans="1:7" ht="13.5">
      <c r="A61" s="7" t="s">
        <v>245</v>
      </c>
      <c r="B61" s="22">
        <v>43</v>
      </c>
      <c r="C61" s="22">
        <v>48</v>
      </c>
      <c r="D61" s="22">
        <v>192</v>
      </c>
      <c r="E61" s="22">
        <v>917</v>
      </c>
      <c r="F61" s="22">
        <v>1487</v>
      </c>
      <c r="G61" s="22">
        <v>930</v>
      </c>
    </row>
    <row r="62" spans="1:7" ht="13.5">
      <c r="A62" s="7" t="s">
        <v>246</v>
      </c>
      <c r="B62" s="22">
        <v>0</v>
      </c>
      <c r="C62" s="22">
        <v>-14</v>
      </c>
      <c r="D62" s="22">
        <v>-16</v>
      </c>
      <c r="E62" s="22">
        <v>15</v>
      </c>
      <c r="F62" s="22">
        <v>522</v>
      </c>
      <c r="G62" s="22">
        <v>212</v>
      </c>
    </row>
    <row r="63" spans="1:7" ht="13.5">
      <c r="A63" s="7" t="s">
        <v>247</v>
      </c>
      <c r="B63" s="22">
        <v>12</v>
      </c>
      <c r="C63" s="22">
        <v>-8</v>
      </c>
      <c r="D63" s="22">
        <v>-2</v>
      </c>
      <c r="E63" s="22">
        <v>6</v>
      </c>
      <c r="F63" s="22">
        <v>-6</v>
      </c>
      <c r="G63" s="22">
        <v>123</v>
      </c>
    </row>
    <row r="64" spans="1:7" ht="13.5">
      <c r="A64" s="7" t="s">
        <v>248</v>
      </c>
      <c r="B64" s="22">
        <v>11</v>
      </c>
      <c r="C64" s="22">
        <v>-22</v>
      </c>
      <c r="D64" s="22">
        <v>-18</v>
      </c>
      <c r="E64" s="22">
        <v>22</v>
      </c>
      <c r="F64" s="22">
        <v>516</v>
      </c>
      <c r="G64" s="22">
        <v>335</v>
      </c>
    </row>
    <row r="65" spans="1:7" ht="14.25" thickBot="1">
      <c r="A65" s="7" t="s">
        <v>249</v>
      </c>
      <c r="B65" s="22">
        <v>31</v>
      </c>
      <c r="C65" s="22">
        <v>71</v>
      </c>
      <c r="D65" s="22">
        <v>211</v>
      </c>
      <c r="E65" s="22">
        <v>895</v>
      </c>
      <c r="F65" s="22">
        <v>971</v>
      </c>
      <c r="G65" s="22">
        <v>594</v>
      </c>
    </row>
    <row r="66" spans="1:7" ht="14.25" thickTop="1">
      <c r="A66" s="8"/>
      <c r="B66" s="24"/>
      <c r="C66" s="24"/>
      <c r="D66" s="24"/>
      <c r="E66" s="24"/>
      <c r="F66" s="24"/>
      <c r="G66" s="24"/>
    </row>
    <row r="68" ht="13.5">
      <c r="A68" s="20" t="s">
        <v>187</v>
      </c>
    </row>
    <row r="69" ht="13.5">
      <c r="A69" s="20" t="s">
        <v>188</v>
      </c>
    </row>
  </sheetData>
  <mergeCells count="1">
    <mergeCell ref="B6:G6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2:G75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7" width="17.625" style="0" customWidth="1"/>
  </cols>
  <sheetData>
    <row r="1" ht="14.25" thickBot="1"/>
    <row r="2" spans="1:7" ht="14.25" thickTop="1">
      <c r="A2" s="10" t="s">
        <v>183</v>
      </c>
      <c r="B2" s="14">
        <v>8732</v>
      </c>
      <c r="C2" s="14"/>
      <c r="D2" s="14"/>
      <c r="E2" s="14"/>
      <c r="F2" s="14"/>
      <c r="G2" s="14"/>
    </row>
    <row r="3" spans="1:7" ht="14.25" thickBot="1">
      <c r="A3" s="11" t="s">
        <v>184</v>
      </c>
      <c r="B3" s="1" t="s">
        <v>185</v>
      </c>
      <c r="C3" s="1"/>
      <c r="D3" s="1"/>
      <c r="E3" s="1"/>
      <c r="F3" s="1"/>
      <c r="G3" s="1"/>
    </row>
    <row r="4" spans="1:7" ht="14.25" thickTop="1">
      <c r="A4" s="10" t="s">
        <v>85</v>
      </c>
      <c r="B4" s="15" t="str">
        <f>HYPERLINK("http://www.kabupro.jp/mark/20130617/S000DLJ8.htm","有価証券報告書")</f>
        <v>有価証券報告書</v>
      </c>
      <c r="C4" s="15" t="str">
        <f>HYPERLINK("http://www.kabupro.jp/mark/20130617/S000DLJ8.htm","有価証券報告書")</f>
        <v>有価証券報告書</v>
      </c>
      <c r="D4" s="15" t="str">
        <f>HYPERLINK("http://www.kabupro.jp/mark/20120625/S000B2UC.htm","有価証券報告書")</f>
        <v>有価証券報告書</v>
      </c>
      <c r="E4" s="15" t="str">
        <f>HYPERLINK("http://www.kabupro.jp/mark/20110620/S0008IAM.htm","有価証券報告書")</f>
        <v>有価証券報告書</v>
      </c>
      <c r="F4" s="15" t="str">
        <f>HYPERLINK("http://www.kabupro.jp/mark/20100623/S0005ZYH.htm","有価証券報告書")</f>
        <v>有価証券報告書</v>
      </c>
      <c r="G4" s="15" t="str">
        <f>HYPERLINK("http://www.kabupro.jp/mark/20090722/S0003PP0.htm","訂正有価証券報告書")</f>
        <v>訂正有価証券報告書</v>
      </c>
    </row>
    <row r="5" spans="1:7" ht="14.25" thickBot="1">
      <c r="A5" s="11" t="s">
        <v>86</v>
      </c>
      <c r="B5" s="1" t="s">
        <v>92</v>
      </c>
      <c r="C5" s="1" t="s">
        <v>92</v>
      </c>
      <c r="D5" s="1" t="s">
        <v>96</v>
      </c>
      <c r="E5" s="1" t="s">
        <v>98</v>
      </c>
      <c r="F5" s="1" t="s">
        <v>100</v>
      </c>
      <c r="G5" s="1" t="s">
        <v>102</v>
      </c>
    </row>
    <row r="6" spans="1:7" ht="15" thickBot="1" thickTop="1">
      <c r="A6" s="10" t="s">
        <v>87</v>
      </c>
      <c r="B6" s="18" t="s">
        <v>186</v>
      </c>
      <c r="C6" s="19"/>
      <c r="D6" s="19"/>
      <c r="E6" s="19"/>
      <c r="F6" s="19"/>
      <c r="G6" s="19"/>
    </row>
    <row r="7" spans="1:7" ht="14.25" thickTop="1">
      <c r="A7" s="12" t="s">
        <v>88</v>
      </c>
      <c r="B7" s="16" t="s">
        <v>93</v>
      </c>
      <c r="C7" s="16" t="s">
        <v>93</v>
      </c>
      <c r="D7" s="16" t="s">
        <v>93</v>
      </c>
      <c r="E7" s="16" t="s">
        <v>93</v>
      </c>
      <c r="F7" s="16" t="s">
        <v>93</v>
      </c>
      <c r="G7" s="16" t="s">
        <v>93</v>
      </c>
    </row>
    <row r="8" spans="1:7" ht="13.5">
      <c r="A8" s="13" t="s">
        <v>89</v>
      </c>
      <c r="B8" s="17"/>
      <c r="C8" s="17"/>
      <c r="D8" s="17"/>
      <c r="E8" s="17"/>
      <c r="F8" s="17"/>
      <c r="G8" s="17"/>
    </row>
    <row r="9" spans="1:7" ht="13.5">
      <c r="A9" s="13" t="s">
        <v>90</v>
      </c>
      <c r="B9" s="17" t="s">
        <v>94</v>
      </c>
      <c r="C9" s="17" t="s">
        <v>95</v>
      </c>
      <c r="D9" s="17" t="s">
        <v>97</v>
      </c>
      <c r="E9" s="17" t="s">
        <v>99</v>
      </c>
      <c r="F9" s="17" t="s">
        <v>101</v>
      </c>
      <c r="G9" s="17" t="s">
        <v>103</v>
      </c>
    </row>
    <row r="10" spans="1:7" ht="14.25" thickBot="1">
      <c r="A10" s="13" t="s">
        <v>91</v>
      </c>
      <c r="B10" s="17" t="s">
        <v>105</v>
      </c>
      <c r="C10" s="17" t="s">
        <v>105</v>
      </c>
      <c r="D10" s="17" t="s">
        <v>105</v>
      </c>
      <c r="E10" s="17" t="s">
        <v>105</v>
      </c>
      <c r="F10" s="17" t="s">
        <v>105</v>
      </c>
      <c r="G10" s="17" t="s">
        <v>105</v>
      </c>
    </row>
    <row r="11" spans="1:7" ht="14.25" thickTop="1">
      <c r="A11" s="9" t="s">
        <v>104</v>
      </c>
      <c r="B11" s="21">
        <v>601</v>
      </c>
      <c r="C11" s="21">
        <v>596</v>
      </c>
      <c r="D11" s="21">
        <v>687</v>
      </c>
      <c r="E11" s="21">
        <v>843</v>
      </c>
      <c r="F11" s="21">
        <v>1312</v>
      </c>
      <c r="G11" s="21">
        <v>3057</v>
      </c>
    </row>
    <row r="12" spans="1:7" ht="13.5">
      <c r="A12" s="2" t="s">
        <v>106</v>
      </c>
      <c r="B12" s="22"/>
      <c r="C12" s="22"/>
      <c r="D12" s="22"/>
      <c r="E12" s="22"/>
      <c r="F12" s="22"/>
      <c r="G12" s="22">
        <v>16769</v>
      </c>
    </row>
    <row r="13" spans="1:7" ht="13.5">
      <c r="A13" s="2" t="s">
        <v>107</v>
      </c>
      <c r="B13" s="22"/>
      <c r="C13" s="22"/>
      <c r="D13" s="22"/>
      <c r="E13" s="22"/>
      <c r="F13" s="22"/>
      <c r="G13" s="22">
        <v>9101</v>
      </c>
    </row>
    <row r="14" spans="1:7" ht="13.5">
      <c r="A14" s="2" t="s">
        <v>108</v>
      </c>
      <c r="B14" s="22"/>
      <c r="C14" s="22"/>
      <c r="D14" s="22"/>
      <c r="E14" s="22"/>
      <c r="F14" s="22"/>
      <c r="G14" s="22">
        <v>98</v>
      </c>
    </row>
    <row r="15" spans="1:7" ht="13.5">
      <c r="A15" s="2" t="s">
        <v>109</v>
      </c>
      <c r="B15" s="22"/>
      <c r="C15" s="22"/>
      <c r="D15" s="22"/>
      <c r="E15" s="22"/>
      <c r="F15" s="22"/>
      <c r="G15" s="22">
        <v>3000</v>
      </c>
    </row>
    <row r="16" spans="1:7" ht="13.5">
      <c r="A16" s="2" t="s">
        <v>110</v>
      </c>
      <c r="B16" s="22">
        <v>5</v>
      </c>
      <c r="C16" s="22"/>
      <c r="D16" s="22"/>
      <c r="E16" s="22"/>
      <c r="F16" s="22"/>
      <c r="G16" s="22"/>
    </row>
    <row r="17" spans="1:7" ht="13.5">
      <c r="A17" s="2" t="s">
        <v>118</v>
      </c>
      <c r="B17" s="22"/>
      <c r="C17" s="22">
        <v>30</v>
      </c>
      <c r="D17" s="22">
        <v>30</v>
      </c>
      <c r="E17" s="22">
        <v>30</v>
      </c>
      <c r="F17" s="22">
        <v>30</v>
      </c>
      <c r="G17" s="22"/>
    </row>
    <row r="18" spans="1:7" ht="13.5">
      <c r="A18" s="2" t="s">
        <v>120</v>
      </c>
      <c r="B18" s="22">
        <v>8</v>
      </c>
      <c r="C18" s="22">
        <v>9</v>
      </c>
      <c r="D18" s="22">
        <v>10</v>
      </c>
      <c r="E18" s="22">
        <v>11</v>
      </c>
      <c r="F18" s="22">
        <v>12</v>
      </c>
      <c r="G18" s="22">
        <v>58</v>
      </c>
    </row>
    <row r="19" spans="1:7" ht="13.5">
      <c r="A19" s="2" t="s">
        <v>121</v>
      </c>
      <c r="B19" s="22">
        <v>46</v>
      </c>
      <c r="C19" s="22">
        <v>104</v>
      </c>
      <c r="D19" s="22">
        <v>96</v>
      </c>
      <c r="E19" s="22"/>
      <c r="F19" s="22"/>
      <c r="G19" s="22"/>
    </row>
    <row r="20" spans="1:7" ht="13.5">
      <c r="A20" s="2" t="s">
        <v>122</v>
      </c>
      <c r="B20" s="22">
        <v>47</v>
      </c>
      <c r="C20" s="22">
        <v>47</v>
      </c>
      <c r="D20" s="22">
        <v>46</v>
      </c>
      <c r="E20" s="22">
        <v>61</v>
      </c>
      <c r="F20" s="22">
        <v>57</v>
      </c>
      <c r="G20" s="22"/>
    </row>
    <row r="21" spans="1:7" ht="13.5">
      <c r="A21" s="2" t="s">
        <v>124</v>
      </c>
      <c r="B21" s="22"/>
      <c r="C21" s="22"/>
      <c r="D21" s="22"/>
      <c r="E21" s="22">
        <v>170</v>
      </c>
      <c r="F21" s="22"/>
      <c r="G21" s="22"/>
    </row>
    <row r="22" spans="1:7" ht="13.5">
      <c r="A22" s="2" t="s">
        <v>125</v>
      </c>
      <c r="B22" s="22"/>
      <c r="C22" s="22"/>
      <c r="D22" s="22"/>
      <c r="E22" s="22"/>
      <c r="F22" s="22">
        <v>76</v>
      </c>
      <c r="G22" s="22"/>
    </row>
    <row r="23" spans="1:7" ht="13.5">
      <c r="A23" s="2" t="s">
        <v>126</v>
      </c>
      <c r="B23" s="22">
        <v>4</v>
      </c>
      <c r="C23" s="22">
        <v>3</v>
      </c>
      <c r="D23" s="22">
        <v>0</v>
      </c>
      <c r="E23" s="22">
        <v>6</v>
      </c>
      <c r="F23" s="22">
        <v>13</v>
      </c>
      <c r="G23" s="22">
        <v>18</v>
      </c>
    </row>
    <row r="24" spans="1:7" ht="13.5">
      <c r="A24" s="2" t="s">
        <v>127</v>
      </c>
      <c r="B24" s="22">
        <v>0</v>
      </c>
      <c r="C24" s="22">
        <v>0</v>
      </c>
      <c r="D24" s="22"/>
      <c r="E24" s="22">
        <v>0</v>
      </c>
      <c r="F24" s="22">
        <v>0</v>
      </c>
      <c r="G24" s="22">
        <v>38</v>
      </c>
    </row>
    <row r="25" spans="1:7" ht="13.5">
      <c r="A25" s="2" t="s">
        <v>130</v>
      </c>
      <c r="B25" s="22">
        <v>713</v>
      </c>
      <c r="C25" s="22">
        <v>791</v>
      </c>
      <c r="D25" s="22">
        <v>870</v>
      </c>
      <c r="E25" s="22">
        <v>1122</v>
      </c>
      <c r="F25" s="22">
        <v>1503</v>
      </c>
      <c r="G25" s="22">
        <v>32142</v>
      </c>
    </row>
    <row r="26" spans="1:7" ht="13.5">
      <c r="A26" s="2" t="s">
        <v>131</v>
      </c>
      <c r="B26" s="22"/>
      <c r="C26" s="22"/>
      <c r="D26" s="22"/>
      <c r="E26" s="22"/>
      <c r="F26" s="22"/>
      <c r="G26" s="22">
        <v>209</v>
      </c>
    </row>
    <row r="27" spans="1:7" ht="13.5">
      <c r="A27" s="3" t="s">
        <v>132</v>
      </c>
      <c r="B27" s="22"/>
      <c r="C27" s="22"/>
      <c r="D27" s="22"/>
      <c r="E27" s="22"/>
      <c r="F27" s="22"/>
      <c r="G27" s="22">
        <v>87</v>
      </c>
    </row>
    <row r="28" spans="1:7" ht="13.5">
      <c r="A28" s="4" t="s">
        <v>133</v>
      </c>
      <c r="B28" s="22"/>
      <c r="C28" s="22"/>
      <c r="D28" s="22"/>
      <c r="E28" s="22"/>
      <c r="F28" s="22"/>
      <c r="G28" s="22">
        <v>-9</v>
      </c>
    </row>
    <row r="29" spans="1:7" ht="13.5">
      <c r="A29" s="4" t="s">
        <v>134</v>
      </c>
      <c r="B29" s="22"/>
      <c r="C29" s="22"/>
      <c r="D29" s="22"/>
      <c r="E29" s="22"/>
      <c r="F29" s="22"/>
      <c r="G29" s="22">
        <v>78</v>
      </c>
    </row>
    <row r="30" spans="1:7" ht="13.5">
      <c r="A30" s="3" t="s">
        <v>135</v>
      </c>
      <c r="B30" s="22"/>
      <c r="C30" s="22"/>
      <c r="D30" s="22"/>
      <c r="E30" s="22"/>
      <c r="F30" s="22"/>
      <c r="G30" s="22">
        <v>157</v>
      </c>
    </row>
    <row r="31" spans="1:7" ht="13.5">
      <c r="A31" s="4" t="s">
        <v>133</v>
      </c>
      <c r="B31" s="22"/>
      <c r="C31" s="22"/>
      <c r="D31" s="22"/>
      <c r="E31" s="22"/>
      <c r="F31" s="22"/>
      <c r="G31" s="22">
        <v>-26</v>
      </c>
    </row>
    <row r="32" spans="1:7" ht="13.5">
      <c r="A32" s="4" t="s">
        <v>135</v>
      </c>
      <c r="B32" s="22"/>
      <c r="C32" s="22"/>
      <c r="D32" s="22"/>
      <c r="E32" s="22"/>
      <c r="F32" s="22"/>
      <c r="G32" s="22">
        <v>131</v>
      </c>
    </row>
    <row r="33" spans="1:7" ht="13.5">
      <c r="A33" s="2" t="s">
        <v>136</v>
      </c>
      <c r="B33" s="22">
        <v>3</v>
      </c>
      <c r="C33" s="22">
        <v>3</v>
      </c>
      <c r="D33" s="22">
        <v>4</v>
      </c>
      <c r="E33" s="22">
        <v>5</v>
      </c>
      <c r="F33" s="22">
        <v>5</v>
      </c>
      <c r="G33" s="22">
        <v>939</v>
      </c>
    </row>
    <row r="34" spans="1:7" ht="13.5">
      <c r="A34" s="3" t="s">
        <v>137</v>
      </c>
      <c r="B34" s="22"/>
      <c r="C34" s="22"/>
      <c r="D34" s="22"/>
      <c r="E34" s="22"/>
      <c r="F34" s="22"/>
      <c r="G34" s="22">
        <v>855</v>
      </c>
    </row>
    <row r="35" spans="1:7" ht="13.5">
      <c r="A35" s="3" t="s">
        <v>138</v>
      </c>
      <c r="B35" s="22"/>
      <c r="C35" s="22"/>
      <c r="D35" s="22"/>
      <c r="E35" s="22"/>
      <c r="F35" s="22"/>
      <c r="G35" s="22">
        <v>79</v>
      </c>
    </row>
    <row r="36" spans="1:7" ht="13.5">
      <c r="A36" s="3" t="s">
        <v>139</v>
      </c>
      <c r="B36" s="22">
        <v>3</v>
      </c>
      <c r="C36" s="22">
        <v>3</v>
      </c>
      <c r="D36" s="22">
        <v>4</v>
      </c>
      <c r="E36" s="22">
        <v>5</v>
      </c>
      <c r="F36" s="22">
        <v>5</v>
      </c>
      <c r="G36" s="22">
        <v>4</v>
      </c>
    </row>
    <row r="37" spans="1:7" ht="13.5">
      <c r="A37" s="2" t="s">
        <v>140</v>
      </c>
      <c r="B37" s="22">
        <v>3401</v>
      </c>
      <c r="C37" s="22">
        <v>3420</v>
      </c>
      <c r="D37" s="22">
        <v>3315</v>
      </c>
      <c r="E37" s="22">
        <v>3317</v>
      </c>
      <c r="F37" s="22">
        <v>3321</v>
      </c>
      <c r="G37" s="22">
        <v>896</v>
      </c>
    </row>
    <row r="38" spans="1:7" ht="13.5">
      <c r="A38" s="3" t="s">
        <v>141</v>
      </c>
      <c r="B38" s="22">
        <v>269</v>
      </c>
      <c r="C38" s="22">
        <v>272</v>
      </c>
      <c r="D38" s="22">
        <v>175</v>
      </c>
      <c r="E38" s="22">
        <v>185</v>
      </c>
      <c r="F38" s="22">
        <v>190</v>
      </c>
      <c r="G38" s="22">
        <v>197</v>
      </c>
    </row>
    <row r="39" spans="1:7" ht="13.5">
      <c r="A39" s="3" t="s">
        <v>142</v>
      </c>
      <c r="B39" s="22">
        <v>3130</v>
      </c>
      <c r="C39" s="22">
        <v>3130</v>
      </c>
      <c r="D39" s="22">
        <v>3130</v>
      </c>
      <c r="E39" s="22">
        <v>3130</v>
      </c>
      <c r="F39" s="22">
        <v>3130</v>
      </c>
      <c r="G39" s="22">
        <v>30</v>
      </c>
    </row>
    <row r="40" spans="1:7" ht="13.5">
      <c r="A40" s="3" t="s">
        <v>143</v>
      </c>
      <c r="B40" s="22"/>
      <c r="C40" s="22"/>
      <c r="D40" s="22"/>
      <c r="E40" s="22"/>
      <c r="F40" s="22"/>
      <c r="G40" s="22">
        <v>530</v>
      </c>
    </row>
    <row r="41" spans="1:7" ht="13.5">
      <c r="A41" s="3" t="s">
        <v>144</v>
      </c>
      <c r="B41" s="22"/>
      <c r="C41" s="22"/>
      <c r="D41" s="22"/>
      <c r="E41" s="22"/>
      <c r="F41" s="22"/>
      <c r="G41" s="22">
        <v>103</v>
      </c>
    </row>
    <row r="42" spans="1:7" ht="13.5">
      <c r="A42" s="3" t="s">
        <v>126</v>
      </c>
      <c r="B42" s="22"/>
      <c r="C42" s="22">
        <v>16</v>
      </c>
      <c r="D42" s="22">
        <v>10</v>
      </c>
      <c r="E42" s="22">
        <v>1</v>
      </c>
      <c r="F42" s="22">
        <v>1</v>
      </c>
      <c r="G42" s="22">
        <v>12</v>
      </c>
    </row>
    <row r="43" spans="1:7" ht="13.5">
      <c r="A43" s="3" t="s">
        <v>127</v>
      </c>
      <c r="B43" s="22">
        <v>1</v>
      </c>
      <c r="C43" s="22">
        <v>1</v>
      </c>
      <c r="D43" s="22"/>
      <c r="E43" s="22"/>
      <c r="F43" s="22"/>
      <c r="G43" s="22">
        <v>22</v>
      </c>
    </row>
    <row r="44" spans="1:7" ht="13.5">
      <c r="A44" s="2" t="s">
        <v>145</v>
      </c>
      <c r="B44" s="22">
        <v>3404</v>
      </c>
      <c r="C44" s="22">
        <v>3424</v>
      </c>
      <c r="D44" s="22">
        <v>3320</v>
      </c>
      <c r="E44" s="22">
        <v>3322</v>
      </c>
      <c r="F44" s="22">
        <v>3327</v>
      </c>
      <c r="G44" s="22">
        <v>2044</v>
      </c>
    </row>
    <row r="45" spans="1:7" ht="14.25" thickBot="1">
      <c r="A45" s="5" t="s">
        <v>146</v>
      </c>
      <c r="B45" s="23">
        <v>4117</v>
      </c>
      <c r="C45" s="23">
        <v>4215</v>
      </c>
      <c r="D45" s="23">
        <v>4191</v>
      </c>
      <c r="E45" s="23">
        <v>4445</v>
      </c>
      <c r="F45" s="23">
        <v>4830</v>
      </c>
      <c r="G45" s="23">
        <v>34187</v>
      </c>
    </row>
    <row r="46" spans="1:7" ht="14.25" thickTop="1">
      <c r="A46" s="2" t="s">
        <v>148</v>
      </c>
      <c r="B46" s="22"/>
      <c r="C46" s="22"/>
      <c r="D46" s="22"/>
      <c r="E46" s="22"/>
      <c r="F46" s="22"/>
      <c r="G46" s="22">
        <v>15</v>
      </c>
    </row>
    <row r="47" spans="1:7" ht="13.5">
      <c r="A47" s="2" t="s">
        <v>149</v>
      </c>
      <c r="B47" s="22"/>
      <c r="C47" s="22"/>
      <c r="D47" s="22"/>
      <c r="E47" s="22"/>
      <c r="F47" s="22"/>
      <c r="G47" s="22">
        <v>1405</v>
      </c>
    </row>
    <row r="48" spans="1:7" ht="13.5">
      <c r="A48" s="2" t="s">
        <v>151</v>
      </c>
      <c r="B48" s="22"/>
      <c r="C48" s="22"/>
      <c r="D48" s="22"/>
      <c r="E48" s="22"/>
      <c r="F48" s="22"/>
      <c r="G48" s="22">
        <v>24061</v>
      </c>
    </row>
    <row r="49" spans="1:7" ht="13.5">
      <c r="A49" s="2" t="s">
        <v>152</v>
      </c>
      <c r="B49" s="22"/>
      <c r="C49" s="22"/>
      <c r="D49" s="22"/>
      <c r="E49" s="22"/>
      <c r="F49" s="22"/>
      <c r="G49" s="22">
        <v>250</v>
      </c>
    </row>
    <row r="50" spans="1:7" ht="13.5">
      <c r="A50" s="2" t="s">
        <v>155</v>
      </c>
      <c r="B50" s="22">
        <v>10</v>
      </c>
      <c r="C50" s="22">
        <v>8</v>
      </c>
      <c r="D50" s="22">
        <v>10</v>
      </c>
      <c r="E50" s="22">
        <v>11</v>
      </c>
      <c r="F50" s="22">
        <v>10</v>
      </c>
      <c r="G50" s="22">
        <v>628</v>
      </c>
    </row>
    <row r="51" spans="1:7" ht="13.5">
      <c r="A51" s="2" t="s">
        <v>156</v>
      </c>
      <c r="B51" s="22">
        <v>34</v>
      </c>
      <c r="C51" s="22">
        <v>39</v>
      </c>
      <c r="D51" s="22">
        <v>38</v>
      </c>
      <c r="E51" s="22">
        <v>36</v>
      </c>
      <c r="F51" s="22">
        <v>36</v>
      </c>
      <c r="G51" s="22">
        <v>125</v>
      </c>
    </row>
    <row r="52" spans="1:7" ht="13.5">
      <c r="A52" s="2" t="s">
        <v>159</v>
      </c>
      <c r="B52" s="22">
        <v>34</v>
      </c>
      <c r="C52" s="22">
        <v>97</v>
      </c>
      <c r="D52" s="22">
        <v>27</v>
      </c>
      <c r="E52" s="22">
        <v>5</v>
      </c>
      <c r="F52" s="22">
        <v>140</v>
      </c>
      <c r="G52" s="22">
        <v>218</v>
      </c>
    </row>
    <row r="53" spans="1:7" ht="13.5">
      <c r="A53" s="2" t="s">
        <v>160</v>
      </c>
      <c r="B53" s="22">
        <v>4</v>
      </c>
      <c r="C53" s="22">
        <v>3</v>
      </c>
      <c r="D53" s="22">
        <v>0</v>
      </c>
      <c r="E53" s="22">
        <v>12</v>
      </c>
      <c r="F53" s="22"/>
      <c r="G53" s="22"/>
    </row>
    <row r="54" spans="1:7" ht="13.5">
      <c r="A54" s="2" t="s">
        <v>161</v>
      </c>
      <c r="B54" s="22">
        <v>8</v>
      </c>
      <c r="C54" s="22">
        <v>8</v>
      </c>
      <c r="D54" s="22">
        <v>7</v>
      </c>
      <c r="E54" s="22">
        <v>7</v>
      </c>
      <c r="F54" s="22">
        <v>8</v>
      </c>
      <c r="G54" s="22"/>
    </row>
    <row r="55" spans="1:7" ht="13.5">
      <c r="A55" s="2" t="s">
        <v>164</v>
      </c>
      <c r="B55" s="22">
        <v>4</v>
      </c>
      <c r="C55" s="22">
        <v>5</v>
      </c>
      <c r="D55" s="22"/>
      <c r="E55" s="22">
        <v>9</v>
      </c>
      <c r="F55" s="22">
        <v>7</v>
      </c>
      <c r="G55" s="22"/>
    </row>
    <row r="56" spans="1:7" ht="13.5">
      <c r="A56" s="2" t="s">
        <v>127</v>
      </c>
      <c r="B56" s="22"/>
      <c r="C56" s="22"/>
      <c r="D56" s="22"/>
      <c r="E56" s="22"/>
      <c r="F56" s="22"/>
      <c r="G56" s="22">
        <v>125</v>
      </c>
    </row>
    <row r="57" spans="1:7" ht="13.5">
      <c r="A57" s="2" t="s">
        <v>165</v>
      </c>
      <c r="B57" s="22">
        <v>95</v>
      </c>
      <c r="C57" s="22">
        <v>163</v>
      </c>
      <c r="D57" s="22">
        <v>83</v>
      </c>
      <c r="E57" s="22">
        <v>83</v>
      </c>
      <c r="F57" s="22">
        <v>202</v>
      </c>
      <c r="G57" s="22">
        <v>26830</v>
      </c>
    </row>
    <row r="58" spans="1:7" ht="13.5">
      <c r="A58" s="2" t="s">
        <v>166</v>
      </c>
      <c r="B58" s="22"/>
      <c r="C58" s="22"/>
      <c r="D58" s="22"/>
      <c r="E58" s="22"/>
      <c r="F58" s="22"/>
      <c r="G58" s="22">
        <v>114</v>
      </c>
    </row>
    <row r="59" spans="1:7" ht="13.5">
      <c r="A59" s="2" t="s">
        <v>167</v>
      </c>
      <c r="B59" s="22">
        <v>1</v>
      </c>
      <c r="C59" s="22"/>
      <c r="D59" s="22"/>
      <c r="E59" s="22"/>
      <c r="F59" s="22"/>
      <c r="G59" s="22"/>
    </row>
    <row r="60" spans="1:7" ht="13.5">
      <c r="A60" s="2" t="s">
        <v>169</v>
      </c>
      <c r="B60" s="22">
        <v>1</v>
      </c>
      <c r="C60" s="22"/>
      <c r="D60" s="22"/>
      <c r="E60" s="22"/>
      <c r="F60" s="22"/>
      <c r="G60" s="22">
        <v>114</v>
      </c>
    </row>
    <row r="61" spans="1:7" ht="14.25" thickBot="1">
      <c r="A61" s="5" t="s">
        <v>172</v>
      </c>
      <c r="B61" s="23">
        <v>97</v>
      </c>
      <c r="C61" s="23">
        <v>163</v>
      </c>
      <c r="D61" s="23">
        <v>83</v>
      </c>
      <c r="E61" s="23">
        <v>83</v>
      </c>
      <c r="F61" s="23">
        <v>202</v>
      </c>
      <c r="G61" s="23">
        <v>26945</v>
      </c>
    </row>
    <row r="62" spans="1:7" ht="14.25" thickTop="1">
      <c r="A62" s="2" t="s">
        <v>173</v>
      </c>
      <c r="B62" s="22">
        <v>1786</v>
      </c>
      <c r="C62" s="22">
        <v>1786</v>
      </c>
      <c r="D62" s="22">
        <v>1786</v>
      </c>
      <c r="E62" s="22">
        <v>1786</v>
      </c>
      <c r="F62" s="22">
        <v>1768</v>
      </c>
      <c r="G62" s="22">
        <v>1741</v>
      </c>
    </row>
    <row r="63" spans="1:7" ht="13.5">
      <c r="A63" s="3" t="s">
        <v>174</v>
      </c>
      <c r="B63" s="22">
        <v>1862</v>
      </c>
      <c r="C63" s="22">
        <v>1862</v>
      </c>
      <c r="D63" s="22">
        <v>1862</v>
      </c>
      <c r="E63" s="22">
        <v>1862</v>
      </c>
      <c r="F63" s="22">
        <v>1844</v>
      </c>
      <c r="G63" s="22">
        <v>1818</v>
      </c>
    </row>
    <row r="64" spans="1:7" ht="13.5">
      <c r="A64" s="4" t="s">
        <v>175</v>
      </c>
      <c r="B64" s="22">
        <v>1220</v>
      </c>
      <c r="C64" s="22">
        <v>1264</v>
      </c>
      <c r="D64" s="22">
        <v>1253</v>
      </c>
      <c r="E64" s="22">
        <v>1321</v>
      </c>
      <c r="F64" s="22">
        <v>1495</v>
      </c>
      <c r="G64" s="22">
        <v>3682</v>
      </c>
    </row>
    <row r="65" spans="1:7" ht="13.5">
      <c r="A65" s="2" t="s">
        <v>176</v>
      </c>
      <c r="B65" s="22">
        <v>-860</v>
      </c>
      <c r="C65" s="22">
        <v>-860</v>
      </c>
      <c r="D65" s="22">
        <v>-860</v>
      </c>
      <c r="E65" s="22">
        <v>-660</v>
      </c>
      <c r="F65" s="22">
        <v>-499</v>
      </c>
      <c r="G65" s="22"/>
    </row>
    <row r="66" spans="1:7" ht="13.5">
      <c r="A66" s="2" t="s">
        <v>177</v>
      </c>
      <c r="B66" s="22">
        <v>4009</v>
      </c>
      <c r="C66" s="22">
        <v>4052</v>
      </c>
      <c r="D66" s="22">
        <v>4042</v>
      </c>
      <c r="E66" s="22">
        <v>4310</v>
      </c>
      <c r="F66" s="22">
        <v>4609</v>
      </c>
      <c r="G66" s="22">
        <v>7242</v>
      </c>
    </row>
    <row r="67" spans="1:7" ht="13.5">
      <c r="A67" s="2" t="s">
        <v>178</v>
      </c>
      <c r="B67" s="22">
        <v>5</v>
      </c>
      <c r="C67" s="22">
        <v>-2</v>
      </c>
      <c r="D67" s="22">
        <v>-2</v>
      </c>
      <c r="E67" s="22">
        <v>-1</v>
      </c>
      <c r="F67" s="22">
        <v>-1</v>
      </c>
      <c r="G67" s="22">
        <v>0</v>
      </c>
    </row>
    <row r="68" spans="1:7" ht="13.5">
      <c r="A68" s="2" t="s">
        <v>179</v>
      </c>
      <c r="B68" s="22">
        <v>5</v>
      </c>
      <c r="C68" s="22">
        <v>-2</v>
      </c>
      <c r="D68" s="22">
        <v>-2</v>
      </c>
      <c r="E68" s="22">
        <v>-1</v>
      </c>
      <c r="F68" s="22">
        <v>-1</v>
      </c>
      <c r="G68" s="22">
        <v>0</v>
      </c>
    </row>
    <row r="69" spans="1:7" ht="13.5">
      <c r="A69" s="6" t="s">
        <v>180</v>
      </c>
      <c r="B69" s="22">
        <v>5</v>
      </c>
      <c r="C69" s="22">
        <v>2</v>
      </c>
      <c r="D69" s="22">
        <v>67</v>
      </c>
      <c r="E69" s="22">
        <v>53</v>
      </c>
      <c r="F69" s="22">
        <v>20</v>
      </c>
      <c r="G69" s="22"/>
    </row>
    <row r="70" spans="1:7" ht="13.5">
      <c r="A70" s="6" t="s">
        <v>181</v>
      </c>
      <c r="B70" s="22">
        <v>4020</v>
      </c>
      <c r="C70" s="22">
        <v>4052</v>
      </c>
      <c r="D70" s="22">
        <v>4107</v>
      </c>
      <c r="E70" s="22">
        <v>4362</v>
      </c>
      <c r="F70" s="22">
        <v>4627</v>
      </c>
      <c r="G70" s="22">
        <v>7242</v>
      </c>
    </row>
    <row r="71" spans="1:7" ht="14.25" thickBot="1">
      <c r="A71" s="7" t="s">
        <v>182</v>
      </c>
      <c r="B71" s="22">
        <v>4117</v>
      </c>
      <c r="C71" s="22">
        <v>4215</v>
      </c>
      <c r="D71" s="22">
        <v>4191</v>
      </c>
      <c r="E71" s="22">
        <v>4445</v>
      </c>
      <c r="F71" s="22">
        <v>4830</v>
      </c>
      <c r="G71" s="22">
        <v>34187</v>
      </c>
    </row>
    <row r="72" spans="1:7" ht="14.25" thickTop="1">
      <c r="A72" s="8"/>
      <c r="B72" s="24"/>
      <c r="C72" s="24"/>
      <c r="D72" s="24"/>
      <c r="E72" s="24"/>
      <c r="F72" s="24"/>
      <c r="G72" s="24"/>
    </row>
    <row r="74" ht="13.5">
      <c r="A74" s="20" t="s">
        <v>187</v>
      </c>
    </row>
    <row r="75" ht="13.5">
      <c r="A75" s="20" t="s">
        <v>188</v>
      </c>
    </row>
  </sheetData>
  <mergeCells count="1">
    <mergeCell ref="B6:G6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udam</dc:creator>
  <cp:keywords/>
  <dc:description/>
  <cp:lastModifiedBy>udam</cp:lastModifiedBy>
  <dcterms:created xsi:type="dcterms:W3CDTF">2014-01-31T08:14:17Z</dcterms:created>
  <dcterms:modified xsi:type="dcterms:W3CDTF">2014-01-31T08:14:35Z</dcterms:modified>
  <cp:category/>
  <cp:version/>
  <cp:contentType/>
  <cp:contentStatus/>
</cp:coreProperties>
</file>