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<sst xmlns="http://schemas.openxmlformats.org/spreadsheetml/2006/main" count="708" uniqueCount="251">
  <si>
    <t>（うち貸倒引当金繰入額）</t>
  </si>
  <si>
    <t>（うち貸付金償却）</t>
  </si>
  <si>
    <t>（うち賃貸用不動産等減価償却費）</t>
  </si>
  <si>
    <t>（うちその他運用費用）</t>
  </si>
  <si>
    <t>事業費</t>
  </si>
  <si>
    <t>その他経常費用</t>
  </si>
  <si>
    <t>特別利益</t>
  </si>
  <si>
    <t>固定資産等処分益</t>
  </si>
  <si>
    <t>国庫補助金</t>
  </si>
  <si>
    <t>特別損失</t>
  </si>
  <si>
    <t>固定資産等処分損</t>
  </si>
  <si>
    <t>価格変動準備金繰入額</t>
  </si>
  <si>
    <t>契約者配当準備金繰入額</t>
  </si>
  <si>
    <t>法人税及び住民税等</t>
  </si>
  <si>
    <t>少数株主損益調整前四半期純利益</t>
  </si>
  <si>
    <t>賃貸事業等売上高</t>
  </si>
  <si>
    <t>連結・損益計算書</t>
  </si>
  <si>
    <t>貸倒引当金の増減額（△は減少）</t>
  </si>
  <si>
    <t>役員賞与引当金の増減額（△は減少）</t>
  </si>
  <si>
    <t>退職給付引当金の増減額（△は減少）</t>
  </si>
  <si>
    <t>退職給付に係る負債の増減額（△は減少）</t>
  </si>
  <si>
    <t>役員退職慰労引当金の増減額（△は減少）</t>
  </si>
  <si>
    <t>価格変動準備金の増減額（△は減少）</t>
  </si>
  <si>
    <t>利息及び配当金等収入</t>
  </si>
  <si>
    <t>有価証券関係損益（△は益）</t>
  </si>
  <si>
    <t>支払利息</t>
  </si>
  <si>
    <t>為替差損益（△は益）</t>
  </si>
  <si>
    <t>有形固定資産関係損益（△は益）</t>
  </si>
  <si>
    <t>持分法による投資損益（△は益）</t>
  </si>
  <si>
    <t>代理店貸の増減額（△は増加）</t>
  </si>
  <si>
    <t>再保険貸の増減額（△は増加）</t>
  </si>
  <si>
    <t>その他資産（除く投資活動関連、財務活動関連）の増減額（△は増加）</t>
  </si>
  <si>
    <t>代理店借の増減額（△は減少）</t>
  </si>
  <si>
    <t>再保険借の増減額（△は減少）</t>
  </si>
  <si>
    <t>その他負債（除く投資活動関連、財務活動関連）の増減額（△は減少）</t>
  </si>
  <si>
    <t>小計</t>
  </si>
  <si>
    <t>利息及び配当金等の受取額</t>
  </si>
  <si>
    <t>利息の支払額</t>
  </si>
  <si>
    <t>契約者配当金の支払額</t>
  </si>
  <si>
    <t>法人税等の支払額又は還付額（△は支払）</t>
  </si>
  <si>
    <t>営業活動によるキャッシュ・フロー</t>
  </si>
  <si>
    <t>預貯金の純増減額（△は増加）</t>
  </si>
  <si>
    <t>買入金銭債権の取得による支出</t>
  </si>
  <si>
    <t>買入金銭債権の売却・償還による収入</t>
  </si>
  <si>
    <t>金銭の信託の増加による支出</t>
  </si>
  <si>
    <t>金銭の信託の減少による収入</t>
  </si>
  <si>
    <t>有価証券の取得による支出</t>
  </si>
  <si>
    <t>有価証券の売却・償還による収入</t>
  </si>
  <si>
    <t>貸付けによる支出</t>
  </si>
  <si>
    <t>貸付金の回収による収入</t>
  </si>
  <si>
    <t>資産運用活動計</t>
  </si>
  <si>
    <t>営業活動及び資産運用活動計</t>
  </si>
  <si>
    <t>有形固定資産の取得による支出</t>
  </si>
  <si>
    <t>有形固定資産の売却による収入</t>
  </si>
  <si>
    <t>投資活動によるキャッシュ・フロー</t>
  </si>
  <si>
    <t>短期社債の発行による収入</t>
  </si>
  <si>
    <t>借入れによる収入</t>
  </si>
  <si>
    <t>借入金の返済による支出</t>
  </si>
  <si>
    <t>社債の発行による収入</t>
  </si>
  <si>
    <t>リース債務の返済による支出</t>
  </si>
  <si>
    <t>自己株式の取得による支出</t>
  </si>
  <si>
    <t>自己株式の処分による収入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</si>
  <si>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</si>
  <si>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</si>
  <si>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</si>
  <si>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</si>
  <si>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</si>
  <si>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</si>
  <si>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</si>
  <si>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経常収益</t>
  </si>
  <si>
    <t>保険料等収入</t>
  </si>
  <si>
    <t>資産運用収益</t>
  </si>
  <si>
    <t>（うち利息及び配当金等収入）</t>
  </si>
  <si>
    <t>（うち売買目的有価証券運用益）</t>
  </si>
  <si>
    <t>（うち有価証券売却益）</t>
  </si>
  <si>
    <t>（うち為替差益）</t>
  </si>
  <si>
    <t>（うちその他運用収益）</t>
  </si>
  <si>
    <t>（うち特別勘定資産運用益）</t>
  </si>
  <si>
    <t>その他経常収益</t>
  </si>
  <si>
    <t>（うちその他の経常収益）</t>
  </si>
  <si>
    <t>持分法による投資利益</t>
  </si>
  <si>
    <t>経常費用</t>
  </si>
  <si>
    <t>保険金等支払金</t>
  </si>
  <si>
    <t>（うち保険金）</t>
  </si>
  <si>
    <t>（うち年金）</t>
  </si>
  <si>
    <t>（うち給付金）</t>
  </si>
  <si>
    <t>（うち解約返戻金）</t>
  </si>
  <si>
    <t>（うちその他返戻金）</t>
  </si>
  <si>
    <t>（うち責任準備金等繰入額）</t>
  </si>
  <si>
    <t>（うち責任準備金繰入額）</t>
  </si>
  <si>
    <t>（うち契約者配当金積立利息繰入額）</t>
  </si>
  <si>
    <t>資産運用費用</t>
  </si>
  <si>
    <t>（うち支払利息）</t>
  </si>
  <si>
    <t>（うち金銭の信託運用損）</t>
  </si>
  <si>
    <t>（うち有価証券売却損）</t>
  </si>
  <si>
    <t>（うち有価証券評価損）</t>
  </si>
  <si>
    <t>（うち金融派生商品費用）</t>
  </si>
  <si>
    <t>（うち為替差損）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</si>
  <si>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</si>
  <si>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</si>
  <si>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</si>
  <si>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</si>
  <si>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</si>
  <si>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</si>
  <si>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</si>
  <si>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2013/11/26</t>
  </si>
  <si>
    <t>半期</t>
  </si>
  <si>
    <t>2013/09/30</t>
  </si>
  <si>
    <t>通期</t>
  </si>
  <si>
    <t>2013/03/31</t>
  </si>
  <si>
    <t>2012/11/26</t>
  </si>
  <si>
    <t>2012/09/30</t>
  </si>
  <si>
    <t>2013/06/26</t>
  </si>
  <si>
    <t>2012/03/31</t>
  </si>
  <si>
    <t>2011/11/25</t>
  </si>
  <si>
    <t>2011/09/30</t>
  </si>
  <si>
    <t>2012/06/27</t>
  </si>
  <si>
    <t>2011/03/31</t>
  </si>
  <si>
    <t>2010/11/26</t>
  </si>
  <si>
    <t>2010/09/30</t>
  </si>
  <si>
    <t>2011/06/28</t>
  </si>
  <si>
    <t>2010/03/31</t>
  </si>
  <si>
    <t>2009/09/30</t>
  </si>
  <si>
    <t>2010/06/25</t>
  </si>
  <si>
    <t>2009/03/31</t>
  </si>
  <si>
    <t>2009/11/27</t>
  </si>
  <si>
    <t>2008/09/30</t>
  </si>
  <si>
    <t>2009/06/26</t>
  </si>
  <si>
    <t>2008/03/31</t>
  </si>
  <si>
    <t>2008/11/27</t>
  </si>
  <si>
    <t>2007/09/30</t>
  </si>
  <si>
    <t>現金及び預金</t>
  </si>
  <si>
    <t>百万円</t>
  </si>
  <si>
    <t>有価証券</t>
  </si>
  <si>
    <t>その他</t>
  </si>
  <si>
    <t>流動資産</t>
  </si>
  <si>
    <t>有形固定資産</t>
  </si>
  <si>
    <t>無形固定資産</t>
  </si>
  <si>
    <t>関係会社株式</t>
  </si>
  <si>
    <t>投資その他の資産</t>
  </si>
  <si>
    <t>固定資産</t>
  </si>
  <si>
    <t>資産</t>
  </si>
  <si>
    <t>リース債務</t>
  </si>
  <si>
    <t>未払法人税等</t>
  </si>
  <si>
    <t>流動負債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</si>
  <si>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</si>
  <si>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</si>
  <si>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</si>
  <si>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</si>
  <si>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</si>
  <si>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</si>
  <si>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</si>
  <si>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</si>
  <si>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</si>
  <si>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</si>
  <si>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新株予約権</t>
  </si>
  <si>
    <t>純資産</t>
  </si>
  <si>
    <t>負債純資産</t>
  </si>
  <si>
    <t>証券コード</t>
  </si>
  <si>
    <t>企業名</t>
  </si>
  <si>
    <t>株式会社Ｔ＆Ｄホールディングス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</si>
  <si>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</si>
  <si>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</si>
  <si>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</si>
  <si>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</si>
  <si>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</si>
  <si>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</si>
  <si>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</si>
  <si>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</si>
  <si>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</si>
  <si>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</si>
  <si>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関係会社受取配当金</t>
  </si>
  <si>
    <t>関係会社受入手数料</t>
  </si>
  <si>
    <t>営業収益</t>
  </si>
  <si>
    <t>販売費・一般管理費</t>
  </si>
  <si>
    <t>営業利益</t>
  </si>
  <si>
    <t>営業外収益</t>
  </si>
  <si>
    <t>営業外費用</t>
  </si>
  <si>
    <t>経常利益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</si>
  <si>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</si>
  <si>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</si>
  <si>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</si>
  <si>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</si>
  <si>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</si>
  <si>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</si>
  <si>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</si>
  <si>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</si>
  <si>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</si>
  <si>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2013/08/09</t>
  </si>
  <si>
    <t>2013/06/30</t>
  </si>
  <si>
    <t>2013/02/12</t>
  </si>
  <si>
    <t>2012/12/31</t>
  </si>
  <si>
    <t>2012/08/10</t>
  </si>
  <si>
    <t>2012/06/30</t>
  </si>
  <si>
    <t>2012/02/10</t>
  </si>
  <si>
    <t>2011/12/31</t>
  </si>
  <si>
    <t>2011/08/10</t>
  </si>
  <si>
    <t>2011/06/30</t>
  </si>
  <si>
    <t>2011/02/10</t>
  </si>
  <si>
    <t>2010/12/31</t>
  </si>
  <si>
    <t>2010/08/12</t>
  </si>
  <si>
    <t>2010/06/30</t>
  </si>
  <si>
    <t>2010/02/12</t>
  </si>
  <si>
    <t>2009/12/31</t>
  </si>
  <si>
    <t>2009/08/12</t>
  </si>
  <si>
    <t>2009/06/30</t>
  </si>
  <si>
    <t>2009/02/12</t>
  </si>
  <si>
    <t>2008/12/31</t>
  </si>
  <si>
    <t>2008/08/12</t>
  </si>
  <si>
    <t>2008/06/30</t>
  </si>
  <si>
    <t>現金及び預貯金</t>
  </si>
  <si>
    <t>コールローン</t>
  </si>
  <si>
    <t>買入金銭債権</t>
  </si>
  <si>
    <t>金銭の信託</t>
  </si>
  <si>
    <t>貸付金</t>
  </si>
  <si>
    <t>代理店貸</t>
  </si>
  <si>
    <t>再保険貸</t>
  </si>
  <si>
    <t>その他資産</t>
  </si>
  <si>
    <t>繰延税金資産</t>
  </si>
  <si>
    <t>貸倒引当金</t>
  </si>
  <si>
    <t>保険契約準備金</t>
  </si>
  <si>
    <t>支払備金</t>
  </si>
  <si>
    <t>責任準備金</t>
  </si>
  <si>
    <t>契約者配当準備金</t>
  </si>
  <si>
    <t>代理店借</t>
  </si>
  <si>
    <t>再保険借</t>
  </si>
  <si>
    <t>短期社債</t>
  </si>
  <si>
    <t>社債</t>
  </si>
  <si>
    <t>その他負債</t>
  </si>
  <si>
    <t>未払役員賞与</t>
  </si>
  <si>
    <t>退職給付引当金</t>
  </si>
  <si>
    <t>役員退職慰労引当金</t>
  </si>
  <si>
    <t>特別法上の準備金</t>
  </si>
  <si>
    <t>価格変動準備金</t>
  </si>
  <si>
    <t>繰延税金負債</t>
  </si>
  <si>
    <t>再評価に係る繰延税金負債</t>
  </si>
  <si>
    <t>その他有価証券評価差額金</t>
  </si>
  <si>
    <t>繰延ヘッジ損益</t>
  </si>
  <si>
    <t>土地再評価差額金</t>
  </si>
  <si>
    <t>為替換算調整勘定</t>
  </si>
  <si>
    <t>評価・換算差額等</t>
  </si>
  <si>
    <t>少数株主持分</t>
  </si>
  <si>
    <t>連結・貸借対照表</t>
  </si>
  <si>
    <t>累積四半期</t>
  </si>
  <si>
    <t>賃貸用不動産等減価償却費</t>
  </si>
  <si>
    <t>減価償却費</t>
  </si>
  <si>
    <t>減損損失</t>
  </si>
  <si>
    <t>支払備金の増減額（△は減少）</t>
  </si>
  <si>
    <t>責任準備金の増減額（△は減少）</t>
  </si>
  <si>
    <t>契約者配当準備金積立利息繰入額</t>
  </si>
  <si>
    <t>契約者配当準備金繰入額（△は戻入額）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</si>
</sst>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Z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10" t="s">
        <v>158</v>
      </c>
      <c r="B2" s="14">
        <v>8795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10" t="s">
        <v>98</v>
      </c>
      <c r="B4" s="15" t="str">
        <f>HYPERLINK("http://www.kabupro.jp/mark/20140212/S10016BI.htm","四半期報告書")</f>
        <v>四半期報告書</v>
      </c>
      <c r="C4" s="15" t="str">
        <f>HYPERLINK("http://www.kabupro.jp/mark/20131126/S1000LJH.htm","四半期報告書")</f>
        <v>四半期報告書</v>
      </c>
      <c r="D4" s="15" t="str">
        <f>HYPERLINK("http://www.kabupro.jp/mark/20130809/S000E9E3.htm","四半期報告書")</f>
        <v>四半期報告書</v>
      </c>
      <c r="E4" s="15" t="str">
        <f>HYPERLINK("http://www.kabupro.jp/mark/20130626/S000DTH8.htm","有価証券報告書")</f>
        <v>有価証券報告書</v>
      </c>
      <c r="F4" s="15" t="str">
        <f>HYPERLINK("http://www.kabupro.jp/mark/20140212/S10016BI.htm","四半期報告書")</f>
        <v>四半期報告書</v>
      </c>
      <c r="G4" s="15" t="str">
        <f>HYPERLINK("http://www.kabupro.jp/mark/20131126/S1000LJH.htm","四半期報告書")</f>
        <v>四半期報告書</v>
      </c>
      <c r="H4" s="15" t="str">
        <f>HYPERLINK("http://www.kabupro.jp/mark/20130809/S000E9E3.htm","四半期報告書")</f>
        <v>四半期報告書</v>
      </c>
      <c r="I4" s="15" t="str">
        <f>HYPERLINK("http://www.kabupro.jp/mark/20130626/S000DTH8.htm","有価証券報告書")</f>
        <v>有価証券報告書</v>
      </c>
      <c r="J4" s="15" t="str">
        <f>HYPERLINK("http://www.kabupro.jp/mark/20130212/S000CUCC.htm","四半期報告書")</f>
        <v>四半期報告書</v>
      </c>
      <c r="K4" s="15" t="str">
        <f>HYPERLINK("http://www.kabupro.jp/mark/20121126/S000CDP6.htm","四半期報告書")</f>
        <v>四半期報告書</v>
      </c>
      <c r="L4" s="15" t="str">
        <f>HYPERLINK("http://www.kabupro.jp/mark/20120810/S000BQBU.htm","四半期報告書")</f>
        <v>四半期報告書</v>
      </c>
      <c r="M4" s="15" t="str">
        <f>HYPERLINK("http://www.kabupro.jp/mark/20120627/S000B9OP.htm","有価証券報告書")</f>
        <v>有価証券報告書</v>
      </c>
      <c r="N4" s="15" t="str">
        <f>HYPERLINK("http://www.kabupro.jp/mark/20120210/S000AB5Q.htm","四半期報告書")</f>
        <v>四半期報告書</v>
      </c>
      <c r="O4" s="15" t="str">
        <f>HYPERLINK("http://www.kabupro.jp/mark/20111125/S0009TUL.htm","四半期報告書")</f>
        <v>四半期報告書</v>
      </c>
      <c r="P4" s="15" t="str">
        <f>HYPERLINK("http://www.kabupro.jp/mark/20110810/S00094N6.htm","四半期報告書")</f>
        <v>四半期報告書</v>
      </c>
      <c r="Q4" s="15" t="str">
        <f>HYPERLINK("http://www.kabupro.jp/mark/20110628/S0008QAB.htm","有価証券報告書")</f>
        <v>有価証券報告書</v>
      </c>
      <c r="R4" s="15" t="str">
        <f>HYPERLINK("http://www.kabupro.jp/mark/20110210/S0007SJX.htm","四半期報告書")</f>
        <v>四半期報告書</v>
      </c>
      <c r="S4" s="15" t="str">
        <f>HYPERLINK("http://www.kabupro.jp/mark/20101126/S0007AM9.htm","四半期報告書")</f>
        <v>四半期報告書</v>
      </c>
      <c r="T4" s="15" t="str">
        <f>HYPERLINK("http://www.kabupro.jp/mark/20100812/S0006MKQ.htm","四半期報告書")</f>
        <v>四半期報告書</v>
      </c>
      <c r="U4" s="15" t="str">
        <f>HYPERLINK("http://www.kabupro.jp/mark/20100625/S00063Y7.htm","有価証券報告書")</f>
        <v>有価証券報告書</v>
      </c>
      <c r="V4" s="15" t="str">
        <f>HYPERLINK("http://www.kabupro.jp/mark/20100212/S00057OF.htm","四半期報告書")</f>
        <v>四半期報告書</v>
      </c>
      <c r="W4" s="15" t="str">
        <f>HYPERLINK("http://www.kabupro.jp/mark/20091127/S0004PY8.htm","四半期報告書")</f>
        <v>四半期報告書</v>
      </c>
      <c r="X4" s="15" t="str">
        <f>HYPERLINK("http://www.kabupro.jp/mark/20090812/S0003YD6.htm","四半期報告書")</f>
        <v>四半期報告書</v>
      </c>
      <c r="Y4" s="15" t="str">
        <f>HYPERLINK("http://www.kabupro.jp/mark/20090626/S0003JRS.htm","有価証券報告書")</f>
        <v>有価証券報告書</v>
      </c>
      <c r="Z4" s="15" t="str">
        <f>HYPERLINK("http://www.kabupro.jp/mark/20081127/S0001Z29.htm","四半期報告書")</f>
        <v>四半期報告書</v>
      </c>
    </row>
    <row r="5" spans="1:26" ht="14.25" thickBot="1">
      <c r="A5" s="11" t="s">
        <v>99</v>
      </c>
      <c r="B5" s="1" t="s">
        <v>185</v>
      </c>
      <c r="C5" s="1" t="s">
        <v>105</v>
      </c>
      <c r="D5" s="1" t="s">
        <v>188</v>
      </c>
      <c r="E5" s="1" t="s">
        <v>112</v>
      </c>
      <c r="F5" s="1" t="s">
        <v>185</v>
      </c>
      <c r="G5" s="1" t="s">
        <v>105</v>
      </c>
      <c r="H5" s="1" t="s">
        <v>188</v>
      </c>
      <c r="I5" s="1" t="s">
        <v>112</v>
      </c>
      <c r="J5" s="1" t="s">
        <v>190</v>
      </c>
      <c r="K5" s="1" t="s">
        <v>110</v>
      </c>
      <c r="L5" s="1" t="s">
        <v>192</v>
      </c>
      <c r="M5" s="1" t="s">
        <v>116</v>
      </c>
      <c r="N5" s="1" t="s">
        <v>194</v>
      </c>
      <c r="O5" s="1" t="s">
        <v>114</v>
      </c>
      <c r="P5" s="1" t="s">
        <v>196</v>
      </c>
      <c r="Q5" s="1" t="s">
        <v>120</v>
      </c>
      <c r="R5" s="1" t="s">
        <v>198</v>
      </c>
      <c r="S5" s="1" t="s">
        <v>118</v>
      </c>
      <c r="T5" s="1" t="s">
        <v>200</v>
      </c>
      <c r="U5" s="1" t="s">
        <v>123</v>
      </c>
      <c r="V5" s="1" t="s">
        <v>202</v>
      </c>
      <c r="W5" s="1" t="s">
        <v>125</v>
      </c>
      <c r="X5" s="1" t="s">
        <v>204</v>
      </c>
      <c r="Y5" s="1" t="s">
        <v>127</v>
      </c>
      <c r="Z5" s="1" t="s">
        <v>129</v>
      </c>
    </row>
    <row r="6" spans="1:26" ht="15" thickBot="1" thickTop="1">
      <c r="A6" s="10" t="s">
        <v>100</v>
      </c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4.25" thickTop="1">
      <c r="A7" s="12" t="s">
        <v>101</v>
      </c>
      <c r="B7" s="14" t="s">
        <v>243</v>
      </c>
      <c r="C7" s="14" t="s">
        <v>106</v>
      </c>
      <c r="D7" s="14" t="s">
        <v>243</v>
      </c>
      <c r="E7" s="16" t="s">
        <v>108</v>
      </c>
      <c r="F7" s="14" t="s">
        <v>243</v>
      </c>
      <c r="G7" s="14" t="s">
        <v>106</v>
      </c>
      <c r="H7" s="14" t="s">
        <v>243</v>
      </c>
      <c r="I7" s="16" t="s">
        <v>108</v>
      </c>
      <c r="J7" s="14" t="s">
        <v>243</v>
      </c>
      <c r="K7" s="14" t="s">
        <v>106</v>
      </c>
      <c r="L7" s="14" t="s">
        <v>243</v>
      </c>
      <c r="M7" s="16" t="s">
        <v>108</v>
      </c>
      <c r="N7" s="14" t="s">
        <v>243</v>
      </c>
      <c r="O7" s="14" t="s">
        <v>106</v>
      </c>
      <c r="P7" s="14" t="s">
        <v>243</v>
      </c>
      <c r="Q7" s="16" t="s">
        <v>108</v>
      </c>
      <c r="R7" s="14" t="s">
        <v>243</v>
      </c>
      <c r="S7" s="14" t="s">
        <v>106</v>
      </c>
      <c r="T7" s="14" t="s">
        <v>243</v>
      </c>
      <c r="U7" s="16" t="s">
        <v>108</v>
      </c>
      <c r="V7" s="14" t="s">
        <v>243</v>
      </c>
      <c r="W7" s="14" t="s">
        <v>106</v>
      </c>
      <c r="X7" s="14" t="s">
        <v>243</v>
      </c>
      <c r="Y7" s="16" t="s">
        <v>108</v>
      </c>
      <c r="Z7" s="14" t="s">
        <v>106</v>
      </c>
    </row>
    <row r="8" spans="1:26" ht="13.5">
      <c r="A8" s="13" t="s">
        <v>102</v>
      </c>
      <c r="B8" s="1" t="s">
        <v>164</v>
      </c>
      <c r="C8" s="1" t="s">
        <v>164</v>
      </c>
      <c r="D8" s="1" t="s">
        <v>164</v>
      </c>
      <c r="E8" s="17" t="s">
        <v>165</v>
      </c>
      <c r="F8" s="1" t="s">
        <v>165</v>
      </c>
      <c r="G8" s="1" t="s">
        <v>165</v>
      </c>
      <c r="H8" s="1" t="s">
        <v>165</v>
      </c>
      <c r="I8" s="17" t="s">
        <v>166</v>
      </c>
      <c r="J8" s="1" t="s">
        <v>166</v>
      </c>
      <c r="K8" s="1" t="s">
        <v>166</v>
      </c>
      <c r="L8" s="1" t="s">
        <v>166</v>
      </c>
      <c r="M8" s="17" t="s">
        <v>167</v>
      </c>
      <c r="N8" s="1" t="s">
        <v>167</v>
      </c>
      <c r="O8" s="1" t="s">
        <v>167</v>
      </c>
      <c r="P8" s="1" t="s">
        <v>167</v>
      </c>
      <c r="Q8" s="17" t="s">
        <v>168</v>
      </c>
      <c r="R8" s="1" t="s">
        <v>168</v>
      </c>
      <c r="S8" s="1" t="s">
        <v>168</v>
      </c>
      <c r="T8" s="1" t="s">
        <v>168</v>
      </c>
      <c r="U8" s="17" t="s">
        <v>169</v>
      </c>
      <c r="V8" s="1" t="s">
        <v>169</v>
      </c>
      <c r="W8" s="1" t="s">
        <v>169</v>
      </c>
      <c r="X8" s="1" t="s">
        <v>169</v>
      </c>
      <c r="Y8" s="17" t="s">
        <v>170</v>
      </c>
      <c r="Z8" s="1" t="s">
        <v>170</v>
      </c>
    </row>
    <row r="9" spans="1:26" ht="13.5">
      <c r="A9" s="13" t="s">
        <v>103</v>
      </c>
      <c r="B9" s="1" t="s">
        <v>187</v>
      </c>
      <c r="C9" s="1" t="s">
        <v>107</v>
      </c>
      <c r="D9" s="1" t="s">
        <v>189</v>
      </c>
      <c r="E9" s="17" t="s">
        <v>109</v>
      </c>
      <c r="F9" s="1" t="s">
        <v>191</v>
      </c>
      <c r="G9" s="1" t="s">
        <v>111</v>
      </c>
      <c r="H9" s="1" t="s">
        <v>193</v>
      </c>
      <c r="I9" s="17" t="s">
        <v>113</v>
      </c>
      <c r="J9" s="1" t="s">
        <v>195</v>
      </c>
      <c r="K9" s="1" t="s">
        <v>115</v>
      </c>
      <c r="L9" s="1" t="s">
        <v>197</v>
      </c>
      <c r="M9" s="17" t="s">
        <v>117</v>
      </c>
      <c r="N9" s="1" t="s">
        <v>199</v>
      </c>
      <c r="O9" s="1" t="s">
        <v>119</v>
      </c>
      <c r="P9" s="1" t="s">
        <v>201</v>
      </c>
      <c r="Q9" s="17" t="s">
        <v>121</v>
      </c>
      <c r="R9" s="1" t="s">
        <v>203</v>
      </c>
      <c r="S9" s="1" t="s">
        <v>122</v>
      </c>
      <c r="T9" s="1" t="s">
        <v>205</v>
      </c>
      <c r="U9" s="17" t="s">
        <v>124</v>
      </c>
      <c r="V9" s="1" t="s">
        <v>207</v>
      </c>
      <c r="W9" s="1" t="s">
        <v>126</v>
      </c>
      <c r="X9" s="1" t="s">
        <v>209</v>
      </c>
      <c r="Y9" s="17" t="s">
        <v>128</v>
      </c>
      <c r="Z9" s="1" t="s">
        <v>130</v>
      </c>
    </row>
    <row r="10" spans="1:26" ht="14.25" thickBot="1">
      <c r="A10" s="13" t="s">
        <v>104</v>
      </c>
      <c r="B10" s="1" t="s">
        <v>132</v>
      </c>
      <c r="C10" s="1" t="s">
        <v>132</v>
      </c>
      <c r="D10" s="1" t="s">
        <v>132</v>
      </c>
      <c r="E10" s="17" t="s">
        <v>132</v>
      </c>
      <c r="F10" s="1" t="s">
        <v>132</v>
      </c>
      <c r="G10" s="1" t="s">
        <v>132</v>
      </c>
      <c r="H10" s="1" t="s">
        <v>132</v>
      </c>
      <c r="I10" s="17" t="s">
        <v>132</v>
      </c>
      <c r="J10" s="1" t="s">
        <v>132</v>
      </c>
      <c r="K10" s="1" t="s">
        <v>132</v>
      </c>
      <c r="L10" s="1" t="s">
        <v>132</v>
      </c>
      <c r="M10" s="17" t="s">
        <v>132</v>
      </c>
      <c r="N10" s="1" t="s">
        <v>132</v>
      </c>
      <c r="O10" s="1" t="s">
        <v>132</v>
      </c>
      <c r="P10" s="1" t="s">
        <v>132</v>
      </c>
      <c r="Q10" s="17" t="s">
        <v>132</v>
      </c>
      <c r="R10" s="1" t="s">
        <v>132</v>
      </c>
      <c r="S10" s="1" t="s">
        <v>132</v>
      </c>
      <c r="T10" s="1" t="s">
        <v>132</v>
      </c>
      <c r="U10" s="17" t="s">
        <v>132</v>
      </c>
      <c r="V10" s="1" t="s">
        <v>132</v>
      </c>
      <c r="W10" s="1" t="s">
        <v>132</v>
      </c>
      <c r="X10" s="1" t="s">
        <v>132</v>
      </c>
      <c r="Y10" s="17" t="s">
        <v>132</v>
      </c>
      <c r="Z10" s="1" t="s">
        <v>132</v>
      </c>
    </row>
    <row r="11" spans="1:26" ht="14.25" thickTop="1">
      <c r="A11" s="30" t="s">
        <v>69</v>
      </c>
      <c r="B11" s="21">
        <v>1591894</v>
      </c>
      <c r="C11" s="21">
        <v>1057495</v>
      </c>
      <c r="D11" s="21">
        <v>522668</v>
      </c>
      <c r="E11" s="22">
        <v>2418959</v>
      </c>
      <c r="F11" s="21">
        <v>1742542</v>
      </c>
      <c r="G11" s="21">
        <v>1190565</v>
      </c>
      <c r="H11" s="21">
        <v>703103</v>
      </c>
      <c r="I11" s="22">
        <v>2104107</v>
      </c>
      <c r="J11" s="21">
        <v>1578278</v>
      </c>
      <c r="K11" s="21">
        <v>1073828</v>
      </c>
      <c r="L11" s="21">
        <v>581407</v>
      </c>
      <c r="M11" s="22">
        <v>1993089</v>
      </c>
      <c r="N11" s="21">
        <v>1535269</v>
      </c>
      <c r="O11" s="21">
        <v>1078880</v>
      </c>
      <c r="P11" s="21">
        <v>641447</v>
      </c>
      <c r="Q11" s="22">
        <v>2348937</v>
      </c>
      <c r="R11" s="21">
        <v>1697977</v>
      </c>
      <c r="S11" s="21">
        <v>1139243</v>
      </c>
      <c r="T11" s="21">
        <v>577156</v>
      </c>
      <c r="U11" s="22">
        <v>2539862</v>
      </c>
      <c r="V11" s="21">
        <v>1952146</v>
      </c>
      <c r="W11" s="21">
        <v>1269891</v>
      </c>
      <c r="X11" s="21">
        <v>675657</v>
      </c>
      <c r="Y11" s="22">
        <v>2330071</v>
      </c>
      <c r="Z11" s="21">
        <v>1138496</v>
      </c>
    </row>
    <row r="12" spans="1:26" ht="13.5">
      <c r="A12" s="6" t="s">
        <v>70</v>
      </c>
      <c r="B12" s="23">
        <v>1209379</v>
      </c>
      <c r="C12" s="23">
        <v>814744</v>
      </c>
      <c r="D12" s="23">
        <v>389626</v>
      </c>
      <c r="E12" s="24">
        <v>1940900</v>
      </c>
      <c r="F12" s="23">
        <v>1430381</v>
      </c>
      <c r="G12" s="23">
        <v>1001048</v>
      </c>
      <c r="H12" s="23">
        <v>599691</v>
      </c>
      <c r="I12" s="24">
        <v>1691207</v>
      </c>
      <c r="J12" s="23">
        <v>1253337</v>
      </c>
      <c r="K12" s="23">
        <v>737765</v>
      </c>
      <c r="L12" s="23">
        <v>384305</v>
      </c>
      <c r="M12" s="24">
        <v>1474287</v>
      </c>
      <c r="N12" s="23">
        <v>1081246</v>
      </c>
      <c r="O12" s="23">
        <v>730259</v>
      </c>
      <c r="P12" s="23">
        <v>384084</v>
      </c>
      <c r="Q12" s="24">
        <v>1898372</v>
      </c>
      <c r="R12" s="23">
        <v>1356471</v>
      </c>
      <c r="S12" s="23">
        <v>894550</v>
      </c>
      <c r="T12" s="23">
        <v>429930</v>
      </c>
      <c r="U12" s="24">
        <v>1654476</v>
      </c>
      <c r="V12" s="23">
        <v>1256810</v>
      </c>
      <c r="W12" s="23">
        <v>852033</v>
      </c>
      <c r="X12" s="23">
        <v>394842</v>
      </c>
      <c r="Y12" s="24">
        <v>1613190</v>
      </c>
      <c r="Z12" s="23">
        <v>837958</v>
      </c>
    </row>
    <row r="13" spans="1:26" ht="13.5">
      <c r="A13" s="6" t="s">
        <v>71</v>
      </c>
      <c r="B13" s="23">
        <v>328204</v>
      </c>
      <c r="C13" s="23">
        <v>208909</v>
      </c>
      <c r="D13" s="23">
        <v>107751</v>
      </c>
      <c r="E13" s="24">
        <v>402985</v>
      </c>
      <c r="F13" s="23">
        <v>260627</v>
      </c>
      <c r="G13" s="23">
        <v>158003</v>
      </c>
      <c r="H13" s="23">
        <v>83433</v>
      </c>
      <c r="I13" s="24">
        <v>325066</v>
      </c>
      <c r="J13" s="23">
        <v>258964</v>
      </c>
      <c r="K13" s="23">
        <v>170200</v>
      </c>
      <c r="L13" s="23">
        <v>71176</v>
      </c>
      <c r="M13" s="24">
        <v>304160</v>
      </c>
      <c r="N13" s="23">
        <v>234832</v>
      </c>
      <c r="O13" s="23">
        <v>172358</v>
      </c>
      <c r="P13" s="23">
        <v>102159</v>
      </c>
      <c r="Q13" s="24">
        <v>375721</v>
      </c>
      <c r="R13" s="23">
        <v>286955</v>
      </c>
      <c r="S13" s="23">
        <v>209040</v>
      </c>
      <c r="T13" s="23">
        <v>123690</v>
      </c>
      <c r="U13" s="24">
        <v>407295</v>
      </c>
      <c r="V13" s="23">
        <v>320371</v>
      </c>
      <c r="W13" s="23">
        <v>209257</v>
      </c>
      <c r="X13" s="23">
        <v>132029</v>
      </c>
      <c r="Y13" s="24">
        <v>445413</v>
      </c>
      <c r="Z13" s="23">
        <v>217244</v>
      </c>
    </row>
    <row r="14" spans="1:26" ht="13.5">
      <c r="A14" s="2" t="s">
        <v>72</v>
      </c>
      <c r="B14" s="23">
        <v>213976</v>
      </c>
      <c r="C14" s="23">
        <v>143004</v>
      </c>
      <c r="D14" s="23">
        <v>69681</v>
      </c>
      <c r="E14" s="24">
        <v>265717</v>
      </c>
      <c r="F14" s="23">
        <v>188787</v>
      </c>
      <c r="G14" s="23">
        <v>122363</v>
      </c>
      <c r="H14" s="23">
        <v>57913</v>
      </c>
      <c r="I14" s="24">
        <v>243803</v>
      </c>
      <c r="J14" s="23">
        <v>180711</v>
      </c>
      <c r="K14" s="23">
        <v>122018</v>
      </c>
      <c r="L14" s="23">
        <v>58610</v>
      </c>
      <c r="M14" s="24">
        <v>246120</v>
      </c>
      <c r="N14" s="23">
        <v>177266</v>
      </c>
      <c r="O14" s="23">
        <v>117638</v>
      </c>
      <c r="P14" s="23">
        <v>55060</v>
      </c>
      <c r="Q14" s="24">
        <v>226951</v>
      </c>
      <c r="R14" s="23">
        <v>163587</v>
      </c>
      <c r="S14" s="23">
        <v>109957</v>
      </c>
      <c r="T14" s="23">
        <v>50972</v>
      </c>
      <c r="U14" s="24">
        <v>255592</v>
      </c>
      <c r="V14" s="23">
        <v>190661</v>
      </c>
      <c r="W14" s="23">
        <v>140018</v>
      </c>
      <c r="X14" s="23">
        <v>62523</v>
      </c>
      <c r="Y14" s="24">
        <v>288345</v>
      </c>
      <c r="Z14" s="23">
        <v>153856</v>
      </c>
    </row>
    <row r="15" spans="1:26" ht="13.5">
      <c r="A15" s="2" t="s">
        <v>73</v>
      </c>
      <c r="B15" s="23">
        <v>16531</v>
      </c>
      <c r="C15" s="23">
        <v>6160</v>
      </c>
      <c r="D15" s="23">
        <v>5240</v>
      </c>
      <c r="E15" s="24">
        <v>16091</v>
      </c>
      <c r="F15" s="23">
        <v>6459</v>
      </c>
      <c r="G15" s="23"/>
      <c r="H15" s="23"/>
      <c r="I15" s="24"/>
      <c r="J15" s="23"/>
      <c r="K15" s="23"/>
      <c r="L15" s="23"/>
      <c r="M15" s="24"/>
      <c r="N15" s="23"/>
      <c r="O15" s="23"/>
      <c r="P15" s="23"/>
      <c r="Q15" s="24">
        <v>6232</v>
      </c>
      <c r="R15" s="23">
        <v>4176</v>
      </c>
      <c r="S15" s="23">
        <v>967</v>
      </c>
      <c r="T15" s="23">
        <v>2128</v>
      </c>
      <c r="U15" s="24"/>
      <c r="V15" s="23"/>
      <c r="W15" s="23"/>
      <c r="X15" s="23">
        <v>13443</v>
      </c>
      <c r="Y15" s="24"/>
      <c r="Z15" s="23">
        <v>3588</v>
      </c>
    </row>
    <row r="16" spans="1:26" ht="13.5">
      <c r="A16" s="2" t="s">
        <v>74</v>
      </c>
      <c r="B16" s="23">
        <v>25452</v>
      </c>
      <c r="C16" s="23">
        <v>15290</v>
      </c>
      <c r="D16" s="23">
        <v>8490</v>
      </c>
      <c r="E16" s="24">
        <v>49404</v>
      </c>
      <c r="F16" s="23">
        <v>42366</v>
      </c>
      <c r="G16" s="23">
        <v>27717</v>
      </c>
      <c r="H16" s="23">
        <v>15716</v>
      </c>
      <c r="I16" s="24">
        <v>64187</v>
      </c>
      <c r="J16" s="23">
        <v>54933</v>
      </c>
      <c r="K16" s="23">
        <v>20778</v>
      </c>
      <c r="L16" s="23">
        <v>8412</v>
      </c>
      <c r="M16" s="24">
        <v>44060</v>
      </c>
      <c r="N16" s="23">
        <v>31685</v>
      </c>
      <c r="O16" s="23">
        <v>19714</v>
      </c>
      <c r="P16" s="23">
        <v>9544</v>
      </c>
      <c r="Q16" s="24">
        <v>45206</v>
      </c>
      <c r="R16" s="23">
        <v>41512</v>
      </c>
      <c r="S16" s="23">
        <v>35283</v>
      </c>
      <c r="T16" s="23">
        <v>20397</v>
      </c>
      <c r="U16" s="24">
        <v>118171</v>
      </c>
      <c r="V16" s="23">
        <v>90521</v>
      </c>
      <c r="W16" s="23">
        <v>64485</v>
      </c>
      <c r="X16" s="23">
        <v>32672</v>
      </c>
      <c r="Y16" s="24">
        <v>102475</v>
      </c>
      <c r="Z16" s="23">
        <v>45148</v>
      </c>
    </row>
    <row r="17" spans="1:26" ht="13.5">
      <c r="A17" s="2" t="s">
        <v>75</v>
      </c>
      <c r="B17" s="23">
        <v>16</v>
      </c>
      <c r="C17" s="23"/>
      <c r="D17" s="23"/>
      <c r="E17" s="24"/>
      <c r="F17" s="23"/>
      <c r="G17" s="23"/>
      <c r="H17" s="23"/>
      <c r="I17" s="24"/>
      <c r="J17" s="23"/>
      <c r="K17" s="23"/>
      <c r="L17" s="23"/>
      <c r="M17" s="24"/>
      <c r="N17" s="23"/>
      <c r="O17" s="23"/>
      <c r="P17" s="23"/>
      <c r="Q17" s="24"/>
      <c r="R17" s="23"/>
      <c r="S17" s="23"/>
      <c r="T17" s="23"/>
      <c r="U17" s="24"/>
      <c r="V17" s="23"/>
      <c r="W17" s="23"/>
      <c r="X17" s="23"/>
      <c r="Y17" s="24"/>
      <c r="Z17" s="23"/>
    </row>
    <row r="18" spans="1:26" ht="13.5">
      <c r="A18" s="2"/>
      <c r="B18" s="23"/>
      <c r="C18" s="23">
        <v>880</v>
      </c>
      <c r="D18" s="23">
        <v>287</v>
      </c>
      <c r="E18" s="24">
        <v>907</v>
      </c>
      <c r="F18" s="23">
        <v>1707</v>
      </c>
      <c r="G18" s="23">
        <v>797</v>
      </c>
      <c r="H18" s="23"/>
      <c r="I18" s="24">
        <v>639</v>
      </c>
      <c r="J18" s="23">
        <v>549</v>
      </c>
      <c r="K18" s="23">
        <v>726</v>
      </c>
      <c r="L18" s="23"/>
      <c r="M18" s="24"/>
      <c r="N18" s="23"/>
      <c r="O18" s="23"/>
      <c r="P18" s="23"/>
      <c r="Q18" s="24"/>
      <c r="R18" s="23"/>
      <c r="S18" s="23"/>
      <c r="T18" s="23"/>
      <c r="U18" s="24"/>
      <c r="V18" s="23"/>
      <c r="W18" s="23"/>
      <c r="X18" s="23"/>
      <c r="Y18" s="24"/>
      <c r="Z18" s="23"/>
    </row>
    <row r="19" spans="1:26" ht="13.5">
      <c r="A19" s="2" t="s">
        <v>76</v>
      </c>
      <c r="B19" s="23">
        <v>2528</v>
      </c>
      <c r="C19" s="23">
        <v>1842</v>
      </c>
      <c r="D19" s="23">
        <v>715</v>
      </c>
      <c r="E19" s="24">
        <v>2836</v>
      </c>
      <c r="F19" s="23">
        <v>1929</v>
      </c>
      <c r="G19" s="23">
        <v>1313</v>
      </c>
      <c r="H19" s="23">
        <v>537</v>
      </c>
      <c r="I19" s="24">
        <v>3488</v>
      </c>
      <c r="J19" s="23">
        <v>2876</v>
      </c>
      <c r="K19" s="23">
        <v>1866</v>
      </c>
      <c r="L19" s="23">
        <v>794</v>
      </c>
      <c r="M19" s="24">
        <v>2971</v>
      </c>
      <c r="N19" s="23">
        <v>2356</v>
      </c>
      <c r="O19" s="23">
        <v>1779</v>
      </c>
      <c r="P19" s="23">
        <v>932</v>
      </c>
      <c r="Q19" s="24">
        <v>2677</v>
      </c>
      <c r="R19" s="23">
        <v>1996</v>
      </c>
      <c r="S19" s="23">
        <v>1265</v>
      </c>
      <c r="T19" s="23">
        <v>603</v>
      </c>
      <c r="U19" s="24">
        <v>2720</v>
      </c>
      <c r="V19" s="23">
        <v>2007</v>
      </c>
      <c r="W19" s="23">
        <v>1398</v>
      </c>
      <c r="X19" s="23">
        <v>637</v>
      </c>
      <c r="Y19" s="24">
        <v>2921</v>
      </c>
      <c r="Z19" s="23">
        <v>1480</v>
      </c>
    </row>
    <row r="20" spans="1:26" ht="13.5">
      <c r="A20" s="2" t="s">
        <v>77</v>
      </c>
      <c r="B20" s="23">
        <v>69698</v>
      </c>
      <c r="C20" s="23">
        <v>41729</v>
      </c>
      <c r="D20" s="23">
        <v>23335</v>
      </c>
      <c r="E20" s="24">
        <v>68027</v>
      </c>
      <c r="F20" s="23">
        <v>19376</v>
      </c>
      <c r="G20" s="23"/>
      <c r="H20" s="23"/>
      <c r="I20" s="24">
        <v>12478</v>
      </c>
      <c r="J20" s="23"/>
      <c r="K20" s="23"/>
      <c r="L20" s="23"/>
      <c r="M20" s="24"/>
      <c r="N20" s="23"/>
      <c r="O20" s="23"/>
      <c r="P20" s="23"/>
      <c r="Q20" s="24">
        <v>94653</v>
      </c>
      <c r="R20" s="23">
        <v>75682</v>
      </c>
      <c r="S20" s="23">
        <v>61566</v>
      </c>
      <c r="T20" s="23">
        <v>49589</v>
      </c>
      <c r="U20" s="24"/>
      <c r="V20" s="23"/>
      <c r="W20" s="23"/>
      <c r="X20" s="23">
        <v>22753</v>
      </c>
      <c r="Y20" s="24"/>
      <c r="Z20" s="23">
        <v>3387</v>
      </c>
    </row>
    <row r="21" spans="1:26" ht="13.5">
      <c r="A21" s="6" t="s">
        <v>78</v>
      </c>
      <c r="B21" s="23">
        <v>54286</v>
      </c>
      <c r="C21" s="23">
        <v>33822</v>
      </c>
      <c r="D21" s="23">
        <v>25283</v>
      </c>
      <c r="E21" s="24">
        <v>75043</v>
      </c>
      <c r="F21" s="23">
        <v>51516</v>
      </c>
      <c r="G21" s="23">
        <v>31502</v>
      </c>
      <c r="H21" s="23">
        <v>19973</v>
      </c>
      <c r="I21" s="24">
        <v>87814</v>
      </c>
      <c r="J21" s="23">
        <v>65964</v>
      </c>
      <c r="K21" s="23">
        <v>165856</v>
      </c>
      <c r="L21" s="23">
        <v>125920</v>
      </c>
      <c r="M21" s="24">
        <v>214635</v>
      </c>
      <c r="N21" s="23">
        <v>219187</v>
      </c>
      <c r="O21" s="23">
        <v>176260</v>
      </c>
      <c r="P21" s="23">
        <v>155201</v>
      </c>
      <c r="Q21" s="24">
        <v>74829</v>
      </c>
      <c r="R21" s="23">
        <v>54537</v>
      </c>
      <c r="S21" s="23">
        <v>35645</v>
      </c>
      <c r="T21" s="23">
        <v>23529</v>
      </c>
      <c r="U21" s="24">
        <v>478043</v>
      </c>
      <c r="V21" s="23">
        <v>374930</v>
      </c>
      <c r="W21" s="23">
        <v>208577</v>
      </c>
      <c r="X21" s="23">
        <v>148770</v>
      </c>
      <c r="Y21" s="24">
        <v>271427</v>
      </c>
      <c r="Z21" s="23">
        <v>83271</v>
      </c>
    </row>
    <row r="22" spans="1:26" ht="13.5">
      <c r="A22" s="2" t="s">
        <v>79</v>
      </c>
      <c r="B22" s="23">
        <v>54286</v>
      </c>
      <c r="C22" s="23">
        <v>33822</v>
      </c>
      <c r="D22" s="23">
        <v>25283</v>
      </c>
      <c r="E22" s="24">
        <v>75043</v>
      </c>
      <c r="F22" s="23">
        <v>51516</v>
      </c>
      <c r="G22" s="23">
        <v>31502</v>
      </c>
      <c r="H22" s="23">
        <v>19973</v>
      </c>
      <c r="I22" s="24">
        <v>87814</v>
      </c>
      <c r="J22" s="23">
        <v>64267</v>
      </c>
      <c r="K22" s="23">
        <v>48413</v>
      </c>
      <c r="L22" s="23">
        <v>27322</v>
      </c>
      <c r="M22" s="24">
        <v>72979</v>
      </c>
      <c r="N22" s="23">
        <v>60479</v>
      </c>
      <c r="O22" s="23">
        <v>38465</v>
      </c>
      <c r="P22" s="23">
        <v>25712</v>
      </c>
      <c r="Q22" s="24">
        <v>74829</v>
      </c>
      <c r="R22" s="23">
        <v>54537</v>
      </c>
      <c r="S22" s="23">
        <v>35645</v>
      </c>
      <c r="T22" s="23">
        <v>18666</v>
      </c>
      <c r="U22" s="24">
        <v>82827</v>
      </c>
      <c r="V22" s="23">
        <v>63681</v>
      </c>
      <c r="W22" s="23">
        <v>39608</v>
      </c>
      <c r="X22" s="23">
        <v>24775</v>
      </c>
      <c r="Y22" s="24">
        <v>73272</v>
      </c>
      <c r="Z22" s="23">
        <v>38618</v>
      </c>
    </row>
    <row r="23" spans="1:26" ht="13.5">
      <c r="A23" s="6" t="s">
        <v>80</v>
      </c>
      <c r="B23" s="23">
        <v>23</v>
      </c>
      <c r="C23" s="23">
        <v>20</v>
      </c>
      <c r="D23" s="23">
        <v>7</v>
      </c>
      <c r="E23" s="24">
        <v>29</v>
      </c>
      <c r="F23" s="23">
        <v>16</v>
      </c>
      <c r="G23" s="23">
        <v>11</v>
      </c>
      <c r="H23" s="23">
        <v>5</v>
      </c>
      <c r="I23" s="24">
        <v>19</v>
      </c>
      <c r="J23" s="23">
        <v>11</v>
      </c>
      <c r="K23" s="23">
        <v>6</v>
      </c>
      <c r="L23" s="23">
        <v>4</v>
      </c>
      <c r="M23" s="24">
        <v>5</v>
      </c>
      <c r="N23" s="23">
        <v>3</v>
      </c>
      <c r="O23" s="23">
        <v>1</v>
      </c>
      <c r="P23" s="23">
        <v>0</v>
      </c>
      <c r="Q23" s="24">
        <v>12</v>
      </c>
      <c r="R23" s="23">
        <v>13</v>
      </c>
      <c r="S23" s="23">
        <v>7</v>
      </c>
      <c r="T23" s="23">
        <v>6</v>
      </c>
      <c r="U23" s="24">
        <v>46</v>
      </c>
      <c r="V23" s="23">
        <v>33</v>
      </c>
      <c r="W23" s="23">
        <v>23</v>
      </c>
      <c r="X23" s="23">
        <v>14</v>
      </c>
      <c r="Y23" s="24">
        <v>39</v>
      </c>
      <c r="Z23" s="23">
        <v>21</v>
      </c>
    </row>
    <row r="24" spans="1:26" ht="13.5">
      <c r="A24" s="7" t="s">
        <v>81</v>
      </c>
      <c r="B24" s="23">
        <v>1450774</v>
      </c>
      <c r="C24" s="23">
        <v>963513</v>
      </c>
      <c r="D24" s="23">
        <v>475593</v>
      </c>
      <c r="E24" s="24">
        <v>2267269</v>
      </c>
      <c r="F24" s="23">
        <v>1645258</v>
      </c>
      <c r="G24" s="23">
        <v>1132144</v>
      </c>
      <c r="H24" s="23">
        <v>673068</v>
      </c>
      <c r="I24" s="24">
        <v>1983218</v>
      </c>
      <c r="J24" s="23">
        <v>1489251</v>
      </c>
      <c r="K24" s="23">
        <v>1003230</v>
      </c>
      <c r="L24" s="23">
        <v>552515</v>
      </c>
      <c r="M24" s="24">
        <v>1898109</v>
      </c>
      <c r="N24" s="23">
        <v>1444533</v>
      </c>
      <c r="O24" s="23">
        <v>1014969</v>
      </c>
      <c r="P24" s="23">
        <v>604855</v>
      </c>
      <c r="Q24" s="24">
        <v>2268350</v>
      </c>
      <c r="R24" s="23">
        <v>1626938</v>
      </c>
      <c r="S24" s="23">
        <v>1092390</v>
      </c>
      <c r="T24" s="23">
        <v>552284</v>
      </c>
      <c r="U24" s="24">
        <v>2723727</v>
      </c>
      <c r="V24" s="23">
        <v>2084169</v>
      </c>
      <c r="W24" s="23">
        <v>1235503</v>
      </c>
      <c r="X24" s="23">
        <v>644577</v>
      </c>
      <c r="Y24" s="24">
        <v>2174358</v>
      </c>
      <c r="Z24" s="23">
        <v>1037730</v>
      </c>
    </row>
    <row r="25" spans="1:26" ht="13.5">
      <c r="A25" s="6" t="s">
        <v>82</v>
      </c>
      <c r="B25" s="23">
        <v>1145911</v>
      </c>
      <c r="C25" s="23">
        <v>749717</v>
      </c>
      <c r="D25" s="23">
        <v>365044</v>
      </c>
      <c r="E25" s="24">
        <v>1343556</v>
      </c>
      <c r="F25" s="23">
        <v>1016669</v>
      </c>
      <c r="G25" s="23">
        <v>664675</v>
      </c>
      <c r="H25" s="23">
        <v>360127</v>
      </c>
      <c r="I25" s="24">
        <v>1524837</v>
      </c>
      <c r="J25" s="23">
        <v>1152062</v>
      </c>
      <c r="K25" s="23">
        <v>785285</v>
      </c>
      <c r="L25" s="23">
        <v>460211</v>
      </c>
      <c r="M25" s="24">
        <v>1512240</v>
      </c>
      <c r="N25" s="23">
        <v>1157967</v>
      </c>
      <c r="O25" s="23">
        <v>798063</v>
      </c>
      <c r="P25" s="23">
        <v>465172</v>
      </c>
      <c r="Q25" s="24">
        <v>1736856</v>
      </c>
      <c r="R25" s="23">
        <v>1254729</v>
      </c>
      <c r="S25" s="23">
        <v>803134</v>
      </c>
      <c r="T25" s="23">
        <v>436347</v>
      </c>
      <c r="U25" s="24">
        <v>1814296</v>
      </c>
      <c r="V25" s="23">
        <v>1394880</v>
      </c>
      <c r="W25" s="23">
        <v>944566</v>
      </c>
      <c r="X25" s="23">
        <v>514852</v>
      </c>
      <c r="Y25" s="24">
        <v>1647033</v>
      </c>
      <c r="Z25" s="23">
        <v>834634</v>
      </c>
    </row>
    <row r="26" spans="1:26" ht="13.5">
      <c r="A26" s="2" t="s">
        <v>83</v>
      </c>
      <c r="B26" s="23">
        <v>293213</v>
      </c>
      <c r="C26" s="23">
        <v>197579</v>
      </c>
      <c r="D26" s="23">
        <v>109285</v>
      </c>
      <c r="E26" s="24">
        <v>449769</v>
      </c>
      <c r="F26" s="23">
        <v>351565</v>
      </c>
      <c r="G26" s="23">
        <v>230997</v>
      </c>
      <c r="H26" s="23">
        <v>123584</v>
      </c>
      <c r="I26" s="24">
        <v>480355</v>
      </c>
      <c r="J26" s="23">
        <v>371258</v>
      </c>
      <c r="K26" s="23">
        <v>251497</v>
      </c>
      <c r="L26" s="23">
        <v>145453</v>
      </c>
      <c r="M26" s="24">
        <v>492436</v>
      </c>
      <c r="N26" s="23">
        <v>383917</v>
      </c>
      <c r="O26" s="23">
        <v>272554</v>
      </c>
      <c r="P26" s="23">
        <v>168873</v>
      </c>
      <c r="Q26" s="24">
        <v>518851</v>
      </c>
      <c r="R26" s="23">
        <v>413708</v>
      </c>
      <c r="S26" s="23">
        <v>287485</v>
      </c>
      <c r="T26" s="23">
        <v>169016</v>
      </c>
      <c r="U26" s="24">
        <v>627753</v>
      </c>
      <c r="V26" s="23">
        <v>492866</v>
      </c>
      <c r="W26" s="23">
        <v>344111</v>
      </c>
      <c r="X26" s="23">
        <v>216917</v>
      </c>
      <c r="Y26" s="24">
        <v>611405</v>
      </c>
      <c r="Z26" s="23">
        <v>337551</v>
      </c>
    </row>
    <row r="27" spans="1:26" ht="13.5">
      <c r="A27" s="2" t="s">
        <v>84</v>
      </c>
      <c r="B27" s="23">
        <v>334154</v>
      </c>
      <c r="C27" s="23">
        <v>203690</v>
      </c>
      <c r="D27" s="23">
        <v>70059</v>
      </c>
      <c r="E27" s="24">
        <v>237931</v>
      </c>
      <c r="F27" s="23">
        <v>180892</v>
      </c>
      <c r="G27" s="23">
        <v>114404</v>
      </c>
      <c r="H27" s="23">
        <v>62776</v>
      </c>
      <c r="I27" s="24">
        <v>219584</v>
      </c>
      <c r="J27" s="23">
        <v>168703</v>
      </c>
      <c r="K27" s="23">
        <v>108702</v>
      </c>
      <c r="L27" s="23">
        <v>60391</v>
      </c>
      <c r="M27" s="24">
        <v>209686</v>
      </c>
      <c r="N27" s="23">
        <v>160990</v>
      </c>
      <c r="O27" s="23">
        <v>103655</v>
      </c>
      <c r="P27" s="23">
        <v>57569</v>
      </c>
      <c r="Q27" s="24">
        <v>196832</v>
      </c>
      <c r="R27" s="23">
        <v>153312</v>
      </c>
      <c r="S27" s="23">
        <v>98399</v>
      </c>
      <c r="T27" s="23">
        <v>55182</v>
      </c>
      <c r="U27" s="24">
        <v>189018</v>
      </c>
      <c r="V27" s="23">
        <v>147805</v>
      </c>
      <c r="W27" s="23">
        <v>94125</v>
      </c>
      <c r="X27" s="23">
        <v>52472</v>
      </c>
      <c r="Y27" s="24">
        <v>175789</v>
      </c>
      <c r="Z27" s="23">
        <v>86725</v>
      </c>
    </row>
    <row r="28" spans="1:26" ht="13.5">
      <c r="A28" s="2" t="s">
        <v>85</v>
      </c>
      <c r="B28" s="23">
        <v>137733</v>
      </c>
      <c r="C28" s="23">
        <v>95070</v>
      </c>
      <c r="D28" s="23">
        <v>52847</v>
      </c>
      <c r="E28" s="24">
        <v>216526</v>
      </c>
      <c r="F28" s="23">
        <v>155710</v>
      </c>
      <c r="G28" s="23">
        <v>105917</v>
      </c>
      <c r="H28" s="23">
        <v>61239</v>
      </c>
      <c r="I28" s="24">
        <v>233422</v>
      </c>
      <c r="J28" s="23">
        <v>166670</v>
      </c>
      <c r="K28" s="23">
        <v>115891</v>
      </c>
      <c r="L28" s="23">
        <v>64949</v>
      </c>
      <c r="M28" s="24">
        <v>249979</v>
      </c>
      <c r="N28" s="23">
        <v>176060</v>
      </c>
      <c r="O28" s="23">
        <v>124061</v>
      </c>
      <c r="P28" s="23">
        <v>70154</v>
      </c>
      <c r="Q28" s="24">
        <v>299865</v>
      </c>
      <c r="R28" s="23">
        <v>209383</v>
      </c>
      <c r="S28" s="23">
        <v>140225</v>
      </c>
      <c r="T28" s="23">
        <v>77912</v>
      </c>
      <c r="U28" s="24">
        <v>308497</v>
      </c>
      <c r="V28" s="23">
        <v>220953</v>
      </c>
      <c r="W28" s="23">
        <v>149432</v>
      </c>
      <c r="X28" s="23">
        <v>83698</v>
      </c>
      <c r="Y28" s="24">
        <v>304388</v>
      </c>
      <c r="Z28" s="23">
        <v>153589</v>
      </c>
    </row>
    <row r="29" spans="1:26" ht="13.5">
      <c r="A29" s="2" t="s">
        <v>86</v>
      </c>
      <c r="B29" s="23">
        <v>325288</v>
      </c>
      <c r="C29" s="23">
        <v>215226</v>
      </c>
      <c r="D29" s="23">
        <v>109556</v>
      </c>
      <c r="E29" s="24">
        <v>339601</v>
      </c>
      <c r="F29" s="23">
        <v>247593</v>
      </c>
      <c r="G29" s="23">
        <v>163215</v>
      </c>
      <c r="H29" s="23">
        <v>85099</v>
      </c>
      <c r="I29" s="24">
        <v>424907</v>
      </c>
      <c r="J29" s="23">
        <v>300685</v>
      </c>
      <c r="K29" s="23">
        <v>198691</v>
      </c>
      <c r="L29" s="23">
        <v>105445</v>
      </c>
      <c r="M29" s="24">
        <v>401498</v>
      </c>
      <c r="N29" s="23">
        <v>308483</v>
      </c>
      <c r="O29" s="23">
        <v>204650</v>
      </c>
      <c r="P29" s="23">
        <v>99440</v>
      </c>
      <c r="Q29" s="24">
        <v>417005</v>
      </c>
      <c r="R29" s="23">
        <v>319694</v>
      </c>
      <c r="S29" s="23">
        <v>211338</v>
      </c>
      <c r="T29" s="23">
        <v>106510</v>
      </c>
      <c r="U29" s="24">
        <v>439863</v>
      </c>
      <c r="V29" s="23">
        <v>335576</v>
      </c>
      <c r="W29" s="23">
        <v>216027</v>
      </c>
      <c r="X29" s="23">
        <v>112018</v>
      </c>
      <c r="Y29" s="24">
        <v>391885</v>
      </c>
      <c r="Z29" s="23">
        <v>193014</v>
      </c>
    </row>
    <row r="30" spans="1:26" ht="13.5">
      <c r="A30" s="2" t="s">
        <v>87</v>
      </c>
      <c r="B30" s="23">
        <v>55521</v>
      </c>
      <c r="C30" s="23">
        <v>38149</v>
      </c>
      <c r="D30" s="23">
        <v>23297</v>
      </c>
      <c r="E30" s="24">
        <v>99727</v>
      </c>
      <c r="F30" s="23">
        <v>80907</v>
      </c>
      <c r="G30" s="23">
        <v>50140</v>
      </c>
      <c r="H30" s="23">
        <v>27427</v>
      </c>
      <c r="I30" s="24">
        <v>166568</v>
      </c>
      <c r="J30" s="23">
        <v>144745</v>
      </c>
      <c r="K30" s="23">
        <v>110502</v>
      </c>
      <c r="L30" s="23">
        <v>83971</v>
      </c>
      <c r="M30" s="24">
        <v>158639</v>
      </c>
      <c r="N30" s="23">
        <v>128515</v>
      </c>
      <c r="O30" s="23">
        <v>93140</v>
      </c>
      <c r="P30" s="23">
        <v>69135</v>
      </c>
      <c r="Q30" s="24">
        <v>304302</v>
      </c>
      <c r="R30" s="23">
        <v>158630</v>
      </c>
      <c r="S30" s="23">
        <v>65685</v>
      </c>
      <c r="T30" s="23">
        <v>27726</v>
      </c>
      <c r="U30" s="24">
        <v>249162</v>
      </c>
      <c r="V30" s="23">
        <v>197678</v>
      </c>
      <c r="W30" s="23">
        <v>140870</v>
      </c>
      <c r="X30" s="23">
        <v>49746</v>
      </c>
      <c r="Y30" s="24">
        <v>163563</v>
      </c>
      <c r="Z30" s="23">
        <v>63753</v>
      </c>
    </row>
    <row r="31" spans="1:26" ht="13.5">
      <c r="A31" s="6" t="s">
        <v>88</v>
      </c>
      <c r="B31" s="23">
        <v>30749</v>
      </c>
      <c r="C31" s="23">
        <v>33022</v>
      </c>
      <c r="D31" s="23">
        <v>18290</v>
      </c>
      <c r="E31" s="24">
        <v>516959</v>
      </c>
      <c r="F31" s="23">
        <v>332130</v>
      </c>
      <c r="G31" s="23">
        <v>255886</v>
      </c>
      <c r="H31" s="23">
        <v>187717</v>
      </c>
      <c r="I31" s="24">
        <v>63423</v>
      </c>
      <c r="J31" s="23">
        <v>208</v>
      </c>
      <c r="K31" s="23">
        <v>150</v>
      </c>
      <c r="L31" s="23">
        <v>91</v>
      </c>
      <c r="M31" s="24">
        <v>9080</v>
      </c>
      <c r="N31" s="23">
        <v>374</v>
      </c>
      <c r="O31" s="23">
        <v>280</v>
      </c>
      <c r="P31" s="23">
        <v>183</v>
      </c>
      <c r="Q31" s="24">
        <v>109465</v>
      </c>
      <c r="R31" s="23">
        <v>65753</v>
      </c>
      <c r="S31" s="23">
        <v>75251</v>
      </c>
      <c r="T31" s="23">
        <v>488</v>
      </c>
      <c r="U31" s="24">
        <v>881</v>
      </c>
      <c r="V31" s="23">
        <v>670</v>
      </c>
      <c r="W31" s="23">
        <v>450</v>
      </c>
      <c r="X31" s="23">
        <v>225</v>
      </c>
      <c r="Y31" s="24">
        <v>2529</v>
      </c>
      <c r="Z31" s="23">
        <v>458</v>
      </c>
    </row>
    <row r="32" spans="1:26" ht="13.5">
      <c r="A32" s="2" t="s">
        <v>89</v>
      </c>
      <c r="B32" s="23">
        <v>30647</v>
      </c>
      <c r="C32" s="23">
        <v>32413</v>
      </c>
      <c r="D32" s="23">
        <v>18246</v>
      </c>
      <c r="E32" s="24">
        <v>512226</v>
      </c>
      <c r="F32" s="23">
        <v>331983</v>
      </c>
      <c r="G32" s="23">
        <v>255722</v>
      </c>
      <c r="H32" s="23">
        <v>187661</v>
      </c>
      <c r="I32" s="24">
        <v>63158</v>
      </c>
      <c r="J32" s="23"/>
      <c r="K32" s="23"/>
      <c r="L32" s="23"/>
      <c r="M32" s="24"/>
      <c r="N32" s="23"/>
      <c r="O32" s="23"/>
      <c r="P32" s="23"/>
      <c r="Q32" s="24">
        <v>107398</v>
      </c>
      <c r="R32" s="23">
        <v>65138</v>
      </c>
      <c r="S32" s="23">
        <v>74830</v>
      </c>
      <c r="T32" s="23"/>
      <c r="U32" s="24"/>
      <c r="V32" s="23"/>
      <c r="W32" s="23"/>
      <c r="X32" s="23"/>
      <c r="Y32" s="24"/>
      <c r="Z32" s="23"/>
    </row>
    <row r="33" spans="1:26" ht="13.5">
      <c r="A33" s="2" t="s">
        <v>90</v>
      </c>
      <c r="B33" s="23">
        <v>101</v>
      </c>
      <c r="C33" s="23">
        <v>72</v>
      </c>
      <c r="D33" s="23">
        <v>43</v>
      </c>
      <c r="E33" s="24">
        <v>190</v>
      </c>
      <c r="F33" s="23">
        <v>147</v>
      </c>
      <c r="G33" s="23">
        <v>102</v>
      </c>
      <c r="H33" s="23">
        <v>55</v>
      </c>
      <c r="I33" s="24">
        <v>264</v>
      </c>
      <c r="J33" s="23">
        <v>208</v>
      </c>
      <c r="K33" s="23">
        <v>150</v>
      </c>
      <c r="L33" s="23">
        <v>91</v>
      </c>
      <c r="M33" s="24">
        <v>465</v>
      </c>
      <c r="N33" s="23">
        <v>374</v>
      </c>
      <c r="O33" s="23">
        <v>280</v>
      </c>
      <c r="P33" s="23">
        <v>183</v>
      </c>
      <c r="Q33" s="24">
        <v>799</v>
      </c>
      <c r="R33" s="23">
        <v>614</v>
      </c>
      <c r="S33" s="23">
        <v>421</v>
      </c>
      <c r="T33" s="23">
        <v>212</v>
      </c>
      <c r="U33" s="24">
        <v>881</v>
      </c>
      <c r="V33" s="23">
        <v>670</v>
      </c>
      <c r="W33" s="23">
        <v>450</v>
      </c>
      <c r="X33" s="23">
        <v>225</v>
      </c>
      <c r="Y33" s="24">
        <v>916</v>
      </c>
      <c r="Z33" s="23">
        <v>458</v>
      </c>
    </row>
    <row r="34" spans="1:26" ht="13.5">
      <c r="A34" s="6" t="s">
        <v>91</v>
      </c>
      <c r="B34" s="23">
        <v>73219</v>
      </c>
      <c r="C34" s="23">
        <v>45329</v>
      </c>
      <c r="D34" s="23">
        <v>23779</v>
      </c>
      <c r="E34" s="24">
        <v>118387</v>
      </c>
      <c r="F34" s="23">
        <v>79930</v>
      </c>
      <c r="G34" s="23">
        <v>65384</v>
      </c>
      <c r="H34" s="23">
        <v>47765</v>
      </c>
      <c r="I34" s="24">
        <v>110547</v>
      </c>
      <c r="J34" s="23">
        <v>127138</v>
      </c>
      <c r="K34" s="23">
        <v>81767</v>
      </c>
      <c r="L34" s="23">
        <v>22315</v>
      </c>
      <c r="M34" s="24">
        <v>106772</v>
      </c>
      <c r="N34" s="23">
        <v>83406</v>
      </c>
      <c r="O34" s="23">
        <v>81080</v>
      </c>
      <c r="P34" s="23">
        <v>69606</v>
      </c>
      <c r="Q34" s="24">
        <v>128129</v>
      </c>
      <c r="R34" s="23">
        <v>88421</v>
      </c>
      <c r="S34" s="23">
        <v>70285</v>
      </c>
      <c r="T34" s="23">
        <v>41540</v>
      </c>
      <c r="U34" s="24">
        <v>611706</v>
      </c>
      <c r="V34" s="23">
        <v>464848</v>
      </c>
      <c r="W34" s="23">
        <v>142954</v>
      </c>
      <c r="X34" s="23">
        <v>54083</v>
      </c>
      <c r="Y34" s="24">
        <v>241970</v>
      </c>
      <c r="Z34" s="23">
        <v>62595</v>
      </c>
    </row>
    <row r="35" spans="1:26" ht="13.5">
      <c r="A35" s="2" t="s">
        <v>92</v>
      </c>
      <c r="B35" s="23">
        <v>1475</v>
      </c>
      <c r="C35" s="23">
        <v>894</v>
      </c>
      <c r="D35" s="23">
        <v>445</v>
      </c>
      <c r="E35" s="24">
        <v>1792</v>
      </c>
      <c r="F35" s="23">
        <v>1355</v>
      </c>
      <c r="G35" s="23">
        <v>902</v>
      </c>
      <c r="H35" s="23">
        <v>449</v>
      </c>
      <c r="I35" s="24">
        <v>1809</v>
      </c>
      <c r="J35" s="23">
        <v>1363</v>
      </c>
      <c r="K35" s="23">
        <v>905</v>
      </c>
      <c r="L35" s="23">
        <v>449</v>
      </c>
      <c r="M35" s="24">
        <v>1564</v>
      </c>
      <c r="N35" s="23">
        <v>1090</v>
      </c>
      <c r="O35" s="23">
        <v>607</v>
      </c>
      <c r="P35" s="23">
        <v>294</v>
      </c>
      <c r="Q35" s="24">
        <v>2557</v>
      </c>
      <c r="R35" s="23">
        <v>2246</v>
      </c>
      <c r="S35" s="23">
        <v>1465</v>
      </c>
      <c r="T35" s="23">
        <v>754</v>
      </c>
      <c r="U35" s="24">
        <v>2227</v>
      </c>
      <c r="V35" s="23">
        <v>1467</v>
      </c>
      <c r="W35" s="23">
        <v>1004</v>
      </c>
      <c r="X35" s="23">
        <v>496</v>
      </c>
      <c r="Y35" s="24">
        <v>2138</v>
      </c>
      <c r="Z35" s="23">
        <v>1112</v>
      </c>
    </row>
    <row r="36" spans="1:26" ht="13.5">
      <c r="A36" s="2" t="s">
        <v>93</v>
      </c>
      <c r="B36" s="23">
        <v>12799</v>
      </c>
      <c r="C36" s="23">
        <v>8193</v>
      </c>
      <c r="D36" s="23">
        <v>3556</v>
      </c>
      <c r="E36" s="24">
        <v>20233</v>
      </c>
      <c r="F36" s="23">
        <v>6586</v>
      </c>
      <c r="G36" s="23"/>
      <c r="H36" s="23"/>
      <c r="I36" s="24">
        <v>5002</v>
      </c>
      <c r="J36" s="23"/>
      <c r="K36" s="23"/>
      <c r="L36" s="23">
        <v>504</v>
      </c>
      <c r="M36" s="24"/>
      <c r="N36" s="23"/>
      <c r="O36" s="23"/>
      <c r="P36" s="23"/>
      <c r="Q36" s="24">
        <v>30303</v>
      </c>
      <c r="R36" s="23">
        <v>21811</v>
      </c>
      <c r="S36" s="23">
        <v>18458</v>
      </c>
      <c r="T36" s="23">
        <v>15244</v>
      </c>
      <c r="U36" s="24"/>
      <c r="V36" s="23"/>
      <c r="W36" s="23"/>
      <c r="X36" s="23">
        <v>5010</v>
      </c>
      <c r="Y36" s="24"/>
      <c r="Z36" s="23"/>
    </row>
    <row r="37" spans="1:26" ht="13.5">
      <c r="A37" s="2" t="s">
        <v>94</v>
      </c>
      <c r="B37" s="23">
        <v>10199</v>
      </c>
      <c r="C37" s="23">
        <v>8406</v>
      </c>
      <c r="D37" s="23">
        <v>2451</v>
      </c>
      <c r="E37" s="24">
        <v>26425</v>
      </c>
      <c r="F37" s="23">
        <v>19983</v>
      </c>
      <c r="G37" s="23">
        <v>11970</v>
      </c>
      <c r="H37" s="23">
        <v>3645</v>
      </c>
      <c r="I37" s="24">
        <v>55197</v>
      </c>
      <c r="J37" s="23">
        <v>46661</v>
      </c>
      <c r="K37" s="23">
        <v>14881</v>
      </c>
      <c r="L37" s="23">
        <v>7597</v>
      </c>
      <c r="M37" s="24">
        <v>28810</v>
      </c>
      <c r="N37" s="23">
        <v>22502</v>
      </c>
      <c r="O37" s="23">
        <v>13670</v>
      </c>
      <c r="P37" s="23">
        <v>5349</v>
      </c>
      <c r="Q37" s="24">
        <v>29443</v>
      </c>
      <c r="R37" s="23">
        <v>14006</v>
      </c>
      <c r="S37" s="23">
        <v>10693</v>
      </c>
      <c r="T37" s="23">
        <v>5026</v>
      </c>
      <c r="U37" s="24">
        <v>264191</v>
      </c>
      <c r="V37" s="23">
        <v>181391</v>
      </c>
      <c r="W37" s="23">
        <v>28072</v>
      </c>
      <c r="X37" s="23">
        <v>7785</v>
      </c>
      <c r="Y37" s="24">
        <v>62224</v>
      </c>
      <c r="Z37" s="23">
        <v>20662</v>
      </c>
    </row>
    <row r="38" spans="1:26" ht="13.5">
      <c r="A38" s="2" t="s">
        <v>95</v>
      </c>
      <c r="B38" s="23">
        <v>3882</v>
      </c>
      <c r="C38" s="23">
        <v>4253</v>
      </c>
      <c r="D38" s="23">
        <v>2340</v>
      </c>
      <c r="E38" s="24">
        <v>9798</v>
      </c>
      <c r="F38" s="23">
        <v>8038</v>
      </c>
      <c r="G38" s="23">
        <v>13320</v>
      </c>
      <c r="H38" s="23">
        <v>5423</v>
      </c>
      <c r="I38" s="24">
        <v>4559</v>
      </c>
      <c r="J38" s="23">
        <v>14234</v>
      </c>
      <c r="K38" s="23">
        <v>3366</v>
      </c>
      <c r="L38" s="23">
        <v>2970</v>
      </c>
      <c r="M38" s="24">
        <v>18027</v>
      </c>
      <c r="N38" s="23">
        <v>4348</v>
      </c>
      <c r="O38" s="23">
        <v>5513</v>
      </c>
      <c r="P38" s="23">
        <v>2148</v>
      </c>
      <c r="Q38" s="24">
        <v>8846</v>
      </c>
      <c r="R38" s="23">
        <v>9376</v>
      </c>
      <c r="S38" s="23">
        <v>7825</v>
      </c>
      <c r="T38" s="23">
        <v>1910</v>
      </c>
      <c r="U38" s="24">
        <v>60808</v>
      </c>
      <c r="V38" s="23">
        <v>63596</v>
      </c>
      <c r="W38" s="23">
        <v>41686</v>
      </c>
      <c r="X38" s="23">
        <v>10690</v>
      </c>
      <c r="Y38" s="24">
        <v>27178</v>
      </c>
      <c r="Z38" s="23">
        <v>16242</v>
      </c>
    </row>
    <row r="39" spans="1:26" ht="13.5">
      <c r="A39" s="2" t="s">
        <v>96</v>
      </c>
      <c r="B39" s="23">
        <v>28315</v>
      </c>
      <c r="C39" s="23">
        <v>11980</v>
      </c>
      <c r="D39" s="23">
        <v>9307</v>
      </c>
      <c r="E39" s="24">
        <v>30310</v>
      </c>
      <c r="F39" s="23">
        <v>19486</v>
      </c>
      <c r="G39" s="23"/>
      <c r="H39" s="23"/>
      <c r="I39" s="24">
        <v>12294</v>
      </c>
      <c r="J39" s="23"/>
      <c r="K39" s="23"/>
      <c r="L39" s="23"/>
      <c r="M39" s="24"/>
      <c r="N39" s="23"/>
      <c r="O39" s="23"/>
      <c r="P39" s="23"/>
      <c r="Q39" s="24">
        <v>14106</v>
      </c>
      <c r="R39" s="23">
        <v>14916</v>
      </c>
      <c r="S39" s="23">
        <v>9525</v>
      </c>
      <c r="T39" s="23">
        <v>13006</v>
      </c>
      <c r="U39" s="24"/>
      <c r="V39" s="23"/>
      <c r="W39" s="23">
        <v>14010</v>
      </c>
      <c r="X39" s="23">
        <v>23964</v>
      </c>
      <c r="Y39" s="24"/>
      <c r="Z39" s="23">
        <v>9107</v>
      </c>
    </row>
    <row r="40" spans="1:26" ht="13.5">
      <c r="A40" s="2" t="s">
        <v>97</v>
      </c>
      <c r="B40" s="23"/>
      <c r="C40" s="23">
        <v>344</v>
      </c>
      <c r="D40" s="23">
        <v>65</v>
      </c>
      <c r="E40" s="24">
        <v>4767</v>
      </c>
      <c r="F40" s="23">
        <v>4569</v>
      </c>
      <c r="G40" s="23">
        <v>3336</v>
      </c>
      <c r="H40" s="23">
        <v>1876</v>
      </c>
      <c r="I40" s="24">
        <v>5586</v>
      </c>
      <c r="J40" s="23">
        <v>5107</v>
      </c>
      <c r="K40" s="23">
        <v>3704</v>
      </c>
      <c r="L40" s="23">
        <v>1385</v>
      </c>
      <c r="M40" s="24">
        <v>5237</v>
      </c>
      <c r="N40" s="23">
        <v>3597</v>
      </c>
      <c r="O40" s="23">
        <v>1854</v>
      </c>
      <c r="P40" s="23">
        <v>961</v>
      </c>
      <c r="Q40" s="24">
        <v>2705</v>
      </c>
      <c r="R40" s="23">
        <v>1967</v>
      </c>
      <c r="S40" s="23">
        <v>1261</v>
      </c>
      <c r="T40" s="23">
        <v>708</v>
      </c>
      <c r="U40" s="24">
        <v>3240</v>
      </c>
      <c r="V40" s="23">
        <v>3419</v>
      </c>
      <c r="W40" s="23">
        <v>2540</v>
      </c>
      <c r="X40" s="23">
        <v>1044</v>
      </c>
      <c r="Y40" s="24">
        <v>6193</v>
      </c>
      <c r="Z40" s="23">
        <v>2958</v>
      </c>
    </row>
    <row r="41" spans="1:26" ht="13.5">
      <c r="A41" s="2" t="s">
        <v>0</v>
      </c>
      <c r="B41" s="23">
        <v>588</v>
      </c>
      <c r="C41" s="23"/>
      <c r="D41" s="23"/>
      <c r="E41" s="24"/>
      <c r="F41" s="23"/>
      <c r="G41" s="23"/>
      <c r="H41" s="23">
        <v>219</v>
      </c>
      <c r="I41" s="24"/>
      <c r="J41" s="23"/>
      <c r="K41" s="23"/>
      <c r="L41" s="23">
        <v>119</v>
      </c>
      <c r="M41" s="24"/>
      <c r="N41" s="23">
        <v>125</v>
      </c>
      <c r="O41" s="23"/>
      <c r="P41" s="23">
        <v>216</v>
      </c>
      <c r="Q41" s="24">
        <v>7908</v>
      </c>
      <c r="R41" s="23">
        <v>1560</v>
      </c>
      <c r="S41" s="23">
        <v>8137</v>
      </c>
      <c r="T41" s="23"/>
      <c r="U41" s="24"/>
      <c r="V41" s="23"/>
      <c r="W41" s="23"/>
      <c r="X41" s="23"/>
      <c r="Y41" s="24">
        <v>304</v>
      </c>
      <c r="Z41" s="23">
        <v>186</v>
      </c>
    </row>
    <row r="42" spans="1:26" ht="13.5">
      <c r="A42" s="2" t="s">
        <v>1</v>
      </c>
      <c r="B42" s="23">
        <v>46</v>
      </c>
      <c r="C42" s="23">
        <v>24</v>
      </c>
      <c r="D42" s="23">
        <v>23</v>
      </c>
      <c r="E42" s="24">
        <v>3</v>
      </c>
      <c r="F42" s="23">
        <v>3</v>
      </c>
      <c r="G42" s="23">
        <v>3</v>
      </c>
      <c r="H42" s="23">
        <v>1</v>
      </c>
      <c r="I42" s="24">
        <v>1</v>
      </c>
      <c r="J42" s="23">
        <v>15</v>
      </c>
      <c r="K42" s="23">
        <v>10</v>
      </c>
      <c r="L42" s="23">
        <v>10</v>
      </c>
      <c r="M42" s="24">
        <v>21</v>
      </c>
      <c r="N42" s="23">
        <v>65</v>
      </c>
      <c r="O42" s="23">
        <v>31</v>
      </c>
      <c r="P42" s="23">
        <v>11</v>
      </c>
      <c r="Q42" s="24">
        <v>5071</v>
      </c>
      <c r="R42" s="23">
        <v>5049</v>
      </c>
      <c r="S42" s="23">
        <v>33</v>
      </c>
      <c r="T42" s="23">
        <v>18</v>
      </c>
      <c r="U42" s="24">
        <v>109</v>
      </c>
      <c r="V42" s="23">
        <v>112</v>
      </c>
      <c r="W42" s="23">
        <v>6</v>
      </c>
      <c r="X42" s="23">
        <v>9</v>
      </c>
      <c r="Y42" s="24">
        <v>189</v>
      </c>
      <c r="Z42" s="23">
        <v>161</v>
      </c>
    </row>
    <row r="43" spans="1:26" ht="13.5">
      <c r="A43" s="2" t="s">
        <v>2</v>
      </c>
      <c r="B43" s="23">
        <v>3598</v>
      </c>
      <c r="C43" s="23">
        <v>2327</v>
      </c>
      <c r="D43" s="23">
        <v>1160</v>
      </c>
      <c r="E43" s="24">
        <v>4938</v>
      </c>
      <c r="F43" s="23">
        <v>3672</v>
      </c>
      <c r="G43" s="23">
        <v>2432</v>
      </c>
      <c r="H43" s="23">
        <v>1211</v>
      </c>
      <c r="I43" s="24">
        <v>5286</v>
      </c>
      <c r="J43" s="23">
        <v>3963</v>
      </c>
      <c r="K43" s="23">
        <v>2628</v>
      </c>
      <c r="L43" s="23">
        <v>1311</v>
      </c>
      <c r="M43" s="24">
        <v>5437</v>
      </c>
      <c r="N43" s="23">
        <v>4019</v>
      </c>
      <c r="O43" s="23">
        <v>2634</v>
      </c>
      <c r="P43" s="23">
        <v>1315</v>
      </c>
      <c r="Q43" s="24">
        <v>5450</v>
      </c>
      <c r="R43" s="23">
        <v>4041</v>
      </c>
      <c r="S43" s="23">
        <v>2679</v>
      </c>
      <c r="T43" s="23">
        <v>1338</v>
      </c>
      <c r="U43" s="24">
        <v>5633</v>
      </c>
      <c r="V43" s="23">
        <v>4176</v>
      </c>
      <c r="W43" s="23">
        <v>2752</v>
      </c>
      <c r="X43" s="23">
        <v>1364</v>
      </c>
      <c r="Y43" s="24">
        <v>5778</v>
      </c>
      <c r="Z43" s="23">
        <v>2845</v>
      </c>
    </row>
    <row r="44" spans="1:26" ht="13.5">
      <c r="A44" s="2" t="s">
        <v>3</v>
      </c>
      <c r="B44" s="23">
        <v>12312</v>
      </c>
      <c r="C44" s="23">
        <v>8906</v>
      </c>
      <c r="D44" s="23">
        <v>4428</v>
      </c>
      <c r="E44" s="24">
        <v>20118</v>
      </c>
      <c r="F44" s="23">
        <v>16233</v>
      </c>
      <c r="G44" s="23">
        <v>9587</v>
      </c>
      <c r="H44" s="23">
        <v>2720</v>
      </c>
      <c r="I44" s="24">
        <v>19087</v>
      </c>
      <c r="J44" s="23">
        <v>11427</v>
      </c>
      <c r="K44" s="23">
        <v>7255</v>
      </c>
      <c r="L44" s="23">
        <v>3249</v>
      </c>
      <c r="M44" s="24">
        <v>27078</v>
      </c>
      <c r="N44" s="23">
        <v>18933</v>
      </c>
      <c r="O44" s="23">
        <v>10703</v>
      </c>
      <c r="P44" s="23">
        <v>3181</v>
      </c>
      <c r="Q44" s="24">
        <v>21736</v>
      </c>
      <c r="R44" s="23">
        <v>13444</v>
      </c>
      <c r="S44" s="23">
        <v>10203</v>
      </c>
      <c r="T44" s="23">
        <v>3532</v>
      </c>
      <c r="U44" s="24">
        <v>128354</v>
      </c>
      <c r="V44" s="23">
        <v>69140</v>
      </c>
      <c r="W44" s="23">
        <v>8208</v>
      </c>
      <c r="X44" s="23">
        <v>3717</v>
      </c>
      <c r="Y44" s="24">
        <v>18067</v>
      </c>
      <c r="Z44" s="23">
        <v>9320</v>
      </c>
    </row>
    <row r="45" spans="1:26" ht="13.5">
      <c r="A45" s="6" t="s">
        <v>4</v>
      </c>
      <c r="B45" s="23">
        <v>147175</v>
      </c>
      <c r="C45" s="23">
        <v>99128</v>
      </c>
      <c r="D45" s="23">
        <v>49488</v>
      </c>
      <c r="E45" s="24">
        <v>203781</v>
      </c>
      <c r="F45" s="23">
        <v>151598</v>
      </c>
      <c r="G45" s="23">
        <v>101624</v>
      </c>
      <c r="H45" s="23">
        <v>51639</v>
      </c>
      <c r="I45" s="24">
        <v>201047</v>
      </c>
      <c r="J45" s="23">
        <v>149621</v>
      </c>
      <c r="K45" s="23">
        <v>97693</v>
      </c>
      <c r="L45" s="23">
        <v>49379</v>
      </c>
      <c r="M45" s="24">
        <v>199836</v>
      </c>
      <c r="N45" s="23">
        <v>150814</v>
      </c>
      <c r="O45" s="23">
        <v>100843</v>
      </c>
      <c r="P45" s="23">
        <v>51300</v>
      </c>
      <c r="Q45" s="24">
        <v>214401</v>
      </c>
      <c r="R45" s="23">
        <v>158310</v>
      </c>
      <c r="S45" s="23">
        <v>104237</v>
      </c>
      <c r="T45" s="23">
        <v>51835</v>
      </c>
      <c r="U45" s="24">
        <v>212260</v>
      </c>
      <c r="V45" s="23">
        <v>160358</v>
      </c>
      <c r="W45" s="23">
        <v>106024</v>
      </c>
      <c r="X45" s="23">
        <v>52475</v>
      </c>
      <c r="Y45" s="24">
        <v>205853</v>
      </c>
      <c r="Z45" s="23">
        <v>103507</v>
      </c>
    </row>
    <row r="46" spans="1:26" ht="13.5">
      <c r="A46" s="6" t="s">
        <v>5</v>
      </c>
      <c r="B46" s="23">
        <v>53718</v>
      </c>
      <c r="C46" s="23">
        <v>36315</v>
      </c>
      <c r="D46" s="23">
        <v>18991</v>
      </c>
      <c r="E46" s="24">
        <v>84584</v>
      </c>
      <c r="F46" s="23">
        <v>64930</v>
      </c>
      <c r="G46" s="23">
        <v>44573</v>
      </c>
      <c r="H46" s="23">
        <v>25819</v>
      </c>
      <c r="I46" s="24">
        <v>83363</v>
      </c>
      <c r="J46" s="23">
        <v>60220</v>
      </c>
      <c r="K46" s="23">
        <v>38333</v>
      </c>
      <c r="L46" s="23">
        <v>20518</v>
      </c>
      <c r="M46" s="24">
        <v>70177</v>
      </c>
      <c r="N46" s="23">
        <v>51970</v>
      </c>
      <c r="O46" s="23">
        <v>34702</v>
      </c>
      <c r="P46" s="23">
        <v>18591</v>
      </c>
      <c r="Q46" s="24">
        <v>79497</v>
      </c>
      <c r="R46" s="23">
        <v>59723</v>
      </c>
      <c r="S46" s="23">
        <v>39482</v>
      </c>
      <c r="T46" s="23">
        <v>22072</v>
      </c>
      <c r="U46" s="24">
        <v>84582</v>
      </c>
      <c r="V46" s="23">
        <v>63411</v>
      </c>
      <c r="W46" s="23">
        <v>41508</v>
      </c>
      <c r="X46" s="23">
        <v>22939</v>
      </c>
      <c r="Y46" s="24">
        <v>76971</v>
      </c>
      <c r="Z46" s="23">
        <v>36533</v>
      </c>
    </row>
    <row r="47" spans="1:26" ht="14.25" thickBot="1">
      <c r="A47" s="28" t="s">
        <v>178</v>
      </c>
      <c r="B47" s="25">
        <v>141120</v>
      </c>
      <c r="C47" s="25">
        <v>93981</v>
      </c>
      <c r="D47" s="25">
        <v>47074</v>
      </c>
      <c r="E47" s="26">
        <v>151689</v>
      </c>
      <c r="F47" s="25">
        <v>97283</v>
      </c>
      <c r="G47" s="25">
        <v>58421</v>
      </c>
      <c r="H47" s="25">
        <v>30034</v>
      </c>
      <c r="I47" s="26">
        <v>120889</v>
      </c>
      <c r="J47" s="25">
        <v>89027</v>
      </c>
      <c r="K47" s="25">
        <v>70597</v>
      </c>
      <c r="L47" s="25">
        <v>28891</v>
      </c>
      <c r="M47" s="26">
        <v>94980</v>
      </c>
      <c r="N47" s="25">
        <v>90736</v>
      </c>
      <c r="O47" s="25">
        <v>63910</v>
      </c>
      <c r="P47" s="25">
        <v>36591</v>
      </c>
      <c r="Q47" s="26">
        <v>80586</v>
      </c>
      <c r="R47" s="25">
        <v>71039</v>
      </c>
      <c r="S47" s="25">
        <v>46852</v>
      </c>
      <c r="T47" s="25">
        <v>24872</v>
      </c>
      <c r="U47" s="26">
        <v>-183864</v>
      </c>
      <c r="V47" s="25">
        <v>-132022</v>
      </c>
      <c r="W47" s="25">
        <v>34388</v>
      </c>
      <c r="X47" s="25">
        <v>31079</v>
      </c>
      <c r="Y47" s="26">
        <v>155712</v>
      </c>
      <c r="Z47" s="25">
        <v>100765</v>
      </c>
    </row>
    <row r="48" spans="1:26" ht="14.25" thickTop="1">
      <c r="A48" s="7" t="s">
        <v>6</v>
      </c>
      <c r="B48" s="23">
        <v>61</v>
      </c>
      <c r="C48" s="23">
        <v>26</v>
      </c>
      <c r="D48" s="23">
        <v>7</v>
      </c>
      <c r="E48" s="24">
        <v>271</v>
      </c>
      <c r="F48" s="23">
        <v>249</v>
      </c>
      <c r="G48" s="23">
        <v>237</v>
      </c>
      <c r="H48" s="23">
        <v>52</v>
      </c>
      <c r="I48" s="24">
        <v>387</v>
      </c>
      <c r="J48" s="23">
        <v>318</v>
      </c>
      <c r="K48" s="23">
        <v>50</v>
      </c>
      <c r="L48" s="23">
        <v>2</v>
      </c>
      <c r="M48" s="24">
        <v>3322</v>
      </c>
      <c r="N48" s="23">
        <v>992</v>
      </c>
      <c r="O48" s="23">
        <v>725</v>
      </c>
      <c r="P48" s="23">
        <v>61</v>
      </c>
      <c r="Q48" s="24">
        <v>1305</v>
      </c>
      <c r="R48" s="23">
        <v>558</v>
      </c>
      <c r="S48" s="23">
        <v>402</v>
      </c>
      <c r="T48" s="23">
        <v>460</v>
      </c>
      <c r="U48" s="24">
        <v>87241</v>
      </c>
      <c r="V48" s="23">
        <v>97721</v>
      </c>
      <c r="W48" s="23">
        <v>1935</v>
      </c>
      <c r="X48" s="23">
        <v>729</v>
      </c>
      <c r="Y48" s="24">
        <v>6100</v>
      </c>
      <c r="Z48" s="23">
        <v>5369</v>
      </c>
    </row>
    <row r="49" spans="1:26" ht="13.5">
      <c r="A49" s="6" t="s">
        <v>7</v>
      </c>
      <c r="B49" s="23"/>
      <c r="C49" s="23"/>
      <c r="D49" s="23"/>
      <c r="E49" s="24">
        <v>216</v>
      </c>
      <c r="F49" s="23">
        <v>216</v>
      </c>
      <c r="G49" s="23">
        <v>216</v>
      </c>
      <c r="H49" s="23">
        <v>46</v>
      </c>
      <c r="I49" s="24">
        <v>262</v>
      </c>
      <c r="J49" s="23">
        <v>262</v>
      </c>
      <c r="K49" s="23">
        <v>14</v>
      </c>
      <c r="L49" s="23"/>
      <c r="M49" s="24">
        <v>243</v>
      </c>
      <c r="N49" s="23">
        <v>32</v>
      </c>
      <c r="O49" s="23">
        <v>0</v>
      </c>
      <c r="P49" s="23"/>
      <c r="Q49" s="24">
        <v>895</v>
      </c>
      <c r="R49" s="23">
        <v>343</v>
      </c>
      <c r="S49" s="23">
        <v>343</v>
      </c>
      <c r="T49" s="23">
        <v>343</v>
      </c>
      <c r="U49" s="24">
        <v>702</v>
      </c>
      <c r="V49" s="23">
        <v>702</v>
      </c>
      <c r="W49" s="23">
        <v>647</v>
      </c>
      <c r="X49" s="23">
        <v>647</v>
      </c>
      <c r="Y49" s="24">
        <v>5740</v>
      </c>
      <c r="Z49" s="23">
        <v>5340</v>
      </c>
    </row>
    <row r="50" spans="1:26" ht="13.5">
      <c r="A50" s="6" t="s">
        <v>8</v>
      </c>
      <c r="B50" s="23">
        <v>51</v>
      </c>
      <c r="C50" s="23">
        <v>26</v>
      </c>
      <c r="D50" s="23">
        <v>7</v>
      </c>
      <c r="E50" s="24">
        <v>55</v>
      </c>
      <c r="F50" s="23">
        <v>33</v>
      </c>
      <c r="G50" s="23">
        <v>21</v>
      </c>
      <c r="H50" s="23">
        <v>6</v>
      </c>
      <c r="I50" s="24">
        <v>125</v>
      </c>
      <c r="J50" s="23">
        <v>56</v>
      </c>
      <c r="K50" s="23">
        <v>36</v>
      </c>
      <c r="L50" s="23">
        <v>2</v>
      </c>
      <c r="M50" s="24">
        <v>1198</v>
      </c>
      <c r="N50" s="23">
        <v>834</v>
      </c>
      <c r="O50" s="23">
        <v>550</v>
      </c>
      <c r="P50" s="23">
        <v>42</v>
      </c>
      <c r="Q50" s="24"/>
      <c r="R50" s="23"/>
      <c r="S50" s="23"/>
      <c r="T50" s="23"/>
      <c r="U50" s="24"/>
      <c r="V50" s="23"/>
      <c r="W50" s="23"/>
      <c r="X50" s="23"/>
      <c r="Y50" s="24"/>
      <c r="Z50" s="23"/>
    </row>
    <row r="51" spans="1:26" ht="13.5">
      <c r="A51" s="6" t="s">
        <v>134</v>
      </c>
      <c r="B51" s="23">
        <v>9</v>
      </c>
      <c r="C51" s="23"/>
      <c r="D51" s="23"/>
      <c r="E51" s="24"/>
      <c r="F51" s="23"/>
      <c r="G51" s="23"/>
      <c r="H51" s="23"/>
      <c r="I51" s="24"/>
      <c r="J51" s="23"/>
      <c r="K51" s="23"/>
      <c r="L51" s="23"/>
      <c r="M51" s="24">
        <v>11</v>
      </c>
      <c r="N51" s="23">
        <v>10</v>
      </c>
      <c r="O51" s="23">
        <v>62</v>
      </c>
      <c r="P51" s="23"/>
      <c r="Q51" s="24">
        <v>352</v>
      </c>
      <c r="R51" s="23">
        <v>174</v>
      </c>
      <c r="S51" s="23">
        <v>30</v>
      </c>
      <c r="T51" s="23">
        <v>13</v>
      </c>
      <c r="U51" s="24">
        <v>303</v>
      </c>
      <c r="V51" s="23">
        <v>213</v>
      </c>
      <c r="W51" s="23">
        <v>47</v>
      </c>
      <c r="X51" s="23">
        <v>0</v>
      </c>
      <c r="Y51" s="24">
        <v>246</v>
      </c>
      <c r="Z51" s="23">
        <v>1</v>
      </c>
    </row>
    <row r="52" spans="1:26" ht="13.5">
      <c r="A52" s="7" t="s">
        <v>9</v>
      </c>
      <c r="B52" s="23">
        <v>22681</v>
      </c>
      <c r="C52" s="23">
        <v>15121</v>
      </c>
      <c r="D52" s="23">
        <v>6130</v>
      </c>
      <c r="E52" s="24">
        <v>27754</v>
      </c>
      <c r="F52" s="23">
        <v>18776</v>
      </c>
      <c r="G52" s="23">
        <v>12085</v>
      </c>
      <c r="H52" s="23">
        <v>5639</v>
      </c>
      <c r="I52" s="24">
        <v>18803</v>
      </c>
      <c r="J52" s="23">
        <v>13800</v>
      </c>
      <c r="K52" s="23">
        <v>13819</v>
      </c>
      <c r="L52" s="23">
        <v>7202</v>
      </c>
      <c r="M52" s="24">
        <v>26155</v>
      </c>
      <c r="N52" s="23">
        <v>20521</v>
      </c>
      <c r="O52" s="23">
        <v>14106</v>
      </c>
      <c r="P52" s="23">
        <v>7008</v>
      </c>
      <c r="Q52" s="24">
        <v>18662</v>
      </c>
      <c r="R52" s="23">
        <v>12341</v>
      </c>
      <c r="S52" s="23">
        <v>7627</v>
      </c>
      <c r="T52" s="23">
        <v>3751</v>
      </c>
      <c r="U52" s="24">
        <v>3308</v>
      </c>
      <c r="V52" s="23">
        <v>1635</v>
      </c>
      <c r="W52" s="23">
        <v>2195</v>
      </c>
      <c r="X52" s="23">
        <v>1979</v>
      </c>
      <c r="Y52" s="24">
        <v>37516</v>
      </c>
      <c r="Z52" s="23">
        <v>16983</v>
      </c>
    </row>
    <row r="53" spans="1:26" ht="13.5">
      <c r="A53" s="6" t="s">
        <v>10</v>
      </c>
      <c r="B53" s="23">
        <v>751</v>
      </c>
      <c r="C53" s="23">
        <v>67</v>
      </c>
      <c r="D53" s="23">
        <v>30</v>
      </c>
      <c r="E53" s="24">
        <v>1218</v>
      </c>
      <c r="F53" s="23">
        <v>597</v>
      </c>
      <c r="G53" s="23">
        <v>318</v>
      </c>
      <c r="H53" s="23">
        <v>64</v>
      </c>
      <c r="I53" s="24">
        <v>1242</v>
      </c>
      <c r="J53" s="23">
        <v>1133</v>
      </c>
      <c r="K53" s="23">
        <v>587</v>
      </c>
      <c r="L53" s="23">
        <v>63</v>
      </c>
      <c r="M53" s="24">
        <v>3421</v>
      </c>
      <c r="N53" s="23">
        <v>1955</v>
      </c>
      <c r="O53" s="23">
        <v>679</v>
      </c>
      <c r="P53" s="23">
        <v>524</v>
      </c>
      <c r="Q53" s="24">
        <v>2217</v>
      </c>
      <c r="R53" s="23">
        <v>549</v>
      </c>
      <c r="S53" s="23">
        <v>459</v>
      </c>
      <c r="T53" s="23">
        <v>76</v>
      </c>
      <c r="U53" s="24">
        <v>3005</v>
      </c>
      <c r="V53" s="23">
        <v>1388</v>
      </c>
      <c r="W53" s="23">
        <v>654</v>
      </c>
      <c r="X53" s="23">
        <v>229</v>
      </c>
      <c r="Y53" s="24">
        <v>4194</v>
      </c>
      <c r="Z53" s="23">
        <v>2699</v>
      </c>
    </row>
    <row r="54" spans="1:26" ht="13.5">
      <c r="A54" s="6" t="s">
        <v>246</v>
      </c>
      <c r="B54" s="23">
        <v>3738</v>
      </c>
      <c r="C54" s="23">
        <v>3017</v>
      </c>
      <c r="D54" s="23">
        <v>92</v>
      </c>
      <c r="E54" s="24">
        <v>720</v>
      </c>
      <c r="F54" s="23">
        <v>580</v>
      </c>
      <c r="G54" s="23">
        <v>454</v>
      </c>
      <c r="H54" s="23">
        <v>115</v>
      </c>
      <c r="I54" s="24">
        <v>815</v>
      </c>
      <c r="J54" s="23">
        <v>550</v>
      </c>
      <c r="K54" s="23">
        <v>444</v>
      </c>
      <c r="L54" s="23">
        <v>4</v>
      </c>
      <c r="M54" s="24">
        <v>3017</v>
      </c>
      <c r="N54" s="23">
        <v>1161</v>
      </c>
      <c r="O54" s="23">
        <v>1161</v>
      </c>
      <c r="P54" s="23"/>
      <c r="Q54" s="24">
        <v>222</v>
      </c>
      <c r="R54" s="23">
        <v>184</v>
      </c>
      <c r="S54" s="23">
        <v>184</v>
      </c>
      <c r="T54" s="23">
        <v>130</v>
      </c>
      <c r="U54" s="24"/>
      <c r="V54" s="23"/>
      <c r="W54" s="23"/>
      <c r="X54" s="23"/>
      <c r="Y54" s="24">
        <v>349</v>
      </c>
      <c r="Z54" s="23">
        <v>302</v>
      </c>
    </row>
    <row r="55" spans="1:26" ht="13.5">
      <c r="A55" s="6" t="s">
        <v>11</v>
      </c>
      <c r="B55" s="23">
        <v>18131</v>
      </c>
      <c r="C55" s="23">
        <v>12002</v>
      </c>
      <c r="D55" s="23">
        <v>5999</v>
      </c>
      <c r="E55" s="24">
        <v>24862</v>
      </c>
      <c r="F55" s="23">
        <v>16669</v>
      </c>
      <c r="G55" s="23">
        <v>10395</v>
      </c>
      <c r="H55" s="23">
        <v>5452</v>
      </c>
      <c r="I55" s="24">
        <v>15744</v>
      </c>
      <c r="J55" s="23">
        <v>11730</v>
      </c>
      <c r="K55" s="23">
        <v>12473</v>
      </c>
      <c r="L55" s="23">
        <v>6905</v>
      </c>
      <c r="M55" s="24">
        <v>17012</v>
      </c>
      <c r="N55" s="23">
        <v>15559</v>
      </c>
      <c r="O55" s="23">
        <v>10705</v>
      </c>
      <c r="P55" s="23">
        <v>5432</v>
      </c>
      <c r="Q55" s="24">
        <v>15865</v>
      </c>
      <c r="R55" s="23">
        <v>11445</v>
      </c>
      <c r="S55" s="23">
        <v>6965</v>
      </c>
      <c r="T55" s="23">
        <v>3543</v>
      </c>
      <c r="U55" s="24"/>
      <c r="V55" s="23"/>
      <c r="W55" s="23">
        <v>1460</v>
      </c>
      <c r="X55" s="23">
        <v>1748</v>
      </c>
      <c r="Y55" s="24">
        <v>32727</v>
      </c>
      <c r="Z55" s="23">
        <v>13980</v>
      </c>
    </row>
    <row r="56" spans="1:26" ht="13.5">
      <c r="A56" s="6" t="s">
        <v>134</v>
      </c>
      <c r="B56" s="23">
        <v>61</v>
      </c>
      <c r="C56" s="23">
        <v>33</v>
      </c>
      <c r="D56" s="23">
        <v>7</v>
      </c>
      <c r="E56" s="24">
        <v>952</v>
      </c>
      <c r="F56" s="23">
        <v>929</v>
      </c>
      <c r="G56" s="23">
        <v>916</v>
      </c>
      <c r="H56" s="23">
        <v>6</v>
      </c>
      <c r="I56" s="24">
        <v>659</v>
      </c>
      <c r="J56" s="23">
        <v>56</v>
      </c>
      <c r="K56" s="23">
        <v>36</v>
      </c>
      <c r="L56" s="23">
        <v>2</v>
      </c>
      <c r="M56" s="24">
        <v>1200</v>
      </c>
      <c r="N56" s="23">
        <v>834</v>
      </c>
      <c r="O56" s="23">
        <v>550</v>
      </c>
      <c r="P56" s="23">
        <v>42</v>
      </c>
      <c r="Q56" s="24">
        <v>356</v>
      </c>
      <c r="R56" s="23">
        <v>161</v>
      </c>
      <c r="S56" s="23">
        <v>17</v>
      </c>
      <c r="T56" s="23">
        <v>0</v>
      </c>
      <c r="U56" s="24">
        <v>303</v>
      </c>
      <c r="V56" s="23">
        <v>246</v>
      </c>
      <c r="W56" s="23">
        <v>81</v>
      </c>
      <c r="X56" s="23">
        <v>0</v>
      </c>
      <c r="Y56" s="24">
        <v>245</v>
      </c>
      <c r="Z56" s="23">
        <v>0</v>
      </c>
    </row>
    <row r="57" spans="1:26" ht="13.5">
      <c r="A57" s="7" t="s">
        <v>12</v>
      </c>
      <c r="B57" s="23">
        <v>22798</v>
      </c>
      <c r="C57" s="23">
        <v>15163</v>
      </c>
      <c r="D57" s="23">
        <v>7072</v>
      </c>
      <c r="E57" s="24">
        <v>31197</v>
      </c>
      <c r="F57" s="23">
        <v>22449</v>
      </c>
      <c r="G57" s="23">
        <v>15573</v>
      </c>
      <c r="H57" s="23">
        <v>7190</v>
      </c>
      <c r="I57" s="24">
        <v>30444</v>
      </c>
      <c r="J57" s="23">
        <v>22080</v>
      </c>
      <c r="K57" s="23">
        <v>14671</v>
      </c>
      <c r="L57" s="23">
        <v>7265</v>
      </c>
      <c r="M57" s="24">
        <v>29742</v>
      </c>
      <c r="N57" s="23">
        <v>20965</v>
      </c>
      <c r="O57" s="23">
        <v>13586</v>
      </c>
      <c r="P57" s="23">
        <v>6639</v>
      </c>
      <c r="Q57" s="24">
        <v>29517</v>
      </c>
      <c r="R57" s="23">
        <v>20593</v>
      </c>
      <c r="S57" s="23">
        <v>12609</v>
      </c>
      <c r="T57" s="23">
        <v>4793</v>
      </c>
      <c r="U57" s="24">
        <v>8971</v>
      </c>
      <c r="V57" s="23">
        <v>16473</v>
      </c>
      <c r="W57" s="23">
        <v>17206</v>
      </c>
      <c r="X57" s="23">
        <v>10507</v>
      </c>
      <c r="Y57" s="24">
        <v>45384</v>
      </c>
      <c r="Z57" s="23">
        <v>25667</v>
      </c>
    </row>
    <row r="58" spans="1:26" ht="13.5">
      <c r="A58" s="7" t="s">
        <v>179</v>
      </c>
      <c r="B58" s="23">
        <v>95701</v>
      </c>
      <c r="C58" s="23">
        <v>63723</v>
      </c>
      <c r="D58" s="23">
        <v>33878</v>
      </c>
      <c r="E58" s="24">
        <v>93008</v>
      </c>
      <c r="F58" s="23">
        <v>56306</v>
      </c>
      <c r="G58" s="23">
        <v>31000</v>
      </c>
      <c r="H58" s="23">
        <v>17257</v>
      </c>
      <c r="I58" s="24">
        <v>72029</v>
      </c>
      <c r="J58" s="23">
        <v>53464</v>
      </c>
      <c r="K58" s="23">
        <v>42157</v>
      </c>
      <c r="L58" s="23">
        <v>14425</v>
      </c>
      <c r="M58" s="24">
        <v>42405</v>
      </c>
      <c r="N58" s="23">
        <v>50242</v>
      </c>
      <c r="O58" s="23">
        <v>36942</v>
      </c>
      <c r="P58" s="23">
        <v>23006</v>
      </c>
      <c r="Q58" s="24">
        <v>33712</v>
      </c>
      <c r="R58" s="23">
        <v>38662</v>
      </c>
      <c r="S58" s="23">
        <v>27018</v>
      </c>
      <c r="T58" s="23">
        <v>16788</v>
      </c>
      <c r="U58" s="24">
        <v>-108903</v>
      </c>
      <c r="V58" s="23">
        <v>-52410</v>
      </c>
      <c r="W58" s="23">
        <v>16920</v>
      </c>
      <c r="X58" s="23">
        <v>19322</v>
      </c>
      <c r="Y58" s="24">
        <v>78912</v>
      </c>
      <c r="Z58" s="23">
        <v>63484</v>
      </c>
    </row>
    <row r="59" spans="1:26" ht="13.5">
      <c r="A59" s="7" t="s">
        <v>13</v>
      </c>
      <c r="B59" s="23">
        <v>38128</v>
      </c>
      <c r="C59" s="23">
        <v>26600</v>
      </c>
      <c r="D59" s="23">
        <v>13379</v>
      </c>
      <c r="E59" s="24">
        <v>27436</v>
      </c>
      <c r="F59" s="23">
        <v>12642</v>
      </c>
      <c r="G59" s="23">
        <v>7857</v>
      </c>
      <c r="H59" s="23">
        <v>2116</v>
      </c>
      <c r="I59" s="24">
        <v>1852</v>
      </c>
      <c r="J59" s="23">
        <v>1789</v>
      </c>
      <c r="K59" s="23">
        <v>971</v>
      </c>
      <c r="L59" s="23">
        <v>574</v>
      </c>
      <c r="M59" s="24">
        <v>2339</v>
      </c>
      <c r="N59" s="23">
        <v>2070</v>
      </c>
      <c r="O59" s="23">
        <v>1690</v>
      </c>
      <c r="P59" s="23">
        <v>248</v>
      </c>
      <c r="Q59" s="24">
        <v>1068</v>
      </c>
      <c r="R59" s="23">
        <v>755</v>
      </c>
      <c r="S59" s="23">
        <v>516</v>
      </c>
      <c r="T59" s="23">
        <v>221</v>
      </c>
      <c r="U59" s="24">
        <v>1187</v>
      </c>
      <c r="V59" s="23">
        <v>1381</v>
      </c>
      <c r="W59" s="23">
        <v>22689</v>
      </c>
      <c r="X59" s="23">
        <v>12628</v>
      </c>
      <c r="Y59" s="24">
        <v>64753</v>
      </c>
      <c r="Z59" s="23">
        <v>37295</v>
      </c>
    </row>
    <row r="60" spans="1:26" ht="13.5">
      <c r="A60" s="7" t="s">
        <v>181</v>
      </c>
      <c r="B60" s="23">
        <v>-3631</v>
      </c>
      <c r="C60" s="23">
        <v>-3712</v>
      </c>
      <c r="D60" s="23">
        <v>-1545</v>
      </c>
      <c r="E60" s="24">
        <v>1644</v>
      </c>
      <c r="F60" s="23">
        <v>3939</v>
      </c>
      <c r="G60" s="23">
        <v>2440</v>
      </c>
      <c r="H60" s="23">
        <v>5852</v>
      </c>
      <c r="I60" s="24">
        <v>43215</v>
      </c>
      <c r="J60" s="23">
        <v>39341</v>
      </c>
      <c r="K60" s="23">
        <v>12355</v>
      </c>
      <c r="L60" s="23">
        <v>3536</v>
      </c>
      <c r="M60" s="24">
        <v>16028</v>
      </c>
      <c r="N60" s="23">
        <v>16571</v>
      </c>
      <c r="O60" s="23">
        <v>12917</v>
      </c>
      <c r="P60" s="23">
        <v>8660</v>
      </c>
      <c r="Q60" s="24">
        <v>8165</v>
      </c>
      <c r="R60" s="23">
        <v>12712</v>
      </c>
      <c r="S60" s="23">
        <v>11981</v>
      </c>
      <c r="T60" s="23">
        <v>5683</v>
      </c>
      <c r="U60" s="24">
        <v>-22192</v>
      </c>
      <c r="V60" s="23">
        <v>-6334</v>
      </c>
      <c r="W60" s="23">
        <v>-9482</v>
      </c>
      <c r="X60" s="23">
        <v>-2409</v>
      </c>
      <c r="Y60" s="24">
        <v>-22581</v>
      </c>
      <c r="Z60" s="23">
        <v>-6932</v>
      </c>
    </row>
    <row r="61" spans="1:26" ht="13.5">
      <c r="A61" s="7" t="s">
        <v>182</v>
      </c>
      <c r="B61" s="23">
        <v>34496</v>
      </c>
      <c r="C61" s="23">
        <v>22888</v>
      </c>
      <c r="D61" s="23">
        <v>11834</v>
      </c>
      <c r="E61" s="24">
        <v>29081</v>
      </c>
      <c r="F61" s="23">
        <v>16581</v>
      </c>
      <c r="G61" s="23">
        <v>10297</v>
      </c>
      <c r="H61" s="23">
        <v>7968</v>
      </c>
      <c r="I61" s="24">
        <v>45067</v>
      </c>
      <c r="J61" s="23">
        <v>41131</v>
      </c>
      <c r="K61" s="23">
        <v>13326</v>
      </c>
      <c r="L61" s="23">
        <v>4110</v>
      </c>
      <c r="M61" s="24">
        <v>18368</v>
      </c>
      <c r="N61" s="23">
        <v>18641</v>
      </c>
      <c r="O61" s="23">
        <v>14608</v>
      </c>
      <c r="P61" s="23">
        <v>8909</v>
      </c>
      <c r="Q61" s="24">
        <v>9234</v>
      </c>
      <c r="R61" s="23">
        <v>13467</v>
      </c>
      <c r="S61" s="23">
        <v>12497</v>
      </c>
      <c r="T61" s="23">
        <v>5905</v>
      </c>
      <c r="U61" s="24">
        <v>-19903</v>
      </c>
      <c r="V61" s="23">
        <v>-4953</v>
      </c>
      <c r="W61" s="23">
        <v>13206</v>
      </c>
      <c r="X61" s="23">
        <v>10219</v>
      </c>
      <c r="Y61" s="24">
        <v>42172</v>
      </c>
      <c r="Z61" s="23"/>
    </row>
    <row r="62" spans="1:26" ht="13.5">
      <c r="A62" s="7" t="s">
        <v>14</v>
      </c>
      <c r="B62" s="23">
        <v>61204</v>
      </c>
      <c r="C62" s="23">
        <v>40834</v>
      </c>
      <c r="D62" s="23">
        <v>22044</v>
      </c>
      <c r="E62" s="24">
        <v>63927</v>
      </c>
      <c r="F62" s="23">
        <v>39725</v>
      </c>
      <c r="G62" s="23">
        <v>20703</v>
      </c>
      <c r="H62" s="23">
        <v>9288</v>
      </c>
      <c r="I62" s="24">
        <v>26961</v>
      </c>
      <c r="J62" s="23">
        <v>12333</v>
      </c>
      <c r="K62" s="23">
        <v>28830</v>
      </c>
      <c r="L62" s="23">
        <v>10314</v>
      </c>
      <c r="M62" s="24">
        <v>24037</v>
      </c>
      <c r="N62" s="23">
        <v>31600</v>
      </c>
      <c r="O62" s="23">
        <v>22333</v>
      </c>
      <c r="P62" s="23">
        <v>14096</v>
      </c>
      <c r="Q62" s="24"/>
      <c r="R62" s="23"/>
      <c r="S62" s="23"/>
      <c r="T62" s="23"/>
      <c r="U62" s="24"/>
      <c r="V62" s="23"/>
      <c r="W62" s="23"/>
      <c r="X62" s="23"/>
      <c r="Y62" s="24"/>
      <c r="Z62" s="23"/>
    </row>
    <row r="63" spans="1:26" ht="13.5">
      <c r="A63" s="7" t="s">
        <v>15</v>
      </c>
      <c r="B63" s="23">
        <v>123</v>
      </c>
      <c r="C63" s="23">
        <v>84</v>
      </c>
      <c r="D63" s="23">
        <v>45</v>
      </c>
      <c r="E63" s="24">
        <v>193</v>
      </c>
      <c r="F63" s="23">
        <v>155</v>
      </c>
      <c r="G63" s="23">
        <v>107</v>
      </c>
      <c r="H63" s="23">
        <v>53</v>
      </c>
      <c r="I63" s="24">
        <v>198</v>
      </c>
      <c r="J63" s="23">
        <v>159</v>
      </c>
      <c r="K63" s="23">
        <v>110</v>
      </c>
      <c r="L63" s="23">
        <v>51</v>
      </c>
      <c r="M63" s="24">
        <v>159</v>
      </c>
      <c r="N63" s="23">
        <v>132</v>
      </c>
      <c r="O63" s="23">
        <v>84</v>
      </c>
      <c r="P63" s="23">
        <v>45</v>
      </c>
      <c r="Q63" s="24">
        <v>185</v>
      </c>
      <c r="R63" s="23">
        <v>139</v>
      </c>
      <c r="S63" s="23">
        <v>91</v>
      </c>
      <c r="T63" s="23">
        <v>45</v>
      </c>
      <c r="U63" s="24">
        <v>96</v>
      </c>
      <c r="V63" s="23">
        <v>50</v>
      </c>
      <c r="W63" s="23">
        <v>18</v>
      </c>
      <c r="X63" s="23">
        <v>3</v>
      </c>
      <c r="Y63" s="24">
        <v>-9</v>
      </c>
      <c r="Z63" s="23">
        <v>49</v>
      </c>
    </row>
    <row r="64" spans="1:26" ht="14.25" thickBot="1">
      <c r="A64" s="7" t="s">
        <v>183</v>
      </c>
      <c r="B64" s="23">
        <v>61080</v>
      </c>
      <c r="C64" s="23">
        <v>40749</v>
      </c>
      <c r="D64" s="23">
        <v>21999</v>
      </c>
      <c r="E64" s="24">
        <v>63733</v>
      </c>
      <c r="F64" s="23">
        <v>39569</v>
      </c>
      <c r="G64" s="23">
        <v>20596</v>
      </c>
      <c r="H64" s="23">
        <v>9234</v>
      </c>
      <c r="I64" s="24">
        <v>26763</v>
      </c>
      <c r="J64" s="23">
        <v>12174</v>
      </c>
      <c r="K64" s="23">
        <v>28720</v>
      </c>
      <c r="L64" s="23">
        <v>10262</v>
      </c>
      <c r="M64" s="24">
        <v>23877</v>
      </c>
      <c r="N64" s="23">
        <v>31467</v>
      </c>
      <c r="O64" s="23">
        <v>22249</v>
      </c>
      <c r="P64" s="23">
        <v>14051</v>
      </c>
      <c r="Q64" s="24">
        <v>24292</v>
      </c>
      <c r="R64" s="23">
        <v>25054</v>
      </c>
      <c r="S64" s="23">
        <v>14429</v>
      </c>
      <c r="T64" s="23">
        <v>10837</v>
      </c>
      <c r="U64" s="24">
        <v>-89097</v>
      </c>
      <c r="V64" s="23">
        <v>-47508</v>
      </c>
      <c r="W64" s="23">
        <v>3696</v>
      </c>
      <c r="X64" s="23">
        <v>9099</v>
      </c>
      <c r="Y64" s="24">
        <v>36749</v>
      </c>
      <c r="Z64" s="23">
        <v>33071</v>
      </c>
    </row>
    <row r="65" spans="1:26" ht="14.25" thickTop="1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7" ht="13.5">
      <c r="A67" s="20" t="s">
        <v>162</v>
      </c>
    </row>
    <row r="68" ht="13.5">
      <c r="A68" s="20" t="s">
        <v>163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T7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10" t="s">
        <v>158</v>
      </c>
      <c r="B2" s="14">
        <v>8795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4.25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10" t="s">
        <v>98</v>
      </c>
      <c r="B4" s="15" t="str">
        <f>HYPERLINK("http://www.kabupro.jp/mark/20131126/S1000LJH.htm","四半期報告書")</f>
        <v>四半期報告書</v>
      </c>
      <c r="C4" s="15" t="str">
        <f>HYPERLINK("http://www.kabupro.jp/mark/20130626/S000DTH8.htm","有価証券報告書")</f>
        <v>有価証券報告書</v>
      </c>
      <c r="D4" s="15" t="str">
        <f>HYPERLINK("http://www.kabupro.jp/mark/20131126/S1000LJH.htm","四半期報告書")</f>
        <v>四半期報告書</v>
      </c>
      <c r="E4" s="15" t="str">
        <f>HYPERLINK("http://www.kabupro.jp/mark/20130626/S000DTH8.htm","有価証券報告書")</f>
        <v>有価証券報告書</v>
      </c>
      <c r="F4" s="15" t="str">
        <f>HYPERLINK("http://www.kabupro.jp/mark/20121126/S000CDP6.htm","四半期報告書")</f>
        <v>四半期報告書</v>
      </c>
      <c r="G4" s="15" t="str">
        <f>HYPERLINK("http://www.kabupro.jp/mark/20120627/S000B9OP.htm","有価証券報告書")</f>
        <v>有価証券報告書</v>
      </c>
      <c r="H4" s="15" t="str">
        <f>HYPERLINK("http://www.kabupro.jp/mark/20110210/S0007SJX.htm","四半期報告書")</f>
        <v>四半期報告書</v>
      </c>
      <c r="I4" s="15" t="str">
        <f>HYPERLINK("http://www.kabupro.jp/mark/20111125/S0009TUL.htm","四半期報告書")</f>
        <v>四半期報告書</v>
      </c>
      <c r="J4" s="15" t="str">
        <f>HYPERLINK("http://www.kabupro.jp/mark/20100812/S0006MKQ.htm","四半期報告書")</f>
        <v>四半期報告書</v>
      </c>
      <c r="K4" s="15" t="str">
        <f>HYPERLINK("http://www.kabupro.jp/mark/20110628/S0008QAB.htm","有価証券報告書")</f>
        <v>有価証券報告書</v>
      </c>
      <c r="L4" s="15" t="str">
        <f>HYPERLINK("http://www.kabupro.jp/mark/20110210/S0007SJX.htm","四半期報告書")</f>
        <v>四半期報告書</v>
      </c>
      <c r="M4" s="15" t="str">
        <f>HYPERLINK("http://www.kabupro.jp/mark/20101126/S0007AM9.htm","四半期報告書")</f>
        <v>四半期報告書</v>
      </c>
      <c r="N4" s="15" t="str">
        <f>HYPERLINK("http://www.kabupro.jp/mark/20100812/S0006MKQ.htm","四半期報告書")</f>
        <v>四半期報告書</v>
      </c>
      <c r="O4" s="15" t="str">
        <f>HYPERLINK("http://www.kabupro.jp/mark/20100625/S00063Y7.htm","有価証券報告書")</f>
        <v>有価証券報告書</v>
      </c>
      <c r="P4" s="15" t="str">
        <f>HYPERLINK("http://www.kabupro.jp/mark/20100212/S00057OF.htm","四半期報告書")</f>
        <v>四半期報告書</v>
      </c>
      <c r="Q4" s="15" t="str">
        <f>HYPERLINK("http://www.kabupro.jp/mark/20091127/S0004PY8.htm","四半期報告書")</f>
        <v>四半期報告書</v>
      </c>
      <c r="R4" s="15" t="str">
        <f>HYPERLINK("http://www.kabupro.jp/mark/20090812/S0003YD6.htm","四半期報告書")</f>
        <v>四半期報告書</v>
      </c>
      <c r="S4" s="15" t="str">
        <f>HYPERLINK("http://www.kabupro.jp/mark/20090626/S0003JRS.htm","有価証券報告書")</f>
        <v>有価証券報告書</v>
      </c>
      <c r="T4" s="15" t="str">
        <f>HYPERLINK("http://www.kabupro.jp/mark/20081127/S0001Z29.htm","四半期報告書")</f>
        <v>四半期報告書</v>
      </c>
    </row>
    <row r="5" spans="1:20" ht="14.25" thickBot="1">
      <c r="A5" s="11" t="s">
        <v>99</v>
      </c>
      <c r="B5" s="1" t="s">
        <v>105</v>
      </c>
      <c r="C5" s="1" t="s">
        <v>112</v>
      </c>
      <c r="D5" s="1" t="s">
        <v>105</v>
      </c>
      <c r="E5" s="1" t="s">
        <v>112</v>
      </c>
      <c r="F5" s="1" t="s">
        <v>110</v>
      </c>
      <c r="G5" s="1" t="s">
        <v>116</v>
      </c>
      <c r="H5" s="1" t="s">
        <v>198</v>
      </c>
      <c r="I5" s="1" t="s">
        <v>114</v>
      </c>
      <c r="J5" s="1" t="s">
        <v>200</v>
      </c>
      <c r="K5" s="1" t="s">
        <v>120</v>
      </c>
      <c r="L5" s="1" t="s">
        <v>198</v>
      </c>
      <c r="M5" s="1" t="s">
        <v>118</v>
      </c>
      <c r="N5" s="1" t="s">
        <v>200</v>
      </c>
      <c r="O5" s="1" t="s">
        <v>123</v>
      </c>
      <c r="P5" s="1" t="s">
        <v>202</v>
      </c>
      <c r="Q5" s="1" t="s">
        <v>125</v>
      </c>
      <c r="R5" s="1" t="s">
        <v>204</v>
      </c>
      <c r="S5" s="1" t="s">
        <v>127</v>
      </c>
      <c r="T5" s="1" t="s">
        <v>129</v>
      </c>
    </row>
    <row r="6" spans="1:20" ht="15" thickBot="1" thickTop="1">
      <c r="A6" s="10" t="s">
        <v>100</v>
      </c>
      <c r="B6" s="18" t="s">
        <v>68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thickTop="1">
      <c r="A7" s="12" t="s">
        <v>101</v>
      </c>
      <c r="B7" s="14" t="s">
        <v>106</v>
      </c>
      <c r="C7" s="16" t="s">
        <v>108</v>
      </c>
      <c r="D7" s="14" t="s">
        <v>106</v>
      </c>
      <c r="E7" s="16" t="s">
        <v>108</v>
      </c>
      <c r="F7" s="14" t="s">
        <v>106</v>
      </c>
      <c r="G7" s="16" t="s">
        <v>108</v>
      </c>
      <c r="H7" s="14" t="s">
        <v>243</v>
      </c>
      <c r="I7" s="14" t="s">
        <v>106</v>
      </c>
      <c r="J7" s="14" t="s">
        <v>243</v>
      </c>
      <c r="K7" s="16" t="s">
        <v>108</v>
      </c>
      <c r="L7" s="14" t="s">
        <v>243</v>
      </c>
      <c r="M7" s="14" t="s">
        <v>106</v>
      </c>
      <c r="N7" s="14" t="s">
        <v>243</v>
      </c>
      <c r="O7" s="16" t="s">
        <v>108</v>
      </c>
      <c r="P7" s="14" t="s">
        <v>243</v>
      </c>
      <c r="Q7" s="14" t="s">
        <v>106</v>
      </c>
      <c r="R7" s="14" t="s">
        <v>243</v>
      </c>
      <c r="S7" s="16" t="s">
        <v>108</v>
      </c>
      <c r="T7" s="14" t="s">
        <v>106</v>
      </c>
    </row>
    <row r="8" spans="1:20" ht="13.5">
      <c r="A8" s="13" t="s">
        <v>102</v>
      </c>
      <c r="B8" s="1" t="s">
        <v>164</v>
      </c>
      <c r="C8" s="17" t="s">
        <v>165</v>
      </c>
      <c r="D8" s="1" t="s">
        <v>165</v>
      </c>
      <c r="E8" s="17" t="s">
        <v>166</v>
      </c>
      <c r="F8" s="1" t="s">
        <v>166</v>
      </c>
      <c r="G8" s="17" t="s">
        <v>167</v>
      </c>
      <c r="H8" s="1" t="s">
        <v>167</v>
      </c>
      <c r="I8" s="1" t="s">
        <v>167</v>
      </c>
      <c r="J8" s="1" t="s">
        <v>167</v>
      </c>
      <c r="K8" s="17" t="s">
        <v>168</v>
      </c>
      <c r="L8" s="1" t="s">
        <v>168</v>
      </c>
      <c r="M8" s="1" t="s">
        <v>168</v>
      </c>
      <c r="N8" s="1" t="s">
        <v>168</v>
      </c>
      <c r="O8" s="17" t="s">
        <v>169</v>
      </c>
      <c r="P8" s="1" t="s">
        <v>169</v>
      </c>
      <c r="Q8" s="1" t="s">
        <v>169</v>
      </c>
      <c r="R8" s="1" t="s">
        <v>169</v>
      </c>
      <c r="S8" s="17" t="s">
        <v>170</v>
      </c>
      <c r="T8" s="1" t="s">
        <v>170</v>
      </c>
    </row>
    <row r="9" spans="1:20" ht="13.5">
      <c r="A9" s="13" t="s">
        <v>103</v>
      </c>
      <c r="B9" s="1" t="s">
        <v>107</v>
      </c>
      <c r="C9" s="17" t="s">
        <v>109</v>
      </c>
      <c r="D9" s="1" t="s">
        <v>111</v>
      </c>
      <c r="E9" s="17" t="s">
        <v>113</v>
      </c>
      <c r="F9" s="1" t="s">
        <v>115</v>
      </c>
      <c r="G9" s="17" t="s">
        <v>117</v>
      </c>
      <c r="H9" s="1" t="s">
        <v>199</v>
      </c>
      <c r="I9" s="1" t="s">
        <v>119</v>
      </c>
      <c r="J9" s="1" t="s">
        <v>201</v>
      </c>
      <c r="K9" s="17" t="s">
        <v>121</v>
      </c>
      <c r="L9" s="1" t="s">
        <v>203</v>
      </c>
      <c r="M9" s="1" t="s">
        <v>122</v>
      </c>
      <c r="N9" s="1" t="s">
        <v>205</v>
      </c>
      <c r="O9" s="17" t="s">
        <v>124</v>
      </c>
      <c r="P9" s="1" t="s">
        <v>207</v>
      </c>
      <c r="Q9" s="1" t="s">
        <v>126</v>
      </c>
      <c r="R9" s="1" t="s">
        <v>209</v>
      </c>
      <c r="S9" s="17" t="s">
        <v>128</v>
      </c>
      <c r="T9" s="1" t="s">
        <v>130</v>
      </c>
    </row>
    <row r="10" spans="1:20" ht="14.25" thickBot="1">
      <c r="A10" s="13" t="s">
        <v>104</v>
      </c>
      <c r="B10" s="1" t="s">
        <v>132</v>
      </c>
      <c r="C10" s="17" t="s">
        <v>132</v>
      </c>
      <c r="D10" s="1" t="s">
        <v>132</v>
      </c>
      <c r="E10" s="17" t="s">
        <v>132</v>
      </c>
      <c r="F10" s="1" t="s">
        <v>132</v>
      </c>
      <c r="G10" s="17" t="s">
        <v>132</v>
      </c>
      <c r="H10" s="1" t="s">
        <v>132</v>
      </c>
      <c r="I10" s="1" t="s">
        <v>132</v>
      </c>
      <c r="J10" s="1" t="s">
        <v>132</v>
      </c>
      <c r="K10" s="17" t="s">
        <v>132</v>
      </c>
      <c r="L10" s="1" t="s">
        <v>132</v>
      </c>
      <c r="M10" s="1" t="s">
        <v>132</v>
      </c>
      <c r="N10" s="1" t="s">
        <v>132</v>
      </c>
      <c r="O10" s="17" t="s">
        <v>132</v>
      </c>
      <c r="P10" s="1" t="s">
        <v>132</v>
      </c>
      <c r="Q10" s="1" t="s">
        <v>132</v>
      </c>
      <c r="R10" s="1" t="s">
        <v>132</v>
      </c>
      <c r="S10" s="17" t="s">
        <v>132</v>
      </c>
      <c r="T10" s="1" t="s">
        <v>132</v>
      </c>
    </row>
    <row r="11" spans="1:20" ht="14.25" thickTop="1">
      <c r="A11" s="29" t="s">
        <v>179</v>
      </c>
      <c r="B11" s="21">
        <v>63723</v>
      </c>
      <c r="C11" s="22">
        <v>93008</v>
      </c>
      <c r="D11" s="21">
        <v>31000</v>
      </c>
      <c r="E11" s="22">
        <v>72029</v>
      </c>
      <c r="F11" s="21">
        <v>42157</v>
      </c>
      <c r="G11" s="22">
        <v>42405</v>
      </c>
      <c r="H11" s="21">
        <v>50242</v>
      </c>
      <c r="I11" s="21">
        <v>36942</v>
      </c>
      <c r="J11" s="21">
        <v>23006</v>
      </c>
      <c r="K11" s="22">
        <v>33712</v>
      </c>
      <c r="L11" s="21">
        <v>38662</v>
      </c>
      <c r="M11" s="21">
        <v>27018</v>
      </c>
      <c r="N11" s="21">
        <v>16788</v>
      </c>
      <c r="O11" s="22">
        <v>-108903</v>
      </c>
      <c r="P11" s="21">
        <v>-52410</v>
      </c>
      <c r="Q11" s="21">
        <v>16920</v>
      </c>
      <c r="R11" s="21">
        <v>19322</v>
      </c>
      <c r="S11" s="22">
        <v>78912</v>
      </c>
      <c r="T11" s="21">
        <v>63484</v>
      </c>
    </row>
    <row r="12" spans="1:20" ht="13.5">
      <c r="A12" s="6" t="s">
        <v>244</v>
      </c>
      <c r="B12" s="23">
        <v>2327</v>
      </c>
      <c r="C12" s="24">
        <v>4938</v>
      </c>
      <c r="D12" s="23">
        <v>2432</v>
      </c>
      <c r="E12" s="24">
        <v>5286</v>
      </c>
      <c r="F12" s="23">
        <v>2628</v>
      </c>
      <c r="G12" s="24">
        <v>5437</v>
      </c>
      <c r="H12" s="23">
        <v>4019</v>
      </c>
      <c r="I12" s="23">
        <v>2634</v>
      </c>
      <c r="J12" s="23">
        <v>1315</v>
      </c>
      <c r="K12" s="24">
        <v>5450</v>
      </c>
      <c r="L12" s="23">
        <v>4041</v>
      </c>
      <c r="M12" s="23">
        <v>2679</v>
      </c>
      <c r="N12" s="23">
        <v>1338</v>
      </c>
      <c r="O12" s="24">
        <v>5633</v>
      </c>
      <c r="P12" s="23">
        <v>4176</v>
      </c>
      <c r="Q12" s="23">
        <v>2752</v>
      </c>
      <c r="R12" s="23">
        <v>1364</v>
      </c>
      <c r="S12" s="24">
        <v>5778</v>
      </c>
      <c r="T12" s="23">
        <v>2845</v>
      </c>
    </row>
    <row r="13" spans="1:20" ht="13.5">
      <c r="A13" s="6" t="s">
        <v>245</v>
      </c>
      <c r="B13" s="23">
        <v>5155</v>
      </c>
      <c r="C13" s="24">
        <v>10944</v>
      </c>
      <c r="D13" s="23">
        <v>5515</v>
      </c>
      <c r="E13" s="24">
        <v>11426</v>
      </c>
      <c r="F13" s="23">
        <v>5760</v>
      </c>
      <c r="G13" s="24">
        <v>12367</v>
      </c>
      <c r="H13" s="23">
        <v>9290</v>
      </c>
      <c r="I13" s="23">
        <v>6164</v>
      </c>
      <c r="J13" s="23">
        <v>3067</v>
      </c>
      <c r="K13" s="24">
        <v>12324</v>
      </c>
      <c r="L13" s="23">
        <v>9153</v>
      </c>
      <c r="M13" s="23">
        <v>6116</v>
      </c>
      <c r="N13" s="23">
        <v>3053</v>
      </c>
      <c r="O13" s="24">
        <v>12895</v>
      </c>
      <c r="P13" s="23">
        <v>9351</v>
      </c>
      <c r="Q13" s="23">
        <v>6226</v>
      </c>
      <c r="R13" s="23">
        <v>3248</v>
      </c>
      <c r="S13" s="24">
        <v>13671</v>
      </c>
      <c r="T13" s="23">
        <v>6952</v>
      </c>
    </row>
    <row r="14" spans="1:20" ht="13.5">
      <c r="A14" s="6" t="s">
        <v>246</v>
      </c>
      <c r="B14" s="23">
        <v>3017</v>
      </c>
      <c r="C14" s="24">
        <v>720</v>
      </c>
      <c r="D14" s="23">
        <v>454</v>
      </c>
      <c r="E14" s="24">
        <v>815</v>
      </c>
      <c r="F14" s="23">
        <v>444</v>
      </c>
      <c r="G14" s="24">
        <v>3017</v>
      </c>
      <c r="H14" s="23">
        <v>1161</v>
      </c>
      <c r="I14" s="23">
        <v>1161</v>
      </c>
      <c r="J14" s="23"/>
      <c r="K14" s="24">
        <v>222</v>
      </c>
      <c r="L14" s="23">
        <v>184</v>
      </c>
      <c r="M14" s="23">
        <v>184</v>
      </c>
      <c r="N14" s="23">
        <v>130</v>
      </c>
      <c r="O14" s="24"/>
      <c r="P14" s="23"/>
      <c r="Q14" s="23"/>
      <c r="R14" s="23"/>
      <c r="S14" s="24">
        <v>349</v>
      </c>
      <c r="T14" s="23">
        <v>302</v>
      </c>
    </row>
    <row r="15" spans="1:20" ht="13.5">
      <c r="A15" s="6" t="s">
        <v>247</v>
      </c>
      <c r="B15" s="23">
        <v>536</v>
      </c>
      <c r="C15" s="24">
        <v>4543</v>
      </c>
      <c r="D15" s="23">
        <v>61</v>
      </c>
      <c r="E15" s="24">
        <v>-16892</v>
      </c>
      <c r="F15" s="23">
        <v>-16191</v>
      </c>
      <c r="G15" s="24">
        <v>8615</v>
      </c>
      <c r="H15" s="23">
        <v>-11494</v>
      </c>
      <c r="I15" s="23">
        <v>-4371</v>
      </c>
      <c r="J15" s="23">
        <v>-7527</v>
      </c>
      <c r="K15" s="24">
        <v>1267</v>
      </c>
      <c r="L15" s="23">
        <v>-6435</v>
      </c>
      <c r="M15" s="23">
        <v>-2844</v>
      </c>
      <c r="N15" s="23">
        <v>275</v>
      </c>
      <c r="O15" s="24">
        <v>-3789</v>
      </c>
      <c r="P15" s="23">
        <v>-8249</v>
      </c>
      <c r="Q15" s="23">
        <v>-1725</v>
      </c>
      <c r="R15" s="23">
        <v>-3175</v>
      </c>
      <c r="S15" s="24">
        <v>1613</v>
      </c>
      <c r="T15" s="23">
        <v>-5399</v>
      </c>
    </row>
    <row r="16" spans="1:20" ht="13.5">
      <c r="A16" s="6" t="s">
        <v>248</v>
      </c>
      <c r="B16" s="23">
        <v>32413</v>
      </c>
      <c r="C16" s="24">
        <v>512226</v>
      </c>
      <c r="D16" s="23">
        <v>255722</v>
      </c>
      <c r="E16" s="24">
        <v>63158</v>
      </c>
      <c r="F16" s="23">
        <v>-117442</v>
      </c>
      <c r="G16" s="24">
        <v>-141655</v>
      </c>
      <c r="H16" s="23">
        <v>-158707</v>
      </c>
      <c r="I16" s="23">
        <v>-137794</v>
      </c>
      <c r="J16" s="23">
        <v>-129489</v>
      </c>
      <c r="K16" s="24">
        <v>107398</v>
      </c>
      <c r="L16" s="23">
        <v>65138</v>
      </c>
      <c r="M16" s="23">
        <v>74830</v>
      </c>
      <c r="N16" s="23">
        <v>-4862</v>
      </c>
      <c r="O16" s="24">
        <v>-395216</v>
      </c>
      <c r="P16" s="23">
        <v>-311249</v>
      </c>
      <c r="Q16" s="23">
        <v>-168968</v>
      </c>
      <c r="R16" s="23">
        <v>-123995</v>
      </c>
      <c r="S16" s="24">
        <v>-198154</v>
      </c>
      <c r="T16" s="23">
        <v>-44652</v>
      </c>
    </row>
    <row r="17" spans="1:20" ht="13.5">
      <c r="A17" s="6" t="s">
        <v>249</v>
      </c>
      <c r="B17" s="23">
        <v>72</v>
      </c>
      <c r="C17" s="24">
        <v>190</v>
      </c>
      <c r="D17" s="23">
        <v>102</v>
      </c>
      <c r="E17" s="24">
        <v>264</v>
      </c>
      <c r="F17" s="23">
        <v>150</v>
      </c>
      <c r="G17" s="24">
        <v>465</v>
      </c>
      <c r="H17" s="23">
        <v>374</v>
      </c>
      <c r="I17" s="23">
        <v>280</v>
      </c>
      <c r="J17" s="23">
        <v>183</v>
      </c>
      <c r="K17" s="24">
        <v>799</v>
      </c>
      <c r="L17" s="23">
        <v>614</v>
      </c>
      <c r="M17" s="23">
        <v>421</v>
      </c>
      <c r="N17" s="23">
        <v>212</v>
      </c>
      <c r="O17" s="24">
        <v>881</v>
      </c>
      <c r="P17" s="23">
        <v>670</v>
      </c>
      <c r="Q17" s="23">
        <v>450</v>
      </c>
      <c r="R17" s="23">
        <v>225</v>
      </c>
      <c r="S17" s="24">
        <v>916</v>
      </c>
      <c r="T17" s="23">
        <v>458</v>
      </c>
    </row>
    <row r="18" spans="1:20" ht="13.5">
      <c r="A18" s="6" t="s">
        <v>250</v>
      </c>
      <c r="B18" s="23">
        <v>15163</v>
      </c>
      <c r="C18" s="24">
        <v>31197</v>
      </c>
      <c r="D18" s="23">
        <v>15573</v>
      </c>
      <c r="E18" s="24">
        <v>30444</v>
      </c>
      <c r="F18" s="23">
        <v>14671</v>
      </c>
      <c r="G18" s="24">
        <v>29742</v>
      </c>
      <c r="H18" s="23">
        <v>20965</v>
      </c>
      <c r="I18" s="23">
        <v>13586</v>
      </c>
      <c r="J18" s="23">
        <v>6639</v>
      </c>
      <c r="K18" s="24">
        <v>29517</v>
      </c>
      <c r="L18" s="23">
        <v>20593</v>
      </c>
      <c r="M18" s="23">
        <v>12609</v>
      </c>
      <c r="N18" s="23">
        <v>4793</v>
      </c>
      <c r="O18" s="24">
        <v>8971</v>
      </c>
      <c r="P18" s="23">
        <v>16473</v>
      </c>
      <c r="Q18" s="23">
        <v>17206</v>
      </c>
      <c r="R18" s="23">
        <v>10507</v>
      </c>
      <c r="S18" s="24">
        <v>45384</v>
      </c>
      <c r="T18" s="23">
        <v>25667</v>
      </c>
    </row>
    <row r="19" spans="1:20" ht="13.5">
      <c r="A19" s="6" t="s">
        <v>17</v>
      </c>
      <c r="B19" s="23">
        <v>-926</v>
      </c>
      <c r="C19" s="24">
        <v>-948</v>
      </c>
      <c r="D19" s="23">
        <v>-818</v>
      </c>
      <c r="E19" s="24">
        <v>-937</v>
      </c>
      <c r="F19" s="23">
        <v>-726</v>
      </c>
      <c r="G19" s="24">
        <v>-1094</v>
      </c>
      <c r="H19" s="23">
        <v>122</v>
      </c>
      <c r="I19" s="23">
        <v>-9</v>
      </c>
      <c r="J19" s="23">
        <v>213</v>
      </c>
      <c r="K19" s="24">
        <v>7878</v>
      </c>
      <c r="L19" s="23">
        <v>1534</v>
      </c>
      <c r="M19" s="23">
        <v>8111</v>
      </c>
      <c r="N19" s="23">
        <v>-132</v>
      </c>
      <c r="O19" s="24">
        <v>-1237</v>
      </c>
      <c r="P19" s="23">
        <v>-1166</v>
      </c>
      <c r="Q19" s="23">
        <v>-1192</v>
      </c>
      <c r="R19" s="23">
        <v>-50</v>
      </c>
      <c r="S19" s="24">
        <v>291</v>
      </c>
      <c r="T19" s="23">
        <v>184</v>
      </c>
    </row>
    <row r="20" spans="1:20" ht="13.5">
      <c r="A20" s="6" t="s">
        <v>18</v>
      </c>
      <c r="B20" s="23">
        <v>-170</v>
      </c>
      <c r="C20" s="24">
        <v>73</v>
      </c>
      <c r="D20" s="23">
        <v>-81</v>
      </c>
      <c r="E20" s="24">
        <v>4</v>
      </c>
      <c r="F20" s="23">
        <v>-111</v>
      </c>
      <c r="G20" s="24">
        <v>-26</v>
      </c>
      <c r="H20" s="23">
        <v>-68</v>
      </c>
      <c r="I20" s="23">
        <v>-129</v>
      </c>
      <c r="J20" s="23">
        <v>-187</v>
      </c>
      <c r="K20" s="24">
        <v>89</v>
      </c>
      <c r="L20" s="23">
        <v>24</v>
      </c>
      <c r="M20" s="23">
        <v>-34</v>
      </c>
      <c r="N20" s="23">
        <v>-97</v>
      </c>
      <c r="O20" s="24">
        <v>-49</v>
      </c>
      <c r="P20" s="23">
        <v>-47</v>
      </c>
      <c r="Q20" s="23">
        <v>-103</v>
      </c>
      <c r="R20" s="23">
        <v>-157</v>
      </c>
      <c r="S20" s="24">
        <v>38</v>
      </c>
      <c r="T20" s="23">
        <v>-64</v>
      </c>
    </row>
    <row r="21" spans="1:20" ht="13.5">
      <c r="A21" s="6" t="s">
        <v>19</v>
      </c>
      <c r="B21" s="23"/>
      <c r="C21" s="24">
        <v>378</v>
      </c>
      <c r="D21" s="23">
        <v>496</v>
      </c>
      <c r="E21" s="24">
        <v>-59598</v>
      </c>
      <c r="F21" s="23">
        <v>264</v>
      </c>
      <c r="G21" s="24">
        <v>734</v>
      </c>
      <c r="H21" s="23">
        <v>864</v>
      </c>
      <c r="I21" s="23">
        <v>725</v>
      </c>
      <c r="J21" s="23">
        <v>505</v>
      </c>
      <c r="K21" s="24">
        <v>-306</v>
      </c>
      <c r="L21" s="23">
        <v>0</v>
      </c>
      <c r="M21" s="23">
        <v>-35</v>
      </c>
      <c r="N21" s="23">
        <v>-396</v>
      </c>
      <c r="O21" s="24">
        <v>1191</v>
      </c>
      <c r="P21" s="23">
        <v>1878</v>
      </c>
      <c r="Q21" s="23">
        <v>1027</v>
      </c>
      <c r="R21" s="23">
        <v>216</v>
      </c>
      <c r="S21" s="24">
        <v>1863</v>
      </c>
      <c r="T21" s="23">
        <v>293</v>
      </c>
    </row>
    <row r="22" spans="1:20" ht="13.5">
      <c r="A22" s="6" t="s">
        <v>20</v>
      </c>
      <c r="B22" s="23">
        <v>-1074</v>
      </c>
      <c r="C22" s="24"/>
      <c r="D22" s="23"/>
      <c r="E22" s="24"/>
      <c r="F22" s="23"/>
      <c r="G22" s="24"/>
      <c r="H22" s="23"/>
      <c r="I22" s="23"/>
      <c r="J22" s="23"/>
      <c r="K22" s="24"/>
      <c r="L22" s="23"/>
      <c r="M22" s="23"/>
      <c r="N22" s="23"/>
      <c r="O22" s="24"/>
      <c r="P22" s="23"/>
      <c r="Q22" s="23"/>
      <c r="R22" s="23"/>
      <c r="S22" s="24"/>
      <c r="T22" s="23"/>
    </row>
    <row r="23" spans="1:20" ht="13.5">
      <c r="A23" s="6" t="s">
        <v>21</v>
      </c>
      <c r="B23" s="23">
        <v>0</v>
      </c>
      <c r="C23" s="24">
        <v>-4815</v>
      </c>
      <c r="D23" s="23">
        <v>-4825</v>
      </c>
      <c r="E23" s="24">
        <v>92</v>
      </c>
      <c r="F23" s="23">
        <v>-111</v>
      </c>
      <c r="G23" s="24">
        <v>144</v>
      </c>
      <c r="H23" s="23">
        <v>6</v>
      </c>
      <c r="I23" s="23">
        <v>-133</v>
      </c>
      <c r="J23" s="23">
        <v>-278</v>
      </c>
      <c r="K23" s="24">
        <v>510</v>
      </c>
      <c r="L23" s="23">
        <v>446</v>
      </c>
      <c r="M23" s="23">
        <v>307</v>
      </c>
      <c r="N23" s="23">
        <v>174</v>
      </c>
      <c r="O23" s="24">
        <v>-118</v>
      </c>
      <c r="P23" s="23">
        <v>-142</v>
      </c>
      <c r="Q23" s="23">
        <v>-258</v>
      </c>
      <c r="R23" s="23">
        <v>-383</v>
      </c>
      <c r="S23" s="24">
        <v>534</v>
      </c>
      <c r="T23" s="23">
        <v>264</v>
      </c>
    </row>
    <row r="24" spans="1:20" ht="13.5">
      <c r="A24" s="6" t="s">
        <v>22</v>
      </c>
      <c r="B24" s="23">
        <v>12002</v>
      </c>
      <c r="C24" s="24">
        <v>24862</v>
      </c>
      <c r="D24" s="23">
        <v>10395</v>
      </c>
      <c r="E24" s="24">
        <v>15744</v>
      </c>
      <c r="F24" s="23">
        <v>12473</v>
      </c>
      <c r="G24" s="24">
        <v>17012</v>
      </c>
      <c r="H24" s="23">
        <v>15559</v>
      </c>
      <c r="I24" s="23">
        <v>10705</v>
      </c>
      <c r="J24" s="23">
        <v>5432</v>
      </c>
      <c r="K24" s="24">
        <v>15865</v>
      </c>
      <c r="L24" s="23">
        <v>11445</v>
      </c>
      <c r="M24" s="23">
        <v>6965</v>
      </c>
      <c r="N24" s="23">
        <v>3543</v>
      </c>
      <c r="O24" s="24">
        <v>-84815</v>
      </c>
      <c r="P24" s="23">
        <v>-95528</v>
      </c>
      <c r="Q24" s="23">
        <v>1460</v>
      </c>
      <c r="R24" s="23">
        <v>1748</v>
      </c>
      <c r="S24" s="24">
        <v>32727</v>
      </c>
      <c r="T24" s="23">
        <v>13980</v>
      </c>
    </row>
    <row r="25" spans="1:20" ht="13.5">
      <c r="A25" s="6" t="s">
        <v>23</v>
      </c>
      <c r="B25" s="23">
        <v>-143004</v>
      </c>
      <c r="C25" s="24">
        <v>-265717</v>
      </c>
      <c r="D25" s="23">
        <v>-122363</v>
      </c>
      <c r="E25" s="24">
        <v>-243803</v>
      </c>
      <c r="F25" s="23">
        <v>-122018</v>
      </c>
      <c r="G25" s="24">
        <v>-246120</v>
      </c>
      <c r="H25" s="23">
        <v>-177266</v>
      </c>
      <c r="I25" s="23">
        <v>-117638</v>
      </c>
      <c r="J25" s="23">
        <v>-55060</v>
      </c>
      <c r="K25" s="24">
        <v>-226951</v>
      </c>
      <c r="L25" s="23">
        <v>-163587</v>
      </c>
      <c r="M25" s="23">
        <v>-109957</v>
      </c>
      <c r="N25" s="23">
        <v>-50972</v>
      </c>
      <c r="O25" s="24">
        <v>-255592</v>
      </c>
      <c r="P25" s="23">
        <v>-190661</v>
      </c>
      <c r="Q25" s="23">
        <v>-140018</v>
      </c>
      <c r="R25" s="23">
        <v>-62523</v>
      </c>
      <c r="S25" s="24">
        <v>-288345</v>
      </c>
      <c r="T25" s="23">
        <v>-153856</v>
      </c>
    </row>
    <row r="26" spans="1:20" ht="13.5">
      <c r="A26" s="6" t="s">
        <v>24</v>
      </c>
      <c r="B26" s="23">
        <v>-50521</v>
      </c>
      <c r="C26" s="24">
        <v>-97298</v>
      </c>
      <c r="D26" s="23">
        <v>21404</v>
      </c>
      <c r="E26" s="24">
        <v>-15656</v>
      </c>
      <c r="F26" s="23">
        <v>46015</v>
      </c>
      <c r="G26" s="24">
        <v>22907</v>
      </c>
      <c r="H26" s="23">
        <v>23889</v>
      </c>
      <c r="I26" s="23">
        <v>45535</v>
      </c>
      <c r="J26" s="23">
        <v>54081</v>
      </c>
      <c r="K26" s="24">
        <v>-107802</v>
      </c>
      <c r="L26" s="23">
        <v>-97988</v>
      </c>
      <c r="M26" s="23">
        <v>-79298</v>
      </c>
      <c r="N26" s="23">
        <v>-65177</v>
      </c>
      <c r="O26" s="24">
        <v>353824</v>
      </c>
      <c r="P26" s="23">
        <v>296010</v>
      </c>
      <c r="Q26" s="23">
        <v>49945</v>
      </c>
      <c r="R26" s="23">
        <v>-50393</v>
      </c>
      <c r="S26" s="24">
        <v>106806</v>
      </c>
      <c r="T26" s="23">
        <v>-15219</v>
      </c>
    </row>
    <row r="27" spans="1:20" ht="13.5">
      <c r="A27" s="6" t="s">
        <v>25</v>
      </c>
      <c r="B27" s="23">
        <v>894</v>
      </c>
      <c r="C27" s="24">
        <v>1792</v>
      </c>
      <c r="D27" s="23">
        <v>902</v>
      </c>
      <c r="E27" s="24">
        <v>1809</v>
      </c>
      <c r="F27" s="23">
        <v>905</v>
      </c>
      <c r="G27" s="24">
        <v>1564</v>
      </c>
      <c r="H27" s="23">
        <v>1090</v>
      </c>
      <c r="I27" s="23">
        <v>607</v>
      </c>
      <c r="J27" s="23">
        <v>294</v>
      </c>
      <c r="K27" s="24">
        <v>2557</v>
      </c>
      <c r="L27" s="23">
        <v>2246</v>
      </c>
      <c r="M27" s="23">
        <v>1465</v>
      </c>
      <c r="N27" s="23">
        <v>754</v>
      </c>
      <c r="O27" s="24">
        <v>2227</v>
      </c>
      <c r="P27" s="23">
        <v>1467</v>
      </c>
      <c r="Q27" s="23">
        <v>1004</v>
      </c>
      <c r="R27" s="23">
        <v>496</v>
      </c>
      <c r="S27" s="24">
        <v>2138</v>
      </c>
      <c r="T27" s="23">
        <v>1112</v>
      </c>
    </row>
    <row r="28" spans="1:20" ht="13.5">
      <c r="A28" s="6" t="s">
        <v>26</v>
      </c>
      <c r="B28" s="23">
        <v>430</v>
      </c>
      <c r="C28" s="24">
        <v>4711</v>
      </c>
      <c r="D28" s="23">
        <v>3232</v>
      </c>
      <c r="E28" s="24">
        <v>5804</v>
      </c>
      <c r="F28" s="23">
        <v>3557</v>
      </c>
      <c r="G28" s="24">
        <v>4737</v>
      </c>
      <c r="H28" s="23">
        <v>3170</v>
      </c>
      <c r="I28" s="23">
        <v>1727</v>
      </c>
      <c r="J28" s="23">
        <v>825</v>
      </c>
      <c r="K28" s="24">
        <v>2702</v>
      </c>
      <c r="L28" s="23">
        <v>2058</v>
      </c>
      <c r="M28" s="23">
        <v>1445</v>
      </c>
      <c r="N28" s="23">
        <v>769</v>
      </c>
      <c r="O28" s="24">
        <v>3305</v>
      </c>
      <c r="P28" s="23">
        <v>3260</v>
      </c>
      <c r="Q28" s="23">
        <v>2401</v>
      </c>
      <c r="R28" s="23">
        <v>1127</v>
      </c>
      <c r="S28" s="24">
        <v>6122</v>
      </c>
      <c r="T28" s="23">
        <v>2994</v>
      </c>
    </row>
    <row r="29" spans="1:20" ht="13.5">
      <c r="A29" s="6" t="s">
        <v>27</v>
      </c>
      <c r="B29" s="23">
        <v>35</v>
      </c>
      <c r="C29" s="24">
        <v>435</v>
      </c>
      <c r="D29" s="23">
        <v>81</v>
      </c>
      <c r="E29" s="24">
        <v>670</v>
      </c>
      <c r="F29" s="23">
        <v>495</v>
      </c>
      <c r="G29" s="24">
        <v>1574</v>
      </c>
      <c r="H29" s="23">
        <v>1440</v>
      </c>
      <c r="I29" s="23">
        <v>232</v>
      </c>
      <c r="J29" s="23">
        <v>162</v>
      </c>
      <c r="K29" s="24">
        <v>150</v>
      </c>
      <c r="L29" s="23">
        <v>-52</v>
      </c>
      <c r="M29" s="23">
        <v>-116</v>
      </c>
      <c r="N29" s="23">
        <v>-337</v>
      </c>
      <c r="O29" s="24">
        <v>94</v>
      </c>
      <c r="P29" s="23">
        <v>-55</v>
      </c>
      <c r="Q29" s="23">
        <v>-421</v>
      </c>
      <c r="R29" s="23">
        <v>-622</v>
      </c>
      <c r="S29" s="24">
        <v>-2290</v>
      </c>
      <c r="T29" s="23">
        <v>-3012</v>
      </c>
    </row>
    <row r="30" spans="1:20" ht="13.5">
      <c r="A30" s="6" t="s">
        <v>28</v>
      </c>
      <c r="B30" s="23">
        <v>-20</v>
      </c>
      <c r="C30" s="24">
        <v>-29</v>
      </c>
      <c r="D30" s="23">
        <v>-11</v>
      </c>
      <c r="E30" s="24">
        <v>-19</v>
      </c>
      <c r="F30" s="23">
        <v>-6</v>
      </c>
      <c r="G30" s="24">
        <v>-5</v>
      </c>
      <c r="H30" s="23">
        <v>-3</v>
      </c>
      <c r="I30" s="23">
        <v>-1</v>
      </c>
      <c r="J30" s="23">
        <v>0</v>
      </c>
      <c r="K30" s="24">
        <v>-12</v>
      </c>
      <c r="L30" s="23">
        <v>-13</v>
      </c>
      <c r="M30" s="23">
        <v>-7</v>
      </c>
      <c r="N30" s="23">
        <v>-6</v>
      </c>
      <c r="O30" s="24">
        <v>-46</v>
      </c>
      <c r="P30" s="23">
        <v>-33</v>
      </c>
      <c r="Q30" s="23">
        <v>-23</v>
      </c>
      <c r="R30" s="23">
        <v>-14</v>
      </c>
      <c r="S30" s="24">
        <v>-39</v>
      </c>
      <c r="T30" s="23">
        <v>-21</v>
      </c>
    </row>
    <row r="31" spans="1:20" ht="13.5">
      <c r="A31" s="6" t="s">
        <v>29</v>
      </c>
      <c r="B31" s="23">
        <v>74</v>
      </c>
      <c r="C31" s="24">
        <v>27</v>
      </c>
      <c r="D31" s="23">
        <v>92</v>
      </c>
      <c r="E31" s="24">
        <v>46</v>
      </c>
      <c r="F31" s="23">
        <v>82</v>
      </c>
      <c r="G31" s="24">
        <v>47</v>
      </c>
      <c r="H31" s="23">
        <v>65</v>
      </c>
      <c r="I31" s="23">
        <v>76</v>
      </c>
      <c r="J31" s="23">
        <v>60</v>
      </c>
      <c r="K31" s="24">
        <v>90</v>
      </c>
      <c r="L31" s="23">
        <v>108</v>
      </c>
      <c r="M31" s="23">
        <v>103</v>
      </c>
      <c r="N31" s="23">
        <v>71</v>
      </c>
      <c r="O31" s="24">
        <v>149</v>
      </c>
      <c r="P31" s="23">
        <v>160</v>
      </c>
      <c r="Q31" s="23">
        <v>132</v>
      </c>
      <c r="R31" s="23">
        <v>97</v>
      </c>
      <c r="S31" s="24">
        <v>83</v>
      </c>
      <c r="T31" s="23">
        <v>112</v>
      </c>
    </row>
    <row r="32" spans="1:20" ht="13.5">
      <c r="A32" s="6" t="s">
        <v>30</v>
      </c>
      <c r="B32" s="23">
        <v>634</v>
      </c>
      <c r="C32" s="24">
        <v>2396</v>
      </c>
      <c r="D32" s="23">
        <v>1640</v>
      </c>
      <c r="E32" s="24">
        <v>4332</v>
      </c>
      <c r="F32" s="23">
        <v>2431</v>
      </c>
      <c r="G32" s="24">
        <v>5213</v>
      </c>
      <c r="H32" s="23">
        <v>4085</v>
      </c>
      <c r="I32" s="23">
        <v>2752</v>
      </c>
      <c r="J32" s="23">
        <v>1627</v>
      </c>
      <c r="K32" s="24">
        <v>-2801</v>
      </c>
      <c r="L32" s="23">
        <v>-1650</v>
      </c>
      <c r="M32" s="23">
        <v>-1159</v>
      </c>
      <c r="N32" s="23">
        <v>-116</v>
      </c>
      <c r="O32" s="24">
        <v>-1949</v>
      </c>
      <c r="P32" s="23">
        <v>-1423</v>
      </c>
      <c r="Q32" s="23">
        <v>-815</v>
      </c>
      <c r="R32" s="23">
        <v>955</v>
      </c>
      <c r="S32" s="24">
        <v>482</v>
      </c>
      <c r="T32" s="23">
        <v>-381</v>
      </c>
    </row>
    <row r="33" spans="1:20" ht="13.5">
      <c r="A33" s="6" t="s">
        <v>31</v>
      </c>
      <c r="B33" s="23">
        <v>-8062</v>
      </c>
      <c r="C33" s="24">
        <v>-272</v>
      </c>
      <c r="D33" s="23">
        <v>-316</v>
      </c>
      <c r="E33" s="24">
        <v>-4624</v>
      </c>
      <c r="F33" s="23">
        <v>2786</v>
      </c>
      <c r="G33" s="24">
        <v>-14081</v>
      </c>
      <c r="H33" s="23">
        <v>-12206</v>
      </c>
      <c r="I33" s="23">
        <v>-4502</v>
      </c>
      <c r="J33" s="23">
        <v>-3532</v>
      </c>
      <c r="K33" s="24">
        <v>6471</v>
      </c>
      <c r="L33" s="23">
        <v>9574</v>
      </c>
      <c r="M33" s="23">
        <v>10567</v>
      </c>
      <c r="N33" s="23">
        <v>13418</v>
      </c>
      <c r="O33" s="24">
        <v>-28434</v>
      </c>
      <c r="P33" s="23">
        <v>-18969</v>
      </c>
      <c r="Q33" s="23">
        <v>-6337</v>
      </c>
      <c r="R33" s="23">
        <v>-4282</v>
      </c>
      <c r="S33" s="24">
        <v>-14241</v>
      </c>
      <c r="T33" s="23">
        <v>-5081</v>
      </c>
    </row>
    <row r="34" spans="1:20" ht="13.5">
      <c r="A34" s="6" t="s">
        <v>32</v>
      </c>
      <c r="B34" s="23">
        <v>-284</v>
      </c>
      <c r="C34" s="24">
        <v>746</v>
      </c>
      <c r="D34" s="23">
        <v>-33</v>
      </c>
      <c r="E34" s="24">
        <v>274</v>
      </c>
      <c r="F34" s="23">
        <v>-45</v>
      </c>
      <c r="G34" s="24">
        <v>-1399</v>
      </c>
      <c r="H34" s="23">
        <v>-1453</v>
      </c>
      <c r="I34" s="23">
        <v>-1470</v>
      </c>
      <c r="J34" s="23">
        <v>-1497</v>
      </c>
      <c r="K34" s="24">
        <v>952</v>
      </c>
      <c r="L34" s="23">
        <v>453</v>
      </c>
      <c r="M34" s="23">
        <v>390</v>
      </c>
      <c r="N34" s="23">
        <v>-32</v>
      </c>
      <c r="O34" s="24">
        <v>323</v>
      </c>
      <c r="P34" s="23">
        <v>536</v>
      </c>
      <c r="Q34" s="23">
        <v>765</v>
      </c>
      <c r="R34" s="23">
        <v>-79</v>
      </c>
      <c r="S34" s="24">
        <v>-1032</v>
      </c>
      <c r="T34" s="23">
        <v>-868</v>
      </c>
    </row>
    <row r="35" spans="1:20" ht="13.5">
      <c r="A35" s="6" t="s">
        <v>33</v>
      </c>
      <c r="B35" s="23">
        <v>122</v>
      </c>
      <c r="C35" s="24">
        <v>40</v>
      </c>
      <c r="D35" s="23">
        <v>84</v>
      </c>
      <c r="E35" s="24">
        <v>51</v>
      </c>
      <c r="F35" s="23">
        <v>82</v>
      </c>
      <c r="G35" s="24">
        <v>-22</v>
      </c>
      <c r="H35" s="23">
        <v>95</v>
      </c>
      <c r="I35" s="23">
        <v>41</v>
      </c>
      <c r="J35" s="23">
        <v>7</v>
      </c>
      <c r="K35" s="24">
        <v>-131</v>
      </c>
      <c r="L35" s="23">
        <v>-11</v>
      </c>
      <c r="M35" s="23">
        <v>-74</v>
      </c>
      <c r="N35" s="23">
        <v>-124</v>
      </c>
      <c r="O35" s="24">
        <v>-40</v>
      </c>
      <c r="P35" s="23">
        <v>-35</v>
      </c>
      <c r="Q35" s="23">
        <v>-92</v>
      </c>
      <c r="R35" s="23">
        <v>-139</v>
      </c>
      <c r="S35" s="24">
        <v>-38</v>
      </c>
      <c r="T35" s="23">
        <v>140</v>
      </c>
    </row>
    <row r="36" spans="1:20" ht="13.5">
      <c r="A36" s="6" t="s">
        <v>34</v>
      </c>
      <c r="B36" s="23">
        <v>-9246</v>
      </c>
      <c r="C36" s="24">
        <v>15387</v>
      </c>
      <c r="D36" s="23">
        <v>19814</v>
      </c>
      <c r="E36" s="24">
        <v>266</v>
      </c>
      <c r="F36" s="23">
        <v>7020</v>
      </c>
      <c r="G36" s="24">
        <v>-6883</v>
      </c>
      <c r="H36" s="23">
        <v>-4720</v>
      </c>
      <c r="I36" s="23">
        <v>-75</v>
      </c>
      <c r="J36" s="23">
        <v>-2690</v>
      </c>
      <c r="K36" s="24">
        <v>2796</v>
      </c>
      <c r="L36" s="23">
        <v>1469</v>
      </c>
      <c r="M36" s="23">
        <v>1056</v>
      </c>
      <c r="N36" s="23">
        <v>-1613</v>
      </c>
      <c r="O36" s="24">
        <v>-4219</v>
      </c>
      <c r="P36" s="23">
        <v>-6224</v>
      </c>
      <c r="Q36" s="23">
        <v>-3565</v>
      </c>
      <c r="R36" s="23">
        <v>-1011</v>
      </c>
      <c r="S36" s="24">
        <v>3614</v>
      </c>
      <c r="T36" s="23">
        <v>-570</v>
      </c>
    </row>
    <row r="37" spans="1:20" ht="13.5">
      <c r="A37" s="6" t="s">
        <v>134</v>
      </c>
      <c r="B37" s="23">
        <v>27562</v>
      </c>
      <c r="C37" s="24">
        <v>68545</v>
      </c>
      <c r="D37" s="23">
        <v>2828</v>
      </c>
      <c r="E37" s="24">
        <v>33270</v>
      </c>
      <c r="F37" s="23">
        <v>-18633</v>
      </c>
      <c r="G37" s="24">
        <v>15185</v>
      </c>
      <c r="H37" s="23">
        <v>-6857</v>
      </c>
      <c r="I37" s="23">
        <v>-24379</v>
      </c>
      <c r="J37" s="23">
        <v>-34322</v>
      </c>
      <c r="K37" s="24">
        <v>69024</v>
      </c>
      <c r="L37" s="23">
        <v>53349</v>
      </c>
      <c r="M37" s="23">
        <v>37092</v>
      </c>
      <c r="N37" s="23">
        <v>31231</v>
      </c>
      <c r="O37" s="24">
        <v>95090</v>
      </c>
      <c r="P37" s="23"/>
      <c r="Q37" s="23">
        <v>17686</v>
      </c>
      <c r="R37" s="23">
        <v>32184</v>
      </c>
      <c r="S37" s="24">
        <v>-36269</v>
      </c>
      <c r="T37" s="23">
        <v>7345</v>
      </c>
    </row>
    <row r="38" spans="1:20" ht="13.5">
      <c r="A38" s="6" t="s">
        <v>35</v>
      </c>
      <c r="B38" s="23">
        <v>-49143</v>
      </c>
      <c r="C38" s="24">
        <v>408091</v>
      </c>
      <c r="D38" s="23">
        <v>243386</v>
      </c>
      <c r="E38" s="24">
        <v>-95739</v>
      </c>
      <c r="F38" s="23">
        <v>-133359</v>
      </c>
      <c r="G38" s="24">
        <v>-239105</v>
      </c>
      <c r="H38" s="23">
        <v>-235324</v>
      </c>
      <c r="I38" s="23">
        <v>-166320</v>
      </c>
      <c r="J38" s="23">
        <v>-136154</v>
      </c>
      <c r="K38" s="24">
        <v>-38223</v>
      </c>
      <c r="L38" s="23">
        <v>-48638</v>
      </c>
      <c r="M38" s="23">
        <v>-2160</v>
      </c>
      <c r="N38" s="23">
        <v>-47312</v>
      </c>
      <c r="O38" s="24">
        <v>-399467</v>
      </c>
      <c r="P38" s="23">
        <v>-321583</v>
      </c>
      <c r="Q38" s="23">
        <v>-205541</v>
      </c>
      <c r="R38" s="23">
        <v>-175334</v>
      </c>
      <c r="S38" s="24">
        <v>-239066</v>
      </c>
      <c r="T38" s="23">
        <v>-102973</v>
      </c>
    </row>
    <row r="39" spans="1:20" ht="13.5">
      <c r="A39" s="6" t="s">
        <v>36</v>
      </c>
      <c r="B39" s="23">
        <v>150460</v>
      </c>
      <c r="C39" s="24">
        <v>269247</v>
      </c>
      <c r="D39" s="23">
        <v>126864</v>
      </c>
      <c r="E39" s="24">
        <v>250550</v>
      </c>
      <c r="F39" s="23">
        <v>126083</v>
      </c>
      <c r="G39" s="24">
        <v>249332</v>
      </c>
      <c r="H39" s="23">
        <v>182069</v>
      </c>
      <c r="I39" s="23">
        <v>121752</v>
      </c>
      <c r="J39" s="23">
        <v>57861</v>
      </c>
      <c r="K39" s="24">
        <v>223011</v>
      </c>
      <c r="L39" s="23">
        <v>161423</v>
      </c>
      <c r="M39" s="23">
        <v>108700</v>
      </c>
      <c r="N39" s="23">
        <v>51111</v>
      </c>
      <c r="O39" s="24">
        <v>261748</v>
      </c>
      <c r="P39" s="23">
        <v>197254</v>
      </c>
      <c r="Q39" s="23">
        <v>141660</v>
      </c>
      <c r="R39" s="23">
        <v>65291</v>
      </c>
      <c r="S39" s="24">
        <v>286857</v>
      </c>
      <c r="T39" s="23">
        <v>149953</v>
      </c>
    </row>
    <row r="40" spans="1:20" ht="13.5">
      <c r="A40" s="6" t="s">
        <v>37</v>
      </c>
      <c r="B40" s="23">
        <v>-894</v>
      </c>
      <c r="C40" s="24">
        <v>-1792</v>
      </c>
      <c r="D40" s="23">
        <v>-900</v>
      </c>
      <c r="E40" s="24">
        <v>-1811</v>
      </c>
      <c r="F40" s="23">
        <v>-907</v>
      </c>
      <c r="G40" s="24">
        <v>-1548</v>
      </c>
      <c r="H40" s="23">
        <v>-965</v>
      </c>
      <c r="I40" s="23">
        <v>-589</v>
      </c>
      <c r="J40" s="23">
        <v>-357</v>
      </c>
      <c r="K40" s="24">
        <v>-2766</v>
      </c>
      <c r="L40" s="23">
        <v>-2476</v>
      </c>
      <c r="M40" s="23">
        <v>-1504</v>
      </c>
      <c r="N40" s="23">
        <v>-1079</v>
      </c>
      <c r="O40" s="24">
        <v>-2273</v>
      </c>
      <c r="P40" s="23">
        <v>-1837</v>
      </c>
      <c r="Q40" s="23">
        <v>-984</v>
      </c>
      <c r="R40" s="23">
        <v>-839</v>
      </c>
      <c r="S40" s="24">
        <v>-2102</v>
      </c>
      <c r="T40" s="23">
        <v>-1097</v>
      </c>
    </row>
    <row r="41" spans="1:20" ht="13.5">
      <c r="A41" s="6" t="s">
        <v>38</v>
      </c>
      <c r="B41" s="23">
        <v>-20142</v>
      </c>
      <c r="C41" s="24">
        <v>-37025</v>
      </c>
      <c r="D41" s="23">
        <v>-20200</v>
      </c>
      <c r="E41" s="24">
        <v>-35843</v>
      </c>
      <c r="F41" s="23">
        <v>-19619</v>
      </c>
      <c r="G41" s="24">
        <v>-38635</v>
      </c>
      <c r="H41" s="23">
        <v>-28503</v>
      </c>
      <c r="I41" s="23">
        <v>-21352</v>
      </c>
      <c r="J41" s="23">
        <v>-10762</v>
      </c>
      <c r="K41" s="24">
        <v>-39614</v>
      </c>
      <c r="L41" s="23">
        <v>-29368</v>
      </c>
      <c r="M41" s="23">
        <v>-22017</v>
      </c>
      <c r="N41" s="23">
        <v>-10393</v>
      </c>
      <c r="O41" s="24">
        <v>-49535</v>
      </c>
      <c r="P41" s="23">
        <v>-36563</v>
      </c>
      <c r="Q41" s="23">
        <v>-26711</v>
      </c>
      <c r="R41" s="23">
        <v>-13291</v>
      </c>
      <c r="S41" s="24">
        <v>-56808</v>
      </c>
      <c r="T41" s="23">
        <v>-31189</v>
      </c>
    </row>
    <row r="42" spans="1:20" ht="13.5">
      <c r="A42" s="6" t="s">
        <v>134</v>
      </c>
      <c r="B42" s="23">
        <v>25489</v>
      </c>
      <c r="C42" s="24">
        <v>1606</v>
      </c>
      <c r="D42" s="23">
        <v>-1387</v>
      </c>
      <c r="E42" s="24">
        <v>-3533</v>
      </c>
      <c r="F42" s="23">
        <v>-1531</v>
      </c>
      <c r="G42" s="24">
        <v>-4319</v>
      </c>
      <c r="H42" s="23">
        <v>-3423</v>
      </c>
      <c r="I42" s="23">
        <v>-671</v>
      </c>
      <c r="J42" s="23">
        <v>-359</v>
      </c>
      <c r="K42" s="24">
        <v>-2859</v>
      </c>
      <c r="L42" s="23">
        <v>-1994</v>
      </c>
      <c r="M42" s="23">
        <v>-1345</v>
      </c>
      <c r="N42" s="23">
        <v>-715</v>
      </c>
      <c r="O42" s="24">
        <v>-5669</v>
      </c>
      <c r="P42" s="23">
        <v>-5105</v>
      </c>
      <c r="Q42" s="23">
        <v>-1288</v>
      </c>
      <c r="R42" s="23">
        <v>-883</v>
      </c>
      <c r="S42" s="24">
        <v>8031</v>
      </c>
      <c r="T42" s="23">
        <v>3095</v>
      </c>
    </row>
    <row r="43" spans="1:20" ht="13.5">
      <c r="A43" s="6" t="s">
        <v>39</v>
      </c>
      <c r="B43" s="23">
        <v>-30335</v>
      </c>
      <c r="C43" s="24">
        <v>-3394</v>
      </c>
      <c r="D43" s="23">
        <v>266</v>
      </c>
      <c r="E43" s="24">
        <v>729</v>
      </c>
      <c r="F43" s="23">
        <v>2756</v>
      </c>
      <c r="G43" s="24">
        <v>-5046</v>
      </c>
      <c r="H43" s="23">
        <v>-3772</v>
      </c>
      <c r="I43" s="23">
        <v>-1193</v>
      </c>
      <c r="J43" s="23"/>
      <c r="K43" s="24">
        <v>27918</v>
      </c>
      <c r="L43" s="23">
        <v>28704</v>
      </c>
      <c r="M43" s="23">
        <v>29723</v>
      </c>
      <c r="N43" s="23"/>
      <c r="O43" s="24">
        <v>-67779</v>
      </c>
      <c r="P43" s="23">
        <v>-66500</v>
      </c>
      <c r="Q43" s="23">
        <v>-40212</v>
      </c>
      <c r="R43" s="23"/>
      <c r="S43" s="24"/>
      <c r="T43" s="23"/>
    </row>
    <row r="44" spans="1:20" ht="14.25" thickBot="1">
      <c r="A44" s="4" t="s">
        <v>40</v>
      </c>
      <c r="B44" s="25">
        <v>75433</v>
      </c>
      <c r="C44" s="26">
        <v>636733</v>
      </c>
      <c r="D44" s="25">
        <v>348029</v>
      </c>
      <c r="E44" s="26">
        <v>114352</v>
      </c>
      <c r="F44" s="25">
        <v>-26577</v>
      </c>
      <c r="G44" s="26">
        <v>-39322</v>
      </c>
      <c r="H44" s="25">
        <v>-89920</v>
      </c>
      <c r="I44" s="25">
        <v>-68374</v>
      </c>
      <c r="J44" s="25">
        <v>-94645</v>
      </c>
      <c r="K44" s="26">
        <v>167465</v>
      </c>
      <c r="L44" s="25">
        <v>107649</v>
      </c>
      <c r="M44" s="25">
        <v>111396</v>
      </c>
      <c r="N44" s="25">
        <v>-12165</v>
      </c>
      <c r="O44" s="26">
        <v>-262975</v>
      </c>
      <c r="P44" s="25">
        <v>-234336</v>
      </c>
      <c r="Q44" s="25">
        <v>-133079</v>
      </c>
      <c r="R44" s="25">
        <v>-162812</v>
      </c>
      <c r="S44" s="26">
        <v>-64130</v>
      </c>
      <c r="T44" s="25">
        <v>-20580</v>
      </c>
    </row>
    <row r="45" spans="1:20" ht="14.25" thickTop="1">
      <c r="A45" s="6" t="s">
        <v>41</v>
      </c>
      <c r="B45" s="23">
        <v>30088</v>
      </c>
      <c r="C45" s="24">
        <v>-31340</v>
      </c>
      <c r="D45" s="23">
        <v>-29700</v>
      </c>
      <c r="E45" s="24">
        <v>-550</v>
      </c>
      <c r="F45" s="23">
        <v>-500</v>
      </c>
      <c r="G45" s="24">
        <v>-400</v>
      </c>
      <c r="H45" s="23">
        <v>-400</v>
      </c>
      <c r="I45" s="23">
        <v>-400</v>
      </c>
      <c r="J45" s="23">
        <v>-100</v>
      </c>
      <c r="K45" s="24">
        <v>420</v>
      </c>
      <c r="L45" s="23">
        <v>170</v>
      </c>
      <c r="M45" s="23">
        <v>500</v>
      </c>
      <c r="N45" s="23">
        <v>200</v>
      </c>
      <c r="O45" s="24">
        <v>-1620</v>
      </c>
      <c r="P45" s="23">
        <v>-1420</v>
      </c>
      <c r="Q45" s="23">
        <v>-1420</v>
      </c>
      <c r="R45" s="23">
        <v>-630</v>
      </c>
      <c r="S45" s="24">
        <v>-1450</v>
      </c>
      <c r="T45" s="23">
        <v>-1350</v>
      </c>
    </row>
    <row r="46" spans="1:20" ht="13.5">
      <c r="A46" s="6" t="s">
        <v>42</v>
      </c>
      <c r="B46" s="23">
        <v>-4000</v>
      </c>
      <c r="C46" s="24">
        <v>-4000</v>
      </c>
      <c r="D46" s="23">
        <v>-2000</v>
      </c>
      <c r="E46" s="24">
        <v>-17297</v>
      </c>
      <c r="F46" s="23">
        <v>-11298</v>
      </c>
      <c r="G46" s="24">
        <v>-16936</v>
      </c>
      <c r="H46" s="23">
        <v>-14936</v>
      </c>
      <c r="I46" s="23">
        <v>-4000</v>
      </c>
      <c r="J46" s="23">
        <v>-4000</v>
      </c>
      <c r="K46" s="24">
        <v>-14096</v>
      </c>
      <c r="L46" s="23">
        <v>-9096</v>
      </c>
      <c r="M46" s="23">
        <v>-4497</v>
      </c>
      <c r="N46" s="23">
        <v>-997</v>
      </c>
      <c r="O46" s="24">
        <v>-51513</v>
      </c>
      <c r="P46" s="23">
        <v>-40284</v>
      </c>
      <c r="Q46" s="23">
        <v>-36290</v>
      </c>
      <c r="R46" s="23">
        <v>-16120</v>
      </c>
      <c r="S46" s="24">
        <v>-110473</v>
      </c>
      <c r="T46" s="23">
        <v>-50655</v>
      </c>
    </row>
    <row r="47" spans="1:20" ht="13.5">
      <c r="A47" s="6" t="s">
        <v>43</v>
      </c>
      <c r="B47" s="23">
        <v>20319</v>
      </c>
      <c r="C47" s="24">
        <v>36791</v>
      </c>
      <c r="D47" s="23">
        <v>18363</v>
      </c>
      <c r="E47" s="24">
        <v>29766</v>
      </c>
      <c r="F47" s="23">
        <v>11849</v>
      </c>
      <c r="G47" s="24">
        <v>27749</v>
      </c>
      <c r="H47" s="23">
        <v>14098</v>
      </c>
      <c r="I47" s="23">
        <v>9442</v>
      </c>
      <c r="J47" s="23">
        <v>5549</v>
      </c>
      <c r="K47" s="24">
        <v>14088</v>
      </c>
      <c r="L47" s="23">
        <v>11125</v>
      </c>
      <c r="M47" s="23">
        <v>7296</v>
      </c>
      <c r="N47" s="23">
        <v>4244</v>
      </c>
      <c r="O47" s="24">
        <v>60564</v>
      </c>
      <c r="P47" s="23">
        <v>57822</v>
      </c>
      <c r="Q47" s="23">
        <v>34378</v>
      </c>
      <c r="R47" s="23">
        <v>23754</v>
      </c>
      <c r="S47" s="24">
        <v>60206</v>
      </c>
      <c r="T47" s="23">
        <v>18549</v>
      </c>
    </row>
    <row r="48" spans="1:20" ht="13.5">
      <c r="A48" s="6" t="s">
        <v>44</v>
      </c>
      <c r="B48" s="23">
        <v>-67700</v>
      </c>
      <c r="C48" s="24"/>
      <c r="D48" s="23">
        <v>-9400</v>
      </c>
      <c r="E48" s="24"/>
      <c r="F48" s="23">
        <v>-290</v>
      </c>
      <c r="G48" s="24"/>
      <c r="H48" s="23">
        <v>-3410</v>
      </c>
      <c r="I48" s="23">
        <v>-2930</v>
      </c>
      <c r="J48" s="23">
        <v>-1930</v>
      </c>
      <c r="K48" s="24">
        <v>-30000</v>
      </c>
      <c r="L48" s="23">
        <v>-24100</v>
      </c>
      <c r="M48" s="23"/>
      <c r="N48" s="23">
        <v>-2500</v>
      </c>
      <c r="O48" s="24">
        <v>-19100</v>
      </c>
      <c r="P48" s="23">
        <v>-16600</v>
      </c>
      <c r="Q48" s="23">
        <v>-8600</v>
      </c>
      <c r="R48" s="23">
        <v>-4700</v>
      </c>
      <c r="S48" s="24">
        <v>-63000</v>
      </c>
      <c r="T48" s="23">
        <v>-11000</v>
      </c>
    </row>
    <row r="49" spans="1:20" ht="13.5">
      <c r="A49" s="6" t="s">
        <v>45</v>
      </c>
      <c r="B49" s="23">
        <v>10180</v>
      </c>
      <c r="C49" s="24"/>
      <c r="D49" s="23">
        <v>13370</v>
      </c>
      <c r="E49" s="24"/>
      <c r="F49" s="23">
        <v>690</v>
      </c>
      <c r="G49" s="24"/>
      <c r="H49" s="23">
        <v>2220</v>
      </c>
      <c r="I49" s="23"/>
      <c r="J49" s="23"/>
      <c r="K49" s="24">
        <v>6950</v>
      </c>
      <c r="L49" s="23">
        <v>6950</v>
      </c>
      <c r="M49" s="23"/>
      <c r="N49" s="23">
        <v>4050</v>
      </c>
      <c r="O49" s="24">
        <v>99876</v>
      </c>
      <c r="P49" s="23">
        <v>94576</v>
      </c>
      <c r="Q49" s="23">
        <v>40879</v>
      </c>
      <c r="R49" s="23">
        <v>13479</v>
      </c>
      <c r="S49" s="24">
        <v>35693</v>
      </c>
      <c r="T49" s="23">
        <v>15200</v>
      </c>
    </row>
    <row r="50" spans="1:20" ht="13.5">
      <c r="A50" s="6" t="s">
        <v>46</v>
      </c>
      <c r="B50" s="23">
        <v>-1061769</v>
      </c>
      <c r="C50" s="24">
        <v>-2089227</v>
      </c>
      <c r="D50" s="23">
        <v>-1096796</v>
      </c>
      <c r="E50" s="24">
        <v>-2736893</v>
      </c>
      <c r="F50" s="23">
        <v>-1151378</v>
      </c>
      <c r="G50" s="24">
        <v>-2201633</v>
      </c>
      <c r="H50" s="23">
        <v>-1849589</v>
      </c>
      <c r="I50" s="23">
        <v>-1167055</v>
      </c>
      <c r="J50" s="23">
        <v>-582535</v>
      </c>
      <c r="K50" s="24">
        <v>-3477805</v>
      </c>
      <c r="L50" s="23">
        <v>-2616794</v>
      </c>
      <c r="M50" s="23">
        <v>-1888510</v>
      </c>
      <c r="N50" s="23">
        <v>-849376</v>
      </c>
      <c r="O50" s="24">
        <v>-4291769</v>
      </c>
      <c r="P50" s="23">
        <v>-2861338</v>
      </c>
      <c r="Q50" s="23">
        <v>-1779815</v>
      </c>
      <c r="R50" s="23">
        <v>-979370</v>
      </c>
      <c r="S50" s="24">
        <v>-3180320</v>
      </c>
      <c r="T50" s="23">
        <v>-1701553</v>
      </c>
    </row>
    <row r="51" spans="1:20" ht="13.5">
      <c r="A51" s="6" t="s">
        <v>47</v>
      </c>
      <c r="B51" s="23">
        <v>968875</v>
      </c>
      <c r="C51" s="24">
        <v>1738273</v>
      </c>
      <c r="D51" s="23">
        <v>804941</v>
      </c>
      <c r="E51" s="24">
        <v>2300878</v>
      </c>
      <c r="F51" s="23">
        <v>994654</v>
      </c>
      <c r="G51" s="24">
        <v>2131303</v>
      </c>
      <c r="H51" s="23">
        <v>1560464</v>
      </c>
      <c r="I51" s="23">
        <v>953676</v>
      </c>
      <c r="J51" s="23">
        <v>507375</v>
      </c>
      <c r="K51" s="24">
        <v>2729583</v>
      </c>
      <c r="L51" s="23">
        <v>2067239</v>
      </c>
      <c r="M51" s="23">
        <v>1685950</v>
      </c>
      <c r="N51" s="23">
        <v>972587</v>
      </c>
      <c r="O51" s="24">
        <v>4488669</v>
      </c>
      <c r="P51" s="23">
        <v>2995135</v>
      </c>
      <c r="Q51" s="23">
        <v>1942662</v>
      </c>
      <c r="R51" s="23">
        <v>1114257</v>
      </c>
      <c r="S51" s="24">
        <v>3010949</v>
      </c>
      <c r="T51" s="23">
        <v>1646322</v>
      </c>
    </row>
    <row r="52" spans="1:20" ht="13.5">
      <c r="A52" s="6" t="s">
        <v>48</v>
      </c>
      <c r="B52" s="23">
        <v>-223810</v>
      </c>
      <c r="C52" s="24">
        <v>-605459</v>
      </c>
      <c r="D52" s="23">
        <v>-262934</v>
      </c>
      <c r="E52" s="24">
        <v>-515495</v>
      </c>
      <c r="F52" s="23">
        <v>-179109</v>
      </c>
      <c r="G52" s="24">
        <v>-452525</v>
      </c>
      <c r="H52" s="23">
        <v>-343356</v>
      </c>
      <c r="I52" s="23">
        <v>-220071</v>
      </c>
      <c r="J52" s="23">
        <v>-93549</v>
      </c>
      <c r="K52" s="24">
        <v>-537244</v>
      </c>
      <c r="L52" s="23">
        <v>-402506</v>
      </c>
      <c r="M52" s="23">
        <v>-236225</v>
      </c>
      <c r="N52" s="23">
        <v>-120658</v>
      </c>
      <c r="O52" s="24">
        <v>-599182</v>
      </c>
      <c r="P52" s="23">
        <v>-402688</v>
      </c>
      <c r="Q52" s="23">
        <v>-259305</v>
      </c>
      <c r="R52" s="23">
        <v>-120967</v>
      </c>
      <c r="S52" s="24">
        <v>-665281</v>
      </c>
      <c r="T52" s="23">
        <v>-318863</v>
      </c>
    </row>
    <row r="53" spans="1:20" ht="13.5">
      <c r="A53" s="6" t="s">
        <v>49</v>
      </c>
      <c r="B53" s="23">
        <v>254603</v>
      </c>
      <c r="C53" s="24">
        <v>668075</v>
      </c>
      <c r="D53" s="23">
        <v>297402</v>
      </c>
      <c r="E53" s="24">
        <v>596314</v>
      </c>
      <c r="F53" s="23">
        <v>287748</v>
      </c>
      <c r="G53" s="24">
        <v>612456</v>
      </c>
      <c r="H53" s="23">
        <v>457962</v>
      </c>
      <c r="I53" s="23">
        <v>304017</v>
      </c>
      <c r="J53" s="23">
        <v>132934</v>
      </c>
      <c r="K53" s="24">
        <v>640664</v>
      </c>
      <c r="L53" s="23">
        <v>490113</v>
      </c>
      <c r="M53" s="23">
        <v>266943</v>
      </c>
      <c r="N53" s="23">
        <v>128976</v>
      </c>
      <c r="O53" s="24">
        <v>685168</v>
      </c>
      <c r="P53" s="23">
        <v>531886</v>
      </c>
      <c r="Q53" s="23">
        <v>289145</v>
      </c>
      <c r="R53" s="23">
        <v>128846</v>
      </c>
      <c r="S53" s="24">
        <v>735352</v>
      </c>
      <c r="T53" s="23">
        <v>327897</v>
      </c>
    </row>
    <row r="54" spans="1:20" ht="13.5">
      <c r="A54" s="6" t="s">
        <v>134</v>
      </c>
      <c r="B54" s="23">
        <v>-72166</v>
      </c>
      <c r="C54" s="24">
        <v>-168549</v>
      </c>
      <c r="D54" s="23">
        <v>15151</v>
      </c>
      <c r="E54" s="24">
        <v>13445</v>
      </c>
      <c r="F54" s="23">
        <v>38535</v>
      </c>
      <c r="G54" s="24">
        <v>73738</v>
      </c>
      <c r="H54" s="23">
        <v>49153</v>
      </c>
      <c r="I54" s="23">
        <v>59269</v>
      </c>
      <c r="J54" s="23">
        <v>23659</v>
      </c>
      <c r="K54" s="24">
        <v>-28024</v>
      </c>
      <c r="L54" s="23">
        <v>-41990</v>
      </c>
      <c r="M54" s="23">
        <v>-54200</v>
      </c>
      <c r="N54" s="23">
        <v>-58932</v>
      </c>
      <c r="O54" s="24">
        <v>135227</v>
      </c>
      <c r="P54" s="23">
        <v>86715</v>
      </c>
      <c r="Q54" s="23"/>
      <c r="R54" s="23">
        <v>-6779</v>
      </c>
      <c r="S54" s="24">
        <v>21643</v>
      </c>
      <c r="T54" s="23"/>
    </row>
    <row r="55" spans="1:20" ht="13.5">
      <c r="A55" s="6" t="s">
        <v>50</v>
      </c>
      <c r="B55" s="23">
        <v>-145379</v>
      </c>
      <c r="C55" s="24">
        <v>-482596</v>
      </c>
      <c r="D55" s="23">
        <v>-251601</v>
      </c>
      <c r="E55" s="24">
        <v>-318980</v>
      </c>
      <c r="F55" s="23">
        <v>-9098</v>
      </c>
      <c r="G55" s="24">
        <v>172563</v>
      </c>
      <c r="H55" s="23">
        <v>-44197</v>
      </c>
      <c r="I55" s="23">
        <v>-68050</v>
      </c>
      <c r="J55" s="23">
        <v>-12595</v>
      </c>
      <c r="K55" s="24">
        <v>-695464</v>
      </c>
      <c r="L55" s="23">
        <v>-518889</v>
      </c>
      <c r="M55" s="23">
        <v>-236092</v>
      </c>
      <c r="N55" s="23">
        <v>77593</v>
      </c>
      <c r="O55" s="24">
        <v>506320</v>
      </c>
      <c r="P55" s="23">
        <v>443805</v>
      </c>
      <c r="Q55" s="23">
        <v>210636</v>
      </c>
      <c r="R55" s="23">
        <v>151769</v>
      </c>
      <c r="S55" s="24">
        <v>-156678</v>
      </c>
      <c r="T55" s="23">
        <v>-99835</v>
      </c>
    </row>
    <row r="56" spans="1:20" ht="13.5">
      <c r="A56" s="6" t="s">
        <v>51</v>
      </c>
      <c r="B56" s="23">
        <v>-69946</v>
      </c>
      <c r="C56" s="24">
        <v>154136</v>
      </c>
      <c r="D56" s="23">
        <v>96427</v>
      </c>
      <c r="E56" s="24">
        <v>-204628</v>
      </c>
      <c r="F56" s="23">
        <v>-35675</v>
      </c>
      <c r="G56" s="24">
        <v>133241</v>
      </c>
      <c r="H56" s="23">
        <v>-134118</v>
      </c>
      <c r="I56" s="23">
        <v>-136425</v>
      </c>
      <c r="J56" s="23">
        <v>-107240</v>
      </c>
      <c r="K56" s="24">
        <v>-527998</v>
      </c>
      <c r="L56" s="23">
        <v>-411239</v>
      </c>
      <c r="M56" s="23">
        <v>-124696</v>
      </c>
      <c r="N56" s="23">
        <v>65428</v>
      </c>
      <c r="O56" s="24">
        <v>243344</v>
      </c>
      <c r="P56" s="23">
        <v>209469</v>
      </c>
      <c r="Q56" s="23">
        <v>77557</v>
      </c>
      <c r="R56" s="23">
        <v>-11043</v>
      </c>
      <c r="S56" s="24">
        <v>-220809</v>
      </c>
      <c r="T56" s="23">
        <v>-120416</v>
      </c>
    </row>
    <row r="57" spans="1:20" ht="13.5">
      <c r="A57" s="6" t="s">
        <v>52</v>
      </c>
      <c r="B57" s="23">
        <v>-1227</v>
      </c>
      <c r="C57" s="24">
        <v>-6253</v>
      </c>
      <c r="D57" s="23">
        <v>-2233</v>
      </c>
      <c r="E57" s="24">
        <v>-6756</v>
      </c>
      <c r="F57" s="23">
        <v>-2435</v>
      </c>
      <c r="G57" s="24">
        <v>-8728</v>
      </c>
      <c r="H57" s="23">
        <v>-5794</v>
      </c>
      <c r="I57" s="23">
        <v>-2821</v>
      </c>
      <c r="J57" s="23">
        <v>-1207</v>
      </c>
      <c r="K57" s="24">
        <v>-9689</v>
      </c>
      <c r="L57" s="23">
        <v>-5361</v>
      </c>
      <c r="M57" s="23">
        <v>-1999</v>
      </c>
      <c r="N57" s="23">
        <v>-769</v>
      </c>
      <c r="O57" s="24">
        <v>-11919</v>
      </c>
      <c r="P57" s="23">
        <v>-7132</v>
      </c>
      <c r="Q57" s="23">
        <v>-3359</v>
      </c>
      <c r="R57" s="23">
        <v>-454</v>
      </c>
      <c r="S57" s="24">
        <v>-11577</v>
      </c>
      <c r="T57" s="23">
        <v>-4669</v>
      </c>
    </row>
    <row r="58" spans="1:20" ht="13.5">
      <c r="A58" s="6" t="s">
        <v>53</v>
      </c>
      <c r="B58" s="23">
        <v>0</v>
      </c>
      <c r="C58" s="24">
        <v>241</v>
      </c>
      <c r="D58" s="23">
        <v>241</v>
      </c>
      <c r="E58" s="24">
        <v>986</v>
      </c>
      <c r="F58" s="23">
        <v>460</v>
      </c>
      <c r="G58" s="24">
        <v>744</v>
      </c>
      <c r="H58" s="23">
        <v>187</v>
      </c>
      <c r="I58" s="23">
        <v>59</v>
      </c>
      <c r="J58" s="23">
        <v>22</v>
      </c>
      <c r="K58" s="24">
        <v>2885</v>
      </c>
      <c r="L58" s="23">
        <v>678</v>
      </c>
      <c r="M58" s="23">
        <v>533</v>
      </c>
      <c r="N58" s="23">
        <v>536</v>
      </c>
      <c r="O58" s="24">
        <v>1601</v>
      </c>
      <c r="P58" s="23">
        <v>1574</v>
      </c>
      <c r="Q58" s="23">
        <v>1400</v>
      </c>
      <c r="R58" s="23">
        <v>1343</v>
      </c>
      <c r="S58" s="24">
        <v>7969</v>
      </c>
      <c r="T58" s="23">
        <v>7002</v>
      </c>
    </row>
    <row r="59" spans="1:20" ht="13.5">
      <c r="A59" s="6" t="s">
        <v>134</v>
      </c>
      <c r="B59" s="23">
        <v>0</v>
      </c>
      <c r="C59" s="24">
        <v>-374</v>
      </c>
      <c r="D59" s="23">
        <v>-102</v>
      </c>
      <c r="E59" s="24">
        <v>-53</v>
      </c>
      <c r="F59" s="23"/>
      <c r="G59" s="24"/>
      <c r="H59" s="23"/>
      <c r="I59" s="23"/>
      <c r="J59" s="23"/>
      <c r="K59" s="24"/>
      <c r="L59" s="23"/>
      <c r="M59" s="23"/>
      <c r="N59" s="23"/>
      <c r="O59" s="24"/>
      <c r="P59" s="23"/>
      <c r="Q59" s="23"/>
      <c r="R59" s="23"/>
      <c r="S59" s="24"/>
      <c r="T59" s="23"/>
    </row>
    <row r="60" spans="1:20" ht="14.25" thickBot="1">
      <c r="A60" s="4" t="s">
        <v>54</v>
      </c>
      <c r="B60" s="25">
        <v>-146607</v>
      </c>
      <c r="C60" s="26">
        <v>-488822</v>
      </c>
      <c r="D60" s="25">
        <v>-253695</v>
      </c>
      <c r="E60" s="26">
        <v>-324804</v>
      </c>
      <c r="F60" s="25">
        <v>-11073</v>
      </c>
      <c r="G60" s="26">
        <v>164579</v>
      </c>
      <c r="H60" s="25">
        <v>-49804</v>
      </c>
      <c r="I60" s="25">
        <v>-70811</v>
      </c>
      <c r="J60" s="25">
        <v>-13779</v>
      </c>
      <c r="K60" s="26">
        <v>-702267</v>
      </c>
      <c r="L60" s="25">
        <v>-523571</v>
      </c>
      <c r="M60" s="25">
        <v>-237558</v>
      </c>
      <c r="N60" s="25">
        <v>77360</v>
      </c>
      <c r="O60" s="26">
        <v>496002</v>
      </c>
      <c r="P60" s="25">
        <v>438247</v>
      </c>
      <c r="Q60" s="25">
        <v>208677</v>
      </c>
      <c r="R60" s="25">
        <v>152658</v>
      </c>
      <c r="S60" s="26">
        <v>-160287</v>
      </c>
      <c r="T60" s="25">
        <v>-97503</v>
      </c>
    </row>
    <row r="61" spans="1:20" ht="14.25" thickTop="1">
      <c r="A61" s="6" t="s">
        <v>55</v>
      </c>
      <c r="B61" s="23">
        <v>999</v>
      </c>
      <c r="C61" s="24">
        <v>999</v>
      </c>
      <c r="D61" s="23"/>
      <c r="E61" s="24"/>
      <c r="F61" s="23"/>
      <c r="G61" s="24"/>
      <c r="H61" s="23"/>
      <c r="I61" s="23"/>
      <c r="J61" s="23"/>
      <c r="K61" s="24">
        <v>19996</v>
      </c>
      <c r="L61" s="23">
        <v>16995</v>
      </c>
      <c r="M61" s="23">
        <v>9997</v>
      </c>
      <c r="N61" s="23">
        <v>0</v>
      </c>
      <c r="O61" s="24"/>
      <c r="P61" s="23"/>
      <c r="Q61" s="23"/>
      <c r="R61" s="23">
        <v>1981</v>
      </c>
      <c r="S61" s="24">
        <v>7952</v>
      </c>
      <c r="T61" s="23">
        <v>9965</v>
      </c>
    </row>
    <row r="62" spans="1:20" ht="13.5">
      <c r="A62" s="6" t="s">
        <v>56</v>
      </c>
      <c r="B62" s="23">
        <v>36650</v>
      </c>
      <c r="C62" s="24">
        <v>13650</v>
      </c>
      <c r="D62" s="23">
        <v>8200</v>
      </c>
      <c r="E62" s="24">
        <v>11050</v>
      </c>
      <c r="F62" s="23">
        <v>4450</v>
      </c>
      <c r="G62" s="24">
        <v>30300</v>
      </c>
      <c r="H62" s="23">
        <v>28300</v>
      </c>
      <c r="I62" s="23">
        <v>24100</v>
      </c>
      <c r="J62" s="23">
        <v>3300</v>
      </c>
      <c r="K62" s="24">
        <v>52100</v>
      </c>
      <c r="L62" s="23">
        <v>46600</v>
      </c>
      <c r="M62" s="23">
        <v>27800</v>
      </c>
      <c r="N62" s="23">
        <v>1800</v>
      </c>
      <c r="O62" s="24">
        <v>181500</v>
      </c>
      <c r="P62" s="23">
        <v>47800</v>
      </c>
      <c r="Q62" s="23">
        <v>7300</v>
      </c>
      <c r="R62" s="23">
        <v>3000</v>
      </c>
      <c r="S62" s="24">
        <v>10450</v>
      </c>
      <c r="T62" s="23">
        <v>5150</v>
      </c>
    </row>
    <row r="63" spans="1:20" ht="13.5">
      <c r="A63" s="6" t="s">
        <v>57</v>
      </c>
      <c r="B63" s="23">
        <v>-6186</v>
      </c>
      <c r="C63" s="24">
        <v>-12106</v>
      </c>
      <c r="D63" s="23">
        <v>-6072</v>
      </c>
      <c r="E63" s="24">
        <v>-11435</v>
      </c>
      <c r="F63" s="23">
        <v>-5665</v>
      </c>
      <c r="G63" s="24">
        <v>-10692</v>
      </c>
      <c r="H63" s="23">
        <v>-7752</v>
      </c>
      <c r="I63" s="23">
        <v>-5157</v>
      </c>
      <c r="J63" s="23">
        <v>-2529</v>
      </c>
      <c r="K63" s="24">
        <v>-156587</v>
      </c>
      <c r="L63" s="23">
        <v>-143471</v>
      </c>
      <c r="M63" s="23">
        <v>-4134</v>
      </c>
      <c r="N63" s="23">
        <v>-2022</v>
      </c>
      <c r="O63" s="24">
        <v>-77727</v>
      </c>
      <c r="P63" s="23">
        <v>-5644</v>
      </c>
      <c r="Q63" s="23">
        <v>-3717</v>
      </c>
      <c r="R63" s="23">
        <v>-1854</v>
      </c>
      <c r="S63" s="24">
        <v>-7099</v>
      </c>
      <c r="T63" s="23">
        <v>-3420</v>
      </c>
    </row>
    <row r="64" spans="1:20" ht="13.5">
      <c r="A64" s="6" t="s">
        <v>58</v>
      </c>
      <c r="B64" s="23">
        <v>20000</v>
      </c>
      <c r="C64" s="24"/>
      <c r="D64" s="23"/>
      <c r="E64" s="24"/>
      <c r="F64" s="23"/>
      <c r="G64" s="24">
        <v>31100</v>
      </c>
      <c r="H64" s="23">
        <v>31100</v>
      </c>
      <c r="I64" s="23">
        <v>31100</v>
      </c>
      <c r="J64" s="23"/>
      <c r="K64" s="24">
        <v>14000</v>
      </c>
      <c r="L64" s="23">
        <v>14000</v>
      </c>
      <c r="M64" s="23"/>
      <c r="N64" s="23"/>
      <c r="O64" s="24"/>
      <c r="P64" s="23"/>
      <c r="Q64" s="23"/>
      <c r="R64" s="23"/>
      <c r="S64" s="24"/>
      <c r="T64" s="23"/>
    </row>
    <row r="65" spans="1:20" ht="13.5">
      <c r="A65" s="6" t="s">
        <v>59</v>
      </c>
      <c r="B65" s="23">
        <v>-259</v>
      </c>
      <c r="C65" s="24">
        <v>-702</v>
      </c>
      <c r="D65" s="23">
        <v>-320</v>
      </c>
      <c r="E65" s="24">
        <v>-597</v>
      </c>
      <c r="F65" s="23">
        <v>-284</v>
      </c>
      <c r="G65" s="24">
        <v>-513</v>
      </c>
      <c r="H65" s="23">
        <v>-372</v>
      </c>
      <c r="I65" s="23">
        <v>-245</v>
      </c>
      <c r="J65" s="23">
        <v>-130</v>
      </c>
      <c r="K65" s="24">
        <v>54</v>
      </c>
      <c r="L65" s="23">
        <v>-73</v>
      </c>
      <c r="M65" s="23">
        <v>-46</v>
      </c>
      <c r="N65" s="23">
        <v>-16</v>
      </c>
      <c r="O65" s="24">
        <v>-38</v>
      </c>
      <c r="P65" s="23">
        <v>-21</v>
      </c>
      <c r="Q65" s="23">
        <v>-10</v>
      </c>
      <c r="R65" s="23">
        <v>-2</v>
      </c>
      <c r="S65" s="24"/>
      <c r="T65" s="23"/>
    </row>
    <row r="66" spans="1:20" ht="13.5">
      <c r="A66" s="6" t="s">
        <v>60</v>
      </c>
      <c r="B66" s="23">
        <v>-3005</v>
      </c>
      <c r="C66" s="24">
        <v>-3</v>
      </c>
      <c r="D66" s="23">
        <v>-1</v>
      </c>
      <c r="E66" s="24">
        <v>-5015</v>
      </c>
      <c r="F66" s="23">
        <v>-11</v>
      </c>
      <c r="G66" s="24">
        <v>-179</v>
      </c>
      <c r="H66" s="23">
        <v>-5</v>
      </c>
      <c r="I66" s="23">
        <v>-4</v>
      </c>
      <c r="J66" s="23">
        <v>-1</v>
      </c>
      <c r="K66" s="24">
        <v>-13</v>
      </c>
      <c r="L66" s="23">
        <v>-12</v>
      </c>
      <c r="M66" s="23">
        <v>-10</v>
      </c>
      <c r="N66" s="23">
        <v>-6</v>
      </c>
      <c r="O66" s="24">
        <v>-320</v>
      </c>
      <c r="P66" s="23">
        <v>-310</v>
      </c>
      <c r="Q66" s="23">
        <v>-83</v>
      </c>
      <c r="R66" s="23">
        <v>-32</v>
      </c>
      <c r="S66" s="24">
        <v>-156</v>
      </c>
      <c r="T66" s="23">
        <v>-104</v>
      </c>
    </row>
    <row r="67" spans="1:20" ht="13.5">
      <c r="A67" s="6" t="s">
        <v>61</v>
      </c>
      <c r="B67" s="23">
        <v>0</v>
      </c>
      <c r="C67" s="24">
        <v>0</v>
      </c>
      <c r="D67" s="23">
        <v>0</v>
      </c>
      <c r="E67" s="24">
        <v>1</v>
      </c>
      <c r="F67" s="23">
        <v>1</v>
      </c>
      <c r="G67" s="24">
        <v>6</v>
      </c>
      <c r="H67" s="23">
        <v>1</v>
      </c>
      <c r="I67" s="23">
        <v>1</v>
      </c>
      <c r="J67" s="23">
        <v>0</v>
      </c>
      <c r="K67" s="24">
        <v>3</v>
      </c>
      <c r="L67" s="23">
        <v>2</v>
      </c>
      <c r="M67" s="23">
        <v>2</v>
      </c>
      <c r="N67" s="23">
        <v>1</v>
      </c>
      <c r="O67" s="24">
        <v>20</v>
      </c>
      <c r="P67" s="23">
        <v>17</v>
      </c>
      <c r="Q67" s="23">
        <v>9</v>
      </c>
      <c r="R67" s="23">
        <v>1</v>
      </c>
      <c r="S67" s="24">
        <v>14</v>
      </c>
      <c r="T67" s="23">
        <v>7</v>
      </c>
    </row>
    <row r="68" spans="1:20" ht="13.5">
      <c r="A68" s="6" t="s">
        <v>62</v>
      </c>
      <c r="B68" s="23">
        <v>-15109</v>
      </c>
      <c r="C68" s="24">
        <v>-15133</v>
      </c>
      <c r="D68" s="23">
        <v>-15067</v>
      </c>
      <c r="E68" s="24">
        <v>-15508</v>
      </c>
      <c r="F68" s="23">
        <v>-15375</v>
      </c>
      <c r="G68" s="24">
        <v>-15471</v>
      </c>
      <c r="H68" s="23">
        <v>-15443</v>
      </c>
      <c r="I68" s="23">
        <v>-15393</v>
      </c>
      <c r="J68" s="23">
        <v>-13605</v>
      </c>
      <c r="K68" s="24">
        <v>-12376</v>
      </c>
      <c r="L68" s="23">
        <v>-12112</v>
      </c>
      <c r="M68" s="23">
        <v>-12058</v>
      </c>
      <c r="N68" s="23">
        <v>-10322</v>
      </c>
      <c r="O68" s="24">
        <v>-15757</v>
      </c>
      <c r="P68" s="23">
        <v>-15703</v>
      </c>
      <c r="Q68" s="23">
        <v>-15618</v>
      </c>
      <c r="R68" s="23">
        <v>-13201</v>
      </c>
      <c r="S68" s="24">
        <v>-15738</v>
      </c>
      <c r="T68" s="23">
        <v>-15618</v>
      </c>
    </row>
    <row r="69" spans="1:20" ht="13.5">
      <c r="A69" s="6" t="s">
        <v>63</v>
      </c>
      <c r="B69" s="23">
        <v>-58</v>
      </c>
      <c r="C69" s="24">
        <v>-64</v>
      </c>
      <c r="D69" s="23">
        <v>-64</v>
      </c>
      <c r="E69" s="24">
        <v>-51</v>
      </c>
      <c r="F69" s="23">
        <v>-51</v>
      </c>
      <c r="G69" s="24">
        <v>-51</v>
      </c>
      <c r="H69" s="23">
        <v>-51</v>
      </c>
      <c r="I69" s="23">
        <v>-51</v>
      </c>
      <c r="J69" s="23">
        <v>-51</v>
      </c>
      <c r="K69" s="24">
        <v>-58</v>
      </c>
      <c r="L69" s="23">
        <v>-58</v>
      </c>
      <c r="M69" s="23">
        <v>-58</v>
      </c>
      <c r="N69" s="23">
        <v>-58</v>
      </c>
      <c r="O69" s="24">
        <v>-31</v>
      </c>
      <c r="P69" s="23">
        <v>-31</v>
      </c>
      <c r="Q69" s="23">
        <v>-31</v>
      </c>
      <c r="R69" s="23">
        <v>-31</v>
      </c>
      <c r="S69" s="24">
        <v>-32</v>
      </c>
      <c r="T69" s="23">
        <v>-32</v>
      </c>
    </row>
    <row r="70" spans="1:20" ht="13.5">
      <c r="A70" s="6" t="s">
        <v>134</v>
      </c>
      <c r="B70" s="23">
        <v>0</v>
      </c>
      <c r="C70" s="24"/>
      <c r="D70" s="23"/>
      <c r="E70" s="24"/>
      <c r="F70" s="23"/>
      <c r="G70" s="24"/>
      <c r="H70" s="23"/>
      <c r="I70" s="23"/>
      <c r="J70" s="23"/>
      <c r="K70" s="24"/>
      <c r="L70" s="23"/>
      <c r="M70" s="23"/>
      <c r="N70" s="23"/>
      <c r="O70" s="24"/>
      <c r="P70" s="23"/>
      <c r="Q70" s="23"/>
      <c r="R70" s="23"/>
      <c r="S70" s="24"/>
      <c r="T70" s="23"/>
    </row>
    <row r="71" spans="1:20" ht="14.25" thickBot="1">
      <c r="A71" s="4" t="s">
        <v>64</v>
      </c>
      <c r="B71" s="25">
        <v>33031</v>
      </c>
      <c r="C71" s="26">
        <v>-13360</v>
      </c>
      <c r="D71" s="25">
        <v>-13327</v>
      </c>
      <c r="E71" s="26">
        <v>-21556</v>
      </c>
      <c r="F71" s="25">
        <v>-16936</v>
      </c>
      <c r="G71" s="26">
        <v>4504</v>
      </c>
      <c r="H71" s="25">
        <v>15778</v>
      </c>
      <c r="I71" s="25">
        <v>34345</v>
      </c>
      <c r="J71" s="25">
        <v>-20019</v>
      </c>
      <c r="K71" s="26">
        <v>36066</v>
      </c>
      <c r="L71" s="25">
        <v>40819</v>
      </c>
      <c r="M71" s="25">
        <v>21491</v>
      </c>
      <c r="N71" s="25">
        <v>-10625</v>
      </c>
      <c r="O71" s="26">
        <v>107751</v>
      </c>
      <c r="P71" s="25">
        <v>-21866</v>
      </c>
      <c r="Q71" s="25">
        <v>-20158</v>
      </c>
      <c r="R71" s="25">
        <v>-10140</v>
      </c>
      <c r="S71" s="26">
        <v>-4609</v>
      </c>
      <c r="T71" s="25">
        <v>-4052</v>
      </c>
    </row>
    <row r="72" spans="1:20" ht="14.25" thickTop="1">
      <c r="A72" s="7" t="s">
        <v>65</v>
      </c>
      <c r="B72" s="23">
        <v>-583</v>
      </c>
      <c r="C72" s="24">
        <v>-897</v>
      </c>
      <c r="D72" s="23">
        <v>-1116</v>
      </c>
      <c r="E72" s="24">
        <v>-1117</v>
      </c>
      <c r="F72" s="23">
        <v>-1006</v>
      </c>
      <c r="G72" s="24">
        <v>-900</v>
      </c>
      <c r="H72" s="23">
        <v>-719</v>
      </c>
      <c r="I72" s="23">
        <v>-390</v>
      </c>
      <c r="J72" s="23">
        <v>-253</v>
      </c>
      <c r="K72" s="24">
        <v>-793</v>
      </c>
      <c r="L72" s="23">
        <v>-573</v>
      </c>
      <c r="M72" s="23">
        <v>-339</v>
      </c>
      <c r="N72" s="23">
        <v>-147</v>
      </c>
      <c r="O72" s="24">
        <v>-3123</v>
      </c>
      <c r="P72" s="23">
        <v>-2957</v>
      </c>
      <c r="Q72" s="23">
        <v>-2286</v>
      </c>
      <c r="R72" s="23">
        <v>-1112</v>
      </c>
      <c r="S72" s="24">
        <v>-5421</v>
      </c>
      <c r="T72" s="23">
        <v>-3165</v>
      </c>
    </row>
    <row r="73" spans="1:20" ht="13.5">
      <c r="A73" s="7" t="s">
        <v>66</v>
      </c>
      <c r="B73" s="23">
        <v>-38725</v>
      </c>
      <c r="C73" s="24">
        <v>133651</v>
      </c>
      <c r="D73" s="23">
        <v>79890</v>
      </c>
      <c r="E73" s="24">
        <v>-233126</v>
      </c>
      <c r="F73" s="23">
        <v>-55593</v>
      </c>
      <c r="G73" s="24">
        <v>128861</v>
      </c>
      <c r="H73" s="23">
        <v>-124666</v>
      </c>
      <c r="I73" s="23">
        <v>-105232</v>
      </c>
      <c r="J73" s="23">
        <v>-128698</v>
      </c>
      <c r="K73" s="24">
        <v>-499529</v>
      </c>
      <c r="L73" s="23">
        <v>-375676</v>
      </c>
      <c r="M73" s="23">
        <v>-105010</v>
      </c>
      <c r="N73" s="23">
        <v>54422</v>
      </c>
      <c r="O73" s="24">
        <v>337655</v>
      </c>
      <c r="P73" s="23">
        <v>179087</v>
      </c>
      <c r="Q73" s="23">
        <v>53154</v>
      </c>
      <c r="R73" s="23">
        <v>-21407</v>
      </c>
      <c r="S73" s="24">
        <v>-234449</v>
      </c>
      <c r="T73" s="23">
        <v>-125301</v>
      </c>
    </row>
    <row r="74" spans="1:20" ht="13.5">
      <c r="A74" s="7" t="s">
        <v>67</v>
      </c>
      <c r="B74" s="23">
        <v>850108</v>
      </c>
      <c r="C74" s="24">
        <v>716456</v>
      </c>
      <c r="D74" s="23">
        <v>716456</v>
      </c>
      <c r="E74" s="24">
        <v>949583</v>
      </c>
      <c r="F74" s="23">
        <v>949583</v>
      </c>
      <c r="G74" s="24">
        <v>820722</v>
      </c>
      <c r="H74" s="23">
        <v>820722</v>
      </c>
      <c r="I74" s="23">
        <v>820722</v>
      </c>
      <c r="J74" s="23">
        <v>820722</v>
      </c>
      <c r="K74" s="24">
        <v>1320251</v>
      </c>
      <c r="L74" s="23">
        <v>1320251</v>
      </c>
      <c r="M74" s="23">
        <v>1320251</v>
      </c>
      <c r="N74" s="23">
        <v>1320251</v>
      </c>
      <c r="O74" s="24">
        <v>982596</v>
      </c>
      <c r="P74" s="23">
        <v>982596</v>
      </c>
      <c r="Q74" s="23">
        <v>982596</v>
      </c>
      <c r="R74" s="23">
        <v>982596</v>
      </c>
      <c r="S74" s="24">
        <v>1217045</v>
      </c>
      <c r="T74" s="23">
        <v>1217045</v>
      </c>
    </row>
    <row r="75" spans="1:20" ht="14.25" thickBot="1">
      <c r="A75" s="7" t="s">
        <v>67</v>
      </c>
      <c r="B75" s="23">
        <v>811382</v>
      </c>
      <c r="C75" s="24">
        <v>850108</v>
      </c>
      <c r="D75" s="23">
        <v>796346</v>
      </c>
      <c r="E75" s="24">
        <v>716456</v>
      </c>
      <c r="F75" s="23">
        <v>893989</v>
      </c>
      <c r="G75" s="24">
        <v>949583</v>
      </c>
      <c r="H75" s="23">
        <v>696055</v>
      </c>
      <c r="I75" s="23">
        <v>715490</v>
      </c>
      <c r="J75" s="23">
        <v>692023</v>
      </c>
      <c r="K75" s="24">
        <v>820722</v>
      </c>
      <c r="L75" s="23">
        <v>944575</v>
      </c>
      <c r="M75" s="23">
        <v>1215240</v>
      </c>
      <c r="N75" s="23">
        <v>1374674</v>
      </c>
      <c r="O75" s="24">
        <v>1320251</v>
      </c>
      <c r="P75" s="23">
        <v>1161683</v>
      </c>
      <c r="Q75" s="23">
        <v>1035750</v>
      </c>
      <c r="R75" s="23">
        <v>961189</v>
      </c>
      <c r="S75" s="24">
        <v>982596</v>
      </c>
      <c r="T75" s="23">
        <v>1091744</v>
      </c>
    </row>
    <row r="76" spans="1:20" ht="14.25" thickTop="1">
      <c r="A76" s="8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8" ht="13.5">
      <c r="A78" s="20" t="s">
        <v>162</v>
      </c>
    </row>
    <row r="79" ht="13.5">
      <c r="A79" s="20" t="s">
        <v>163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Z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10" t="s">
        <v>158</v>
      </c>
      <c r="B2" s="14">
        <v>8795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10" t="s">
        <v>98</v>
      </c>
      <c r="B4" s="15" t="str">
        <f>HYPERLINK("http://www.kabupro.jp/mark/20140212/S10016BI.htm","四半期報告書")</f>
        <v>四半期報告書</v>
      </c>
      <c r="C4" s="15" t="str">
        <f>HYPERLINK("http://www.kabupro.jp/mark/20131126/S1000LJH.htm","四半期報告書")</f>
        <v>四半期報告書</v>
      </c>
      <c r="D4" s="15" t="str">
        <f>HYPERLINK("http://www.kabupro.jp/mark/20130809/S000E9E3.htm","四半期報告書")</f>
        <v>四半期報告書</v>
      </c>
      <c r="E4" s="15" t="str">
        <f>HYPERLINK("http://www.kabupro.jp/mark/20140212/S10016BI.htm","四半期報告書")</f>
        <v>四半期報告書</v>
      </c>
      <c r="F4" s="15" t="str">
        <f>HYPERLINK("http://www.kabupro.jp/mark/20130212/S000CUCC.htm","四半期報告書")</f>
        <v>四半期報告書</v>
      </c>
      <c r="G4" s="15" t="str">
        <f>HYPERLINK("http://www.kabupro.jp/mark/20121126/S000CDP6.htm","四半期報告書")</f>
        <v>四半期報告書</v>
      </c>
      <c r="H4" s="15" t="str">
        <f>HYPERLINK("http://www.kabupro.jp/mark/20120810/S000BQBU.htm","四半期報告書")</f>
        <v>四半期報告書</v>
      </c>
      <c r="I4" s="15" t="str">
        <f>HYPERLINK("http://www.kabupro.jp/mark/20130626/S000DTH8.htm","有価証券報告書")</f>
        <v>有価証券報告書</v>
      </c>
      <c r="J4" s="15" t="str">
        <f>HYPERLINK("http://www.kabupro.jp/mark/20120210/S000AB5Q.htm","四半期報告書")</f>
        <v>四半期報告書</v>
      </c>
      <c r="K4" s="15" t="str">
        <f>HYPERLINK("http://www.kabupro.jp/mark/20111125/S0009TUL.htm","四半期報告書")</f>
        <v>四半期報告書</v>
      </c>
      <c r="L4" s="15" t="str">
        <f>HYPERLINK("http://www.kabupro.jp/mark/20110810/S00094N6.htm","四半期報告書")</f>
        <v>四半期報告書</v>
      </c>
      <c r="M4" s="15" t="str">
        <f>HYPERLINK("http://www.kabupro.jp/mark/20120627/S000B9OP.htm","有価証券報告書")</f>
        <v>有価証券報告書</v>
      </c>
      <c r="N4" s="15" t="str">
        <f>HYPERLINK("http://www.kabupro.jp/mark/20110210/S0007SJX.htm","四半期報告書")</f>
        <v>四半期報告書</v>
      </c>
      <c r="O4" s="15" t="str">
        <f>HYPERLINK("http://www.kabupro.jp/mark/20101126/S0007AM9.htm","四半期報告書")</f>
        <v>四半期報告書</v>
      </c>
      <c r="P4" s="15" t="str">
        <f>HYPERLINK("http://www.kabupro.jp/mark/20100812/S0006MKQ.htm","四半期報告書")</f>
        <v>四半期報告書</v>
      </c>
      <c r="Q4" s="15" t="str">
        <f>HYPERLINK("http://www.kabupro.jp/mark/20110628/S0008QAB.htm","有価証券報告書")</f>
        <v>有価証券報告書</v>
      </c>
      <c r="R4" s="15" t="str">
        <f>HYPERLINK("http://www.kabupro.jp/mark/20100212/S00057OF.htm","四半期報告書")</f>
        <v>四半期報告書</v>
      </c>
      <c r="S4" s="15" t="str">
        <f>HYPERLINK("http://www.kabupro.jp/mark/20101126/S0007AM9.htm","四半期報告書")</f>
        <v>四半期報告書</v>
      </c>
      <c r="T4" s="15" t="str">
        <f>HYPERLINK("http://www.kabupro.jp/mark/20090812/S0003YD6.htm","四半期報告書")</f>
        <v>四半期報告書</v>
      </c>
      <c r="U4" s="15" t="str">
        <f>HYPERLINK("http://www.kabupro.jp/mark/20100625/S00063Y7.htm","有価証券報告書")</f>
        <v>有価証券報告書</v>
      </c>
      <c r="V4" s="15" t="str">
        <f>HYPERLINK("http://www.kabupro.jp/mark/20090212/S0002HYM.htm","四半期報告書")</f>
        <v>四半期報告書</v>
      </c>
      <c r="W4" s="15" t="str">
        <f>HYPERLINK("http://www.kabupro.jp/mark/20091127/S0004PY8.htm","四半期報告書")</f>
        <v>四半期報告書</v>
      </c>
      <c r="X4" s="15" t="str">
        <f>HYPERLINK("http://www.kabupro.jp/mark/20080812/S000152V.htm","四半期報告書")</f>
        <v>四半期報告書</v>
      </c>
      <c r="Y4" s="15" t="str">
        <f>HYPERLINK("http://www.kabupro.jp/mark/20090626/S0003JRS.htm","有価証券報告書")</f>
        <v>有価証券報告書</v>
      </c>
      <c r="Z4" s="15" t="str">
        <f>HYPERLINK("http://www.kabupro.jp/mark/20081127/S0001Z29.htm","四半期報告書")</f>
        <v>四半期報告書</v>
      </c>
    </row>
    <row r="5" spans="1:26" ht="14.25" thickBot="1">
      <c r="A5" s="11" t="s">
        <v>99</v>
      </c>
      <c r="B5" s="1" t="s">
        <v>185</v>
      </c>
      <c r="C5" s="1" t="s">
        <v>105</v>
      </c>
      <c r="D5" s="1" t="s">
        <v>188</v>
      </c>
      <c r="E5" s="1" t="s">
        <v>185</v>
      </c>
      <c r="F5" s="1" t="s">
        <v>190</v>
      </c>
      <c r="G5" s="1" t="s">
        <v>110</v>
      </c>
      <c r="H5" s="1" t="s">
        <v>192</v>
      </c>
      <c r="I5" s="1" t="s">
        <v>112</v>
      </c>
      <c r="J5" s="1" t="s">
        <v>194</v>
      </c>
      <c r="K5" s="1" t="s">
        <v>114</v>
      </c>
      <c r="L5" s="1" t="s">
        <v>196</v>
      </c>
      <c r="M5" s="1" t="s">
        <v>116</v>
      </c>
      <c r="N5" s="1" t="s">
        <v>198</v>
      </c>
      <c r="O5" s="1" t="s">
        <v>118</v>
      </c>
      <c r="P5" s="1" t="s">
        <v>200</v>
      </c>
      <c r="Q5" s="1" t="s">
        <v>120</v>
      </c>
      <c r="R5" s="1" t="s">
        <v>202</v>
      </c>
      <c r="S5" s="1" t="s">
        <v>118</v>
      </c>
      <c r="T5" s="1" t="s">
        <v>204</v>
      </c>
      <c r="U5" s="1" t="s">
        <v>123</v>
      </c>
      <c r="V5" s="1" t="s">
        <v>206</v>
      </c>
      <c r="W5" s="1" t="s">
        <v>125</v>
      </c>
      <c r="X5" s="1" t="s">
        <v>208</v>
      </c>
      <c r="Y5" s="1" t="s">
        <v>127</v>
      </c>
      <c r="Z5" s="1" t="s">
        <v>129</v>
      </c>
    </row>
    <row r="6" spans="1:26" ht="15" thickBot="1" thickTop="1">
      <c r="A6" s="10" t="s">
        <v>100</v>
      </c>
      <c r="B6" s="18" t="s">
        <v>242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4.25" thickTop="1">
      <c r="A7" s="12" t="s">
        <v>101</v>
      </c>
      <c r="B7" s="14" t="s">
        <v>186</v>
      </c>
      <c r="C7" s="14" t="s">
        <v>106</v>
      </c>
      <c r="D7" s="14" t="s">
        <v>186</v>
      </c>
      <c r="E7" s="16" t="s">
        <v>108</v>
      </c>
      <c r="F7" s="14" t="s">
        <v>186</v>
      </c>
      <c r="G7" s="14" t="s">
        <v>106</v>
      </c>
      <c r="H7" s="14" t="s">
        <v>186</v>
      </c>
      <c r="I7" s="16" t="s">
        <v>108</v>
      </c>
      <c r="J7" s="14" t="s">
        <v>186</v>
      </c>
      <c r="K7" s="14" t="s">
        <v>106</v>
      </c>
      <c r="L7" s="14" t="s">
        <v>186</v>
      </c>
      <c r="M7" s="16" t="s">
        <v>108</v>
      </c>
      <c r="N7" s="14" t="s">
        <v>186</v>
      </c>
      <c r="O7" s="14" t="s">
        <v>106</v>
      </c>
      <c r="P7" s="14" t="s">
        <v>186</v>
      </c>
      <c r="Q7" s="16" t="s">
        <v>108</v>
      </c>
      <c r="R7" s="14" t="s">
        <v>186</v>
      </c>
      <c r="S7" s="14" t="s">
        <v>106</v>
      </c>
      <c r="T7" s="14" t="s">
        <v>186</v>
      </c>
      <c r="U7" s="16" t="s">
        <v>108</v>
      </c>
      <c r="V7" s="14" t="s">
        <v>186</v>
      </c>
      <c r="W7" s="14" t="s">
        <v>106</v>
      </c>
      <c r="X7" s="14" t="s">
        <v>186</v>
      </c>
      <c r="Y7" s="16" t="s">
        <v>108</v>
      </c>
      <c r="Z7" s="14" t="s">
        <v>106</v>
      </c>
    </row>
    <row r="8" spans="1:26" ht="13.5">
      <c r="A8" s="13" t="s">
        <v>102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  <c r="Z8" s="1"/>
    </row>
    <row r="9" spans="1:26" ht="13.5">
      <c r="A9" s="13" t="s">
        <v>103</v>
      </c>
      <c r="B9" s="1" t="s">
        <v>187</v>
      </c>
      <c r="C9" s="1" t="s">
        <v>107</v>
      </c>
      <c r="D9" s="1" t="s">
        <v>189</v>
      </c>
      <c r="E9" s="17" t="s">
        <v>109</v>
      </c>
      <c r="F9" s="1" t="s">
        <v>191</v>
      </c>
      <c r="G9" s="1" t="s">
        <v>111</v>
      </c>
      <c r="H9" s="1" t="s">
        <v>193</v>
      </c>
      <c r="I9" s="17" t="s">
        <v>113</v>
      </c>
      <c r="J9" s="1" t="s">
        <v>195</v>
      </c>
      <c r="K9" s="1" t="s">
        <v>115</v>
      </c>
      <c r="L9" s="1" t="s">
        <v>197</v>
      </c>
      <c r="M9" s="17" t="s">
        <v>117</v>
      </c>
      <c r="N9" s="1" t="s">
        <v>199</v>
      </c>
      <c r="O9" s="1" t="s">
        <v>119</v>
      </c>
      <c r="P9" s="1" t="s">
        <v>201</v>
      </c>
      <c r="Q9" s="17" t="s">
        <v>121</v>
      </c>
      <c r="R9" s="1" t="s">
        <v>203</v>
      </c>
      <c r="S9" s="1" t="s">
        <v>122</v>
      </c>
      <c r="T9" s="1" t="s">
        <v>205</v>
      </c>
      <c r="U9" s="17" t="s">
        <v>124</v>
      </c>
      <c r="V9" s="1" t="s">
        <v>207</v>
      </c>
      <c r="W9" s="1" t="s">
        <v>126</v>
      </c>
      <c r="X9" s="1" t="s">
        <v>209</v>
      </c>
      <c r="Y9" s="17" t="s">
        <v>128</v>
      </c>
      <c r="Z9" s="1" t="s">
        <v>130</v>
      </c>
    </row>
    <row r="10" spans="1:26" ht="14.25" thickBot="1">
      <c r="A10" s="13" t="s">
        <v>104</v>
      </c>
      <c r="B10" s="1" t="s">
        <v>132</v>
      </c>
      <c r="C10" s="1" t="s">
        <v>132</v>
      </c>
      <c r="D10" s="1" t="s">
        <v>132</v>
      </c>
      <c r="E10" s="17" t="s">
        <v>132</v>
      </c>
      <c r="F10" s="1" t="s">
        <v>132</v>
      </c>
      <c r="G10" s="1" t="s">
        <v>132</v>
      </c>
      <c r="H10" s="1" t="s">
        <v>132</v>
      </c>
      <c r="I10" s="17" t="s">
        <v>132</v>
      </c>
      <c r="J10" s="1" t="s">
        <v>132</v>
      </c>
      <c r="K10" s="1" t="s">
        <v>132</v>
      </c>
      <c r="L10" s="1" t="s">
        <v>132</v>
      </c>
      <c r="M10" s="17" t="s">
        <v>132</v>
      </c>
      <c r="N10" s="1" t="s">
        <v>132</v>
      </c>
      <c r="O10" s="1" t="s">
        <v>132</v>
      </c>
      <c r="P10" s="1" t="s">
        <v>132</v>
      </c>
      <c r="Q10" s="17" t="s">
        <v>132</v>
      </c>
      <c r="R10" s="1" t="s">
        <v>132</v>
      </c>
      <c r="S10" s="1" t="s">
        <v>132</v>
      </c>
      <c r="T10" s="1" t="s">
        <v>132</v>
      </c>
      <c r="U10" s="17" t="s">
        <v>132</v>
      </c>
      <c r="V10" s="1" t="s">
        <v>132</v>
      </c>
      <c r="W10" s="1" t="s">
        <v>132</v>
      </c>
      <c r="X10" s="1" t="s">
        <v>132</v>
      </c>
      <c r="Y10" s="17" t="s">
        <v>132</v>
      </c>
      <c r="Z10" s="1" t="s">
        <v>132</v>
      </c>
    </row>
    <row r="11" spans="1:26" ht="14.25" thickTop="1">
      <c r="A11" s="29" t="s">
        <v>210</v>
      </c>
      <c r="B11" s="21">
        <v>656081</v>
      </c>
      <c r="C11" s="21">
        <v>434694</v>
      </c>
      <c r="D11" s="21">
        <v>602427</v>
      </c>
      <c r="E11" s="22">
        <v>414470</v>
      </c>
      <c r="F11" s="21">
        <v>584456</v>
      </c>
      <c r="G11" s="21">
        <v>343071</v>
      </c>
      <c r="H11" s="21">
        <v>327500</v>
      </c>
      <c r="I11" s="22">
        <v>298199</v>
      </c>
      <c r="J11" s="21">
        <v>302235</v>
      </c>
      <c r="K11" s="21">
        <v>283055</v>
      </c>
      <c r="L11" s="21">
        <v>268436</v>
      </c>
      <c r="M11" s="22">
        <v>747018</v>
      </c>
      <c r="N11" s="21">
        <v>243664</v>
      </c>
      <c r="O11" s="21">
        <v>241286</v>
      </c>
      <c r="P11" s="21">
        <v>226837</v>
      </c>
      <c r="Q11" s="22">
        <v>307042</v>
      </c>
      <c r="R11" s="21">
        <v>264312</v>
      </c>
      <c r="S11" s="21">
        <v>244241</v>
      </c>
      <c r="T11" s="21">
        <v>268549</v>
      </c>
      <c r="U11" s="22">
        <v>319643</v>
      </c>
      <c r="V11" s="21">
        <v>291401</v>
      </c>
      <c r="W11" s="21">
        <v>310402</v>
      </c>
      <c r="X11" s="21">
        <v>308330</v>
      </c>
      <c r="Y11" s="22">
        <v>308428</v>
      </c>
      <c r="Z11" s="21">
        <v>398173</v>
      </c>
    </row>
    <row r="12" spans="1:26" ht="13.5">
      <c r="A12" s="6" t="s">
        <v>211</v>
      </c>
      <c r="B12" s="23">
        <v>194700</v>
      </c>
      <c r="C12" s="23">
        <v>210300</v>
      </c>
      <c r="D12" s="23">
        <v>91100</v>
      </c>
      <c r="E12" s="24">
        <v>338100</v>
      </c>
      <c r="F12" s="23">
        <v>146400</v>
      </c>
      <c r="G12" s="23">
        <v>176600</v>
      </c>
      <c r="H12" s="23">
        <v>317001</v>
      </c>
      <c r="I12" s="24">
        <v>213000</v>
      </c>
      <c r="J12" s="23">
        <v>295501</v>
      </c>
      <c r="K12" s="23">
        <v>255700</v>
      </c>
      <c r="L12" s="23">
        <v>173401</v>
      </c>
      <c r="M12" s="24">
        <v>75000</v>
      </c>
      <c r="N12" s="23">
        <v>168001</v>
      </c>
      <c r="O12" s="23">
        <v>161500</v>
      </c>
      <c r="P12" s="23">
        <v>194302</v>
      </c>
      <c r="Q12" s="24">
        <v>266800</v>
      </c>
      <c r="R12" s="23">
        <v>221700</v>
      </c>
      <c r="S12" s="23">
        <v>271500</v>
      </c>
      <c r="T12" s="23">
        <v>289600</v>
      </c>
      <c r="U12" s="24">
        <v>397500</v>
      </c>
      <c r="V12" s="23">
        <v>330500</v>
      </c>
      <c r="W12" s="23">
        <v>209200</v>
      </c>
      <c r="X12" s="23">
        <v>160300</v>
      </c>
      <c r="Y12" s="24">
        <v>279800</v>
      </c>
      <c r="Z12" s="23">
        <v>206400</v>
      </c>
    </row>
    <row r="13" spans="1:26" ht="13.5">
      <c r="A13" s="6" t="s">
        <v>212</v>
      </c>
      <c r="B13" s="23">
        <v>373394</v>
      </c>
      <c r="C13" s="23">
        <v>358382</v>
      </c>
      <c r="D13" s="23">
        <v>281150</v>
      </c>
      <c r="E13" s="24">
        <v>304101</v>
      </c>
      <c r="F13" s="23">
        <v>370261</v>
      </c>
      <c r="G13" s="23">
        <v>491593</v>
      </c>
      <c r="H13" s="23">
        <v>457374</v>
      </c>
      <c r="I13" s="24">
        <v>399667</v>
      </c>
      <c r="J13" s="23">
        <v>493673</v>
      </c>
      <c r="K13" s="23">
        <v>471725</v>
      </c>
      <c r="L13" s="23">
        <v>492367</v>
      </c>
      <c r="M13" s="24">
        <v>317855</v>
      </c>
      <c r="N13" s="23">
        <v>417630</v>
      </c>
      <c r="O13" s="23">
        <v>441816</v>
      </c>
      <c r="P13" s="23">
        <v>433395</v>
      </c>
      <c r="Q13" s="24">
        <v>350247</v>
      </c>
      <c r="R13" s="23">
        <v>350785</v>
      </c>
      <c r="S13" s="23">
        <v>346254</v>
      </c>
      <c r="T13" s="23">
        <v>347014</v>
      </c>
      <c r="U13" s="24">
        <v>443212</v>
      </c>
      <c r="V13" s="23">
        <v>516861</v>
      </c>
      <c r="W13" s="23">
        <v>506240</v>
      </c>
      <c r="X13" s="23">
        <v>512409</v>
      </c>
      <c r="Y13" s="24">
        <v>430592</v>
      </c>
      <c r="Z13" s="23">
        <v>401020</v>
      </c>
    </row>
    <row r="14" spans="1:26" ht="13.5">
      <c r="A14" s="6" t="s">
        <v>213</v>
      </c>
      <c r="B14" s="23">
        <v>168781</v>
      </c>
      <c r="C14" s="23">
        <v>117868</v>
      </c>
      <c r="D14" s="23">
        <v>86394</v>
      </c>
      <c r="E14" s="24">
        <v>68365</v>
      </c>
      <c r="F14" s="23">
        <v>49090</v>
      </c>
      <c r="G14" s="23">
        <v>61967</v>
      </c>
      <c r="H14" s="23">
        <v>67275</v>
      </c>
      <c r="I14" s="24">
        <v>60591</v>
      </c>
      <c r="J14" s="23">
        <v>86595</v>
      </c>
      <c r="K14" s="23">
        <v>89421</v>
      </c>
      <c r="L14" s="23">
        <v>75590</v>
      </c>
      <c r="M14" s="24">
        <v>76595</v>
      </c>
      <c r="N14" s="23">
        <v>79740</v>
      </c>
      <c r="O14" s="23">
        <v>89562</v>
      </c>
      <c r="P14" s="23">
        <v>92171</v>
      </c>
      <c r="Q14" s="24">
        <v>71002</v>
      </c>
      <c r="R14" s="23">
        <v>73472</v>
      </c>
      <c r="S14" s="23">
        <v>72962</v>
      </c>
      <c r="T14" s="23">
        <v>61299</v>
      </c>
      <c r="U14" s="24">
        <v>78112</v>
      </c>
      <c r="V14" s="23">
        <v>82087</v>
      </c>
      <c r="W14" s="23">
        <v>104440</v>
      </c>
      <c r="X14" s="23">
        <v>124296</v>
      </c>
      <c r="Y14" s="24">
        <v>134769</v>
      </c>
      <c r="Z14" s="23">
        <v>112629</v>
      </c>
    </row>
    <row r="15" spans="1:26" ht="13.5">
      <c r="A15" s="6" t="s">
        <v>133</v>
      </c>
      <c r="B15" s="23">
        <v>10410186</v>
      </c>
      <c r="C15" s="23">
        <v>10295582</v>
      </c>
      <c r="D15" s="23">
        <v>10421665</v>
      </c>
      <c r="E15" s="24">
        <v>10168725</v>
      </c>
      <c r="F15" s="23">
        <v>9927819</v>
      </c>
      <c r="G15" s="23">
        <v>9513361</v>
      </c>
      <c r="H15" s="23">
        <v>9298300</v>
      </c>
      <c r="I15" s="24">
        <v>9350699</v>
      </c>
      <c r="J15" s="23">
        <v>8952644</v>
      </c>
      <c r="K15" s="23">
        <v>8960181</v>
      </c>
      <c r="L15" s="23">
        <v>9027247</v>
      </c>
      <c r="M15" s="24">
        <v>8849829</v>
      </c>
      <c r="N15" s="23">
        <v>9164784</v>
      </c>
      <c r="O15" s="23">
        <v>9086322</v>
      </c>
      <c r="P15" s="23">
        <v>8879980</v>
      </c>
      <c r="Q15" s="24">
        <v>9028991</v>
      </c>
      <c r="R15" s="23">
        <v>8954094</v>
      </c>
      <c r="S15" s="23">
        <v>8804722</v>
      </c>
      <c r="T15" s="23">
        <v>8605033</v>
      </c>
      <c r="U15" s="24">
        <v>8218502</v>
      </c>
      <c r="V15" s="23">
        <v>8319601</v>
      </c>
      <c r="W15" s="23">
        <v>8751840</v>
      </c>
      <c r="X15" s="23">
        <v>9293592</v>
      </c>
      <c r="Y15" s="24">
        <v>9244528</v>
      </c>
      <c r="Z15" s="23">
        <v>10013844</v>
      </c>
    </row>
    <row r="16" spans="1:26" ht="13.5">
      <c r="A16" s="6" t="s">
        <v>214</v>
      </c>
      <c r="B16" s="23">
        <v>1841197</v>
      </c>
      <c r="C16" s="23">
        <v>1840561</v>
      </c>
      <c r="D16" s="23">
        <v>1849482</v>
      </c>
      <c r="E16" s="24">
        <v>1870495</v>
      </c>
      <c r="F16" s="23">
        <v>1942133</v>
      </c>
      <c r="G16" s="23">
        <v>1897293</v>
      </c>
      <c r="H16" s="23">
        <v>1913453</v>
      </c>
      <c r="I16" s="24">
        <v>1930649</v>
      </c>
      <c r="J16" s="23">
        <v>1956250</v>
      </c>
      <c r="K16" s="23">
        <v>1908178</v>
      </c>
      <c r="L16" s="23">
        <v>1968067</v>
      </c>
      <c r="M16" s="24">
        <v>2015868</v>
      </c>
      <c r="N16" s="23">
        <v>2061291</v>
      </c>
      <c r="O16" s="23">
        <v>2091237</v>
      </c>
      <c r="P16" s="23">
        <v>2136857</v>
      </c>
      <c r="Q16" s="24">
        <v>2175526</v>
      </c>
      <c r="R16" s="23">
        <v>2190460</v>
      </c>
      <c r="S16" s="23">
        <v>2251557</v>
      </c>
      <c r="T16" s="23">
        <v>2273183</v>
      </c>
      <c r="U16" s="24">
        <v>2280772</v>
      </c>
      <c r="V16" s="23">
        <v>2236435</v>
      </c>
      <c r="W16" s="23">
        <v>2335113</v>
      </c>
      <c r="X16" s="23">
        <v>2356133</v>
      </c>
      <c r="Y16" s="24">
        <v>2363476</v>
      </c>
      <c r="Z16" s="23">
        <v>2422859</v>
      </c>
    </row>
    <row r="17" spans="1:26" ht="13.5">
      <c r="A17" s="6" t="s">
        <v>136</v>
      </c>
      <c r="B17" s="23">
        <v>285245</v>
      </c>
      <c r="C17" s="23">
        <v>286740</v>
      </c>
      <c r="D17" s="23">
        <v>290252</v>
      </c>
      <c r="E17" s="24">
        <v>291996</v>
      </c>
      <c r="F17" s="23">
        <v>292310</v>
      </c>
      <c r="G17" s="23">
        <v>292768</v>
      </c>
      <c r="H17" s="23">
        <v>294437</v>
      </c>
      <c r="I17" s="24">
        <v>295734</v>
      </c>
      <c r="J17" s="23">
        <v>295900</v>
      </c>
      <c r="K17" s="23">
        <v>297215</v>
      </c>
      <c r="L17" s="23">
        <v>299057</v>
      </c>
      <c r="M17" s="24">
        <v>300625</v>
      </c>
      <c r="N17" s="23">
        <v>301249</v>
      </c>
      <c r="O17" s="23">
        <v>302449</v>
      </c>
      <c r="P17" s="23">
        <v>304940</v>
      </c>
      <c r="Q17" s="24">
        <v>305796</v>
      </c>
      <c r="R17" s="23">
        <v>305091</v>
      </c>
      <c r="S17" s="23">
        <v>304718</v>
      </c>
      <c r="T17" s="23">
        <v>306330</v>
      </c>
      <c r="U17" s="24">
        <v>308604</v>
      </c>
      <c r="V17" s="23">
        <v>306791</v>
      </c>
      <c r="W17" s="23">
        <v>306143</v>
      </c>
      <c r="X17" s="23">
        <v>306387</v>
      </c>
      <c r="Y17" s="24">
        <v>309279</v>
      </c>
      <c r="Z17" s="23">
        <v>310429</v>
      </c>
    </row>
    <row r="18" spans="1:26" ht="13.5">
      <c r="A18" s="6" t="s">
        <v>137</v>
      </c>
      <c r="B18" s="23">
        <v>21136</v>
      </c>
      <c r="C18" s="23">
        <v>21383</v>
      </c>
      <c r="D18" s="23">
        <v>21561</v>
      </c>
      <c r="E18" s="24">
        <v>22047</v>
      </c>
      <c r="F18" s="23">
        <v>21490</v>
      </c>
      <c r="G18" s="23">
        <v>21350</v>
      </c>
      <c r="H18" s="23">
        <v>21006</v>
      </c>
      <c r="I18" s="24">
        <v>21267</v>
      </c>
      <c r="J18" s="23">
        <v>21282</v>
      </c>
      <c r="K18" s="23">
        <v>21280</v>
      </c>
      <c r="L18" s="23">
        <v>21454</v>
      </c>
      <c r="M18" s="24">
        <v>21775</v>
      </c>
      <c r="N18" s="23">
        <v>22568</v>
      </c>
      <c r="O18" s="23">
        <v>22363</v>
      </c>
      <c r="P18" s="23">
        <v>22034</v>
      </c>
      <c r="Q18" s="24">
        <v>22276</v>
      </c>
      <c r="R18" s="23">
        <v>22429</v>
      </c>
      <c r="S18" s="23">
        <v>22605</v>
      </c>
      <c r="T18" s="23">
        <v>23006</v>
      </c>
      <c r="U18" s="24">
        <v>23444</v>
      </c>
      <c r="V18" s="23">
        <v>24496</v>
      </c>
      <c r="W18" s="23">
        <v>24228</v>
      </c>
      <c r="X18" s="23">
        <v>23840</v>
      </c>
      <c r="Y18" s="24">
        <v>23755</v>
      </c>
      <c r="Z18" s="23">
        <v>22311</v>
      </c>
    </row>
    <row r="19" spans="1:26" ht="13.5">
      <c r="A19" s="6" t="s">
        <v>215</v>
      </c>
      <c r="B19" s="23">
        <v>949</v>
      </c>
      <c r="C19" s="23">
        <v>945</v>
      </c>
      <c r="D19" s="23">
        <v>966</v>
      </c>
      <c r="E19" s="24">
        <v>1020</v>
      </c>
      <c r="F19" s="23">
        <v>961</v>
      </c>
      <c r="G19" s="23">
        <v>955</v>
      </c>
      <c r="H19" s="23">
        <v>985</v>
      </c>
      <c r="I19" s="24">
        <v>1048</v>
      </c>
      <c r="J19" s="23">
        <v>1019</v>
      </c>
      <c r="K19" s="23">
        <v>1012</v>
      </c>
      <c r="L19" s="23">
        <v>1035</v>
      </c>
      <c r="M19" s="24">
        <v>1094</v>
      </c>
      <c r="N19" s="23">
        <v>1077</v>
      </c>
      <c r="O19" s="23">
        <v>1066</v>
      </c>
      <c r="P19" s="23">
        <v>1082</v>
      </c>
      <c r="Q19" s="24">
        <v>1142</v>
      </c>
      <c r="R19" s="23">
        <v>1124</v>
      </c>
      <c r="S19" s="23">
        <v>1129</v>
      </c>
      <c r="T19" s="23">
        <v>1161</v>
      </c>
      <c r="U19" s="24">
        <v>1233</v>
      </c>
      <c r="V19" s="23">
        <v>1221</v>
      </c>
      <c r="W19" s="23">
        <v>1250</v>
      </c>
      <c r="X19" s="23">
        <v>1285</v>
      </c>
      <c r="Y19" s="24">
        <v>1382</v>
      </c>
      <c r="Z19" s="23">
        <v>1354</v>
      </c>
    </row>
    <row r="20" spans="1:26" ht="13.5">
      <c r="A20" s="6" t="s">
        <v>216</v>
      </c>
      <c r="B20" s="23">
        <v>429</v>
      </c>
      <c r="C20" s="23">
        <v>646</v>
      </c>
      <c r="D20" s="23">
        <v>920</v>
      </c>
      <c r="E20" s="24">
        <v>1281</v>
      </c>
      <c r="F20" s="23">
        <v>1720</v>
      </c>
      <c r="G20" s="23">
        <v>2038</v>
      </c>
      <c r="H20" s="23">
        <v>2866</v>
      </c>
      <c r="I20" s="24">
        <v>3678</v>
      </c>
      <c r="J20" s="23">
        <v>4744</v>
      </c>
      <c r="K20" s="23">
        <v>5578</v>
      </c>
      <c r="L20" s="23">
        <v>6987</v>
      </c>
      <c r="M20" s="24">
        <v>8010</v>
      </c>
      <c r="N20" s="23">
        <v>9139</v>
      </c>
      <c r="O20" s="23">
        <v>10472</v>
      </c>
      <c r="P20" s="23">
        <v>11597</v>
      </c>
      <c r="Q20" s="24">
        <v>13224</v>
      </c>
      <c r="R20" s="23">
        <v>12073</v>
      </c>
      <c r="S20" s="23">
        <v>11582</v>
      </c>
      <c r="T20" s="23">
        <v>10539</v>
      </c>
      <c r="U20" s="24">
        <v>10422</v>
      </c>
      <c r="V20" s="23">
        <v>9895</v>
      </c>
      <c r="W20" s="23">
        <v>9288</v>
      </c>
      <c r="X20" s="23">
        <v>7517</v>
      </c>
      <c r="Y20" s="24">
        <v>8472</v>
      </c>
      <c r="Z20" s="23">
        <v>9336</v>
      </c>
    </row>
    <row r="21" spans="1:26" ht="13.5">
      <c r="A21" s="6" t="s">
        <v>217</v>
      </c>
      <c r="B21" s="23">
        <v>159569</v>
      </c>
      <c r="C21" s="23">
        <v>168087</v>
      </c>
      <c r="D21" s="23">
        <v>171288</v>
      </c>
      <c r="E21" s="24">
        <v>175068</v>
      </c>
      <c r="F21" s="23">
        <v>183790</v>
      </c>
      <c r="G21" s="23">
        <v>155725</v>
      </c>
      <c r="H21" s="23">
        <v>173771</v>
      </c>
      <c r="I21" s="24">
        <v>198576</v>
      </c>
      <c r="J21" s="23">
        <v>162956</v>
      </c>
      <c r="K21" s="23">
        <v>194682</v>
      </c>
      <c r="L21" s="23">
        <v>161360</v>
      </c>
      <c r="M21" s="24">
        <v>182022</v>
      </c>
      <c r="N21" s="23">
        <v>194953</v>
      </c>
      <c r="O21" s="23">
        <v>202561</v>
      </c>
      <c r="P21" s="23">
        <v>185469</v>
      </c>
      <c r="Q21" s="24">
        <v>184101</v>
      </c>
      <c r="R21" s="23">
        <v>157038</v>
      </c>
      <c r="S21" s="23">
        <v>180165</v>
      </c>
      <c r="T21" s="23">
        <v>190267</v>
      </c>
      <c r="U21" s="24">
        <v>191792</v>
      </c>
      <c r="V21" s="23">
        <v>209889</v>
      </c>
      <c r="W21" s="23">
        <v>179401</v>
      </c>
      <c r="X21" s="23">
        <v>141831</v>
      </c>
      <c r="Y21" s="24">
        <v>199089</v>
      </c>
      <c r="Z21" s="23">
        <v>126565</v>
      </c>
    </row>
    <row r="22" spans="1:26" ht="13.5">
      <c r="A22" s="6" t="s">
        <v>218</v>
      </c>
      <c r="B22" s="23">
        <v>5978</v>
      </c>
      <c r="C22" s="23">
        <v>19365</v>
      </c>
      <c r="D22" s="23">
        <v>29629</v>
      </c>
      <c r="E22" s="24">
        <v>20311</v>
      </c>
      <c r="F22" s="23">
        <v>57640</v>
      </c>
      <c r="G22" s="23">
        <v>101499</v>
      </c>
      <c r="H22" s="23">
        <v>96087</v>
      </c>
      <c r="I22" s="24">
        <v>95959</v>
      </c>
      <c r="J22" s="23">
        <v>124617</v>
      </c>
      <c r="K22" s="23">
        <v>139724</v>
      </c>
      <c r="L22" s="23">
        <v>147237</v>
      </c>
      <c r="M22" s="24">
        <v>154478</v>
      </c>
      <c r="N22" s="23">
        <v>143326</v>
      </c>
      <c r="O22" s="23">
        <v>139527</v>
      </c>
      <c r="P22" s="23">
        <v>168895</v>
      </c>
      <c r="Q22" s="24">
        <v>163169</v>
      </c>
      <c r="R22" s="23">
        <v>184590</v>
      </c>
      <c r="S22" s="23">
        <v>192694</v>
      </c>
      <c r="T22" s="23">
        <v>216183</v>
      </c>
      <c r="U22" s="24">
        <v>227992</v>
      </c>
      <c r="V22" s="23">
        <v>212090</v>
      </c>
      <c r="W22" s="23">
        <v>183867</v>
      </c>
      <c r="X22" s="23">
        <v>38347</v>
      </c>
      <c r="Y22" s="24">
        <v>66419</v>
      </c>
      <c r="Z22" s="23">
        <v>463</v>
      </c>
    </row>
    <row r="23" spans="1:26" ht="13.5">
      <c r="A23" s="6" t="s">
        <v>219</v>
      </c>
      <c r="B23" s="23">
        <v>-4850</v>
      </c>
      <c r="C23" s="23">
        <v>-6337</v>
      </c>
      <c r="D23" s="23">
        <v>-6977</v>
      </c>
      <c r="E23" s="24">
        <v>-7264</v>
      </c>
      <c r="F23" s="23">
        <v>-6512</v>
      </c>
      <c r="G23" s="23">
        <v>-7187</v>
      </c>
      <c r="H23" s="23">
        <v>-8207</v>
      </c>
      <c r="I23" s="24">
        <v>-8007</v>
      </c>
      <c r="J23" s="23">
        <v>-8401</v>
      </c>
      <c r="K23" s="23">
        <v>-8225</v>
      </c>
      <c r="L23" s="23">
        <v>-9553</v>
      </c>
      <c r="M23" s="24">
        <v>-9434</v>
      </c>
      <c r="N23" s="23">
        <v>-10670</v>
      </c>
      <c r="O23" s="23">
        <v>-10538</v>
      </c>
      <c r="P23" s="23">
        <v>-10762</v>
      </c>
      <c r="Q23" s="24">
        <v>-10548</v>
      </c>
      <c r="R23" s="23">
        <v>-4204</v>
      </c>
      <c r="S23" s="23">
        <v>-10782</v>
      </c>
      <c r="T23" s="23">
        <v>-2538</v>
      </c>
      <c r="U23" s="24">
        <v>-2671</v>
      </c>
      <c r="V23" s="23">
        <v>-2742</v>
      </c>
      <c r="W23" s="23">
        <v>-2717</v>
      </c>
      <c r="X23" s="23">
        <v>-3866</v>
      </c>
      <c r="Y23" s="24">
        <v>-3940</v>
      </c>
      <c r="Z23" s="23">
        <v>-3833</v>
      </c>
    </row>
    <row r="24" spans="1:26" ht="14.25" thickBot="1">
      <c r="A24" s="4" t="s">
        <v>141</v>
      </c>
      <c r="B24" s="25">
        <v>14112800</v>
      </c>
      <c r="C24" s="25">
        <v>13748219</v>
      </c>
      <c r="D24" s="25">
        <v>13839861</v>
      </c>
      <c r="E24" s="26">
        <v>13668719</v>
      </c>
      <c r="F24" s="25">
        <v>13571564</v>
      </c>
      <c r="G24" s="25">
        <v>13051036</v>
      </c>
      <c r="H24" s="25">
        <v>12961852</v>
      </c>
      <c r="I24" s="26">
        <v>12861065</v>
      </c>
      <c r="J24" s="25">
        <v>12689020</v>
      </c>
      <c r="K24" s="25">
        <v>12619531</v>
      </c>
      <c r="L24" s="25">
        <v>12632689</v>
      </c>
      <c r="M24" s="26">
        <v>12740740</v>
      </c>
      <c r="N24" s="25">
        <v>12796756</v>
      </c>
      <c r="O24" s="25">
        <v>12779626</v>
      </c>
      <c r="P24" s="25">
        <v>12646802</v>
      </c>
      <c r="Q24" s="26">
        <v>12878774</v>
      </c>
      <c r="R24" s="25">
        <v>12732970</v>
      </c>
      <c r="S24" s="25">
        <v>12693352</v>
      </c>
      <c r="T24" s="25">
        <v>12589632</v>
      </c>
      <c r="U24" s="26">
        <v>12498562</v>
      </c>
      <c r="V24" s="25">
        <v>12538531</v>
      </c>
      <c r="W24" s="25">
        <v>12918700</v>
      </c>
      <c r="X24" s="25">
        <v>13270407</v>
      </c>
      <c r="Y24" s="26">
        <v>13366056</v>
      </c>
      <c r="Z24" s="25">
        <v>14021556</v>
      </c>
    </row>
    <row r="25" spans="1:26" ht="14.25" thickTop="1">
      <c r="A25" s="6" t="s">
        <v>220</v>
      </c>
      <c r="B25" s="23">
        <v>12231221</v>
      </c>
      <c r="C25" s="23">
        <v>12237273</v>
      </c>
      <c r="D25" s="23">
        <v>12216685</v>
      </c>
      <c r="E25" s="24">
        <v>12209259</v>
      </c>
      <c r="F25" s="23">
        <v>12022601</v>
      </c>
      <c r="G25" s="23">
        <v>11949367</v>
      </c>
      <c r="H25" s="23">
        <v>11879184</v>
      </c>
      <c r="I25" s="24">
        <v>11698127</v>
      </c>
      <c r="J25" s="23">
        <v>11632246</v>
      </c>
      <c r="K25" s="23">
        <v>11518516</v>
      </c>
      <c r="L25" s="23">
        <v>11546182</v>
      </c>
      <c r="M25" s="24">
        <v>11656994</v>
      </c>
      <c r="N25" s="23">
        <v>11621161</v>
      </c>
      <c r="O25" s="23">
        <v>11648751</v>
      </c>
      <c r="P25" s="23">
        <v>11657501</v>
      </c>
      <c r="Q25" s="24">
        <v>11798449</v>
      </c>
      <c r="R25" s="23">
        <v>11749630</v>
      </c>
      <c r="S25" s="23">
        <v>11762092</v>
      </c>
      <c r="T25" s="23">
        <v>11689024</v>
      </c>
      <c r="U25" s="24">
        <v>11699006</v>
      </c>
      <c r="V25" s="23">
        <v>11798828</v>
      </c>
      <c r="W25" s="23">
        <v>11958001</v>
      </c>
      <c r="X25" s="23">
        <v>12007928</v>
      </c>
      <c r="Y25" s="24">
        <v>12137756</v>
      </c>
      <c r="Z25" s="23">
        <v>12289687</v>
      </c>
    </row>
    <row r="26" spans="1:26" ht="13.5">
      <c r="A26" s="2" t="s">
        <v>221</v>
      </c>
      <c r="B26" s="23">
        <v>64536</v>
      </c>
      <c r="C26" s="23">
        <v>69544</v>
      </c>
      <c r="D26" s="23">
        <v>61564</v>
      </c>
      <c r="E26" s="24">
        <v>69008</v>
      </c>
      <c r="F26" s="23">
        <v>61534</v>
      </c>
      <c r="G26" s="23">
        <v>64526</v>
      </c>
      <c r="H26" s="23">
        <v>60694</v>
      </c>
      <c r="I26" s="24">
        <v>64465</v>
      </c>
      <c r="J26" s="23">
        <v>62771</v>
      </c>
      <c r="K26" s="23">
        <v>65166</v>
      </c>
      <c r="L26" s="23">
        <v>71426</v>
      </c>
      <c r="M26" s="24">
        <v>81357</v>
      </c>
      <c r="N26" s="23">
        <v>61247</v>
      </c>
      <c r="O26" s="23">
        <v>68371</v>
      </c>
      <c r="P26" s="23">
        <v>65214</v>
      </c>
      <c r="Q26" s="24">
        <v>72742</v>
      </c>
      <c r="R26" s="23">
        <v>65039</v>
      </c>
      <c r="S26" s="23">
        <v>68630</v>
      </c>
      <c r="T26" s="23">
        <v>71750</v>
      </c>
      <c r="U26" s="24">
        <v>71474</v>
      </c>
      <c r="V26" s="23">
        <v>67015</v>
      </c>
      <c r="W26" s="23">
        <v>73538</v>
      </c>
      <c r="X26" s="23">
        <v>72088</v>
      </c>
      <c r="Y26" s="24">
        <v>75264</v>
      </c>
      <c r="Z26" s="23">
        <v>68251</v>
      </c>
    </row>
    <row r="27" spans="1:26" ht="13.5">
      <c r="A27" s="2" t="s">
        <v>222</v>
      </c>
      <c r="B27" s="23">
        <v>12052177</v>
      </c>
      <c r="C27" s="23">
        <v>12053943</v>
      </c>
      <c r="D27" s="23">
        <v>12039776</v>
      </c>
      <c r="E27" s="24">
        <v>12021529</v>
      </c>
      <c r="F27" s="23">
        <v>11841286</v>
      </c>
      <c r="G27" s="23">
        <v>11765026</v>
      </c>
      <c r="H27" s="23">
        <v>11696964</v>
      </c>
      <c r="I27" s="24">
        <v>11509303</v>
      </c>
      <c r="J27" s="23">
        <v>11444446</v>
      </c>
      <c r="K27" s="23">
        <v>11328701</v>
      </c>
      <c r="L27" s="23">
        <v>11347546</v>
      </c>
      <c r="M27" s="24">
        <v>11446144</v>
      </c>
      <c r="N27" s="23">
        <v>11429093</v>
      </c>
      <c r="O27" s="23">
        <v>11450005</v>
      </c>
      <c r="P27" s="23">
        <v>11458311</v>
      </c>
      <c r="Q27" s="24">
        <v>11587800</v>
      </c>
      <c r="R27" s="23">
        <v>11545540</v>
      </c>
      <c r="S27" s="23">
        <v>11555231</v>
      </c>
      <c r="T27" s="23">
        <v>11475538</v>
      </c>
      <c r="U27" s="24">
        <v>11480401</v>
      </c>
      <c r="V27" s="23">
        <v>11564369</v>
      </c>
      <c r="W27" s="23">
        <v>11706649</v>
      </c>
      <c r="X27" s="23">
        <v>11751622</v>
      </c>
      <c r="Y27" s="24">
        <v>11875618</v>
      </c>
      <c r="Z27" s="23">
        <v>12029120</v>
      </c>
    </row>
    <row r="28" spans="1:26" ht="13.5">
      <c r="A28" s="2" t="s">
        <v>223</v>
      </c>
      <c r="B28" s="23">
        <v>114507</v>
      </c>
      <c r="C28" s="23">
        <v>113784</v>
      </c>
      <c r="D28" s="23">
        <v>115344</v>
      </c>
      <c r="E28" s="24">
        <v>118721</v>
      </c>
      <c r="F28" s="23">
        <v>119780</v>
      </c>
      <c r="G28" s="23">
        <v>119815</v>
      </c>
      <c r="H28" s="23">
        <v>121525</v>
      </c>
      <c r="I28" s="24">
        <v>124358</v>
      </c>
      <c r="J28" s="23">
        <v>125028</v>
      </c>
      <c r="K28" s="23">
        <v>124648</v>
      </c>
      <c r="L28" s="23">
        <v>127209</v>
      </c>
      <c r="M28" s="24">
        <v>129491</v>
      </c>
      <c r="N28" s="23">
        <v>130820</v>
      </c>
      <c r="O28" s="23">
        <v>130374</v>
      </c>
      <c r="P28" s="23">
        <v>133975</v>
      </c>
      <c r="Q28" s="24">
        <v>137906</v>
      </c>
      <c r="R28" s="23">
        <v>139050</v>
      </c>
      <c r="S28" s="23">
        <v>138229</v>
      </c>
      <c r="T28" s="23">
        <v>141735</v>
      </c>
      <c r="U28" s="24">
        <v>147129</v>
      </c>
      <c r="V28" s="23">
        <v>167444</v>
      </c>
      <c r="W28" s="23">
        <v>177813</v>
      </c>
      <c r="X28" s="23">
        <v>184216</v>
      </c>
      <c r="Y28" s="24">
        <v>186873</v>
      </c>
      <c r="Z28" s="23">
        <v>192315</v>
      </c>
    </row>
    <row r="29" spans="1:26" ht="13.5">
      <c r="A29" s="6" t="s">
        <v>224</v>
      </c>
      <c r="B29" s="23">
        <v>742</v>
      </c>
      <c r="C29" s="23">
        <v>893</v>
      </c>
      <c r="D29" s="23">
        <v>550</v>
      </c>
      <c r="E29" s="24">
        <v>1178</v>
      </c>
      <c r="F29" s="23">
        <v>764</v>
      </c>
      <c r="G29" s="23">
        <v>398</v>
      </c>
      <c r="H29" s="23">
        <v>469</v>
      </c>
      <c r="I29" s="24">
        <v>432</v>
      </c>
      <c r="J29" s="23">
        <v>329</v>
      </c>
      <c r="K29" s="23">
        <v>111</v>
      </c>
      <c r="L29" s="23">
        <v>105</v>
      </c>
      <c r="M29" s="24">
        <v>157</v>
      </c>
      <c r="N29" s="23">
        <v>103</v>
      </c>
      <c r="O29" s="23">
        <v>86</v>
      </c>
      <c r="P29" s="23">
        <v>58</v>
      </c>
      <c r="Q29" s="24">
        <v>1556</v>
      </c>
      <c r="R29" s="23">
        <v>1057</v>
      </c>
      <c r="S29" s="23">
        <v>994</v>
      </c>
      <c r="T29" s="23">
        <v>571</v>
      </c>
      <c r="U29" s="24">
        <v>604</v>
      </c>
      <c r="V29" s="23">
        <v>817</v>
      </c>
      <c r="W29" s="23">
        <v>1046</v>
      </c>
      <c r="X29" s="23">
        <v>200</v>
      </c>
      <c r="Y29" s="24">
        <v>280</v>
      </c>
      <c r="Z29" s="23">
        <v>445</v>
      </c>
    </row>
    <row r="30" spans="1:26" ht="13.5">
      <c r="A30" s="6" t="s">
        <v>225</v>
      </c>
      <c r="B30" s="23">
        <v>614</v>
      </c>
      <c r="C30" s="23">
        <v>512</v>
      </c>
      <c r="D30" s="23">
        <v>419</v>
      </c>
      <c r="E30" s="24">
        <v>389</v>
      </c>
      <c r="F30" s="23">
        <v>521</v>
      </c>
      <c r="G30" s="23">
        <v>433</v>
      </c>
      <c r="H30" s="23">
        <v>360</v>
      </c>
      <c r="I30" s="24">
        <v>349</v>
      </c>
      <c r="J30" s="23">
        <v>457</v>
      </c>
      <c r="K30" s="23">
        <v>380</v>
      </c>
      <c r="L30" s="23">
        <v>379</v>
      </c>
      <c r="M30" s="24">
        <v>297</v>
      </c>
      <c r="N30" s="23">
        <v>415</v>
      </c>
      <c r="O30" s="23">
        <v>361</v>
      </c>
      <c r="P30" s="23">
        <v>327</v>
      </c>
      <c r="Q30" s="24">
        <v>319</v>
      </c>
      <c r="R30" s="23">
        <v>439</v>
      </c>
      <c r="S30" s="23">
        <v>376</v>
      </c>
      <c r="T30" s="23">
        <v>326</v>
      </c>
      <c r="U30" s="24">
        <v>450</v>
      </c>
      <c r="V30" s="23">
        <v>455</v>
      </c>
      <c r="W30" s="23">
        <v>398</v>
      </c>
      <c r="X30" s="23">
        <v>351</v>
      </c>
      <c r="Y30" s="24">
        <v>491</v>
      </c>
      <c r="Z30" s="23">
        <v>669</v>
      </c>
    </row>
    <row r="31" spans="1:26" ht="13.5">
      <c r="A31" s="6" t="s">
        <v>226</v>
      </c>
      <c r="B31" s="23">
        <v>2499</v>
      </c>
      <c r="C31" s="23">
        <v>1999</v>
      </c>
      <c r="D31" s="23">
        <v>1999</v>
      </c>
      <c r="E31" s="24">
        <v>999</v>
      </c>
      <c r="F31" s="23"/>
      <c r="G31" s="23"/>
      <c r="H31" s="23"/>
      <c r="I31" s="24"/>
      <c r="J31" s="23"/>
      <c r="K31" s="23"/>
      <c r="L31" s="23"/>
      <c r="M31" s="24"/>
      <c r="N31" s="23">
        <v>9999</v>
      </c>
      <c r="O31" s="23">
        <v>29994</v>
      </c>
      <c r="P31" s="23">
        <v>22995</v>
      </c>
      <c r="Q31" s="24">
        <v>29994</v>
      </c>
      <c r="R31" s="23">
        <v>26994</v>
      </c>
      <c r="S31" s="23">
        <v>19994</v>
      </c>
      <c r="T31" s="23">
        <v>9995</v>
      </c>
      <c r="U31" s="24">
        <v>9994</v>
      </c>
      <c r="V31" s="23"/>
      <c r="W31" s="23">
        <v>19985</v>
      </c>
      <c r="X31" s="23">
        <v>29970</v>
      </c>
      <c r="Y31" s="24">
        <v>27971</v>
      </c>
      <c r="Z31" s="23">
        <v>29965</v>
      </c>
    </row>
    <row r="32" spans="1:26" ht="13.5">
      <c r="A32" s="6" t="s">
        <v>227</v>
      </c>
      <c r="B32" s="23">
        <v>65100</v>
      </c>
      <c r="C32" s="23">
        <v>65100</v>
      </c>
      <c r="D32" s="23">
        <v>45100</v>
      </c>
      <c r="E32" s="24">
        <v>45100</v>
      </c>
      <c r="F32" s="23">
        <v>45100</v>
      </c>
      <c r="G32" s="23">
        <v>45100</v>
      </c>
      <c r="H32" s="23">
        <v>45100</v>
      </c>
      <c r="I32" s="24">
        <v>45100</v>
      </c>
      <c r="J32" s="23">
        <v>45100</v>
      </c>
      <c r="K32" s="23">
        <v>45100</v>
      </c>
      <c r="L32" s="23">
        <v>45100</v>
      </c>
      <c r="M32" s="24">
        <v>45100</v>
      </c>
      <c r="N32" s="23">
        <v>45100</v>
      </c>
      <c r="O32" s="23">
        <v>45100</v>
      </c>
      <c r="P32" s="23">
        <v>14000</v>
      </c>
      <c r="Q32" s="24">
        <v>14000</v>
      </c>
      <c r="R32" s="23">
        <v>14000</v>
      </c>
      <c r="S32" s="23"/>
      <c r="T32" s="23"/>
      <c r="U32" s="24"/>
      <c r="V32" s="23"/>
      <c r="W32" s="23">
        <v>20000</v>
      </c>
      <c r="X32" s="23">
        <v>20000</v>
      </c>
      <c r="Y32" s="24">
        <v>20000</v>
      </c>
      <c r="Z32" s="23">
        <v>20000</v>
      </c>
    </row>
    <row r="33" spans="1:26" ht="13.5">
      <c r="A33" s="6" t="s">
        <v>228</v>
      </c>
      <c r="B33" s="23">
        <v>587510</v>
      </c>
      <c r="C33" s="23">
        <v>275856</v>
      </c>
      <c r="D33" s="23">
        <v>467101</v>
      </c>
      <c r="E33" s="24">
        <v>294042</v>
      </c>
      <c r="F33" s="23">
        <v>523224</v>
      </c>
      <c r="G33" s="23">
        <v>212132</v>
      </c>
      <c r="H33" s="23">
        <v>202105</v>
      </c>
      <c r="I33" s="24">
        <v>257633</v>
      </c>
      <c r="J33" s="23">
        <v>177384</v>
      </c>
      <c r="K33" s="23">
        <v>193222</v>
      </c>
      <c r="L33" s="23">
        <v>193650</v>
      </c>
      <c r="M33" s="24">
        <v>197041</v>
      </c>
      <c r="N33" s="23">
        <v>258641</v>
      </c>
      <c r="O33" s="23">
        <v>202934</v>
      </c>
      <c r="P33" s="23">
        <v>153290</v>
      </c>
      <c r="Q33" s="24">
        <v>202605</v>
      </c>
      <c r="R33" s="23">
        <v>166233</v>
      </c>
      <c r="S33" s="23">
        <v>283758</v>
      </c>
      <c r="T33" s="23">
        <v>269385</v>
      </c>
      <c r="U33" s="24">
        <v>306659</v>
      </c>
      <c r="V33" s="23">
        <v>243187</v>
      </c>
      <c r="W33" s="23">
        <v>174795</v>
      </c>
      <c r="X33" s="23">
        <v>215170</v>
      </c>
      <c r="Y33" s="24">
        <v>232992</v>
      </c>
      <c r="Z33" s="23">
        <v>178558</v>
      </c>
    </row>
    <row r="34" spans="1:26" ht="13.5">
      <c r="A34" s="6" t="s">
        <v>229</v>
      </c>
      <c r="B34" s="23">
        <v>198</v>
      </c>
      <c r="C34" s="23">
        <v>132</v>
      </c>
      <c r="D34" s="23">
        <v>66</v>
      </c>
      <c r="E34" s="24">
        <v>302</v>
      </c>
      <c r="F34" s="23">
        <v>223</v>
      </c>
      <c r="G34" s="23">
        <v>147</v>
      </c>
      <c r="H34" s="23">
        <v>73</v>
      </c>
      <c r="I34" s="24">
        <v>229</v>
      </c>
      <c r="J34" s="23">
        <v>170</v>
      </c>
      <c r="K34" s="23">
        <v>112</v>
      </c>
      <c r="L34" s="23">
        <v>60</v>
      </c>
      <c r="M34" s="24">
        <v>224</v>
      </c>
      <c r="N34" s="23">
        <v>182</v>
      </c>
      <c r="O34" s="23">
        <v>121</v>
      </c>
      <c r="P34" s="23">
        <v>63</v>
      </c>
      <c r="Q34" s="24">
        <v>250</v>
      </c>
      <c r="R34" s="23">
        <v>185</v>
      </c>
      <c r="S34" s="23">
        <v>126</v>
      </c>
      <c r="T34" s="23">
        <v>63</v>
      </c>
      <c r="U34" s="24">
        <v>160</v>
      </c>
      <c r="V34" s="23">
        <v>163</v>
      </c>
      <c r="W34" s="23">
        <v>107</v>
      </c>
      <c r="X34" s="23">
        <v>52</v>
      </c>
      <c r="Y34" s="24">
        <v>210</v>
      </c>
      <c r="Z34" s="23">
        <v>107</v>
      </c>
    </row>
    <row r="35" spans="1:26" ht="13.5">
      <c r="A35" s="6" t="s">
        <v>230</v>
      </c>
      <c r="B35" s="23"/>
      <c r="C35" s="23"/>
      <c r="D35" s="23"/>
      <c r="E35" s="24">
        <v>59249</v>
      </c>
      <c r="F35" s="23">
        <v>59259</v>
      </c>
      <c r="G35" s="23">
        <v>59367</v>
      </c>
      <c r="H35" s="23">
        <v>59254</v>
      </c>
      <c r="I35" s="24">
        <v>58870</v>
      </c>
      <c r="J35" s="23">
        <v>118592</v>
      </c>
      <c r="K35" s="23">
        <v>118733</v>
      </c>
      <c r="L35" s="23">
        <v>118406</v>
      </c>
      <c r="M35" s="24">
        <v>118469</v>
      </c>
      <c r="N35" s="23">
        <v>118599</v>
      </c>
      <c r="O35" s="23">
        <v>118460</v>
      </c>
      <c r="P35" s="23">
        <v>118240</v>
      </c>
      <c r="Q35" s="24">
        <v>117734</v>
      </c>
      <c r="R35" s="23">
        <v>118041</v>
      </c>
      <c r="S35" s="23">
        <v>118005</v>
      </c>
      <c r="T35" s="23">
        <v>117644</v>
      </c>
      <c r="U35" s="24">
        <v>118040</v>
      </c>
      <c r="V35" s="23">
        <v>118728</v>
      </c>
      <c r="W35" s="23">
        <v>117876</v>
      </c>
      <c r="X35" s="23">
        <v>117065</v>
      </c>
      <c r="Y35" s="24">
        <v>116849</v>
      </c>
      <c r="Z35" s="23">
        <v>115279</v>
      </c>
    </row>
    <row r="36" spans="1:26" ht="13.5">
      <c r="A36" s="6"/>
      <c r="B36" s="23">
        <v>57213</v>
      </c>
      <c r="C36" s="23">
        <v>57252</v>
      </c>
      <c r="D36" s="23">
        <v>58475</v>
      </c>
      <c r="E36" s="24"/>
      <c r="F36" s="23"/>
      <c r="G36" s="23"/>
      <c r="H36" s="23"/>
      <c r="I36" s="24"/>
      <c r="J36" s="23"/>
      <c r="K36" s="23"/>
      <c r="L36" s="23"/>
      <c r="M36" s="24"/>
      <c r="N36" s="23"/>
      <c r="O36" s="23"/>
      <c r="P36" s="23"/>
      <c r="Q36" s="24"/>
      <c r="R36" s="23"/>
      <c r="S36" s="23"/>
      <c r="T36" s="23"/>
      <c r="U36" s="24"/>
      <c r="V36" s="23"/>
      <c r="W36" s="23"/>
      <c r="X36" s="23"/>
      <c r="Y36" s="24"/>
      <c r="Z36" s="23"/>
    </row>
    <row r="37" spans="1:26" ht="13.5">
      <c r="A37" s="6" t="s">
        <v>231</v>
      </c>
      <c r="B37" s="23">
        <v>60</v>
      </c>
      <c r="C37" s="23">
        <v>56</v>
      </c>
      <c r="D37" s="23">
        <v>51</v>
      </c>
      <c r="E37" s="24">
        <v>55</v>
      </c>
      <c r="F37" s="23">
        <v>49</v>
      </c>
      <c r="G37" s="23">
        <v>44</v>
      </c>
      <c r="H37" s="23">
        <v>39</v>
      </c>
      <c r="I37" s="24">
        <v>4870</v>
      </c>
      <c r="J37" s="23">
        <v>4763</v>
      </c>
      <c r="K37" s="23">
        <v>4666</v>
      </c>
      <c r="L37" s="23">
        <v>4528</v>
      </c>
      <c r="M37" s="24">
        <v>4778</v>
      </c>
      <c r="N37" s="23">
        <v>4640</v>
      </c>
      <c r="O37" s="23">
        <v>4500</v>
      </c>
      <c r="P37" s="23">
        <v>4355</v>
      </c>
      <c r="Q37" s="24">
        <v>4633</v>
      </c>
      <c r="R37" s="23">
        <v>4570</v>
      </c>
      <c r="S37" s="23">
        <v>4430</v>
      </c>
      <c r="T37" s="23">
        <v>4297</v>
      </c>
      <c r="U37" s="24">
        <v>4123</v>
      </c>
      <c r="V37" s="23">
        <v>4099</v>
      </c>
      <c r="W37" s="23">
        <v>3983</v>
      </c>
      <c r="X37" s="23">
        <v>3858</v>
      </c>
      <c r="Y37" s="24">
        <v>4242</v>
      </c>
      <c r="Z37" s="23">
        <v>3972</v>
      </c>
    </row>
    <row r="38" spans="1:26" ht="13.5">
      <c r="A38" s="6" t="s">
        <v>232</v>
      </c>
      <c r="B38" s="23">
        <v>144070</v>
      </c>
      <c r="C38" s="23">
        <v>137942</v>
      </c>
      <c r="D38" s="23">
        <v>131939</v>
      </c>
      <c r="E38" s="24">
        <v>125939</v>
      </c>
      <c r="F38" s="23">
        <v>117746</v>
      </c>
      <c r="G38" s="23">
        <v>111471</v>
      </c>
      <c r="H38" s="23">
        <v>106529</v>
      </c>
      <c r="I38" s="24">
        <v>101076</v>
      </c>
      <c r="J38" s="23">
        <v>97062</v>
      </c>
      <c r="K38" s="23">
        <v>97805</v>
      </c>
      <c r="L38" s="23">
        <v>92237</v>
      </c>
      <c r="M38" s="24">
        <v>85332</v>
      </c>
      <c r="N38" s="23">
        <v>83879</v>
      </c>
      <c r="O38" s="23">
        <v>79025</v>
      </c>
      <c r="P38" s="23">
        <v>73752</v>
      </c>
      <c r="Q38" s="24">
        <v>68319</v>
      </c>
      <c r="R38" s="23">
        <v>63899</v>
      </c>
      <c r="S38" s="23">
        <v>59419</v>
      </c>
      <c r="T38" s="23">
        <v>55997</v>
      </c>
      <c r="U38" s="24">
        <v>52453</v>
      </c>
      <c r="V38" s="23">
        <v>41740</v>
      </c>
      <c r="W38" s="23">
        <v>138729</v>
      </c>
      <c r="X38" s="23">
        <v>139018</v>
      </c>
      <c r="Y38" s="24">
        <v>137269</v>
      </c>
      <c r="Z38" s="23">
        <v>118523</v>
      </c>
    </row>
    <row r="39" spans="1:26" ht="13.5">
      <c r="A39" s="2" t="s">
        <v>233</v>
      </c>
      <c r="B39" s="23">
        <v>144070</v>
      </c>
      <c r="C39" s="23">
        <v>137942</v>
      </c>
      <c r="D39" s="23">
        <v>131939</v>
      </c>
      <c r="E39" s="24">
        <v>125939</v>
      </c>
      <c r="F39" s="23">
        <v>117746</v>
      </c>
      <c r="G39" s="23">
        <v>111471</v>
      </c>
      <c r="H39" s="23">
        <v>106529</v>
      </c>
      <c r="I39" s="24">
        <v>101076</v>
      </c>
      <c r="J39" s="23">
        <v>97062</v>
      </c>
      <c r="K39" s="23">
        <v>97805</v>
      </c>
      <c r="L39" s="23">
        <v>92237</v>
      </c>
      <c r="M39" s="24">
        <v>85332</v>
      </c>
      <c r="N39" s="23">
        <v>83879</v>
      </c>
      <c r="O39" s="23">
        <v>79025</v>
      </c>
      <c r="P39" s="23">
        <v>73752</v>
      </c>
      <c r="Q39" s="24">
        <v>68319</v>
      </c>
      <c r="R39" s="23">
        <v>63899</v>
      </c>
      <c r="S39" s="23">
        <v>59419</v>
      </c>
      <c r="T39" s="23">
        <v>55997</v>
      </c>
      <c r="U39" s="24">
        <v>52453</v>
      </c>
      <c r="V39" s="23">
        <v>41740</v>
      </c>
      <c r="W39" s="23">
        <v>138729</v>
      </c>
      <c r="X39" s="23">
        <v>139018</v>
      </c>
      <c r="Y39" s="24">
        <v>137269</v>
      </c>
      <c r="Z39" s="23">
        <v>118523</v>
      </c>
    </row>
    <row r="40" spans="1:26" ht="13.5">
      <c r="A40" s="6" t="s">
        <v>234</v>
      </c>
      <c r="B40" s="23">
        <v>3962</v>
      </c>
      <c r="C40" s="23">
        <v>3784</v>
      </c>
      <c r="D40" s="23">
        <v>2420</v>
      </c>
      <c r="E40" s="24">
        <v>3753</v>
      </c>
      <c r="F40" s="23">
        <v>27</v>
      </c>
      <c r="G40" s="23">
        <v>27</v>
      </c>
      <c r="H40" s="23">
        <v>26</v>
      </c>
      <c r="I40" s="24">
        <v>27</v>
      </c>
      <c r="J40" s="23">
        <v>33</v>
      </c>
      <c r="K40" s="23">
        <v>33</v>
      </c>
      <c r="L40" s="23">
        <v>34</v>
      </c>
      <c r="M40" s="24">
        <v>0</v>
      </c>
      <c r="N40" s="23">
        <v>14</v>
      </c>
      <c r="O40" s="23">
        <v>14</v>
      </c>
      <c r="P40" s="23">
        <v>12</v>
      </c>
      <c r="Q40" s="24">
        <v>5</v>
      </c>
      <c r="R40" s="23">
        <v>11</v>
      </c>
      <c r="S40" s="23">
        <v>11</v>
      </c>
      <c r="T40" s="23">
        <v>7</v>
      </c>
      <c r="U40" s="24"/>
      <c r="V40" s="23"/>
      <c r="W40" s="23">
        <v>11</v>
      </c>
      <c r="X40" s="23">
        <v>439</v>
      </c>
      <c r="Y40" s="24">
        <v>10</v>
      </c>
      <c r="Z40" s="23">
        <v>176160</v>
      </c>
    </row>
    <row r="41" spans="1:26" ht="13.5">
      <c r="A41" s="6" t="s">
        <v>235</v>
      </c>
      <c r="B41" s="23">
        <v>8574</v>
      </c>
      <c r="C41" s="23">
        <v>8702</v>
      </c>
      <c r="D41" s="23">
        <v>8702</v>
      </c>
      <c r="E41" s="24">
        <v>8702</v>
      </c>
      <c r="F41" s="23">
        <v>8706</v>
      </c>
      <c r="G41" s="23">
        <v>8706</v>
      </c>
      <c r="H41" s="23">
        <v>8735</v>
      </c>
      <c r="I41" s="24">
        <v>8758</v>
      </c>
      <c r="J41" s="23">
        <v>8772</v>
      </c>
      <c r="K41" s="23">
        <v>10315</v>
      </c>
      <c r="L41" s="23">
        <v>10317</v>
      </c>
      <c r="M41" s="24">
        <v>10317</v>
      </c>
      <c r="N41" s="23">
        <v>10327</v>
      </c>
      <c r="O41" s="23">
        <v>10343</v>
      </c>
      <c r="P41" s="23">
        <v>10428</v>
      </c>
      <c r="Q41" s="24">
        <v>10428</v>
      </c>
      <c r="R41" s="23">
        <v>10541</v>
      </c>
      <c r="S41" s="23">
        <v>10583</v>
      </c>
      <c r="T41" s="23">
        <v>10609</v>
      </c>
      <c r="U41" s="24">
        <v>10674</v>
      </c>
      <c r="V41" s="23">
        <v>10678</v>
      </c>
      <c r="W41" s="23">
        <v>10700</v>
      </c>
      <c r="X41" s="23">
        <v>10700</v>
      </c>
      <c r="Y41" s="24">
        <v>10708</v>
      </c>
      <c r="Z41" s="23">
        <v>10787</v>
      </c>
    </row>
    <row r="42" spans="1:26" ht="14.25" thickBot="1">
      <c r="A42" s="4" t="s">
        <v>146</v>
      </c>
      <c r="B42" s="25">
        <v>13101769</v>
      </c>
      <c r="C42" s="25">
        <v>12789505</v>
      </c>
      <c r="D42" s="25">
        <v>12933513</v>
      </c>
      <c r="E42" s="26">
        <v>12748972</v>
      </c>
      <c r="F42" s="25">
        <v>12778225</v>
      </c>
      <c r="G42" s="25">
        <v>12387199</v>
      </c>
      <c r="H42" s="25">
        <v>12301879</v>
      </c>
      <c r="I42" s="26">
        <v>12175476</v>
      </c>
      <c r="J42" s="25">
        <v>12084912</v>
      </c>
      <c r="K42" s="25">
        <v>11988998</v>
      </c>
      <c r="L42" s="25">
        <v>12011003</v>
      </c>
      <c r="M42" s="26">
        <v>12118712</v>
      </c>
      <c r="N42" s="25">
        <v>12153064</v>
      </c>
      <c r="O42" s="25">
        <v>12139693</v>
      </c>
      <c r="P42" s="25">
        <v>12055025</v>
      </c>
      <c r="Q42" s="26">
        <v>12248299</v>
      </c>
      <c r="R42" s="25">
        <v>12155605</v>
      </c>
      <c r="S42" s="25">
        <v>12259794</v>
      </c>
      <c r="T42" s="25">
        <v>12157924</v>
      </c>
      <c r="U42" s="26">
        <v>12202169</v>
      </c>
      <c r="V42" s="25">
        <v>12218700</v>
      </c>
      <c r="W42" s="25">
        <v>12445636</v>
      </c>
      <c r="X42" s="25">
        <v>12544757</v>
      </c>
      <c r="Y42" s="26">
        <v>12688782</v>
      </c>
      <c r="Z42" s="25">
        <v>12944155</v>
      </c>
    </row>
    <row r="43" spans="1:26" ht="14.25" thickTop="1">
      <c r="A43" s="6" t="s">
        <v>147</v>
      </c>
      <c r="B43" s="23">
        <v>207111</v>
      </c>
      <c r="C43" s="23">
        <v>207111</v>
      </c>
      <c r="D43" s="23">
        <v>207111</v>
      </c>
      <c r="E43" s="24">
        <v>207111</v>
      </c>
      <c r="F43" s="23">
        <v>207111</v>
      </c>
      <c r="G43" s="23">
        <v>207111</v>
      </c>
      <c r="H43" s="23">
        <v>207111</v>
      </c>
      <c r="I43" s="24">
        <v>207111</v>
      </c>
      <c r="J43" s="23">
        <v>207111</v>
      </c>
      <c r="K43" s="23">
        <v>207111</v>
      </c>
      <c r="L43" s="23">
        <v>207111</v>
      </c>
      <c r="M43" s="24">
        <v>207111</v>
      </c>
      <c r="N43" s="23">
        <v>207111</v>
      </c>
      <c r="O43" s="23">
        <v>207111</v>
      </c>
      <c r="P43" s="23">
        <v>207111</v>
      </c>
      <c r="Q43" s="24">
        <v>207111</v>
      </c>
      <c r="R43" s="23">
        <v>207111</v>
      </c>
      <c r="S43" s="23">
        <v>147637</v>
      </c>
      <c r="T43" s="23">
        <v>147637</v>
      </c>
      <c r="U43" s="24">
        <v>147637</v>
      </c>
      <c r="V43" s="23">
        <v>118595</v>
      </c>
      <c r="W43" s="23">
        <v>118595</v>
      </c>
      <c r="X43" s="23">
        <v>118595</v>
      </c>
      <c r="Y43" s="24">
        <v>118595</v>
      </c>
      <c r="Z43" s="23">
        <v>118595</v>
      </c>
    </row>
    <row r="44" spans="1:26" ht="13.5">
      <c r="A44" s="6" t="s">
        <v>150</v>
      </c>
      <c r="B44" s="23">
        <v>194595</v>
      </c>
      <c r="C44" s="23">
        <v>194595</v>
      </c>
      <c r="D44" s="23">
        <v>194595</v>
      </c>
      <c r="E44" s="24">
        <v>194617</v>
      </c>
      <c r="F44" s="23">
        <v>194617</v>
      </c>
      <c r="G44" s="23">
        <v>194617</v>
      </c>
      <c r="H44" s="23">
        <v>194617</v>
      </c>
      <c r="I44" s="24">
        <v>194617</v>
      </c>
      <c r="J44" s="23">
        <v>194617</v>
      </c>
      <c r="K44" s="23">
        <v>194619</v>
      </c>
      <c r="L44" s="23">
        <v>194619</v>
      </c>
      <c r="M44" s="24">
        <v>194619</v>
      </c>
      <c r="N44" s="23">
        <v>194619</v>
      </c>
      <c r="O44" s="23">
        <v>194619</v>
      </c>
      <c r="P44" s="23">
        <v>194619</v>
      </c>
      <c r="Q44" s="24">
        <v>194619</v>
      </c>
      <c r="R44" s="23">
        <v>194619</v>
      </c>
      <c r="S44" s="23">
        <v>135145</v>
      </c>
      <c r="T44" s="23">
        <v>135145</v>
      </c>
      <c r="U44" s="24">
        <v>135145</v>
      </c>
      <c r="V44" s="23">
        <v>106102</v>
      </c>
      <c r="W44" s="23">
        <v>106106</v>
      </c>
      <c r="X44" s="23">
        <v>106106</v>
      </c>
      <c r="Y44" s="24">
        <v>106106</v>
      </c>
      <c r="Z44" s="23">
        <v>106107</v>
      </c>
    </row>
    <row r="45" spans="1:26" ht="13.5">
      <c r="A45" s="6" t="s">
        <v>152</v>
      </c>
      <c r="B45" s="23">
        <v>267925</v>
      </c>
      <c r="C45" s="23">
        <v>247306</v>
      </c>
      <c r="D45" s="23">
        <v>229004</v>
      </c>
      <c r="E45" s="24">
        <v>221597</v>
      </c>
      <c r="F45" s="23">
        <v>197423</v>
      </c>
      <c r="G45" s="23">
        <v>178450</v>
      </c>
      <c r="H45" s="23">
        <v>167023</v>
      </c>
      <c r="I45" s="24">
        <v>172909</v>
      </c>
      <c r="J45" s="23">
        <v>158291</v>
      </c>
      <c r="K45" s="23">
        <v>174836</v>
      </c>
      <c r="L45" s="23">
        <v>156549</v>
      </c>
      <c r="M45" s="24">
        <v>161609</v>
      </c>
      <c r="N45" s="23">
        <v>169186</v>
      </c>
      <c r="O45" s="23">
        <v>159940</v>
      </c>
      <c r="P45" s="23">
        <v>151596</v>
      </c>
      <c r="Q45" s="24">
        <v>152871</v>
      </c>
      <c r="R45" s="23">
        <v>159559</v>
      </c>
      <c r="S45" s="23">
        <v>148860</v>
      </c>
      <c r="T45" s="23">
        <v>145248</v>
      </c>
      <c r="U45" s="24">
        <v>146616</v>
      </c>
      <c r="V45" s="23">
        <v>188472</v>
      </c>
      <c r="W45" s="23">
        <v>239640</v>
      </c>
      <c r="X45" s="23">
        <v>245044</v>
      </c>
      <c r="Y45" s="24">
        <v>251934</v>
      </c>
      <c r="Z45" s="23">
        <v>248117</v>
      </c>
    </row>
    <row r="46" spans="1:26" ht="13.5">
      <c r="A46" s="6" t="s">
        <v>153</v>
      </c>
      <c r="B46" s="23">
        <v>-9047</v>
      </c>
      <c r="C46" s="23">
        <v>-9045</v>
      </c>
      <c r="D46" s="23">
        <v>-9041</v>
      </c>
      <c r="E46" s="24">
        <v>-6115</v>
      </c>
      <c r="F46" s="23">
        <v>-6114</v>
      </c>
      <c r="G46" s="23">
        <v>-6113</v>
      </c>
      <c r="H46" s="23">
        <v>-6113</v>
      </c>
      <c r="I46" s="24">
        <v>-6112</v>
      </c>
      <c r="J46" s="23">
        <v>-6111</v>
      </c>
      <c r="K46" s="23">
        <v>-1108</v>
      </c>
      <c r="L46" s="23">
        <v>-1106</v>
      </c>
      <c r="M46" s="24">
        <v>-1100</v>
      </c>
      <c r="N46" s="23">
        <v>-936</v>
      </c>
      <c r="O46" s="23">
        <v>-935</v>
      </c>
      <c r="P46" s="23">
        <v>-935</v>
      </c>
      <c r="Q46" s="24">
        <v>-934</v>
      </c>
      <c r="R46" s="23">
        <v>-934</v>
      </c>
      <c r="S46" s="23">
        <v>-933</v>
      </c>
      <c r="T46" s="23">
        <v>-931</v>
      </c>
      <c r="U46" s="24">
        <v>-927</v>
      </c>
      <c r="V46" s="23">
        <v>-924</v>
      </c>
      <c r="W46" s="23">
        <v>-712</v>
      </c>
      <c r="X46" s="23">
        <v>-668</v>
      </c>
      <c r="Y46" s="24">
        <v>-638</v>
      </c>
      <c r="Z46" s="23">
        <v>-594</v>
      </c>
    </row>
    <row r="47" spans="1:26" ht="13.5">
      <c r="A47" s="6" t="s">
        <v>154</v>
      </c>
      <c r="B47" s="23">
        <v>660585</v>
      </c>
      <c r="C47" s="23">
        <v>639968</v>
      </c>
      <c r="D47" s="23">
        <v>621669</v>
      </c>
      <c r="E47" s="24">
        <v>617210</v>
      </c>
      <c r="F47" s="23">
        <v>593037</v>
      </c>
      <c r="G47" s="23">
        <v>574065</v>
      </c>
      <c r="H47" s="23">
        <v>562639</v>
      </c>
      <c r="I47" s="24">
        <v>568526</v>
      </c>
      <c r="J47" s="23">
        <v>553909</v>
      </c>
      <c r="K47" s="23">
        <v>575458</v>
      </c>
      <c r="L47" s="23">
        <v>557173</v>
      </c>
      <c r="M47" s="24">
        <v>562240</v>
      </c>
      <c r="N47" s="23">
        <v>569980</v>
      </c>
      <c r="O47" s="23">
        <v>560736</v>
      </c>
      <c r="P47" s="23">
        <v>552392</v>
      </c>
      <c r="Q47" s="24">
        <v>553668</v>
      </c>
      <c r="R47" s="23">
        <v>560356</v>
      </c>
      <c r="S47" s="23">
        <v>430709</v>
      </c>
      <c r="T47" s="23">
        <v>427099</v>
      </c>
      <c r="U47" s="24">
        <v>428471</v>
      </c>
      <c r="V47" s="23">
        <v>412245</v>
      </c>
      <c r="W47" s="23">
        <v>463630</v>
      </c>
      <c r="X47" s="23">
        <v>469077</v>
      </c>
      <c r="Y47" s="24">
        <v>475998</v>
      </c>
      <c r="Z47" s="23">
        <v>472226</v>
      </c>
    </row>
    <row r="48" spans="1:26" ht="13.5">
      <c r="A48" s="6" t="s">
        <v>236</v>
      </c>
      <c r="B48" s="23">
        <v>395446</v>
      </c>
      <c r="C48" s="23">
        <v>363701</v>
      </c>
      <c r="D48" s="23">
        <v>327629</v>
      </c>
      <c r="E48" s="24">
        <v>351526</v>
      </c>
      <c r="F48" s="23">
        <v>241657</v>
      </c>
      <c r="G48" s="23">
        <v>132658</v>
      </c>
      <c r="H48" s="23">
        <v>139749</v>
      </c>
      <c r="I48" s="24">
        <v>157754</v>
      </c>
      <c r="J48" s="23">
        <v>91153</v>
      </c>
      <c r="K48" s="23">
        <v>96915</v>
      </c>
      <c r="L48" s="23">
        <v>104020</v>
      </c>
      <c r="M48" s="24">
        <v>97900</v>
      </c>
      <c r="N48" s="23">
        <v>111702</v>
      </c>
      <c r="O48" s="23">
        <v>119686</v>
      </c>
      <c r="P48" s="23">
        <v>79583</v>
      </c>
      <c r="Q48" s="24">
        <v>116968</v>
      </c>
      <c r="R48" s="23">
        <v>63098</v>
      </c>
      <c r="S48" s="23">
        <v>48834</v>
      </c>
      <c r="T48" s="23">
        <v>50565</v>
      </c>
      <c r="U48" s="24">
        <v>-86246</v>
      </c>
      <c r="V48" s="23">
        <v>-46426</v>
      </c>
      <c r="W48" s="23">
        <v>55307</v>
      </c>
      <c r="X48" s="23">
        <v>302496</v>
      </c>
      <c r="Y48" s="24">
        <v>246874</v>
      </c>
      <c r="Z48" s="23">
        <v>650556</v>
      </c>
    </row>
    <row r="49" spans="1:26" ht="13.5">
      <c r="A49" s="6" t="s">
        <v>237</v>
      </c>
      <c r="B49" s="23">
        <v>-7293</v>
      </c>
      <c r="C49" s="23">
        <v>-7497</v>
      </c>
      <c r="D49" s="23">
        <v>-4733</v>
      </c>
      <c r="E49" s="24">
        <v>-10763</v>
      </c>
      <c r="F49" s="23">
        <v>-2993</v>
      </c>
      <c r="G49" s="23">
        <v>-4482</v>
      </c>
      <c r="H49" s="23">
        <v>-3731</v>
      </c>
      <c r="I49" s="24">
        <v>-2049</v>
      </c>
      <c r="J49" s="23">
        <v>-2295</v>
      </c>
      <c r="K49" s="23">
        <v>-1609</v>
      </c>
      <c r="L49" s="23">
        <v>940</v>
      </c>
      <c r="M49" s="24">
        <v>2337</v>
      </c>
      <c r="N49" s="23">
        <v>2462</v>
      </c>
      <c r="O49" s="23">
        <v>-39</v>
      </c>
      <c r="P49" s="23">
        <v>112</v>
      </c>
      <c r="Q49" s="24">
        <v>147</v>
      </c>
      <c r="R49" s="23">
        <v>206</v>
      </c>
      <c r="S49" s="23">
        <v>246</v>
      </c>
      <c r="T49" s="23">
        <v>299</v>
      </c>
      <c r="U49" s="24">
        <v>348</v>
      </c>
      <c r="V49" s="23">
        <v>421</v>
      </c>
      <c r="W49" s="23">
        <v>368</v>
      </c>
      <c r="X49" s="23">
        <v>363</v>
      </c>
      <c r="Y49" s="24">
        <v>571</v>
      </c>
      <c r="Z49" s="23">
        <v>534</v>
      </c>
    </row>
    <row r="50" spans="1:26" ht="13.5">
      <c r="A50" s="6" t="s">
        <v>238</v>
      </c>
      <c r="B50" s="23">
        <v>-40552</v>
      </c>
      <c r="C50" s="23">
        <v>-40264</v>
      </c>
      <c r="D50" s="23">
        <v>-40712</v>
      </c>
      <c r="E50" s="24">
        <v>-40712</v>
      </c>
      <c r="F50" s="23">
        <v>-40703</v>
      </c>
      <c r="G50" s="23">
        <v>-40703</v>
      </c>
      <c r="H50" s="23">
        <v>-40638</v>
      </c>
      <c r="I50" s="24">
        <v>-40586</v>
      </c>
      <c r="J50" s="23">
        <v>-40555</v>
      </c>
      <c r="K50" s="23">
        <v>-42098</v>
      </c>
      <c r="L50" s="23">
        <v>-42268</v>
      </c>
      <c r="M50" s="24">
        <v>-42268</v>
      </c>
      <c r="N50" s="23">
        <v>-42251</v>
      </c>
      <c r="O50" s="23">
        <v>-42223</v>
      </c>
      <c r="P50" s="23">
        <v>-42076</v>
      </c>
      <c r="Q50" s="24">
        <v>-42076</v>
      </c>
      <c r="R50" s="23">
        <v>-48001</v>
      </c>
      <c r="S50" s="23">
        <v>-47926</v>
      </c>
      <c r="T50" s="23">
        <v>-47919</v>
      </c>
      <c r="U50" s="24">
        <v>-47805</v>
      </c>
      <c r="V50" s="23">
        <v>-48067</v>
      </c>
      <c r="W50" s="23">
        <v>-48029</v>
      </c>
      <c r="X50" s="23">
        <v>-48029</v>
      </c>
      <c r="Y50" s="24">
        <v>-48014</v>
      </c>
      <c r="Z50" s="23">
        <v>-47876</v>
      </c>
    </row>
    <row r="51" spans="1:26" ht="13.5">
      <c r="A51" s="6" t="s">
        <v>239</v>
      </c>
      <c r="B51" s="23">
        <v>0</v>
      </c>
      <c r="C51" s="23">
        <v>0</v>
      </c>
      <c r="D51" s="23">
        <v>-4</v>
      </c>
      <c r="E51" s="24">
        <v>-78</v>
      </c>
      <c r="F51" s="23">
        <v>-186</v>
      </c>
      <c r="G51" s="23">
        <v>-178</v>
      </c>
      <c r="H51" s="23">
        <v>-164</v>
      </c>
      <c r="I51" s="24">
        <v>-185</v>
      </c>
      <c r="J51" s="23">
        <v>-191</v>
      </c>
      <c r="K51" s="23">
        <v>-171</v>
      </c>
      <c r="L51" s="23">
        <v>-160</v>
      </c>
      <c r="M51" s="24">
        <v>-168</v>
      </c>
      <c r="N51" s="23">
        <v>-154</v>
      </c>
      <c r="O51" s="23">
        <v>-125</v>
      </c>
      <c r="P51" s="23">
        <v>-98</v>
      </c>
      <c r="Q51" s="24">
        <v>-104</v>
      </c>
      <c r="R51" s="23">
        <v>-116</v>
      </c>
      <c r="S51" s="23">
        <v>-79</v>
      </c>
      <c r="T51" s="23">
        <v>-64</v>
      </c>
      <c r="U51" s="24">
        <v>-110</v>
      </c>
      <c r="V51" s="23">
        <v>-38</v>
      </c>
      <c r="W51" s="23">
        <v>-20</v>
      </c>
      <c r="X51" s="23">
        <v>-57</v>
      </c>
      <c r="Y51" s="24">
        <v>24</v>
      </c>
      <c r="Z51" s="23">
        <v>68</v>
      </c>
    </row>
    <row r="52" spans="1:26" ht="13.5">
      <c r="A52" s="6" t="s">
        <v>240</v>
      </c>
      <c r="B52" s="23">
        <v>347600</v>
      </c>
      <c r="C52" s="23">
        <v>315939</v>
      </c>
      <c r="D52" s="23">
        <v>282179</v>
      </c>
      <c r="E52" s="24">
        <v>299970</v>
      </c>
      <c r="F52" s="23">
        <v>197773</v>
      </c>
      <c r="G52" s="23">
        <v>87293</v>
      </c>
      <c r="H52" s="23">
        <v>95215</v>
      </c>
      <c r="I52" s="24">
        <v>114931</v>
      </c>
      <c r="J52" s="23">
        <v>48111</v>
      </c>
      <c r="K52" s="23">
        <v>53035</v>
      </c>
      <c r="L52" s="23">
        <v>62530</v>
      </c>
      <c r="M52" s="24">
        <v>57801</v>
      </c>
      <c r="N52" s="23">
        <v>71759</v>
      </c>
      <c r="O52" s="23">
        <v>77296</v>
      </c>
      <c r="P52" s="23">
        <v>37520</v>
      </c>
      <c r="Q52" s="24">
        <v>74935</v>
      </c>
      <c r="R52" s="23">
        <v>15187</v>
      </c>
      <c r="S52" s="23">
        <v>1075</v>
      </c>
      <c r="T52" s="23">
        <v>2880</v>
      </c>
      <c r="U52" s="24">
        <v>-133814</v>
      </c>
      <c r="V52" s="23">
        <v>-94110</v>
      </c>
      <c r="W52" s="23">
        <v>7625</v>
      </c>
      <c r="X52" s="23">
        <v>254771</v>
      </c>
      <c r="Y52" s="24">
        <v>199455</v>
      </c>
      <c r="Z52" s="23">
        <v>603282</v>
      </c>
    </row>
    <row r="53" spans="1:26" ht="13.5">
      <c r="A53" s="6" t="s">
        <v>155</v>
      </c>
      <c r="B53" s="23">
        <v>523</v>
      </c>
      <c r="C53" s="23">
        <v>523</v>
      </c>
      <c r="D53" s="23">
        <v>254</v>
      </c>
      <c r="E53" s="24">
        <v>307</v>
      </c>
      <c r="F53" s="23">
        <v>307</v>
      </c>
      <c r="G53" s="23">
        <v>307</v>
      </c>
      <c r="H53" s="23"/>
      <c r="I53" s="24"/>
      <c r="J53" s="23"/>
      <c r="K53" s="23"/>
      <c r="L53" s="23"/>
      <c r="M53" s="24"/>
      <c r="N53" s="23"/>
      <c r="O53" s="23"/>
      <c r="P53" s="23"/>
      <c r="Q53" s="24"/>
      <c r="R53" s="23"/>
      <c r="S53" s="23"/>
      <c r="T53" s="23"/>
      <c r="U53" s="24"/>
      <c r="V53" s="23"/>
      <c r="W53" s="23"/>
      <c r="X53" s="23"/>
      <c r="Y53" s="24"/>
      <c r="Z53" s="23"/>
    </row>
    <row r="54" spans="1:26" ht="13.5">
      <c r="A54" s="6" t="s">
        <v>241</v>
      </c>
      <c r="B54" s="23">
        <v>2321</v>
      </c>
      <c r="C54" s="23">
        <v>2282</v>
      </c>
      <c r="D54" s="23">
        <v>2244</v>
      </c>
      <c r="E54" s="24">
        <v>2257</v>
      </c>
      <c r="F54" s="23">
        <v>2219</v>
      </c>
      <c r="G54" s="23">
        <v>2169</v>
      </c>
      <c r="H54" s="23">
        <v>2117</v>
      </c>
      <c r="I54" s="24">
        <v>2130</v>
      </c>
      <c r="J54" s="23">
        <v>2086</v>
      </c>
      <c r="K54" s="23">
        <v>2039</v>
      </c>
      <c r="L54" s="23">
        <v>1981</v>
      </c>
      <c r="M54" s="24">
        <v>1985</v>
      </c>
      <c r="N54" s="23">
        <v>1950</v>
      </c>
      <c r="O54" s="23">
        <v>1900</v>
      </c>
      <c r="P54" s="23">
        <v>1864</v>
      </c>
      <c r="Q54" s="24">
        <v>1871</v>
      </c>
      <c r="R54" s="23">
        <v>1820</v>
      </c>
      <c r="S54" s="23">
        <v>1773</v>
      </c>
      <c r="T54" s="23">
        <v>1727</v>
      </c>
      <c r="U54" s="24">
        <v>1736</v>
      </c>
      <c r="V54" s="23">
        <v>1696</v>
      </c>
      <c r="W54" s="23">
        <v>1808</v>
      </c>
      <c r="X54" s="23">
        <v>1800</v>
      </c>
      <c r="Y54" s="24">
        <v>1820</v>
      </c>
      <c r="Z54" s="23">
        <v>1891</v>
      </c>
    </row>
    <row r="55" spans="1:26" ht="13.5">
      <c r="A55" s="6" t="s">
        <v>156</v>
      </c>
      <c r="B55" s="23">
        <v>1011030</v>
      </c>
      <c r="C55" s="23">
        <v>958714</v>
      </c>
      <c r="D55" s="23">
        <v>906348</v>
      </c>
      <c r="E55" s="24">
        <v>919746</v>
      </c>
      <c r="F55" s="23">
        <v>793338</v>
      </c>
      <c r="G55" s="23">
        <v>663837</v>
      </c>
      <c r="H55" s="23">
        <v>659973</v>
      </c>
      <c r="I55" s="24">
        <v>685588</v>
      </c>
      <c r="J55" s="23">
        <v>604107</v>
      </c>
      <c r="K55" s="23">
        <v>630533</v>
      </c>
      <c r="L55" s="23">
        <v>621686</v>
      </c>
      <c r="M55" s="24">
        <v>622027</v>
      </c>
      <c r="N55" s="23">
        <v>643691</v>
      </c>
      <c r="O55" s="23">
        <v>639933</v>
      </c>
      <c r="P55" s="23">
        <v>591777</v>
      </c>
      <c r="Q55" s="24">
        <v>630475</v>
      </c>
      <c r="R55" s="23">
        <v>577364</v>
      </c>
      <c r="S55" s="23">
        <v>433558</v>
      </c>
      <c r="T55" s="23">
        <v>431707</v>
      </c>
      <c r="U55" s="24">
        <v>296393</v>
      </c>
      <c r="V55" s="23">
        <v>319830</v>
      </c>
      <c r="W55" s="23">
        <v>473064</v>
      </c>
      <c r="X55" s="23">
        <v>725650</v>
      </c>
      <c r="Y55" s="24">
        <v>677273</v>
      </c>
      <c r="Z55" s="23">
        <v>1077400</v>
      </c>
    </row>
    <row r="56" spans="1:26" ht="14.25" thickBot="1">
      <c r="A56" s="7" t="s">
        <v>157</v>
      </c>
      <c r="B56" s="23">
        <v>14112800</v>
      </c>
      <c r="C56" s="23">
        <v>13748219</v>
      </c>
      <c r="D56" s="23">
        <v>13839861</v>
      </c>
      <c r="E56" s="24">
        <v>13668719</v>
      </c>
      <c r="F56" s="23">
        <v>13571564</v>
      </c>
      <c r="G56" s="23">
        <v>13051036</v>
      </c>
      <c r="H56" s="23">
        <v>12961852</v>
      </c>
      <c r="I56" s="24">
        <v>12861065</v>
      </c>
      <c r="J56" s="23">
        <v>12689020</v>
      </c>
      <c r="K56" s="23">
        <v>12619531</v>
      </c>
      <c r="L56" s="23">
        <v>12632689</v>
      </c>
      <c r="M56" s="24">
        <v>12740740</v>
      </c>
      <c r="N56" s="23">
        <v>12796756</v>
      </c>
      <c r="O56" s="23">
        <v>12779626</v>
      </c>
      <c r="P56" s="23">
        <v>12646802</v>
      </c>
      <c r="Q56" s="24">
        <v>12878774</v>
      </c>
      <c r="R56" s="23">
        <v>12732970</v>
      </c>
      <c r="S56" s="23">
        <v>12693352</v>
      </c>
      <c r="T56" s="23">
        <v>12589632</v>
      </c>
      <c r="U56" s="24">
        <v>12498562</v>
      </c>
      <c r="V56" s="23">
        <v>12538531</v>
      </c>
      <c r="W56" s="23">
        <v>12918700</v>
      </c>
      <c r="X56" s="23">
        <v>13270407</v>
      </c>
      <c r="Y56" s="24">
        <v>13366056</v>
      </c>
      <c r="Z56" s="23">
        <v>14021556</v>
      </c>
    </row>
    <row r="57" spans="1:26" ht="14.25" thickTop="1">
      <c r="A57" s="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9" ht="13.5">
      <c r="A59" s="20" t="s">
        <v>162</v>
      </c>
    </row>
    <row r="60" ht="13.5">
      <c r="A60" s="20" t="s">
        <v>163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2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10" t="s">
        <v>158</v>
      </c>
      <c r="B2" s="14">
        <v>8795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10" t="s">
        <v>98</v>
      </c>
      <c r="B4" s="15" t="str">
        <f>HYPERLINK("http://www.kabupro.jp/mark/20131126/S1000LJH.htm","四半期報告書")</f>
        <v>四半期報告書</v>
      </c>
      <c r="C4" s="15" t="str">
        <f>HYPERLINK("http://www.kabupro.jp/mark/20130626/S000DTH8.htm","有価証券報告書")</f>
        <v>有価証券報告書</v>
      </c>
      <c r="D4" s="15" t="str">
        <f>HYPERLINK("http://www.kabupro.jp/mark/20131126/S1000LJH.htm","四半期報告書")</f>
        <v>四半期報告書</v>
      </c>
      <c r="E4" s="15" t="str">
        <f>HYPERLINK("http://www.kabupro.jp/mark/20130626/S000DTH8.htm","有価証券報告書")</f>
        <v>有価証券報告書</v>
      </c>
      <c r="F4" s="15" t="str">
        <f>HYPERLINK("http://www.kabupro.jp/mark/20121126/S000CDP6.htm","四半期報告書")</f>
        <v>四半期報告書</v>
      </c>
      <c r="G4" s="15" t="str">
        <f>HYPERLINK("http://www.kabupro.jp/mark/20120627/S000B9OP.htm","有価証券報告書")</f>
        <v>有価証券報告書</v>
      </c>
      <c r="H4" s="15" t="str">
        <f>HYPERLINK("http://www.kabupro.jp/mark/20111125/S0009TUL.htm","四半期報告書")</f>
        <v>四半期報告書</v>
      </c>
      <c r="I4" s="15" t="str">
        <f>HYPERLINK("http://www.kabupro.jp/mark/20110628/S0008QAB.htm","有価証券報告書")</f>
        <v>有価証券報告書</v>
      </c>
      <c r="J4" s="15" t="str">
        <f>HYPERLINK("http://www.kabupro.jp/mark/20101126/S0007AM9.htm","四半期報告書")</f>
        <v>四半期報告書</v>
      </c>
      <c r="K4" s="15" t="str">
        <f>HYPERLINK("http://www.kabupro.jp/mark/20100625/S00063Y7.htm","有価証券報告書")</f>
        <v>有価証券報告書</v>
      </c>
      <c r="L4" s="15" t="str">
        <f>HYPERLINK("http://www.kabupro.jp/mark/20091127/S0004PY8.htm","四半期報告書")</f>
        <v>四半期報告書</v>
      </c>
      <c r="M4" s="15" t="str">
        <f>HYPERLINK("http://www.kabupro.jp/mark/20090626/S0003JRS.htm","有価証券報告書")</f>
        <v>有価証券報告書</v>
      </c>
      <c r="N4" s="15" t="str">
        <f>HYPERLINK("http://www.kabupro.jp/mark/20081127/S0001Z29.htm","四半期報告書")</f>
        <v>四半期報告書</v>
      </c>
    </row>
    <row r="5" spans="1:14" ht="14.25" thickBot="1">
      <c r="A5" s="11" t="s">
        <v>99</v>
      </c>
      <c r="B5" s="1" t="s">
        <v>105</v>
      </c>
      <c r="C5" s="1" t="s">
        <v>112</v>
      </c>
      <c r="D5" s="1" t="s">
        <v>105</v>
      </c>
      <c r="E5" s="1" t="s">
        <v>112</v>
      </c>
      <c r="F5" s="1" t="s">
        <v>110</v>
      </c>
      <c r="G5" s="1" t="s">
        <v>116</v>
      </c>
      <c r="H5" s="1" t="s">
        <v>114</v>
      </c>
      <c r="I5" s="1" t="s">
        <v>120</v>
      </c>
      <c r="J5" s="1" t="s">
        <v>118</v>
      </c>
      <c r="K5" s="1" t="s">
        <v>123</v>
      </c>
      <c r="L5" s="1" t="s">
        <v>125</v>
      </c>
      <c r="M5" s="1" t="s">
        <v>127</v>
      </c>
      <c r="N5" s="1" t="s">
        <v>129</v>
      </c>
    </row>
    <row r="6" spans="1:14" ht="15" thickBot="1" thickTop="1">
      <c r="A6" s="10" t="s">
        <v>100</v>
      </c>
      <c r="B6" s="18" t="s">
        <v>184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thickTop="1">
      <c r="A7" s="12" t="s">
        <v>101</v>
      </c>
      <c r="B7" s="14" t="s">
        <v>106</v>
      </c>
      <c r="C7" s="16" t="s">
        <v>108</v>
      </c>
      <c r="D7" s="14" t="s">
        <v>106</v>
      </c>
      <c r="E7" s="16" t="s">
        <v>108</v>
      </c>
      <c r="F7" s="14" t="s">
        <v>106</v>
      </c>
      <c r="G7" s="16" t="s">
        <v>108</v>
      </c>
      <c r="H7" s="14" t="s">
        <v>106</v>
      </c>
      <c r="I7" s="16" t="s">
        <v>108</v>
      </c>
      <c r="J7" s="14" t="s">
        <v>106</v>
      </c>
      <c r="K7" s="16" t="s">
        <v>108</v>
      </c>
      <c r="L7" s="14" t="s">
        <v>106</v>
      </c>
      <c r="M7" s="16" t="s">
        <v>108</v>
      </c>
      <c r="N7" s="14" t="s">
        <v>106</v>
      </c>
    </row>
    <row r="8" spans="1:14" ht="13.5">
      <c r="A8" s="13" t="s">
        <v>102</v>
      </c>
      <c r="B8" s="1" t="s">
        <v>164</v>
      </c>
      <c r="C8" s="17" t="s">
        <v>165</v>
      </c>
      <c r="D8" s="1" t="s">
        <v>165</v>
      </c>
      <c r="E8" s="17" t="s">
        <v>166</v>
      </c>
      <c r="F8" s="1" t="s">
        <v>166</v>
      </c>
      <c r="G8" s="17" t="s">
        <v>167</v>
      </c>
      <c r="H8" s="1" t="s">
        <v>167</v>
      </c>
      <c r="I8" s="17" t="s">
        <v>168</v>
      </c>
      <c r="J8" s="1" t="s">
        <v>168</v>
      </c>
      <c r="K8" s="17" t="s">
        <v>169</v>
      </c>
      <c r="L8" s="1" t="s">
        <v>169</v>
      </c>
      <c r="M8" s="17" t="s">
        <v>170</v>
      </c>
      <c r="N8" s="1" t="s">
        <v>170</v>
      </c>
    </row>
    <row r="9" spans="1:14" ht="13.5">
      <c r="A9" s="13" t="s">
        <v>103</v>
      </c>
      <c r="B9" s="1" t="s">
        <v>107</v>
      </c>
      <c r="C9" s="17" t="s">
        <v>109</v>
      </c>
      <c r="D9" s="1" t="s">
        <v>111</v>
      </c>
      <c r="E9" s="17" t="s">
        <v>113</v>
      </c>
      <c r="F9" s="1" t="s">
        <v>115</v>
      </c>
      <c r="G9" s="17" t="s">
        <v>117</v>
      </c>
      <c r="H9" s="1" t="s">
        <v>119</v>
      </c>
      <c r="I9" s="17" t="s">
        <v>121</v>
      </c>
      <c r="J9" s="1" t="s">
        <v>122</v>
      </c>
      <c r="K9" s="17" t="s">
        <v>124</v>
      </c>
      <c r="L9" s="1" t="s">
        <v>126</v>
      </c>
      <c r="M9" s="17" t="s">
        <v>128</v>
      </c>
      <c r="N9" s="1" t="s">
        <v>130</v>
      </c>
    </row>
    <row r="10" spans="1:14" ht="14.25" thickBot="1">
      <c r="A10" s="13" t="s">
        <v>104</v>
      </c>
      <c r="B10" s="1" t="s">
        <v>132</v>
      </c>
      <c r="C10" s="17" t="s">
        <v>132</v>
      </c>
      <c r="D10" s="1" t="s">
        <v>132</v>
      </c>
      <c r="E10" s="17" t="s">
        <v>132</v>
      </c>
      <c r="F10" s="1" t="s">
        <v>132</v>
      </c>
      <c r="G10" s="17" t="s">
        <v>132</v>
      </c>
      <c r="H10" s="1" t="s">
        <v>132</v>
      </c>
      <c r="I10" s="17" t="s">
        <v>132</v>
      </c>
      <c r="J10" s="1" t="s">
        <v>132</v>
      </c>
      <c r="K10" s="17" t="s">
        <v>132</v>
      </c>
      <c r="L10" s="1" t="s">
        <v>132</v>
      </c>
      <c r="M10" s="17" t="s">
        <v>132</v>
      </c>
      <c r="N10" s="1" t="s">
        <v>132</v>
      </c>
    </row>
    <row r="11" spans="1:14" ht="14.25" thickTop="1">
      <c r="A11" s="29" t="s">
        <v>171</v>
      </c>
      <c r="B11" s="21">
        <v>18181</v>
      </c>
      <c r="C11" s="22">
        <v>15179</v>
      </c>
      <c r="D11" s="21">
        <v>15179</v>
      </c>
      <c r="E11" s="22">
        <v>15503</v>
      </c>
      <c r="F11" s="21">
        <v>15503</v>
      </c>
      <c r="G11" s="22">
        <v>15992</v>
      </c>
      <c r="H11" s="21">
        <v>15992</v>
      </c>
      <c r="I11" s="22">
        <v>12360</v>
      </c>
      <c r="J11" s="21">
        <v>12360</v>
      </c>
      <c r="K11" s="22">
        <v>16494</v>
      </c>
      <c r="L11" s="21">
        <v>16494</v>
      </c>
      <c r="M11" s="22">
        <v>16129</v>
      </c>
      <c r="N11" s="21">
        <v>16129</v>
      </c>
    </row>
    <row r="12" spans="1:14" ht="13.5">
      <c r="A12" s="6" t="s">
        <v>172</v>
      </c>
      <c r="B12" s="23">
        <v>1491</v>
      </c>
      <c r="C12" s="24">
        <v>3049</v>
      </c>
      <c r="D12" s="23">
        <v>1524</v>
      </c>
      <c r="E12" s="24">
        <v>3243</v>
      </c>
      <c r="F12" s="23">
        <v>1620</v>
      </c>
      <c r="G12" s="24">
        <v>3304</v>
      </c>
      <c r="H12" s="23">
        <v>1649</v>
      </c>
      <c r="I12" s="24">
        <v>3530</v>
      </c>
      <c r="J12" s="23">
        <v>1763</v>
      </c>
      <c r="K12" s="24">
        <v>3540</v>
      </c>
      <c r="L12" s="23">
        <v>1771</v>
      </c>
      <c r="M12" s="24">
        <v>3176</v>
      </c>
      <c r="N12" s="23">
        <v>1588</v>
      </c>
    </row>
    <row r="13" spans="1:14" ht="13.5">
      <c r="A13" s="6" t="s">
        <v>173</v>
      </c>
      <c r="B13" s="23">
        <v>19672</v>
      </c>
      <c r="C13" s="24">
        <v>18229</v>
      </c>
      <c r="D13" s="23">
        <v>16704</v>
      </c>
      <c r="E13" s="24">
        <v>18747</v>
      </c>
      <c r="F13" s="23">
        <v>17124</v>
      </c>
      <c r="G13" s="24">
        <v>19296</v>
      </c>
      <c r="H13" s="23">
        <v>17642</v>
      </c>
      <c r="I13" s="24">
        <v>15891</v>
      </c>
      <c r="J13" s="23">
        <v>14124</v>
      </c>
      <c r="K13" s="24">
        <v>20034</v>
      </c>
      <c r="L13" s="23">
        <v>18265</v>
      </c>
      <c r="M13" s="24">
        <v>19306</v>
      </c>
      <c r="N13" s="23">
        <v>17718</v>
      </c>
    </row>
    <row r="14" spans="1:14" ht="13.5">
      <c r="A14" s="6" t="s">
        <v>174</v>
      </c>
      <c r="B14" s="23">
        <v>1491</v>
      </c>
      <c r="C14" s="24">
        <v>2945</v>
      </c>
      <c r="D14" s="23">
        <v>1683</v>
      </c>
      <c r="E14" s="24">
        <v>3049</v>
      </c>
      <c r="F14" s="23">
        <v>1607</v>
      </c>
      <c r="G14" s="24">
        <v>3015</v>
      </c>
      <c r="H14" s="23">
        <v>1588</v>
      </c>
      <c r="I14" s="24">
        <v>3082</v>
      </c>
      <c r="J14" s="23">
        <v>1747</v>
      </c>
      <c r="K14" s="24">
        <v>3182</v>
      </c>
      <c r="L14" s="23">
        <v>1698</v>
      </c>
      <c r="M14" s="24">
        <v>2894</v>
      </c>
      <c r="N14" s="23">
        <v>1560</v>
      </c>
    </row>
    <row r="15" spans="1:14" ht="14.25" thickBot="1">
      <c r="A15" s="28" t="s">
        <v>175</v>
      </c>
      <c r="B15" s="25">
        <v>18181</v>
      </c>
      <c r="C15" s="26">
        <v>15283</v>
      </c>
      <c r="D15" s="25">
        <v>15021</v>
      </c>
      <c r="E15" s="26">
        <v>15697</v>
      </c>
      <c r="F15" s="25">
        <v>15516</v>
      </c>
      <c r="G15" s="26">
        <v>16281</v>
      </c>
      <c r="H15" s="25">
        <v>16053</v>
      </c>
      <c r="I15" s="26">
        <v>12808</v>
      </c>
      <c r="J15" s="25">
        <v>12376</v>
      </c>
      <c r="K15" s="26">
        <v>16851</v>
      </c>
      <c r="L15" s="25">
        <v>16566</v>
      </c>
      <c r="M15" s="26">
        <v>16411</v>
      </c>
      <c r="N15" s="25">
        <v>16158</v>
      </c>
    </row>
    <row r="16" spans="1:14" ht="14.25" thickTop="1">
      <c r="A16" s="7" t="s">
        <v>176</v>
      </c>
      <c r="B16" s="23">
        <v>133</v>
      </c>
      <c r="C16" s="24">
        <v>134</v>
      </c>
      <c r="D16" s="23">
        <v>124</v>
      </c>
      <c r="E16" s="24">
        <v>138</v>
      </c>
      <c r="F16" s="23">
        <v>128</v>
      </c>
      <c r="G16" s="24">
        <v>145</v>
      </c>
      <c r="H16" s="23">
        <v>131</v>
      </c>
      <c r="I16" s="24">
        <v>52</v>
      </c>
      <c r="J16" s="23">
        <v>33</v>
      </c>
      <c r="K16" s="24">
        <v>106</v>
      </c>
      <c r="L16" s="23">
        <v>49</v>
      </c>
      <c r="M16" s="24">
        <v>98</v>
      </c>
      <c r="N16" s="23">
        <v>47</v>
      </c>
    </row>
    <row r="17" spans="1:14" ht="13.5">
      <c r="A17" s="7" t="s">
        <v>177</v>
      </c>
      <c r="B17" s="23">
        <v>2</v>
      </c>
      <c r="C17" s="24">
        <v>0</v>
      </c>
      <c r="D17" s="23">
        <v>0</v>
      </c>
      <c r="E17" s="24">
        <v>3</v>
      </c>
      <c r="F17" s="23">
        <v>0</v>
      </c>
      <c r="G17" s="24"/>
      <c r="H17" s="23"/>
      <c r="I17" s="24">
        <v>1874</v>
      </c>
      <c r="J17" s="23">
        <v>718</v>
      </c>
      <c r="K17" s="24">
        <v>952</v>
      </c>
      <c r="L17" s="23">
        <v>81</v>
      </c>
      <c r="M17" s="24">
        <v>163</v>
      </c>
      <c r="N17" s="23">
        <v>81</v>
      </c>
    </row>
    <row r="18" spans="1:14" ht="14.25" thickBot="1">
      <c r="A18" s="28" t="s">
        <v>178</v>
      </c>
      <c r="B18" s="25">
        <v>18312</v>
      </c>
      <c r="C18" s="26">
        <v>15418</v>
      </c>
      <c r="D18" s="25">
        <v>15146</v>
      </c>
      <c r="E18" s="26">
        <v>15832</v>
      </c>
      <c r="F18" s="25">
        <v>15644</v>
      </c>
      <c r="G18" s="26">
        <v>16427</v>
      </c>
      <c r="H18" s="25">
        <v>16185</v>
      </c>
      <c r="I18" s="26">
        <v>10986</v>
      </c>
      <c r="J18" s="25">
        <v>11691</v>
      </c>
      <c r="K18" s="26">
        <v>16006</v>
      </c>
      <c r="L18" s="25">
        <v>16534</v>
      </c>
      <c r="M18" s="26">
        <v>16347</v>
      </c>
      <c r="N18" s="25">
        <v>16124</v>
      </c>
    </row>
    <row r="19" spans="1:14" ht="14.25" thickTop="1">
      <c r="A19" s="7" t="s">
        <v>179</v>
      </c>
      <c r="B19" s="23">
        <v>18312</v>
      </c>
      <c r="C19" s="24">
        <v>15418</v>
      </c>
      <c r="D19" s="23">
        <v>15146</v>
      </c>
      <c r="E19" s="24">
        <v>15832</v>
      </c>
      <c r="F19" s="23">
        <v>15644</v>
      </c>
      <c r="G19" s="24">
        <v>16423</v>
      </c>
      <c r="H19" s="23">
        <v>16181</v>
      </c>
      <c r="I19" s="24">
        <v>9995</v>
      </c>
      <c r="J19" s="23">
        <v>11704</v>
      </c>
      <c r="K19" s="24">
        <v>16006</v>
      </c>
      <c r="L19" s="23">
        <v>16534</v>
      </c>
      <c r="M19" s="24">
        <v>16347</v>
      </c>
      <c r="N19" s="23">
        <v>16124</v>
      </c>
    </row>
    <row r="20" spans="1:14" ht="13.5">
      <c r="A20" s="7" t="s">
        <v>180</v>
      </c>
      <c r="B20" s="23">
        <v>19</v>
      </c>
      <c r="C20" s="24">
        <v>141</v>
      </c>
      <c r="D20" s="23">
        <v>51</v>
      </c>
      <c r="E20" s="24">
        <v>112</v>
      </c>
      <c r="F20" s="23">
        <v>24</v>
      </c>
      <c r="G20" s="24">
        <v>101</v>
      </c>
      <c r="H20" s="23">
        <v>24</v>
      </c>
      <c r="I20" s="24">
        <v>-390</v>
      </c>
      <c r="J20" s="23">
        <v>-197</v>
      </c>
      <c r="K20" s="24">
        <v>2</v>
      </c>
      <c r="L20" s="23">
        <v>17</v>
      </c>
      <c r="M20" s="24">
        <v>243</v>
      </c>
      <c r="N20" s="23">
        <v>81</v>
      </c>
    </row>
    <row r="21" spans="1:14" ht="13.5">
      <c r="A21" s="7" t="s">
        <v>181</v>
      </c>
      <c r="B21" s="23">
        <v>36</v>
      </c>
      <c r="C21" s="24">
        <v>-16</v>
      </c>
      <c r="D21" s="23">
        <v>0</v>
      </c>
      <c r="E21" s="24">
        <v>52</v>
      </c>
      <c r="F21" s="23">
        <v>50</v>
      </c>
      <c r="G21" s="24">
        <v>11</v>
      </c>
      <c r="H21" s="23">
        <v>-30</v>
      </c>
      <c r="I21" s="24">
        <v>0</v>
      </c>
      <c r="J21" s="23">
        <v>21</v>
      </c>
      <c r="K21" s="24">
        <v>-29</v>
      </c>
      <c r="L21" s="23">
        <v>22</v>
      </c>
      <c r="M21" s="24">
        <v>-63</v>
      </c>
      <c r="N21" s="23">
        <v>-11</v>
      </c>
    </row>
    <row r="22" spans="1:14" ht="13.5">
      <c r="A22" s="7" t="s">
        <v>182</v>
      </c>
      <c r="B22" s="23">
        <v>56</v>
      </c>
      <c r="C22" s="24">
        <v>124</v>
      </c>
      <c r="D22" s="23">
        <v>51</v>
      </c>
      <c r="E22" s="24">
        <v>165</v>
      </c>
      <c r="F22" s="23">
        <v>74</v>
      </c>
      <c r="G22" s="24">
        <v>113</v>
      </c>
      <c r="H22" s="23">
        <v>-5</v>
      </c>
      <c r="I22" s="24">
        <v>-389</v>
      </c>
      <c r="J22" s="23">
        <v>-175</v>
      </c>
      <c r="K22" s="24">
        <v>-22</v>
      </c>
      <c r="L22" s="23">
        <v>40</v>
      </c>
      <c r="M22" s="24">
        <v>180</v>
      </c>
      <c r="N22" s="23">
        <v>69</v>
      </c>
    </row>
    <row r="23" spans="1:14" ht="14.25" thickBot="1">
      <c r="A23" s="7" t="s">
        <v>183</v>
      </c>
      <c r="B23" s="23">
        <v>18255</v>
      </c>
      <c r="C23" s="24">
        <v>15293</v>
      </c>
      <c r="D23" s="23">
        <v>15094</v>
      </c>
      <c r="E23" s="24">
        <v>15667</v>
      </c>
      <c r="F23" s="23">
        <v>15569</v>
      </c>
      <c r="G23" s="24">
        <v>16310</v>
      </c>
      <c r="H23" s="23">
        <v>16187</v>
      </c>
      <c r="I23" s="24">
        <v>10385</v>
      </c>
      <c r="J23" s="23">
        <v>11879</v>
      </c>
      <c r="K23" s="24">
        <v>16028</v>
      </c>
      <c r="L23" s="23">
        <v>16494</v>
      </c>
      <c r="M23" s="24">
        <v>16166</v>
      </c>
      <c r="N23" s="23">
        <v>16054</v>
      </c>
    </row>
    <row r="24" spans="1:14" ht="14.25" thickTop="1">
      <c r="A24" s="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6" ht="13.5">
      <c r="A26" s="20" t="s">
        <v>162</v>
      </c>
    </row>
    <row r="27" ht="13.5">
      <c r="A27" s="20" t="s">
        <v>163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4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10" t="s">
        <v>158</v>
      </c>
      <c r="B2" s="14">
        <v>8795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10" t="s">
        <v>98</v>
      </c>
      <c r="B4" s="15" t="str">
        <f>HYPERLINK("http://www.kabupro.jp/mark/20131126/S1000LJH.htm","四半期報告書")</f>
        <v>四半期報告書</v>
      </c>
      <c r="C4" s="15" t="str">
        <f>HYPERLINK("http://www.kabupro.jp/mark/20131126/S1000LJH.htm","四半期報告書")</f>
        <v>四半期報告書</v>
      </c>
      <c r="D4" s="15" t="str">
        <f>HYPERLINK("http://www.kabupro.jp/mark/20121126/S000CDP6.htm","四半期報告書")</f>
        <v>四半期報告書</v>
      </c>
      <c r="E4" s="15" t="str">
        <f>HYPERLINK("http://www.kabupro.jp/mark/20130626/S000DTH8.htm","有価証券報告書")</f>
        <v>有価証券報告書</v>
      </c>
      <c r="F4" s="15" t="str">
        <f>HYPERLINK("http://www.kabupro.jp/mark/20111125/S0009TUL.htm","四半期報告書")</f>
        <v>四半期報告書</v>
      </c>
      <c r="G4" s="15" t="str">
        <f>HYPERLINK("http://www.kabupro.jp/mark/20120627/S000B9OP.htm","有価証券報告書")</f>
        <v>有価証券報告書</v>
      </c>
      <c r="H4" s="15" t="str">
        <f>HYPERLINK("http://www.kabupro.jp/mark/20101126/S0007AM9.htm","四半期報告書")</f>
        <v>四半期報告書</v>
      </c>
      <c r="I4" s="15" t="str">
        <f>HYPERLINK("http://www.kabupro.jp/mark/20110628/S0008QAB.htm","有価証券報告書")</f>
        <v>有価証券報告書</v>
      </c>
      <c r="J4" s="15" t="str">
        <f>HYPERLINK("http://www.kabupro.jp/mark/20101126/S0007AM9.htm","四半期報告書")</f>
        <v>四半期報告書</v>
      </c>
      <c r="K4" s="15" t="str">
        <f>HYPERLINK("http://www.kabupro.jp/mark/20100625/S00063Y7.htm","有価証券報告書")</f>
        <v>有価証券報告書</v>
      </c>
      <c r="L4" s="15" t="str">
        <f>HYPERLINK("http://www.kabupro.jp/mark/20091127/S0004PY8.htm","四半期報告書")</f>
        <v>四半期報告書</v>
      </c>
      <c r="M4" s="15" t="str">
        <f>HYPERLINK("http://www.kabupro.jp/mark/20090626/S0003JRS.htm","有価証券報告書")</f>
        <v>有価証券報告書</v>
      </c>
      <c r="N4" s="15" t="str">
        <f>HYPERLINK("http://www.kabupro.jp/mark/20081127/S0001Z29.htm","四半期報告書")</f>
        <v>四半期報告書</v>
      </c>
    </row>
    <row r="5" spans="1:14" ht="14.25" thickBot="1">
      <c r="A5" s="11" t="s">
        <v>99</v>
      </c>
      <c r="B5" s="1" t="s">
        <v>105</v>
      </c>
      <c r="C5" s="1" t="s">
        <v>105</v>
      </c>
      <c r="D5" s="1" t="s">
        <v>110</v>
      </c>
      <c r="E5" s="1" t="s">
        <v>112</v>
      </c>
      <c r="F5" s="1" t="s">
        <v>114</v>
      </c>
      <c r="G5" s="1" t="s">
        <v>116</v>
      </c>
      <c r="H5" s="1" t="s">
        <v>118</v>
      </c>
      <c r="I5" s="1" t="s">
        <v>120</v>
      </c>
      <c r="J5" s="1" t="s">
        <v>118</v>
      </c>
      <c r="K5" s="1" t="s">
        <v>123</v>
      </c>
      <c r="L5" s="1" t="s">
        <v>125</v>
      </c>
      <c r="M5" s="1" t="s">
        <v>127</v>
      </c>
      <c r="N5" s="1" t="s">
        <v>129</v>
      </c>
    </row>
    <row r="6" spans="1:14" ht="15" thickBot="1" thickTop="1">
      <c r="A6" s="10" t="s">
        <v>100</v>
      </c>
      <c r="B6" s="18" t="s">
        <v>161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thickTop="1">
      <c r="A7" s="12" t="s">
        <v>101</v>
      </c>
      <c r="B7" s="14" t="s">
        <v>106</v>
      </c>
      <c r="C7" s="16" t="s">
        <v>108</v>
      </c>
      <c r="D7" s="14" t="s">
        <v>106</v>
      </c>
      <c r="E7" s="16" t="s">
        <v>108</v>
      </c>
      <c r="F7" s="14" t="s">
        <v>106</v>
      </c>
      <c r="G7" s="16" t="s">
        <v>108</v>
      </c>
      <c r="H7" s="14" t="s">
        <v>106</v>
      </c>
      <c r="I7" s="16" t="s">
        <v>108</v>
      </c>
      <c r="J7" s="14" t="s">
        <v>106</v>
      </c>
      <c r="K7" s="16" t="s">
        <v>108</v>
      </c>
      <c r="L7" s="14" t="s">
        <v>106</v>
      </c>
      <c r="M7" s="16" t="s">
        <v>108</v>
      </c>
      <c r="N7" s="14" t="s">
        <v>106</v>
      </c>
    </row>
    <row r="8" spans="1:14" ht="13.5">
      <c r="A8" s="13" t="s">
        <v>102</v>
      </c>
      <c r="B8" s="1"/>
      <c r="C8" s="17"/>
      <c r="D8" s="1"/>
      <c r="E8" s="17"/>
      <c r="F8" s="1"/>
      <c r="G8" s="17"/>
      <c r="H8" s="1"/>
      <c r="I8" s="17"/>
      <c r="J8" s="1"/>
      <c r="K8" s="17"/>
      <c r="L8" s="1"/>
      <c r="M8" s="17"/>
      <c r="N8" s="1"/>
    </row>
    <row r="9" spans="1:14" ht="13.5">
      <c r="A9" s="13" t="s">
        <v>103</v>
      </c>
      <c r="B9" s="1" t="s">
        <v>107</v>
      </c>
      <c r="C9" s="17" t="s">
        <v>109</v>
      </c>
      <c r="D9" s="1" t="s">
        <v>111</v>
      </c>
      <c r="E9" s="17" t="s">
        <v>113</v>
      </c>
      <c r="F9" s="1" t="s">
        <v>115</v>
      </c>
      <c r="G9" s="17" t="s">
        <v>117</v>
      </c>
      <c r="H9" s="1" t="s">
        <v>119</v>
      </c>
      <c r="I9" s="17" t="s">
        <v>121</v>
      </c>
      <c r="J9" s="1" t="s">
        <v>122</v>
      </c>
      <c r="K9" s="17" t="s">
        <v>124</v>
      </c>
      <c r="L9" s="1" t="s">
        <v>126</v>
      </c>
      <c r="M9" s="17" t="s">
        <v>128</v>
      </c>
      <c r="N9" s="1" t="s">
        <v>130</v>
      </c>
    </row>
    <row r="10" spans="1:14" ht="14.25" thickBot="1">
      <c r="A10" s="13" t="s">
        <v>104</v>
      </c>
      <c r="B10" s="1" t="s">
        <v>132</v>
      </c>
      <c r="C10" s="17" t="s">
        <v>132</v>
      </c>
      <c r="D10" s="1" t="s">
        <v>132</v>
      </c>
      <c r="E10" s="17" t="s">
        <v>132</v>
      </c>
      <c r="F10" s="1" t="s">
        <v>132</v>
      </c>
      <c r="G10" s="17" t="s">
        <v>132</v>
      </c>
      <c r="H10" s="1" t="s">
        <v>132</v>
      </c>
      <c r="I10" s="17" t="s">
        <v>132</v>
      </c>
      <c r="J10" s="1" t="s">
        <v>132</v>
      </c>
      <c r="K10" s="17" t="s">
        <v>132</v>
      </c>
      <c r="L10" s="1" t="s">
        <v>132</v>
      </c>
      <c r="M10" s="17" t="s">
        <v>132</v>
      </c>
      <c r="N10" s="1" t="s">
        <v>132</v>
      </c>
    </row>
    <row r="11" spans="1:14" ht="14.25" thickTop="1">
      <c r="A11" s="9" t="s">
        <v>131</v>
      </c>
      <c r="B11" s="21">
        <v>1294</v>
      </c>
      <c r="C11" s="22">
        <v>962</v>
      </c>
      <c r="D11" s="21">
        <v>3828</v>
      </c>
      <c r="E11" s="22">
        <v>509</v>
      </c>
      <c r="F11" s="21">
        <v>24059</v>
      </c>
      <c r="G11" s="22">
        <v>1174</v>
      </c>
      <c r="H11" s="21">
        <v>1775</v>
      </c>
      <c r="I11" s="22">
        <v>1158</v>
      </c>
      <c r="J11" s="21">
        <v>1207</v>
      </c>
      <c r="K11" s="22">
        <v>796</v>
      </c>
      <c r="L11" s="21">
        <v>1913</v>
      </c>
      <c r="M11" s="22">
        <v>523</v>
      </c>
      <c r="N11" s="21">
        <v>980</v>
      </c>
    </row>
    <row r="12" spans="1:14" ht="13.5">
      <c r="A12" s="2" t="s">
        <v>133</v>
      </c>
      <c r="B12" s="23">
        <v>17500</v>
      </c>
      <c r="C12" s="24">
        <v>17000</v>
      </c>
      <c r="D12" s="23">
        <v>15500</v>
      </c>
      <c r="E12" s="24">
        <v>17000</v>
      </c>
      <c r="F12" s="23"/>
      <c r="G12" s="24">
        <v>21000</v>
      </c>
      <c r="H12" s="23">
        <v>22000</v>
      </c>
      <c r="I12" s="24">
        <v>21500</v>
      </c>
      <c r="J12" s="23">
        <v>18000</v>
      </c>
      <c r="K12" s="24">
        <v>16000</v>
      </c>
      <c r="L12" s="23">
        <v>18000</v>
      </c>
      <c r="M12" s="24">
        <v>17000</v>
      </c>
      <c r="N12" s="23"/>
    </row>
    <row r="13" spans="1:14" ht="13.5">
      <c r="A13" s="2" t="s">
        <v>134</v>
      </c>
      <c r="B13" s="23">
        <v>17738</v>
      </c>
      <c r="C13" s="24">
        <v>19072</v>
      </c>
      <c r="D13" s="23">
        <v>6006</v>
      </c>
      <c r="E13" s="24">
        <v>0</v>
      </c>
      <c r="F13" s="23">
        <v>5944</v>
      </c>
      <c r="G13" s="24">
        <v>0</v>
      </c>
      <c r="H13" s="23">
        <v>5652</v>
      </c>
      <c r="I13" s="24">
        <v>0</v>
      </c>
      <c r="J13" s="23">
        <v>4400</v>
      </c>
      <c r="K13" s="24">
        <v>0</v>
      </c>
      <c r="L13" s="23">
        <v>15993</v>
      </c>
      <c r="M13" s="24">
        <v>0</v>
      </c>
      <c r="N13" s="23">
        <v>43489</v>
      </c>
    </row>
    <row r="14" spans="1:14" ht="13.5">
      <c r="A14" s="2" t="s">
        <v>135</v>
      </c>
      <c r="B14" s="23">
        <v>36533</v>
      </c>
      <c r="C14" s="24">
        <v>37034</v>
      </c>
      <c r="D14" s="23">
        <v>25334</v>
      </c>
      <c r="E14" s="24">
        <v>25990</v>
      </c>
      <c r="F14" s="23">
        <v>30004</v>
      </c>
      <c r="G14" s="24">
        <v>30999</v>
      </c>
      <c r="H14" s="23">
        <v>29428</v>
      </c>
      <c r="I14" s="24">
        <v>31896</v>
      </c>
      <c r="J14" s="23">
        <v>23607</v>
      </c>
      <c r="K14" s="24">
        <v>46649</v>
      </c>
      <c r="L14" s="23">
        <v>35907</v>
      </c>
      <c r="M14" s="24">
        <v>48099</v>
      </c>
      <c r="N14" s="23">
        <v>44469</v>
      </c>
    </row>
    <row r="15" spans="1:14" ht="13.5">
      <c r="A15" s="2" t="s">
        <v>136</v>
      </c>
      <c r="B15" s="23">
        <v>75</v>
      </c>
      <c r="C15" s="24">
        <v>80</v>
      </c>
      <c r="D15" s="23">
        <v>84</v>
      </c>
      <c r="E15" s="24">
        <v>89</v>
      </c>
      <c r="F15" s="23">
        <v>94</v>
      </c>
      <c r="G15" s="24">
        <v>88</v>
      </c>
      <c r="H15" s="23">
        <v>92</v>
      </c>
      <c r="I15" s="24">
        <v>97</v>
      </c>
      <c r="J15" s="23">
        <v>103</v>
      </c>
      <c r="K15" s="24">
        <v>109</v>
      </c>
      <c r="L15" s="23">
        <v>116</v>
      </c>
      <c r="M15" s="24">
        <v>120</v>
      </c>
      <c r="N15" s="23">
        <v>128</v>
      </c>
    </row>
    <row r="16" spans="1:14" ht="13.5">
      <c r="A16" s="2" t="s">
        <v>137</v>
      </c>
      <c r="B16" s="23">
        <v>0</v>
      </c>
      <c r="C16" s="24">
        <v>0</v>
      </c>
      <c r="D16" s="23">
        <v>1</v>
      </c>
      <c r="E16" s="24">
        <v>2</v>
      </c>
      <c r="F16" s="23">
        <v>3</v>
      </c>
      <c r="G16" s="24">
        <v>4</v>
      </c>
      <c r="H16" s="23">
        <v>5</v>
      </c>
      <c r="I16" s="24">
        <v>6</v>
      </c>
      <c r="J16" s="23">
        <v>7</v>
      </c>
      <c r="K16" s="24">
        <v>8</v>
      </c>
      <c r="L16" s="23">
        <v>9</v>
      </c>
      <c r="M16" s="24">
        <v>11</v>
      </c>
      <c r="N16" s="23">
        <v>11</v>
      </c>
    </row>
    <row r="17" spans="1:14" ht="13.5">
      <c r="A17" s="3" t="s">
        <v>138</v>
      </c>
      <c r="B17" s="23">
        <v>743705</v>
      </c>
      <c r="C17" s="24">
        <v>743705</v>
      </c>
      <c r="D17" s="23">
        <v>743705</v>
      </c>
      <c r="E17" s="24">
        <v>743705</v>
      </c>
      <c r="F17" s="23">
        <v>743705</v>
      </c>
      <c r="G17" s="24">
        <v>743705</v>
      </c>
      <c r="H17" s="23">
        <v>743705</v>
      </c>
      <c r="I17" s="24">
        <v>742705</v>
      </c>
      <c r="J17" s="23">
        <v>743709</v>
      </c>
      <c r="K17" s="24">
        <v>743709</v>
      </c>
      <c r="L17" s="23">
        <v>583215</v>
      </c>
      <c r="M17" s="24">
        <v>583215</v>
      </c>
      <c r="N17" s="23">
        <v>583215</v>
      </c>
    </row>
    <row r="18" spans="1:14" ht="13.5">
      <c r="A18" s="3" t="s">
        <v>134</v>
      </c>
      <c r="B18" s="23">
        <v>1584</v>
      </c>
      <c r="C18" s="24">
        <v>1614</v>
      </c>
      <c r="D18" s="23">
        <v>1584</v>
      </c>
      <c r="E18" s="24"/>
      <c r="F18" s="23">
        <v>1557</v>
      </c>
      <c r="G18" s="24"/>
      <c r="H18" s="23">
        <v>1795</v>
      </c>
      <c r="I18" s="24"/>
      <c r="J18" s="23">
        <v>1834</v>
      </c>
      <c r="K18" s="24"/>
      <c r="L18" s="23">
        <v>1780</v>
      </c>
      <c r="M18" s="24"/>
      <c r="N18" s="23">
        <v>1748</v>
      </c>
    </row>
    <row r="19" spans="1:14" ht="13.5">
      <c r="A19" s="3" t="s">
        <v>139</v>
      </c>
      <c r="B19" s="23">
        <v>745289</v>
      </c>
      <c r="C19" s="24">
        <v>745319</v>
      </c>
      <c r="D19" s="23">
        <v>745290</v>
      </c>
      <c r="E19" s="24">
        <v>745279</v>
      </c>
      <c r="F19" s="23">
        <v>745263</v>
      </c>
      <c r="G19" s="24">
        <v>745482</v>
      </c>
      <c r="H19" s="23">
        <v>745501</v>
      </c>
      <c r="I19" s="24">
        <v>744560</v>
      </c>
      <c r="J19" s="23">
        <v>745544</v>
      </c>
      <c r="K19" s="24">
        <v>745566</v>
      </c>
      <c r="L19" s="23">
        <v>584996</v>
      </c>
      <c r="M19" s="24">
        <v>584985</v>
      </c>
      <c r="N19" s="23">
        <v>584964</v>
      </c>
    </row>
    <row r="20" spans="1:14" ht="13.5">
      <c r="A20" s="2" t="s">
        <v>140</v>
      </c>
      <c r="B20" s="23">
        <v>745366</v>
      </c>
      <c r="C20" s="24">
        <v>745400</v>
      </c>
      <c r="D20" s="23">
        <v>745376</v>
      </c>
      <c r="E20" s="24">
        <v>745371</v>
      </c>
      <c r="F20" s="23">
        <v>745361</v>
      </c>
      <c r="G20" s="24">
        <v>745575</v>
      </c>
      <c r="H20" s="23">
        <v>745599</v>
      </c>
      <c r="I20" s="24">
        <v>744664</v>
      </c>
      <c r="J20" s="23">
        <v>745655</v>
      </c>
      <c r="K20" s="24">
        <v>745684</v>
      </c>
      <c r="L20" s="23">
        <v>585122</v>
      </c>
      <c r="M20" s="24">
        <v>585118</v>
      </c>
      <c r="N20" s="23">
        <v>585104</v>
      </c>
    </row>
    <row r="21" spans="1:14" ht="14.25" thickBot="1">
      <c r="A21" s="4" t="s">
        <v>141</v>
      </c>
      <c r="B21" s="25">
        <v>781899</v>
      </c>
      <c r="C21" s="26">
        <v>782435</v>
      </c>
      <c r="D21" s="25">
        <v>770711</v>
      </c>
      <c r="E21" s="26">
        <v>771362</v>
      </c>
      <c r="F21" s="25">
        <v>775366</v>
      </c>
      <c r="G21" s="26">
        <v>776574</v>
      </c>
      <c r="H21" s="25">
        <v>775027</v>
      </c>
      <c r="I21" s="26">
        <v>776561</v>
      </c>
      <c r="J21" s="25">
        <v>769263</v>
      </c>
      <c r="K21" s="26">
        <v>792334</v>
      </c>
      <c r="L21" s="25">
        <v>621029</v>
      </c>
      <c r="M21" s="26">
        <v>633217</v>
      </c>
      <c r="N21" s="25">
        <v>629573</v>
      </c>
    </row>
    <row r="22" spans="1:14" ht="14.25" thickTop="1">
      <c r="A22" s="2" t="s">
        <v>142</v>
      </c>
      <c r="B22" s="23">
        <v>2</v>
      </c>
      <c r="C22" s="24">
        <v>2</v>
      </c>
      <c r="D22" s="23">
        <v>2</v>
      </c>
      <c r="E22" s="24">
        <v>2</v>
      </c>
      <c r="F22" s="23">
        <v>2</v>
      </c>
      <c r="G22" s="24"/>
      <c r="H22" s="23"/>
      <c r="I22" s="24"/>
      <c r="J22" s="23"/>
      <c r="K22" s="24"/>
      <c r="L22" s="23"/>
      <c r="M22" s="24"/>
      <c r="N22" s="23"/>
    </row>
    <row r="23" spans="1:14" ht="13.5">
      <c r="A23" s="2" t="s">
        <v>143</v>
      </c>
      <c r="B23" s="23">
        <v>11251</v>
      </c>
      <c r="C23" s="24">
        <v>15644</v>
      </c>
      <c r="D23" s="23">
        <v>1730</v>
      </c>
      <c r="E23" s="24">
        <v>34</v>
      </c>
      <c r="F23" s="23">
        <v>37</v>
      </c>
      <c r="G23" s="24">
        <v>34</v>
      </c>
      <c r="H23" s="23">
        <v>37</v>
      </c>
      <c r="I23" s="24">
        <v>39</v>
      </c>
      <c r="J23" s="23">
        <v>36</v>
      </c>
      <c r="K23" s="24">
        <v>10</v>
      </c>
      <c r="L23" s="23">
        <v>9329</v>
      </c>
      <c r="M23" s="24">
        <v>24770</v>
      </c>
      <c r="N23" s="23"/>
    </row>
    <row r="24" spans="1:14" ht="13.5">
      <c r="A24" s="2" t="s">
        <v>134</v>
      </c>
      <c r="B24" s="23">
        <v>5311</v>
      </c>
      <c r="C24" s="24">
        <v>1648</v>
      </c>
      <c r="D24" s="23">
        <v>4019</v>
      </c>
      <c r="E24" s="24"/>
      <c r="F24" s="23">
        <v>5905</v>
      </c>
      <c r="G24" s="24">
        <v>0</v>
      </c>
      <c r="H24" s="23">
        <v>5670</v>
      </c>
      <c r="I24" s="24"/>
      <c r="J24" s="23">
        <v>5547</v>
      </c>
      <c r="K24" s="24"/>
      <c r="L24" s="23">
        <v>7066</v>
      </c>
      <c r="M24" s="24"/>
      <c r="N24" s="23">
        <v>25532</v>
      </c>
    </row>
    <row r="25" spans="1:14" ht="13.5">
      <c r="A25" s="2" t="s">
        <v>144</v>
      </c>
      <c r="B25" s="23">
        <v>16566</v>
      </c>
      <c r="C25" s="24">
        <v>17295</v>
      </c>
      <c r="D25" s="23">
        <v>5751</v>
      </c>
      <c r="E25" s="24">
        <v>6778</v>
      </c>
      <c r="F25" s="23">
        <v>5945</v>
      </c>
      <c r="G25" s="24">
        <v>7241</v>
      </c>
      <c r="H25" s="23">
        <v>5708</v>
      </c>
      <c r="I25" s="24">
        <v>8077</v>
      </c>
      <c r="J25" s="23">
        <v>5583</v>
      </c>
      <c r="K25" s="24">
        <v>28255</v>
      </c>
      <c r="L25" s="23">
        <v>16396</v>
      </c>
      <c r="M25" s="24">
        <v>29055</v>
      </c>
      <c r="N25" s="23">
        <v>25532</v>
      </c>
    </row>
    <row r="26" spans="1:14" ht="13.5">
      <c r="A26" s="2" t="s">
        <v>142</v>
      </c>
      <c r="B26" s="23">
        <v>4</v>
      </c>
      <c r="C26" s="24">
        <v>5</v>
      </c>
      <c r="D26" s="23">
        <v>6</v>
      </c>
      <c r="E26" s="24">
        <v>7</v>
      </c>
      <c r="F26" s="23">
        <v>9</v>
      </c>
      <c r="G26" s="24"/>
      <c r="H26" s="23"/>
      <c r="I26" s="24"/>
      <c r="J26" s="23"/>
      <c r="K26" s="24"/>
      <c r="L26" s="23"/>
      <c r="M26" s="24"/>
      <c r="N26" s="23"/>
    </row>
    <row r="27" spans="1:14" ht="13.5">
      <c r="A27" s="2" t="s">
        <v>134</v>
      </c>
      <c r="B27" s="23">
        <v>2050</v>
      </c>
      <c r="C27" s="24">
        <v>2203</v>
      </c>
      <c r="D27" s="23">
        <v>2218</v>
      </c>
      <c r="E27" s="24"/>
      <c r="F27" s="23">
        <v>1414</v>
      </c>
      <c r="G27" s="24"/>
      <c r="H27" s="23">
        <v>1545</v>
      </c>
      <c r="I27" s="24"/>
      <c r="J27" s="23">
        <v>1545</v>
      </c>
      <c r="K27" s="24"/>
      <c r="L27" s="23">
        <v>1545</v>
      </c>
      <c r="M27" s="24"/>
      <c r="N27" s="23">
        <v>1545</v>
      </c>
    </row>
    <row r="28" spans="1:14" ht="13.5">
      <c r="A28" s="2" t="s">
        <v>145</v>
      </c>
      <c r="B28" s="23">
        <v>2054</v>
      </c>
      <c r="C28" s="24">
        <v>2209</v>
      </c>
      <c r="D28" s="23">
        <v>2225</v>
      </c>
      <c r="E28" s="24">
        <v>2078</v>
      </c>
      <c r="F28" s="23">
        <v>2008</v>
      </c>
      <c r="G28" s="24">
        <v>2158</v>
      </c>
      <c r="H28" s="23">
        <v>2097</v>
      </c>
      <c r="I28" s="24">
        <v>2121</v>
      </c>
      <c r="J28" s="23">
        <v>114768</v>
      </c>
      <c r="K28" s="24">
        <v>114721</v>
      </c>
      <c r="L28" s="23">
        <v>12668</v>
      </c>
      <c r="M28" s="24">
        <v>12612</v>
      </c>
      <c r="N28" s="23">
        <v>12558</v>
      </c>
    </row>
    <row r="29" spans="1:14" ht="14.25" thickBot="1">
      <c r="A29" s="4" t="s">
        <v>146</v>
      </c>
      <c r="B29" s="25">
        <v>18620</v>
      </c>
      <c r="C29" s="26">
        <v>19504</v>
      </c>
      <c r="D29" s="25">
        <v>7977</v>
      </c>
      <c r="E29" s="26">
        <v>8856</v>
      </c>
      <c r="F29" s="25">
        <v>7953</v>
      </c>
      <c r="G29" s="26">
        <v>9400</v>
      </c>
      <c r="H29" s="25">
        <v>7806</v>
      </c>
      <c r="I29" s="26">
        <v>10199</v>
      </c>
      <c r="J29" s="25">
        <v>120352</v>
      </c>
      <c r="K29" s="26">
        <v>142976</v>
      </c>
      <c r="L29" s="25">
        <v>29064</v>
      </c>
      <c r="M29" s="26">
        <v>41667</v>
      </c>
      <c r="N29" s="25">
        <v>38091</v>
      </c>
    </row>
    <row r="30" spans="1:14" ht="14.25" thickTop="1">
      <c r="A30" s="2" t="s">
        <v>147</v>
      </c>
      <c r="B30" s="23">
        <v>207111</v>
      </c>
      <c r="C30" s="24">
        <v>207111</v>
      </c>
      <c r="D30" s="23">
        <v>207111</v>
      </c>
      <c r="E30" s="24">
        <v>207111</v>
      </c>
      <c r="F30" s="23">
        <v>207111</v>
      </c>
      <c r="G30" s="24">
        <v>207111</v>
      </c>
      <c r="H30" s="23">
        <v>207111</v>
      </c>
      <c r="I30" s="24">
        <v>207111</v>
      </c>
      <c r="J30" s="23">
        <v>147637</v>
      </c>
      <c r="K30" s="24">
        <v>147637</v>
      </c>
      <c r="L30" s="23">
        <v>118595</v>
      </c>
      <c r="M30" s="24">
        <v>118595</v>
      </c>
      <c r="N30" s="23">
        <v>118595</v>
      </c>
    </row>
    <row r="31" spans="1:14" ht="13.5">
      <c r="A31" s="3" t="s">
        <v>148</v>
      </c>
      <c r="B31" s="23">
        <v>89420</v>
      </c>
      <c r="C31" s="24">
        <v>89420</v>
      </c>
      <c r="D31" s="23">
        <v>89420</v>
      </c>
      <c r="E31" s="24">
        <v>89420</v>
      </c>
      <c r="F31" s="23">
        <v>89420</v>
      </c>
      <c r="G31" s="24">
        <v>539420</v>
      </c>
      <c r="H31" s="23">
        <v>539420</v>
      </c>
      <c r="I31" s="24">
        <v>539420</v>
      </c>
      <c r="J31" s="23">
        <v>479945</v>
      </c>
      <c r="K31" s="24">
        <v>479945</v>
      </c>
      <c r="L31" s="23">
        <v>450903</v>
      </c>
      <c r="M31" s="24">
        <v>450903</v>
      </c>
      <c r="N31" s="23">
        <v>450903</v>
      </c>
    </row>
    <row r="32" spans="1:14" ht="13.5">
      <c r="A32" s="3" t="s">
        <v>149</v>
      </c>
      <c r="B32" s="23">
        <v>449976</v>
      </c>
      <c r="C32" s="24">
        <v>449997</v>
      </c>
      <c r="D32" s="23">
        <v>449997</v>
      </c>
      <c r="E32" s="24">
        <v>449997</v>
      </c>
      <c r="F32" s="23">
        <v>450000</v>
      </c>
      <c r="G32" s="24"/>
      <c r="H32" s="23"/>
      <c r="I32" s="24"/>
      <c r="J32" s="23"/>
      <c r="K32" s="24"/>
      <c r="L32" s="23">
        <v>3</v>
      </c>
      <c r="M32" s="24">
        <v>3</v>
      </c>
      <c r="N32" s="23">
        <v>4</v>
      </c>
    </row>
    <row r="33" spans="1:14" ht="13.5">
      <c r="A33" s="3" t="s">
        <v>150</v>
      </c>
      <c r="B33" s="23">
        <v>539396</v>
      </c>
      <c r="C33" s="24">
        <v>539418</v>
      </c>
      <c r="D33" s="23">
        <v>539418</v>
      </c>
      <c r="E33" s="24">
        <v>539418</v>
      </c>
      <c r="F33" s="23">
        <v>539420</v>
      </c>
      <c r="G33" s="24">
        <v>539420</v>
      </c>
      <c r="H33" s="23">
        <v>539420</v>
      </c>
      <c r="I33" s="24">
        <v>539420</v>
      </c>
      <c r="J33" s="23">
        <v>479945</v>
      </c>
      <c r="K33" s="24">
        <v>479945</v>
      </c>
      <c r="L33" s="23">
        <v>450907</v>
      </c>
      <c r="M33" s="24">
        <v>450907</v>
      </c>
      <c r="N33" s="23">
        <v>450908</v>
      </c>
    </row>
    <row r="34" spans="1:14" ht="13.5">
      <c r="A34" s="5" t="s">
        <v>151</v>
      </c>
      <c r="B34" s="23">
        <v>25292</v>
      </c>
      <c r="C34" s="24">
        <v>22208</v>
      </c>
      <c r="D34" s="23">
        <v>22009</v>
      </c>
      <c r="E34" s="24">
        <v>22087</v>
      </c>
      <c r="F34" s="23">
        <v>21988</v>
      </c>
      <c r="G34" s="24">
        <v>21742</v>
      </c>
      <c r="H34" s="23">
        <v>21624</v>
      </c>
      <c r="I34" s="24">
        <v>20764</v>
      </c>
      <c r="J34" s="23">
        <v>22260</v>
      </c>
      <c r="K34" s="24">
        <v>22701</v>
      </c>
      <c r="L34" s="23">
        <v>23174</v>
      </c>
      <c r="M34" s="24">
        <v>22684</v>
      </c>
      <c r="N34" s="23">
        <v>22572</v>
      </c>
    </row>
    <row r="35" spans="1:14" ht="13.5">
      <c r="A35" s="3" t="s">
        <v>152</v>
      </c>
      <c r="B35" s="23">
        <v>25292</v>
      </c>
      <c r="C35" s="24">
        <v>22208</v>
      </c>
      <c r="D35" s="23">
        <v>22009</v>
      </c>
      <c r="E35" s="24">
        <v>22087</v>
      </c>
      <c r="F35" s="23">
        <v>21988</v>
      </c>
      <c r="G35" s="24">
        <v>21742</v>
      </c>
      <c r="H35" s="23">
        <v>21624</v>
      </c>
      <c r="I35" s="24">
        <v>20764</v>
      </c>
      <c r="J35" s="23">
        <v>22260</v>
      </c>
      <c r="K35" s="24">
        <v>22701</v>
      </c>
      <c r="L35" s="23">
        <v>23174</v>
      </c>
      <c r="M35" s="24">
        <v>22684</v>
      </c>
      <c r="N35" s="23">
        <v>22572</v>
      </c>
    </row>
    <row r="36" spans="1:14" ht="13.5">
      <c r="A36" s="2" t="s">
        <v>153</v>
      </c>
      <c r="B36" s="23">
        <v>-9045</v>
      </c>
      <c r="C36" s="24">
        <v>-6115</v>
      </c>
      <c r="D36" s="23">
        <v>-6113</v>
      </c>
      <c r="E36" s="24">
        <v>-6112</v>
      </c>
      <c r="F36" s="23">
        <v>-1108</v>
      </c>
      <c r="G36" s="24">
        <v>-1100</v>
      </c>
      <c r="H36" s="23">
        <v>-935</v>
      </c>
      <c r="I36" s="24">
        <v>-934</v>
      </c>
      <c r="J36" s="23">
        <v>-933</v>
      </c>
      <c r="K36" s="24">
        <v>-927</v>
      </c>
      <c r="L36" s="23">
        <v>-712</v>
      </c>
      <c r="M36" s="24">
        <v>-638</v>
      </c>
      <c r="N36" s="23">
        <v>-594</v>
      </c>
    </row>
    <row r="37" spans="1:14" ht="13.5">
      <c r="A37" s="2" t="s">
        <v>154</v>
      </c>
      <c r="B37" s="23">
        <v>762754</v>
      </c>
      <c r="C37" s="24">
        <v>762623</v>
      </c>
      <c r="D37" s="23">
        <v>762426</v>
      </c>
      <c r="E37" s="24">
        <v>762505</v>
      </c>
      <c r="F37" s="23">
        <v>767412</v>
      </c>
      <c r="G37" s="24">
        <v>767174</v>
      </c>
      <c r="H37" s="23">
        <v>767221</v>
      </c>
      <c r="I37" s="24">
        <v>766362</v>
      </c>
      <c r="J37" s="23">
        <v>648910</v>
      </c>
      <c r="K37" s="24">
        <v>649357</v>
      </c>
      <c r="L37" s="23">
        <v>591964</v>
      </c>
      <c r="M37" s="24">
        <v>591549</v>
      </c>
      <c r="N37" s="23">
        <v>591482</v>
      </c>
    </row>
    <row r="38" spans="1:14" ht="13.5">
      <c r="A38" s="6" t="s">
        <v>155</v>
      </c>
      <c r="B38" s="23">
        <v>523</v>
      </c>
      <c r="C38" s="24">
        <v>307</v>
      </c>
      <c r="D38" s="23">
        <v>307</v>
      </c>
      <c r="E38" s="24"/>
      <c r="F38" s="23"/>
      <c r="G38" s="24"/>
      <c r="H38" s="23"/>
      <c r="I38" s="24"/>
      <c r="J38" s="23"/>
      <c r="K38" s="24"/>
      <c r="L38" s="23"/>
      <c r="M38" s="24"/>
      <c r="N38" s="23"/>
    </row>
    <row r="39" spans="1:14" ht="13.5">
      <c r="A39" s="6" t="s">
        <v>156</v>
      </c>
      <c r="B39" s="23">
        <v>763278</v>
      </c>
      <c r="C39" s="24">
        <v>762931</v>
      </c>
      <c r="D39" s="23">
        <v>762734</v>
      </c>
      <c r="E39" s="24">
        <v>762505</v>
      </c>
      <c r="F39" s="23">
        <v>767412</v>
      </c>
      <c r="G39" s="24">
        <v>767174</v>
      </c>
      <c r="H39" s="23">
        <v>767221</v>
      </c>
      <c r="I39" s="24">
        <v>766362</v>
      </c>
      <c r="J39" s="23">
        <v>648910</v>
      </c>
      <c r="K39" s="24">
        <v>649357</v>
      </c>
      <c r="L39" s="23">
        <v>591964</v>
      </c>
      <c r="M39" s="24">
        <v>591549</v>
      </c>
      <c r="N39" s="23">
        <v>591482</v>
      </c>
    </row>
    <row r="40" spans="1:14" ht="14.25" thickBot="1">
      <c r="A40" s="7" t="s">
        <v>157</v>
      </c>
      <c r="B40" s="23">
        <v>781899</v>
      </c>
      <c r="C40" s="24">
        <v>782435</v>
      </c>
      <c r="D40" s="23">
        <v>770711</v>
      </c>
      <c r="E40" s="24">
        <v>771362</v>
      </c>
      <c r="F40" s="23">
        <v>775366</v>
      </c>
      <c r="G40" s="24">
        <v>776574</v>
      </c>
      <c r="H40" s="23">
        <v>775027</v>
      </c>
      <c r="I40" s="24">
        <v>776561</v>
      </c>
      <c r="J40" s="23">
        <v>769263</v>
      </c>
      <c r="K40" s="24">
        <v>792334</v>
      </c>
      <c r="L40" s="23">
        <v>621029</v>
      </c>
      <c r="M40" s="24">
        <v>633217</v>
      </c>
      <c r="N40" s="23">
        <v>629573</v>
      </c>
    </row>
    <row r="41" spans="1:14" ht="14.25" thickTop="1">
      <c r="A41" s="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3" ht="13.5">
      <c r="A43" s="20" t="s">
        <v>162</v>
      </c>
    </row>
    <row r="44" ht="13.5">
      <c r="A44" s="20" t="s">
        <v>163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2014-02-12T15:28:43Z</dcterms:created>
  <dcterms:modified xsi:type="dcterms:W3CDTF">2014-02-12T15:28:54Z</dcterms:modified>
  <cp:category/>
  <cp:version/>
  <cp:contentType/>
  <cp:contentStatus/>
</cp:coreProperties>
</file>