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<sst xmlns="http://schemas.openxmlformats.org/spreadsheetml/2006/main" count="675" uniqueCount="256">
  <si>
    <t>連結・損益計算書</t>
  </si>
  <si>
    <t>引当金</t>
  </si>
  <si>
    <t>その他の引当金</t>
  </si>
  <si>
    <t>為替換算調整勘定</t>
  </si>
  <si>
    <t>少数株主持分</t>
  </si>
  <si>
    <t>連結・貸借対照表</t>
  </si>
  <si>
    <t>累積四半期</t>
  </si>
  <si>
    <t>2013/01/01</t>
  </si>
  <si>
    <t>のれん償却額</t>
  </si>
  <si>
    <t>負ののれん発生益</t>
  </si>
  <si>
    <t>段階取得に係る差益</t>
  </si>
  <si>
    <t>持分法による投資損益（△は益）</t>
  </si>
  <si>
    <t>貸倒引当金の増減額（△は減少）</t>
  </si>
  <si>
    <t>その他の引当金の増減額（△は減少）</t>
  </si>
  <si>
    <t>受取利息及び受取配当金</t>
  </si>
  <si>
    <t>投資有価証券売却損益（△は益）</t>
  </si>
  <si>
    <t>固定資産除売却損益（△は益）</t>
  </si>
  <si>
    <t>売上債権の増減額（△は増加）</t>
  </si>
  <si>
    <t>たな卸資産の増減額（△は増加）</t>
  </si>
  <si>
    <t>預り敷金及び保証金の増減額（△は減少）</t>
  </si>
  <si>
    <t>仕入債務の増減額（△は減少）</t>
  </si>
  <si>
    <t>敷金及び保証金の増減額（△は増加）</t>
  </si>
  <si>
    <t>小計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</si>
  <si>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</si>
  <si>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</si>
  <si>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</si>
  <si>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</si>
  <si>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投資有価証券の売却及び償還による収入</t>
  </si>
  <si>
    <t>投資有価証券の取得による支出</t>
  </si>
  <si>
    <t>連結の範囲の変更を伴う子会社株式の取得による収入</t>
  </si>
  <si>
    <t>匿名組合出資金の払込による支出</t>
  </si>
  <si>
    <t>匿名組合出資金の払戻による収入</t>
  </si>
  <si>
    <t>固定資産の売却による収入</t>
  </si>
  <si>
    <t>固定資産の取得による支出</t>
  </si>
  <si>
    <t>事業譲渡による収入</t>
  </si>
  <si>
    <t>貸付けによる支出</t>
  </si>
  <si>
    <t>貸付金の回収による収入</t>
  </si>
  <si>
    <t>不動産特定共同事業出資受入金の増減額（△は減少）</t>
  </si>
  <si>
    <t>投資活動によるキャッシュ・フロー</t>
  </si>
  <si>
    <t>短期借入金の純増減額（△は減少）</t>
  </si>
  <si>
    <t>コマーシャル・ペーパーの増減額（△は減少）</t>
  </si>
  <si>
    <t>長期借入れによる収入</t>
  </si>
  <si>
    <t>長期借入金の返済による支出</t>
  </si>
  <si>
    <t>長期未払金の返済による支出</t>
  </si>
  <si>
    <t>社債の発行による収入</t>
  </si>
  <si>
    <t>社債の償還による支出</t>
  </si>
  <si>
    <t>自己株式の売却による収入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</si>
  <si>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</si>
  <si>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</si>
  <si>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</si>
  <si>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</si>
  <si>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</si>
  <si>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</si>
  <si>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</si>
  <si>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</si>
  <si>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</si>
  <si>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事業譲渡損</t>
  </si>
  <si>
    <t>為替換算調整勘定取崩損</t>
  </si>
  <si>
    <t>少数株主損益調整前四半期純利益</t>
  </si>
  <si>
    <t>賃貸事業等売上高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</si>
  <si>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</si>
  <si>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</si>
  <si>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</si>
  <si>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</si>
  <si>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</si>
  <si>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</si>
  <si>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</si>
  <si>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2013/03/28</t>
  </si>
  <si>
    <t>通期</t>
  </si>
  <si>
    <t>2012/12/31</t>
  </si>
  <si>
    <t>2011/12/31</t>
  </si>
  <si>
    <t>2012/03/29</t>
  </si>
  <si>
    <t>2010/12/31</t>
  </si>
  <si>
    <t>2011/03/30</t>
  </si>
  <si>
    <t>2009/12/31</t>
  </si>
  <si>
    <t>2010/03/30</t>
  </si>
  <si>
    <t>2008/12/31</t>
  </si>
  <si>
    <t>現金及び預金</t>
  </si>
  <si>
    <t>百万円</t>
  </si>
  <si>
    <t>営業未収入金</t>
  </si>
  <si>
    <t>有価証券</t>
  </si>
  <si>
    <t>匿名組合出資金</t>
  </si>
  <si>
    <t>販売用不動産</t>
  </si>
  <si>
    <t>仕掛販売用不動産</t>
  </si>
  <si>
    <t>開発用不動産</t>
  </si>
  <si>
    <t>前渡金</t>
  </si>
  <si>
    <t>前払費用</t>
  </si>
  <si>
    <t>繰延税金資産</t>
  </si>
  <si>
    <t>短期貸付金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</si>
  <si>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</si>
  <si>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</si>
  <si>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</si>
  <si>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</si>
  <si>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</si>
  <si>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</si>
  <si>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</si>
  <si>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</si>
  <si>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</si>
  <si>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</si>
  <si>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</si>
  <si>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</si>
  <si>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</si>
  <si>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</si>
  <si>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</si>
  <si>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</si>
  <si>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</si>
  <si>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</si>
  <si>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</si>
  <si>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無形固定資産</t>
  </si>
  <si>
    <t>投資有価証券</t>
  </si>
  <si>
    <t>関係会社株式</t>
  </si>
  <si>
    <t>その他の関係会社有価証券</t>
  </si>
  <si>
    <t>関係会社出資金</t>
  </si>
  <si>
    <t>関係会社長期貸付金</t>
  </si>
  <si>
    <t>敷金及び保証金</t>
  </si>
  <si>
    <t>投資損失引当金</t>
  </si>
  <si>
    <t>投資その他の資産</t>
  </si>
  <si>
    <t>固定資産</t>
  </si>
  <si>
    <t>資産</t>
  </si>
  <si>
    <t>短期借入金</t>
  </si>
  <si>
    <t>1年内返済予定の長期借入金</t>
  </si>
  <si>
    <t>1年内償還予定の社債</t>
  </si>
  <si>
    <t>未払金</t>
  </si>
  <si>
    <t>未払費用</t>
  </si>
  <si>
    <t>未払法人税等</t>
  </si>
  <si>
    <t>前受金</t>
  </si>
  <si>
    <t>預り金</t>
  </si>
  <si>
    <t>賞与引当金</t>
  </si>
  <si>
    <t>従業員預り金</t>
  </si>
  <si>
    <t>不動産特定共同事業出資受入金</t>
  </si>
  <si>
    <t>流動負債</t>
  </si>
  <si>
    <t>社債</t>
  </si>
  <si>
    <t>長期借入金</t>
  </si>
  <si>
    <t>繰延税金負債</t>
  </si>
  <si>
    <t>再評価に係る繰延税金負債</t>
  </si>
  <si>
    <t>退職給付引当金</t>
  </si>
  <si>
    <t>役員退職慰労引当金</t>
  </si>
  <si>
    <t>環境対策引当金</t>
  </si>
  <si>
    <t>受入敷金保証金</t>
  </si>
  <si>
    <t>固定負債</t>
  </si>
  <si>
    <t>負債</t>
  </si>
  <si>
    <t>資本金</t>
  </si>
  <si>
    <t>資本準備金</t>
  </si>
  <si>
    <t>その他資本剰余金</t>
  </si>
  <si>
    <t>資本剰余金</t>
  </si>
  <si>
    <t>買換資産圧縮積立金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</si>
  <si>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</si>
  <si>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</si>
  <si>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</si>
  <si>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</si>
  <si>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</si>
  <si>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</si>
  <si>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</si>
  <si>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</si>
  <si>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</si>
  <si>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</si>
  <si>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</si>
  <si>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</si>
  <si>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東京建物株式会社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</si>
  <si>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</si>
  <si>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</si>
  <si>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</si>
  <si>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</si>
  <si>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</si>
  <si>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</si>
  <si>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</si>
  <si>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</si>
  <si>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ビル等事業収益</t>
  </si>
  <si>
    <t>住宅事業収益</t>
  </si>
  <si>
    <t>その他事業収益</t>
  </si>
  <si>
    <t>営業収益</t>
  </si>
  <si>
    <t>ビル等事業原価</t>
  </si>
  <si>
    <t>住宅事業原価</t>
  </si>
  <si>
    <t>その他事業原価</t>
  </si>
  <si>
    <t>営業原価</t>
  </si>
  <si>
    <t>営業総利益</t>
  </si>
  <si>
    <t>支払手数料</t>
  </si>
  <si>
    <t>広告宣伝費</t>
  </si>
  <si>
    <t>販売施設費</t>
  </si>
  <si>
    <t>給料及び手当</t>
  </si>
  <si>
    <t>（うち賞与引当金繰入額）</t>
  </si>
  <si>
    <t>（うち退職給付費用）</t>
  </si>
  <si>
    <t>租税公課</t>
  </si>
  <si>
    <t>減価償却費</t>
  </si>
  <si>
    <t>貸倒引当金繰入額</t>
  </si>
  <si>
    <t>（うち役員退職慰労引当金繰入額）</t>
  </si>
  <si>
    <t>販売費・一般管理費</t>
  </si>
  <si>
    <t>営業利益</t>
  </si>
  <si>
    <t>受取利息</t>
  </si>
  <si>
    <t>受取配当金</t>
  </si>
  <si>
    <t>営業外収益</t>
  </si>
  <si>
    <t>支払利息</t>
  </si>
  <si>
    <t>社債利息</t>
  </si>
  <si>
    <t>コマーシャル・ペーパー利息</t>
  </si>
  <si>
    <t>社債発行費</t>
  </si>
  <si>
    <t>不動産特定共同事業分配金</t>
  </si>
  <si>
    <t>営業外費用</t>
  </si>
  <si>
    <t>経常利益</t>
  </si>
  <si>
    <t>固定資産売却益</t>
  </si>
  <si>
    <t>投資有価証券売却益</t>
  </si>
  <si>
    <t>貸倒引当金戻入額</t>
  </si>
  <si>
    <t>受取補償金</t>
  </si>
  <si>
    <t>特別利益</t>
  </si>
  <si>
    <t>固定資産売却損</t>
  </si>
  <si>
    <t>固定資産除却損</t>
  </si>
  <si>
    <t>建替関連損失</t>
  </si>
  <si>
    <t>投資有価証券評価損</t>
  </si>
  <si>
    <t>関係会社株式売却損</t>
  </si>
  <si>
    <t>関係会社株式評価損</t>
  </si>
  <si>
    <t>関係会社出資金評価損</t>
  </si>
  <si>
    <t>投資損失引当金繰入額</t>
  </si>
  <si>
    <t>環境対策引当金繰入額</t>
  </si>
  <si>
    <t>減損損失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</si>
  <si>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</si>
  <si>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</si>
  <si>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</si>
  <si>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</si>
  <si>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</si>
  <si>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</si>
  <si>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</si>
  <si>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</si>
  <si>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2013/11/13</t>
  </si>
  <si>
    <t>四半期</t>
  </si>
  <si>
    <t>2013/09/30</t>
  </si>
  <si>
    <t>2013/08/13</t>
  </si>
  <si>
    <t>2013/06/30</t>
  </si>
  <si>
    <t>2013/05/14</t>
  </si>
  <si>
    <t>2013/03/31</t>
  </si>
  <si>
    <t>2012/11/13</t>
  </si>
  <si>
    <t>2012/09/30</t>
  </si>
  <si>
    <t>2012/08/13</t>
  </si>
  <si>
    <t>2012/06/30</t>
  </si>
  <si>
    <t>2012/05/14</t>
  </si>
  <si>
    <t>2012/03/31</t>
  </si>
  <si>
    <t>2011/11/11</t>
  </si>
  <si>
    <t>2011/09/30</t>
  </si>
  <si>
    <t>2011/08/11</t>
  </si>
  <si>
    <t>2011/06/30</t>
  </si>
  <si>
    <t>2011/05/13</t>
  </si>
  <si>
    <t>2011/03/31</t>
  </si>
  <si>
    <t>2010/11/12</t>
  </si>
  <si>
    <t>2010/09/30</t>
  </si>
  <si>
    <t>2010/08/13</t>
  </si>
  <si>
    <t>2010/06/30</t>
  </si>
  <si>
    <t>2010/05/14</t>
  </si>
  <si>
    <t>2010/03/31</t>
  </si>
  <si>
    <t>2010/06/14</t>
  </si>
  <si>
    <t>2009/09/30</t>
  </si>
  <si>
    <t>2009/08/14</t>
  </si>
  <si>
    <t>2009/06/30</t>
  </si>
  <si>
    <t>2009/05/15</t>
  </si>
  <si>
    <t>2009/03/31</t>
  </si>
  <si>
    <t>建物及び構築物</t>
  </si>
  <si>
    <t>建物及び構築物（純額）</t>
  </si>
  <si>
    <t>その他（純額）</t>
  </si>
  <si>
    <t>コマーシャル・ペーパー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</si>
</sst>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4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156</v>
      </c>
      <c r="B2" s="14">
        <v>8804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60</v>
      </c>
      <c r="B4" s="15" t="str">
        <f>HYPERLINK("http://www.kabupro.jp/mark/20131113/S1000EXB.htm","四半期報告書")</f>
        <v>四半期報告書</v>
      </c>
      <c r="C4" s="15" t="str">
        <f>HYPERLINK("http://www.kabupro.jp/mark/20130813/S000E7ST.htm","四半期報告書")</f>
        <v>四半期報告書</v>
      </c>
      <c r="D4" s="15" t="str">
        <f>HYPERLINK("http://www.kabupro.jp/mark/20130514/S000DCET.htm","四半期報告書")</f>
        <v>四半期報告書</v>
      </c>
      <c r="E4" s="15" t="str">
        <f>HYPERLINK("http://www.kabupro.jp/mark/20130328/S000D4FS.htm","有価証券報告書")</f>
        <v>有価証券報告書</v>
      </c>
      <c r="F4" s="15" t="str">
        <f>HYPERLINK("http://www.kabupro.jp/mark/20131113/S1000EXB.htm","四半期報告書")</f>
        <v>四半期報告書</v>
      </c>
      <c r="G4" s="15" t="str">
        <f>HYPERLINK("http://www.kabupro.jp/mark/20130813/S000E7ST.htm","四半期報告書")</f>
        <v>四半期報告書</v>
      </c>
      <c r="H4" s="15" t="str">
        <f>HYPERLINK("http://www.kabupro.jp/mark/20130514/S000DCET.htm","四半期報告書")</f>
        <v>四半期報告書</v>
      </c>
      <c r="I4" s="15" t="str">
        <f>HYPERLINK("http://www.kabupro.jp/mark/20130328/S000D4FS.htm","有価証券報告書")</f>
        <v>有価証券報告書</v>
      </c>
      <c r="J4" s="15" t="str">
        <f>HYPERLINK("http://www.kabupro.jp/mark/20121113/S000C86J.htm","四半期報告書")</f>
        <v>四半期報告書</v>
      </c>
      <c r="K4" s="15" t="str">
        <f>HYPERLINK("http://www.kabupro.jp/mark/20120813/S000BNDZ.htm","四半期報告書")</f>
        <v>四半期報告書</v>
      </c>
      <c r="L4" s="15" t="str">
        <f>HYPERLINK("http://www.kabupro.jp/mark/20120514/S000AT8L.htm","四半期報告書")</f>
        <v>四半期報告書</v>
      </c>
      <c r="M4" s="15" t="str">
        <f>HYPERLINK("http://www.kabupro.jp/mark/20120329/S000AL1G.htm","有価証券報告書")</f>
        <v>有価証券報告書</v>
      </c>
      <c r="N4" s="15" t="str">
        <f>HYPERLINK("http://www.kabupro.jp/mark/20111111/S0009NVG.htm","四半期報告書")</f>
        <v>四半期報告書</v>
      </c>
      <c r="O4" s="15" t="str">
        <f>HYPERLINK("http://www.kabupro.jp/mark/20110811/S00092BL.htm","四半期報告書")</f>
        <v>四半期報告書</v>
      </c>
      <c r="P4" s="15" t="str">
        <f>HYPERLINK("http://www.kabupro.jp/mark/20110513/S00089XA.htm","四半期報告書")</f>
        <v>四半期報告書</v>
      </c>
      <c r="Q4" s="15" t="str">
        <f>HYPERLINK("http://www.kabupro.jp/mark/20110330/S000821D.htm","有価証券報告書")</f>
        <v>有価証券報告書</v>
      </c>
      <c r="R4" s="15" t="str">
        <f>HYPERLINK("http://www.kabupro.jp/mark/20101112/S00074WD.htm","四半期報告書")</f>
        <v>四半期報告書</v>
      </c>
      <c r="S4" s="15" t="str">
        <f>HYPERLINK("http://www.kabupro.jp/mark/20100813/S0006MT9.htm","四半期報告書")</f>
        <v>四半期報告書</v>
      </c>
      <c r="T4" s="15" t="str">
        <f>HYPERLINK("http://www.kabupro.jp/mark/20100514/S0005P6J.htm","四半期報告書")</f>
        <v>四半期報告書</v>
      </c>
      <c r="U4" s="15" t="str">
        <f>HYPERLINK("http://www.kabupro.jp/mark/20100330/S0005G7Z.htm","有価証券報告書")</f>
        <v>有価証券報告書</v>
      </c>
    </row>
    <row r="5" spans="1:21" ht="12" thickBot="1">
      <c r="A5" s="11" t="s">
        <v>61</v>
      </c>
      <c r="B5" s="1" t="s">
        <v>221</v>
      </c>
      <c r="C5" s="1" t="s">
        <v>224</v>
      </c>
      <c r="D5" s="1" t="s">
        <v>226</v>
      </c>
      <c r="E5" s="1" t="s">
        <v>67</v>
      </c>
      <c r="F5" s="1" t="s">
        <v>221</v>
      </c>
      <c r="G5" s="1" t="s">
        <v>224</v>
      </c>
      <c r="H5" s="1" t="s">
        <v>226</v>
      </c>
      <c r="I5" s="1" t="s">
        <v>67</v>
      </c>
      <c r="J5" s="1" t="s">
        <v>228</v>
      </c>
      <c r="K5" s="1" t="s">
        <v>230</v>
      </c>
      <c r="L5" s="1" t="s">
        <v>232</v>
      </c>
      <c r="M5" s="1" t="s">
        <v>71</v>
      </c>
      <c r="N5" s="1" t="s">
        <v>234</v>
      </c>
      <c r="O5" s="1" t="s">
        <v>236</v>
      </c>
      <c r="P5" s="1" t="s">
        <v>238</v>
      </c>
      <c r="Q5" s="1" t="s">
        <v>73</v>
      </c>
      <c r="R5" s="1" t="s">
        <v>240</v>
      </c>
      <c r="S5" s="1" t="s">
        <v>242</v>
      </c>
      <c r="T5" s="1" t="s">
        <v>244</v>
      </c>
      <c r="U5" s="1" t="s">
        <v>75</v>
      </c>
    </row>
    <row r="6" spans="1:21" ht="12.75" thickBot="1" thickTop="1">
      <c r="A6" s="10" t="s">
        <v>62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63</v>
      </c>
      <c r="B7" s="14" t="s">
        <v>6</v>
      </c>
      <c r="C7" s="14" t="s">
        <v>6</v>
      </c>
      <c r="D7" s="14" t="s">
        <v>6</v>
      </c>
      <c r="E7" s="16" t="s">
        <v>68</v>
      </c>
      <c r="F7" s="14" t="s">
        <v>6</v>
      </c>
      <c r="G7" s="14" t="s">
        <v>6</v>
      </c>
      <c r="H7" s="14" t="s">
        <v>6</v>
      </c>
      <c r="I7" s="16" t="s">
        <v>68</v>
      </c>
      <c r="J7" s="14" t="s">
        <v>6</v>
      </c>
      <c r="K7" s="14" t="s">
        <v>6</v>
      </c>
      <c r="L7" s="14" t="s">
        <v>6</v>
      </c>
      <c r="M7" s="16" t="s">
        <v>68</v>
      </c>
      <c r="N7" s="14" t="s">
        <v>6</v>
      </c>
      <c r="O7" s="14" t="s">
        <v>6</v>
      </c>
      <c r="P7" s="14" t="s">
        <v>6</v>
      </c>
      <c r="Q7" s="16" t="s">
        <v>68</v>
      </c>
      <c r="R7" s="14" t="s">
        <v>6</v>
      </c>
      <c r="S7" s="14" t="s">
        <v>6</v>
      </c>
      <c r="T7" s="14" t="s">
        <v>6</v>
      </c>
      <c r="U7" s="16" t="s">
        <v>68</v>
      </c>
    </row>
    <row r="8" spans="1:21" ht="11.25">
      <c r="A8" s="13" t="s">
        <v>64</v>
      </c>
      <c r="B8" s="1" t="s">
        <v>7</v>
      </c>
      <c r="C8" s="1" t="s">
        <v>7</v>
      </c>
      <c r="D8" s="1" t="s">
        <v>7</v>
      </c>
      <c r="E8" s="17" t="s">
        <v>162</v>
      </c>
      <c r="F8" s="1" t="s">
        <v>162</v>
      </c>
      <c r="G8" s="1" t="s">
        <v>162</v>
      </c>
      <c r="H8" s="1" t="s">
        <v>162</v>
      </c>
      <c r="I8" s="17" t="s">
        <v>163</v>
      </c>
      <c r="J8" s="1" t="s">
        <v>163</v>
      </c>
      <c r="K8" s="1" t="s">
        <v>163</v>
      </c>
      <c r="L8" s="1" t="s">
        <v>163</v>
      </c>
      <c r="M8" s="17" t="s">
        <v>164</v>
      </c>
      <c r="N8" s="1" t="s">
        <v>164</v>
      </c>
      <c r="O8" s="1" t="s">
        <v>164</v>
      </c>
      <c r="P8" s="1" t="s">
        <v>164</v>
      </c>
      <c r="Q8" s="17" t="s">
        <v>165</v>
      </c>
      <c r="R8" s="1" t="s">
        <v>165</v>
      </c>
      <c r="S8" s="1" t="s">
        <v>165</v>
      </c>
      <c r="T8" s="1" t="s">
        <v>165</v>
      </c>
      <c r="U8" s="17" t="s">
        <v>166</v>
      </c>
    </row>
    <row r="9" spans="1:21" ht="11.25">
      <c r="A9" s="13" t="s">
        <v>65</v>
      </c>
      <c r="B9" s="1" t="s">
        <v>223</v>
      </c>
      <c r="C9" s="1" t="s">
        <v>225</v>
      </c>
      <c r="D9" s="1" t="s">
        <v>227</v>
      </c>
      <c r="E9" s="17" t="s">
        <v>69</v>
      </c>
      <c r="F9" s="1" t="s">
        <v>229</v>
      </c>
      <c r="G9" s="1" t="s">
        <v>231</v>
      </c>
      <c r="H9" s="1" t="s">
        <v>233</v>
      </c>
      <c r="I9" s="17" t="s">
        <v>70</v>
      </c>
      <c r="J9" s="1" t="s">
        <v>235</v>
      </c>
      <c r="K9" s="1" t="s">
        <v>237</v>
      </c>
      <c r="L9" s="1" t="s">
        <v>239</v>
      </c>
      <c r="M9" s="17" t="s">
        <v>72</v>
      </c>
      <c r="N9" s="1" t="s">
        <v>241</v>
      </c>
      <c r="O9" s="1" t="s">
        <v>243</v>
      </c>
      <c r="P9" s="1" t="s">
        <v>245</v>
      </c>
      <c r="Q9" s="17" t="s">
        <v>74</v>
      </c>
      <c r="R9" s="1" t="s">
        <v>247</v>
      </c>
      <c r="S9" s="1" t="s">
        <v>249</v>
      </c>
      <c r="T9" s="1" t="s">
        <v>251</v>
      </c>
      <c r="U9" s="17" t="s">
        <v>76</v>
      </c>
    </row>
    <row r="10" spans="1:21" ht="12" thickBot="1">
      <c r="A10" s="13" t="s">
        <v>66</v>
      </c>
      <c r="B10" s="1" t="s">
        <v>78</v>
      </c>
      <c r="C10" s="1" t="s">
        <v>78</v>
      </c>
      <c r="D10" s="1" t="s">
        <v>78</v>
      </c>
      <c r="E10" s="17" t="s">
        <v>78</v>
      </c>
      <c r="F10" s="1" t="s">
        <v>78</v>
      </c>
      <c r="G10" s="1" t="s">
        <v>78</v>
      </c>
      <c r="H10" s="1" t="s">
        <v>78</v>
      </c>
      <c r="I10" s="17" t="s">
        <v>78</v>
      </c>
      <c r="J10" s="1" t="s">
        <v>78</v>
      </c>
      <c r="K10" s="1" t="s">
        <v>78</v>
      </c>
      <c r="L10" s="1" t="s">
        <v>78</v>
      </c>
      <c r="M10" s="17" t="s">
        <v>78</v>
      </c>
      <c r="N10" s="1" t="s">
        <v>78</v>
      </c>
      <c r="O10" s="1" t="s">
        <v>78</v>
      </c>
      <c r="P10" s="1" t="s">
        <v>78</v>
      </c>
      <c r="Q10" s="17" t="s">
        <v>78</v>
      </c>
      <c r="R10" s="1" t="s">
        <v>78</v>
      </c>
      <c r="S10" s="1" t="s">
        <v>78</v>
      </c>
      <c r="T10" s="1" t="s">
        <v>78</v>
      </c>
      <c r="U10" s="17" t="s">
        <v>78</v>
      </c>
    </row>
    <row r="11" spans="1:21" ht="12" thickTop="1">
      <c r="A11" s="30" t="s">
        <v>170</v>
      </c>
      <c r="B11" s="27">
        <v>140253</v>
      </c>
      <c r="C11" s="27">
        <v>90426</v>
      </c>
      <c r="D11" s="27">
        <v>57450</v>
      </c>
      <c r="E11" s="21">
        <v>194161</v>
      </c>
      <c r="F11" s="27">
        <v>131811</v>
      </c>
      <c r="G11" s="27">
        <v>89694</v>
      </c>
      <c r="H11" s="27">
        <v>57456</v>
      </c>
      <c r="I11" s="21">
        <v>166943</v>
      </c>
      <c r="J11" s="27">
        <v>118573</v>
      </c>
      <c r="K11" s="27">
        <v>88321</v>
      </c>
      <c r="L11" s="27">
        <v>47785</v>
      </c>
      <c r="M11" s="21">
        <v>198274</v>
      </c>
      <c r="N11" s="27">
        <v>119048</v>
      </c>
      <c r="O11" s="27">
        <v>81433</v>
      </c>
      <c r="P11" s="27">
        <v>40422</v>
      </c>
      <c r="Q11" s="21">
        <v>262609</v>
      </c>
      <c r="R11" s="27">
        <v>205105</v>
      </c>
      <c r="S11" s="27">
        <v>147740</v>
      </c>
      <c r="T11" s="27">
        <v>78055</v>
      </c>
      <c r="U11" s="21">
        <v>199811</v>
      </c>
    </row>
    <row r="12" spans="1:21" ht="11.25">
      <c r="A12" s="7" t="s">
        <v>174</v>
      </c>
      <c r="B12" s="28">
        <v>109197</v>
      </c>
      <c r="C12" s="28">
        <v>70483</v>
      </c>
      <c r="D12" s="28">
        <v>45089</v>
      </c>
      <c r="E12" s="22">
        <v>140385</v>
      </c>
      <c r="F12" s="28">
        <v>89253</v>
      </c>
      <c r="G12" s="28">
        <v>58106</v>
      </c>
      <c r="H12" s="28">
        <v>31882</v>
      </c>
      <c r="I12" s="22">
        <v>145237</v>
      </c>
      <c r="J12" s="28">
        <v>93130</v>
      </c>
      <c r="K12" s="28">
        <v>70266</v>
      </c>
      <c r="L12" s="28">
        <v>38096</v>
      </c>
      <c r="M12" s="22">
        <v>151112</v>
      </c>
      <c r="N12" s="28">
        <v>91333</v>
      </c>
      <c r="O12" s="28">
        <v>60977</v>
      </c>
      <c r="P12" s="28">
        <v>29747</v>
      </c>
      <c r="Q12" s="22">
        <v>201781</v>
      </c>
      <c r="R12" s="28">
        <v>151644</v>
      </c>
      <c r="S12" s="28">
        <v>111656</v>
      </c>
      <c r="T12" s="28">
        <v>63317</v>
      </c>
      <c r="U12" s="22">
        <v>136697</v>
      </c>
    </row>
    <row r="13" spans="1:21" ht="11.25">
      <c r="A13" s="7" t="s">
        <v>175</v>
      </c>
      <c r="B13" s="28">
        <v>31056</v>
      </c>
      <c r="C13" s="28">
        <v>19943</v>
      </c>
      <c r="D13" s="28">
        <v>12360</v>
      </c>
      <c r="E13" s="22">
        <v>53775</v>
      </c>
      <c r="F13" s="28">
        <v>42558</v>
      </c>
      <c r="G13" s="28">
        <v>31588</v>
      </c>
      <c r="H13" s="28">
        <v>25574</v>
      </c>
      <c r="I13" s="22">
        <v>21706</v>
      </c>
      <c r="J13" s="28">
        <v>25442</v>
      </c>
      <c r="K13" s="28">
        <v>18054</v>
      </c>
      <c r="L13" s="28">
        <v>9689</v>
      </c>
      <c r="M13" s="22">
        <v>47161</v>
      </c>
      <c r="N13" s="28">
        <v>27714</v>
      </c>
      <c r="O13" s="28">
        <v>20455</v>
      </c>
      <c r="P13" s="28">
        <v>10674</v>
      </c>
      <c r="Q13" s="22">
        <v>60828</v>
      </c>
      <c r="R13" s="28">
        <v>53460</v>
      </c>
      <c r="S13" s="28">
        <v>36084</v>
      </c>
      <c r="T13" s="28">
        <v>14737</v>
      </c>
      <c r="U13" s="22">
        <v>63114</v>
      </c>
    </row>
    <row r="14" spans="1:21" ht="11.25">
      <c r="A14" s="7" t="s">
        <v>186</v>
      </c>
      <c r="B14" s="28">
        <v>17784</v>
      </c>
      <c r="C14" s="28">
        <v>12069</v>
      </c>
      <c r="D14" s="28">
        <v>6749</v>
      </c>
      <c r="E14" s="22">
        <v>22883</v>
      </c>
      <c r="F14" s="28">
        <v>15841</v>
      </c>
      <c r="G14" s="28">
        <v>10224</v>
      </c>
      <c r="H14" s="28">
        <v>5057</v>
      </c>
      <c r="I14" s="22">
        <v>22384</v>
      </c>
      <c r="J14" s="28">
        <v>16351</v>
      </c>
      <c r="K14" s="28">
        <v>11094</v>
      </c>
      <c r="L14" s="28">
        <v>5811</v>
      </c>
      <c r="M14" s="22">
        <v>23106</v>
      </c>
      <c r="N14" s="28">
        <v>16660</v>
      </c>
      <c r="O14" s="28">
        <v>11542</v>
      </c>
      <c r="P14" s="28">
        <v>5962</v>
      </c>
      <c r="Q14" s="22">
        <v>31665</v>
      </c>
      <c r="R14" s="28">
        <v>29050</v>
      </c>
      <c r="S14" s="28">
        <v>20362</v>
      </c>
      <c r="T14" s="28">
        <v>11692</v>
      </c>
      <c r="U14" s="22">
        <v>35403</v>
      </c>
    </row>
    <row r="15" spans="1:21" ht="12" thickBot="1">
      <c r="A15" s="25" t="s">
        <v>187</v>
      </c>
      <c r="B15" s="29">
        <v>13271</v>
      </c>
      <c r="C15" s="29">
        <v>7873</v>
      </c>
      <c r="D15" s="29">
        <v>5610</v>
      </c>
      <c r="E15" s="23">
        <v>30892</v>
      </c>
      <c r="F15" s="29">
        <v>26716</v>
      </c>
      <c r="G15" s="29">
        <v>21363</v>
      </c>
      <c r="H15" s="29">
        <v>20517</v>
      </c>
      <c r="I15" s="23">
        <v>-678</v>
      </c>
      <c r="J15" s="29">
        <v>9090</v>
      </c>
      <c r="K15" s="29">
        <v>6960</v>
      </c>
      <c r="L15" s="29">
        <v>3877</v>
      </c>
      <c r="M15" s="23">
        <v>24055</v>
      </c>
      <c r="N15" s="29">
        <v>11054</v>
      </c>
      <c r="O15" s="29">
        <v>8913</v>
      </c>
      <c r="P15" s="29">
        <v>4711</v>
      </c>
      <c r="Q15" s="23">
        <v>29162</v>
      </c>
      <c r="R15" s="29">
        <v>24409</v>
      </c>
      <c r="S15" s="29">
        <v>15721</v>
      </c>
      <c r="T15" s="29">
        <v>3044</v>
      </c>
      <c r="U15" s="23">
        <v>27710</v>
      </c>
    </row>
    <row r="16" spans="1:21" ht="12" thickTop="1">
      <c r="A16" s="6" t="s">
        <v>188</v>
      </c>
      <c r="B16" s="28">
        <v>26</v>
      </c>
      <c r="C16" s="28">
        <v>18</v>
      </c>
      <c r="D16" s="28">
        <v>8</v>
      </c>
      <c r="E16" s="22">
        <v>41</v>
      </c>
      <c r="F16" s="28">
        <v>36</v>
      </c>
      <c r="G16" s="28">
        <v>27</v>
      </c>
      <c r="H16" s="28">
        <v>18</v>
      </c>
      <c r="I16" s="22">
        <v>37</v>
      </c>
      <c r="J16" s="28">
        <v>17</v>
      </c>
      <c r="K16" s="28">
        <v>9</v>
      </c>
      <c r="L16" s="28">
        <v>4</v>
      </c>
      <c r="M16" s="22">
        <v>44</v>
      </c>
      <c r="N16" s="28">
        <v>60</v>
      </c>
      <c r="O16" s="28">
        <v>47</v>
      </c>
      <c r="P16" s="28">
        <v>34</v>
      </c>
      <c r="Q16" s="22">
        <v>27</v>
      </c>
      <c r="R16" s="28">
        <v>18</v>
      </c>
      <c r="S16" s="28">
        <v>12</v>
      </c>
      <c r="T16" s="28">
        <v>7</v>
      </c>
      <c r="U16" s="22">
        <v>35</v>
      </c>
    </row>
    <row r="17" spans="1:21" ht="11.25">
      <c r="A17" s="6" t="s">
        <v>189</v>
      </c>
      <c r="B17" s="28">
        <v>641</v>
      </c>
      <c r="C17" s="28">
        <v>494</v>
      </c>
      <c r="D17" s="28">
        <v>149</v>
      </c>
      <c r="E17" s="22">
        <v>707</v>
      </c>
      <c r="F17" s="28">
        <v>564</v>
      </c>
      <c r="G17" s="28">
        <v>410</v>
      </c>
      <c r="H17" s="28">
        <v>125</v>
      </c>
      <c r="I17" s="22">
        <v>781</v>
      </c>
      <c r="J17" s="28">
        <v>647</v>
      </c>
      <c r="K17" s="28">
        <v>499</v>
      </c>
      <c r="L17" s="28">
        <v>180</v>
      </c>
      <c r="M17" s="22">
        <v>632</v>
      </c>
      <c r="N17" s="28">
        <v>525</v>
      </c>
      <c r="O17" s="28">
        <v>455</v>
      </c>
      <c r="P17" s="28">
        <v>134</v>
      </c>
      <c r="Q17" s="22">
        <v>633</v>
      </c>
      <c r="R17" s="28">
        <v>531</v>
      </c>
      <c r="S17" s="28">
        <v>429</v>
      </c>
      <c r="T17" s="28">
        <v>131</v>
      </c>
      <c r="U17" s="22">
        <v>1225</v>
      </c>
    </row>
    <row r="18" spans="1:21" ht="11.25">
      <c r="A18" s="6" t="s">
        <v>55</v>
      </c>
      <c r="B18" s="28">
        <v>652</v>
      </c>
      <c r="C18" s="28">
        <v>286</v>
      </c>
      <c r="D18" s="28">
        <v>296</v>
      </c>
      <c r="E18" s="22">
        <v>577</v>
      </c>
      <c r="F18" s="28">
        <v>232</v>
      </c>
      <c r="G18" s="28">
        <v>82</v>
      </c>
      <c r="H18" s="28">
        <v>31</v>
      </c>
      <c r="I18" s="22">
        <v>198</v>
      </c>
      <c r="J18" s="28">
        <v>193</v>
      </c>
      <c r="K18" s="28">
        <v>142</v>
      </c>
      <c r="L18" s="28">
        <v>48</v>
      </c>
      <c r="M18" s="22">
        <v>304</v>
      </c>
      <c r="N18" s="28">
        <v>239</v>
      </c>
      <c r="O18" s="28">
        <v>164</v>
      </c>
      <c r="P18" s="28">
        <v>23</v>
      </c>
      <c r="Q18" s="22">
        <v>357</v>
      </c>
      <c r="R18" s="28">
        <v>185</v>
      </c>
      <c r="S18" s="28">
        <v>136</v>
      </c>
      <c r="T18" s="28">
        <v>33</v>
      </c>
      <c r="U18" s="22">
        <v>241</v>
      </c>
    </row>
    <row r="19" spans="1:21" ht="11.25">
      <c r="A19" s="6" t="s">
        <v>89</v>
      </c>
      <c r="B19" s="28">
        <v>485</v>
      </c>
      <c r="C19" s="28">
        <v>365</v>
      </c>
      <c r="D19" s="28">
        <v>198</v>
      </c>
      <c r="E19" s="22">
        <v>600</v>
      </c>
      <c r="F19" s="28">
        <v>389</v>
      </c>
      <c r="G19" s="28">
        <v>214</v>
      </c>
      <c r="H19" s="28">
        <v>100</v>
      </c>
      <c r="I19" s="22">
        <v>355</v>
      </c>
      <c r="J19" s="28">
        <v>167</v>
      </c>
      <c r="K19" s="28">
        <v>109</v>
      </c>
      <c r="L19" s="28">
        <v>53</v>
      </c>
      <c r="M19" s="22">
        <v>377</v>
      </c>
      <c r="N19" s="28">
        <v>254</v>
      </c>
      <c r="O19" s="28">
        <v>191</v>
      </c>
      <c r="P19" s="28">
        <v>64</v>
      </c>
      <c r="Q19" s="22">
        <v>784</v>
      </c>
      <c r="R19" s="28">
        <v>559</v>
      </c>
      <c r="S19" s="28">
        <v>320</v>
      </c>
      <c r="T19" s="28">
        <v>208</v>
      </c>
      <c r="U19" s="22">
        <v>460</v>
      </c>
    </row>
    <row r="20" spans="1:21" ht="11.25">
      <c r="A20" s="6" t="s">
        <v>190</v>
      </c>
      <c r="B20" s="28">
        <v>1806</v>
      </c>
      <c r="C20" s="28">
        <v>1165</v>
      </c>
      <c r="D20" s="28">
        <v>654</v>
      </c>
      <c r="E20" s="22">
        <v>1926</v>
      </c>
      <c r="F20" s="28">
        <v>1222</v>
      </c>
      <c r="G20" s="28">
        <v>735</v>
      </c>
      <c r="H20" s="28">
        <v>276</v>
      </c>
      <c r="I20" s="22">
        <v>1371</v>
      </c>
      <c r="J20" s="28">
        <v>1026</v>
      </c>
      <c r="K20" s="28">
        <v>761</v>
      </c>
      <c r="L20" s="28">
        <v>286</v>
      </c>
      <c r="M20" s="22">
        <v>1358</v>
      </c>
      <c r="N20" s="28">
        <v>1080</v>
      </c>
      <c r="O20" s="28">
        <v>858</v>
      </c>
      <c r="P20" s="28">
        <v>257</v>
      </c>
      <c r="Q20" s="22">
        <v>1803</v>
      </c>
      <c r="R20" s="28">
        <v>1293</v>
      </c>
      <c r="S20" s="28">
        <v>1169</v>
      </c>
      <c r="T20" s="28">
        <v>760</v>
      </c>
      <c r="U20" s="22">
        <v>1963</v>
      </c>
    </row>
    <row r="21" spans="1:21" ht="11.25">
      <c r="A21" s="6" t="s">
        <v>191</v>
      </c>
      <c r="B21" s="28">
        <v>5825</v>
      </c>
      <c r="C21" s="28">
        <v>3920</v>
      </c>
      <c r="D21" s="28">
        <v>1965</v>
      </c>
      <c r="E21" s="22">
        <v>8472</v>
      </c>
      <c r="F21" s="28">
        <v>6045</v>
      </c>
      <c r="G21" s="28">
        <v>4070</v>
      </c>
      <c r="H21" s="28">
        <v>2070</v>
      </c>
      <c r="I21" s="22">
        <v>8403</v>
      </c>
      <c r="J21" s="28">
        <v>6247</v>
      </c>
      <c r="K21" s="28">
        <v>4117</v>
      </c>
      <c r="L21" s="28">
        <v>2021</v>
      </c>
      <c r="M21" s="22">
        <v>8723</v>
      </c>
      <c r="N21" s="28">
        <v>6588</v>
      </c>
      <c r="O21" s="28">
        <v>4352</v>
      </c>
      <c r="P21" s="28">
        <v>2139</v>
      </c>
      <c r="Q21" s="22">
        <v>8529</v>
      </c>
      <c r="R21" s="28">
        <v>6386</v>
      </c>
      <c r="S21" s="28">
        <v>4272</v>
      </c>
      <c r="T21" s="28">
        <v>2130</v>
      </c>
      <c r="U21" s="22">
        <v>7592</v>
      </c>
    </row>
    <row r="22" spans="1:21" ht="11.25">
      <c r="A22" s="6" t="s">
        <v>195</v>
      </c>
      <c r="B22" s="28">
        <v>605</v>
      </c>
      <c r="C22" s="28">
        <v>417</v>
      </c>
      <c r="D22" s="28">
        <v>193</v>
      </c>
      <c r="E22" s="22">
        <v>1202</v>
      </c>
      <c r="F22" s="28">
        <v>922</v>
      </c>
      <c r="G22" s="28">
        <v>654</v>
      </c>
      <c r="H22" s="28">
        <v>311</v>
      </c>
      <c r="I22" s="22">
        <v>1668</v>
      </c>
      <c r="J22" s="28">
        <v>1249</v>
      </c>
      <c r="K22" s="28">
        <v>853</v>
      </c>
      <c r="L22" s="28">
        <v>420</v>
      </c>
      <c r="M22" s="22">
        <v>1686</v>
      </c>
      <c r="N22" s="28">
        <v>1250</v>
      </c>
      <c r="O22" s="28">
        <v>830</v>
      </c>
      <c r="P22" s="28">
        <v>398</v>
      </c>
      <c r="Q22" s="22">
        <v>1550</v>
      </c>
      <c r="R22" s="28">
        <v>1134</v>
      </c>
      <c r="S22" s="28">
        <v>747</v>
      </c>
      <c r="T22" s="28">
        <v>351</v>
      </c>
      <c r="U22" s="22">
        <v>1180</v>
      </c>
    </row>
    <row r="23" spans="1:21" ht="11.25">
      <c r="A23" s="6" t="s">
        <v>89</v>
      </c>
      <c r="B23" s="28">
        <v>1222</v>
      </c>
      <c r="C23" s="28">
        <v>947</v>
      </c>
      <c r="D23" s="28">
        <v>489</v>
      </c>
      <c r="E23" s="22">
        <v>1327</v>
      </c>
      <c r="F23" s="28">
        <v>865</v>
      </c>
      <c r="G23" s="28">
        <v>576</v>
      </c>
      <c r="H23" s="28">
        <v>300</v>
      </c>
      <c r="I23" s="22">
        <v>1367</v>
      </c>
      <c r="J23" s="28">
        <v>719</v>
      </c>
      <c r="K23" s="28">
        <v>433</v>
      </c>
      <c r="L23" s="28">
        <v>239</v>
      </c>
      <c r="M23" s="22">
        <v>1205</v>
      </c>
      <c r="N23" s="28">
        <v>1055</v>
      </c>
      <c r="O23" s="28">
        <v>691</v>
      </c>
      <c r="P23" s="28">
        <v>382</v>
      </c>
      <c r="Q23" s="22">
        <v>1336</v>
      </c>
      <c r="R23" s="28">
        <v>1121</v>
      </c>
      <c r="S23" s="28">
        <v>759</v>
      </c>
      <c r="T23" s="28">
        <v>279</v>
      </c>
      <c r="U23" s="22">
        <v>400</v>
      </c>
    </row>
    <row r="24" spans="1:21" ht="11.25">
      <c r="A24" s="6" t="s">
        <v>196</v>
      </c>
      <c r="B24" s="28">
        <v>7652</v>
      </c>
      <c r="C24" s="28">
        <v>5285</v>
      </c>
      <c r="D24" s="28">
        <v>2648</v>
      </c>
      <c r="E24" s="22">
        <v>11077</v>
      </c>
      <c r="F24" s="28">
        <v>7834</v>
      </c>
      <c r="G24" s="28">
        <v>5301</v>
      </c>
      <c r="H24" s="28">
        <v>2682</v>
      </c>
      <c r="I24" s="22">
        <v>11567</v>
      </c>
      <c r="J24" s="28">
        <v>8215</v>
      </c>
      <c r="K24" s="28">
        <v>5405</v>
      </c>
      <c r="L24" s="28">
        <v>2682</v>
      </c>
      <c r="M24" s="22">
        <v>11726</v>
      </c>
      <c r="N24" s="28">
        <v>8894</v>
      </c>
      <c r="O24" s="28">
        <v>5874</v>
      </c>
      <c r="P24" s="28">
        <v>2920</v>
      </c>
      <c r="Q24" s="22">
        <v>11634</v>
      </c>
      <c r="R24" s="28">
        <v>8643</v>
      </c>
      <c r="S24" s="28">
        <v>5778</v>
      </c>
      <c r="T24" s="28">
        <v>2761</v>
      </c>
      <c r="U24" s="22">
        <v>9173</v>
      </c>
    </row>
    <row r="25" spans="1:21" ht="12" thickBot="1">
      <c r="A25" s="25" t="s">
        <v>197</v>
      </c>
      <c r="B25" s="29">
        <v>7424</v>
      </c>
      <c r="C25" s="29">
        <v>3753</v>
      </c>
      <c r="D25" s="29">
        <v>3616</v>
      </c>
      <c r="E25" s="23">
        <v>21741</v>
      </c>
      <c r="F25" s="29">
        <v>20104</v>
      </c>
      <c r="G25" s="29">
        <v>16797</v>
      </c>
      <c r="H25" s="29">
        <v>18111</v>
      </c>
      <c r="I25" s="23">
        <v>-10875</v>
      </c>
      <c r="J25" s="29">
        <v>1901</v>
      </c>
      <c r="K25" s="29">
        <v>2316</v>
      </c>
      <c r="L25" s="29">
        <v>1481</v>
      </c>
      <c r="M25" s="23">
        <v>13687</v>
      </c>
      <c r="N25" s="29">
        <v>3239</v>
      </c>
      <c r="O25" s="29">
        <v>3897</v>
      </c>
      <c r="P25" s="29">
        <v>2048</v>
      </c>
      <c r="Q25" s="23">
        <v>19331</v>
      </c>
      <c r="R25" s="29">
        <v>17060</v>
      </c>
      <c r="S25" s="29">
        <v>11111</v>
      </c>
      <c r="T25" s="29">
        <v>1044</v>
      </c>
      <c r="U25" s="23">
        <v>20500</v>
      </c>
    </row>
    <row r="26" spans="1:21" ht="12" thickTop="1">
      <c r="A26" s="6" t="s">
        <v>198</v>
      </c>
      <c r="B26" s="28">
        <v>2046</v>
      </c>
      <c r="C26" s="28">
        <v>135</v>
      </c>
      <c r="D26" s="28">
        <v>135</v>
      </c>
      <c r="E26" s="22">
        <v>3286</v>
      </c>
      <c r="F26" s="28">
        <v>2074</v>
      </c>
      <c r="G26" s="28">
        <v>2065</v>
      </c>
      <c r="H26" s="28">
        <v>801</v>
      </c>
      <c r="I26" s="22">
        <v>795</v>
      </c>
      <c r="J26" s="28">
        <v>88</v>
      </c>
      <c r="K26" s="28">
        <v>42</v>
      </c>
      <c r="L26" s="28">
        <v>20</v>
      </c>
      <c r="M26" s="22">
        <v>1553</v>
      </c>
      <c r="N26" s="28">
        <v>1542</v>
      </c>
      <c r="O26" s="28">
        <v>59</v>
      </c>
      <c r="P26" s="28">
        <v>41</v>
      </c>
      <c r="Q26" s="22">
        <v>137</v>
      </c>
      <c r="R26" s="28">
        <v>75</v>
      </c>
      <c r="S26" s="28">
        <v>33</v>
      </c>
      <c r="T26" s="28"/>
      <c r="U26" s="22">
        <v>689</v>
      </c>
    </row>
    <row r="27" spans="1:21" ht="11.25">
      <c r="A27" s="6" t="s">
        <v>199</v>
      </c>
      <c r="B27" s="28">
        <v>180</v>
      </c>
      <c r="C27" s="28">
        <v>147</v>
      </c>
      <c r="D27" s="28">
        <v>63</v>
      </c>
      <c r="E27" s="22">
        <v>39</v>
      </c>
      <c r="F27" s="28">
        <v>39</v>
      </c>
      <c r="G27" s="28">
        <v>39</v>
      </c>
      <c r="H27" s="28">
        <v>35</v>
      </c>
      <c r="I27" s="22">
        <v>978</v>
      </c>
      <c r="J27" s="28">
        <v>282</v>
      </c>
      <c r="K27" s="28">
        <v>108</v>
      </c>
      <c r="L27" s="28"/>
      <c r="M27" s="22">
        <v>99</v>
      </c>
      <c r="N27" s="28">
        <v>99</v>
      </c>
      <c r="O27" s="28">
        <v>99</v>
      </c>
      <c r="P27" s="28"/>
      <c r="Q27" s="22">
        <v>29</v>
      </c>
      <c r="R27" s="28">
        <v>29</v>
      </c>
      <c r="S27" s="28">
        <v>29</v>
      </c>
      <c r="T27" s="28">
        <v>29</v>
      </c>
      <c r="U27" s="22">
        <v>0</v>
      </c>
    </row>
    <row r="28" spans="1:21" ht="11.25">
      <c r="A28" s="6" t="s">
        <v>9</v>
      </c>
      <c r="B28" s="28">
        <v>2251</v>
      </c>
      <c r="C28" s="28">
        <v>2251</v>
      </c>
      <c r="D28" s="28">
        <v>2251</v>
      </c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</row>
    <row r="29" spans="1:21" ht="11.25">
      <c r="A29" s="6" t="s">
        <v>10</v>
      </c>
      <c r="B29" s="28">
        <v>1101</v>
      </c>
      <c r="C29" s="28">
        <v>1101</v>
      </c>
      <c r="D29" s="28">
        <v>1101</v>
      </c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</row>
    <row r="30" spans="1:21" ht="11.25">
      <c r="A30" s="6" t="s">
        <v>201</v>
      </c>
      <c r="B30" s="28">
        <v>90</v>
      </c>
      <c r="C30" s="28">
        <v>90</v>
      </c>
      <c r="D30" s="28">
        <v>48</v>
      </c>
      <c r="E30" s="22">
        <v>493</v>
      </c>
      <c r="F30" s="28">
        <v>398</v>
      </c>
      <c r="G30" s="28">
        <v>334</v>
      </c>
      <c r="H30" s="28">
        <v>312</v>
      </c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</row>
    <row r="31" spans="1:21" ht="11.25">
      <c r="A31" s="6" t="s">
        <v>202</v>
      </c>
      <c r="B31" s="28">
        <v>5671</v>
      </c>
      <c r="C31" s="28">
        <v>3726</v>
      </c>
      <c r="D31" s="28">
        <v>3600</v>
      </c>
      <c r="E31" s="22">
        <v>3819</v>
      </c>
      <c r="F31" s="28">
        <v>2512</v>
      </c>
      <c r="G31" s="28">
        <v>2439</v>
      </c>
      <c r="H31" s="28">
        <v>1149</v>
      </c>
      <c r="I31" s="22">
        <v>1773</v>
      </c>
      <c r="J31" s="28">
        <v>371</v>
      </c>
      <c r="K31" s="28">
        <v>151</v>
      </c>
      <c r="L31" s="28">
        <v>20</v>
      </c>
      <c r="M31" s="22">
        <v>1670</v>
      </c>
      <c r="N31" s="28">
        <v>1641</v>
      </c>
      <c r="O31" s="28">
        <v>158</v>
      </c>
      <c r="P31" s="28">
        <v>41</v>
      </c>
      <c r="Q31" s="22">
        <v>4232</v>
      </c>
      <c r="R31" s="28">
        <v>144</v>
      </c>
      <c r="S31" s="28">
        <v>102</v>
      </c>
      <c r="T31" s="28">
        <v>68</v>
      </c>
      <c r="U31" s="22">
        <v>730</v>
      </c>
    </row>
    <row r="32" spans="1:21" ht="11.25">
      <c r="A32" s="6" t="s">
        <v>203</v>
      </c>
      <c r="B32" s="28">
        <v>9</v>
      </c>
      <c r="C32" s="28">
        <v>9</v>
      </c>
      <c r="D32" s="28"/>
      <c r="E32" s="22">
        <v>1109</v>
      </c>
      <c r="F32" s="28">
        <v>22</v>
      </c>
      <c r="G32" s="28">
        <v>14</v>
      </c>
      <c r="H32" s="28">
        <v>13</v>
      </c>
      <c r="I32" s="22">
        <v>14</v>
      </c>
      <c r="J32" s="28">
        <v>14</v>
      </c>
      <c r="K32" s="28">
        <v>14</v>
      </c>
      <c r="L32" s="28">
        <v>0</v>
      </c>
      <c r="M32" s="22">
        <v>511</v>
      </c>
      <c r="N32" s="28">
        <v>470</v>
      </c>
      <c r="O32" s="28">
        <v>1</v>
      </c>
      <c r="P32" s="28">
        <v>0</v>
      </c>
      <c r="Q32" s="22">
        <v>19</v>
      </c>
      <c r="R32" s="28">
        <v>19</v>
      </c>
      <c r="S32" s="28">
        <v>18</v>
      </c>
      <c r="T32" s="28">
        <v>17</v>
      </c>
      <c r="U32" s="22">
        <v>18</v>
      </c>
    </row>
    <row r="33" spans="1:21" ht="11.25">
      <c r="A33" s="6" t="s">
        <v>204</v>
      </c>
      <c r="B33" s="28">
        <v>58</v>
      </c>
      <c r="C33" s="28">
        <v>24</v>
      </c>
      <c r="D33" s="28">
        <v>11</v>
      </c>
      <c r="E33" s="22">
        <v>118</v>
      </c>
      <c r="F33" s="28">
        <v>95</v>
      </c>
      <c r="G33" s="28">
        <v>83</v>
      </c>
      <c r="H33" s="28">
        <v>27</v>
      </c>
      <c r="I33" s="22">
        <v>123</v>
      </c>
      <c r="J33" s="28">
        <v>58</v>
      </c>
      <c r="K33" s="28">
        <v>14</v>
      </c>
      <c r="L33" s="28">
        <v>2</v>
      </c>
      <c r="M33" s="22">
        <v>179</v>
      </c>
      <c r="N33" s="28">
        <v>114</v>
      </c>
      <c r="O33" s="28">
        <v>110</v>
      </c>
      <c r="P33" s="28">
        <v>25</v>
      </c>
      <c r="Q33" s="22">
        <v>91</v>
      </c>
      <c r="R33" s="28">
        <v>71</v>
      </c>
      <c r="S33" s="28">
        <v>21</v>
      </c>
      <c r="T33" s="28">
        <v>9</v>
      </c>
      <c r="U33" s="22">
        <v>67</v>
      </c>
    </row>
    <row r="34" spans="1:21" ht="11.25">
      <c r="A34" s="6" t="s">
        <v>206</v>
      </c>
      <c r="B34" s="28"/>
      <c r="C34" s="28"/>
      <c r="D34" s="28"/>
      <c r="E34" s="22">
        <v>1859</v>
      </c>
      <c r="F34" s="28">
        <v>1894</v>
      </c>
      <c r="G34" s="28"/>
      <c r="H34" s="28"/>
      <c r="I34" s="22">
        <v>43302</v>
      </c>
      <c r="J34" s="28">
        <v>199</v>
      </c>
      <c r="K34" s="28">
        <v>197</v>
      </c>
      <c r="L34" s="28">
        <v>178</v>
      </c>
      <c r="M34" s="22">
        <v>297</v>
      </c>
      <c r="N34" s="28">
        <v>371</v>
      </c>
      <c r="O34" s="28">
        <v>189</v>
      </c>
      <c r="P34" s="28">
        <v>155</v>
      </c>
      <c r="Q34" s="22">
        <v>8639</v>
      </c>
      <c r="R34" s="28">
        <v>3629</v>
      </c>
      <c r="S34" s="28">
        <v>3174</v>
      </c>
      <c r="T34" s="28">
        <v>2043</v>
      </c>
      <c r="U34" s="22">
        <v>7043</v>
      </c>
    </row>
    <row r="35" spans="1:21" ht="11.25">
      <c r="A35" s="6" t="s">
        <v>56</v>
      </c>
      <c r="B35" s="28">
        <v>177</v>
      </c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>
        <v>112</v>
      </c>
      <c r="R35" s="28"/>
      <c r="S35" s="28"/>
      <c r="T35" s="28"/>
      <c r="U35" s="22"/>
    </row>
    <row r="36" spans="1:21" ht="11.25">
      <c r="A36" s="6" t="s">
        <v>212</v>
      </c>
      <c r="B36" s="28">
        <v>220</v>
      </c>
      <c r="C36" s="28">
        <v>74</v>
      </c>
      <c r="D36" s="28">
        <v>3</v>
      </c>
      <c r="E36" s="22">
        <v>3992</v>
      </c>
      <c r="F36" s="28">
        <v>1408</v>
      </c>
      <c r="G36" s="28">
        <v>725</v>
      </c>
      <c r="H36" s="28">
        <v>6</v>
      </c>
      <c r="I36" s="22">
        <v>3374</v>
      </c>
      <c r="J36" s="28">
        <v>85</v>
      </c>
      <c r="K36" s="28">
        <v>1</v>
      </c>
      <c r="L36" s="28">
        <v>1</v>
      </c>
      <c r="M36" s="22">
        <v>1039</v>
      </c>
      <c r="N36" s="28">
        <v>37</v>
      </c>
      <c r="O36" s="28">
        <v>37</v>
      </c>
      <c r="P36" s="28">
        <v>9</v>
      </c>
      <c r="Q36" s="22">
        <v>1224</v>
      </c>
      <c r="R36" s="28">
        <v>75</v>
      </c>
      <c r="S36" s="28">
        <v>75</v>
      </c>
      <c r="T36" s="28">
        <v>75</v>
      </c>
      <c r="U36" s="22">
        <v>116</v>
      </c>
    </row>
    <row r="37" spans="1:21" ht="11.25">
      <c r="A37" s="6" t="s">
        <v>57</v>
      </c>
      <c r="B37" s="28"/>
      <c r="C37" s="28"/>
      <c r="D37" s="28"/>
      <c r="E37" s="22">
        <v>671</v>
      </c>
      <c r="F37" s="28">
        <v>671</v>
      </c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</row>
    <row r="38" spans="1:21" ht="11.25">
      <c r="A38" s="6" t="s">
        <v>214</v>
      </c>
      <c r="B38" s="28">
        <v>465</v>
      </c>
      <c r="C38" s="28">
        <v>253</v>
      </c>
      <c r="D38" s="28">
        <v>14</v>
      </c>
      <c r="E38" s="22">
        <v>7752</v>
      </c>
      <c r="F38" s="28">
        <v>4091</v>
      </c>
      <c r="G38" s="28">
        <v>823</v>
      </c>
      <c r="H38" s="28">
        <v>47</v>
      </c>
      <c r="I38" s="22">
        <v>66787</v>
      </c>
      <c r="J38" s="28">
        <v>1026</v>
      </c>
      <c r="K38" s="28">
        <v>878</v>
      </c>
      <c r="L38" s="28">
        <v>486</v>
      </c>
      <c r="M38" s="22">
        <v>2826</v>
      </c>
      <c r="N38" s="28">
        <v>1018</v>
      </c>
      <c r="O38" s="28">
        <v>363</v>
      </c>
      <c r="P38" s="28">
        <v>216</v>
      </c>
      <c r="Q38" s="22">
        <v>16131</v>
      </c>
      <c r="R38" s="28">
        <v>9946</v>
      </c>
      <c r="S38" s="28">
        <v>9318</v>
      </c>
      <c r="T38" s="28">
        <v>8143</v>
      </c>
      <c r="U38" s="22">
        <v>8145</v>
      </c>
    </row>
    <row r="39" spans="1:21" ht="11.25">
      <c r="A39" s="7" t="s">
        <v>215</v>
      </c>
      <c r="B39" s="28">
        <v>12630</v>
      </c>
      <c r="C39" s="28">
        <v>7226</v>
      </c>
      <c r="D39" s="28">
        <v>7202</v>
      </c>
      <c r="E39" s="22">
        <v>17808</v>
      </c>
      <c r="F39" s="28">
        <v>18526</v>
      </c>
      <c r="G39" s="28">
        <v>18413</v>
      </c>
      <c r="H39" s="28">
        <v>19212</v>
      </c>
      <c r="I39" s="22">
        <v>-75889</v>
      </c>
      <c r="J39" s="28">
        <v>1245</v>
      </c>
      <c r="K39" s="28">
        <v>1589</v>
      </c>
      <c r="L39" s="28">
        <v>1015</v>
      </c>
      <c r="M39" s="22">
        <v>12530</v>
      </c>
      <c r="N39" s="28">
        <v>3863</v>
      </c>
      <c r="O39" s="28">
        <v>3692</v>
      </c>
      <c r="P39" s="28">
        <v>1874</v>
      </c>
      <c r="Q39" s="22">
        <v>7433</v>
      </c>
      <c r="R39" s="28">
        <v>7258</v>
      </c>
      <c r="S39" s="28">
        <v>1895</v>
      </c>
      <c r="T39" s="28">
        <v>-7031</v>
      </c>
      <c r="U39" s="22">
        <v>13085</v>
      </c>
    </row>
    <row r="40" spans="1:21" ht="11.25">
      <c r="A40" s="7" t="s">
        <v>216</v>
      </c>
      <c r="B40" s="28">
        <v>2071</v>
      </c>
      <c r="C40" s="28">
        <v>1105</v>
      </c>
      <c r="D40" s="28">
        <v>794</v>
      </c>
      <c r="E40" s="22">
        <v>2020</v>
      </c>
      <c r="F40" s="28">
        <v>1729</v>
      </c>
      <c r="G40" s="28">
        <v>1100</v>
      </c>
      <c r="H40" s="28">
        <v>744</v>
      </c>
      <c r="I40" s="22">
        <v>867</v>
      </c>
      <c r="J40" s="28">
        <v>661</v>
      </c>
      <c r="K40" s="28">
        <v>300</v>
      </c>
      <c r="L40" s="28">
        <v>202</v>
      </c>
      <c r="M40" s="22">
        <v>4422</v>
      </c>
      <c r="N40" s="28">
        <v>2060</v>
      </c>
      <c r="O40" s="28">
        <v>1486</v>
      </c>
      <c r="P40" s="28">
        <v>345</v>
      </c>
      <c r="Q40" s="22">
        <v>4041</v>
      </c>
      <c r="R40" s="28">
        <v>2198</v>
      </c>
      <c r="S40" s="28">
        <v>642</v>
      </c>
      <c r="T40" s="28">
        <v>403</v>
      </c>
      <c r="U40" s="22">
        <v>5975</v>
      </c>
    </row>
    <row r="41" spans="1:21" ht="11.25">
      <c r="A41" s="7" t="s">
        <v>217</v>
      </c>
      <c r="B41" s="28">
        <v>1574</v>
      </c>
      <c r="C41" s="28">
        <v>721</v>
      </c>
      <c r="D41" s="28">
        <v>846</v>
      </c>
      <c r="E41" s="22">
        <v>5234</v>
      </c>
      <c r="F41" s="28">
        <v>6210</v>
      </c>
      <c r="G41" s="28">
        <v>6378</v>
      </c>
      <c r="H41" s="28">
        <v>6900</v>
      </c>
      <c r="I41" s="22">
        <v>-5382</v>
      </c>
      <c r="J41" s="28">
        <v>-228</v>
      </c>
      <c r="K41" s="28">
        <v>52</v>
      </c>
      <c r="L41" s="28">
        <v>85</v>
      </c>
      <c r="M41" s="22">
        <v>1520</v>
      </c>
      <c r="N41" s="28">
        <v>-259</v>
      </c>
      <c r="O41" s="28">
        <v>317</v>
      </c>
      <c r="P41" s="28">
        <v>437</v>
      </c>
      <c r="Q41" s="22">
        <v>-818</v>
      </c>
      <c r="R41" s="28">
        <v>1405</v>
      </c>
      <c r="S41" s="28">
        <v>576</v>
      </c>
      <c r="T41" s="28">
        <v>-2239</v>
      </c>
      <c r="U41" s="22">
        <v>-2923</v>
      </c>
    </row>
    <row r="42" spans="1:21" ht="11.25">
      <c r="A42" s="7" t="s">
        <v>218</v>
      </c>
      <c r="B42" s="28">
        <v>3646</v>
      </c>
      <c r="C42" s="28">
        <v>1826</v>
      </c>
      <c r="D42" s="28">
        <v>1641</v>
      </c>
      <c r="E42" s="22">
        <v>7255</v>
      </c>
      <c r="F42" s="28">
        <v>7940</v>
      </c>
      <c r="G42" s="28">
        <v>7479</v>
      </c>
      <c r="H42" s="28">
        <v>7644</v>
      </c>
      <c r="I42" s="22">
        <v>-4514</v>
      </c>
      <c r="J42" s="28">
        <v>433</v>
      </c>
      <c r="K42" s="28">
        <v>353</v>
      </c>
      <c r="L42" s="28">
        <v>288</v>
      </c>
      <c r="M42" s="22">
        <v>5942</v>
      </c>
      <c r="N42" s="28">
        <v>1800</v>
      </c>
      <c r="O42" s="28">
        <v>1804</v>
      </c>
      <c r="P42" s="28">
        <v>783</v>
      </c>
      <c r="Q42" s="22">
        <v>3222</v>
      </c>
      <c r="R42" s="28">
        <v>3604</v>
      </c>
      <c r="S42" s="28">
        <v>1219</v>
      </c>
      <c r="T42" s="28">
        <v>-1835</v>
      </c>
      <c r="U42" s="22">
        <v>3051</v>
      </c>
    </row>
    <row r="43" spans="1:21" ht="11.25">
      <c r="A43" s="7" t="s">
        <v>58</v>
      </c>
      <c r="B43" s="28">
        <v>8983</v>
      </c>
      <c r="C43" s="28">
        <v>5399</v>
      </c>
      <c r="D43" s="28">
        <v>5560</v>
      </c>
      <c r="E43" s="22">
        <v>10553</v>
      </c>
      <c r="F43" s="28">
        <v>10585</v>
      </c>
      <c r="G43" s="28">
        <v>10934</v>
      </c>
      <c r="H43" s="28">
        <v>11568</v>
      </c>
      <c r="I43" s="22">
        <v>-71374</v>
      </c>
      <c r="J43" s="28">
        <v>812</v>
      </c>
      <c r="K43" s="28">
        <v>1235</v>
      </c>
      <c r="L43" s="28">
        <v>727</v>
      </c>
      <c r="M43" s="22"/>
      <c r="N43" s="28"/>
      <c r="O43" s="28"/>
      <c r="P43" s="28"/>
      <c r="Q43" s="22"/>
      <c r="R43" s="28"/>
      <c r="S43" s="28"/>
      <c r="T43" s="28"/>
      <c r="U43" s="22"/>
    </row>
    <row r="44" spans="1:21" ht="11.25">
      <c r="A44" s="7" t="s">
        <v>59</v>
      </c>
      <c r="B44" s="28">
        <v>312</v>
      </c>
      <c r="C44" s="28">
        <v>213</v>
      </c>
      <c r="D44" s="28">
        <v>160</v>
      </c>
      <c r="E44" s="22">
        <v>309</v>
      </c>
      <c r="F44" s="28">
        <v>183</v>
      </c>
      <c r="G44" s="28">
        <v>209</v>
      </c>
      <c r="H44" s="28">
        <v>116</v>
      </c>
      <c r="I44" s="22">
        <v>399</v>
      </c>
      <c r="J44" s="28">
        <v>117</v>
      </c>
      <c r="K44" s="28">
        <v>156</v>
      </c>
      <c r="L44" s="28">
        <v>86</v>
      </c>
      <c r="M44" s="22">
        <v>271</v>
      </c>
      <c r="N44" s="28">
        <v>369</v>
      </c>
      <c r="O44" s="28">
        <v>283</v>
      </c>
      <c r="P44" s="28">
        <v>271</v>
      </c>
      <c r="Q44" s="22">
        <v>-2135</v>
      </c>
      <c r="R44" s="28">
        <v>-1487</v>
      </c>
      <c r="S44" s="28">
        <v>-1484</v>
      </c>
      <c r="T44" s="28">
        <v>-388</v>
      </c>
      <c r="U44" s="22">
        <v>-67</v>
      </c>
    </row>
    <row r="45" spans="1:21" ht="12" thickBot="1">
      <c r="A45" s="7" t="s">
        <v>219</v>
      </c>
      <c r="B45" s="28">
        <v>8671</v>
      </c>
      <c r="C45" s="28">
        <v>5185</v>
      </c>
      <c r="D45" s="28">
        <v>5400</v>
      </c>
      <c r="E45" s="22">
        <v>10243</v>
      </c>
      <c r="F45" s="28">
        <v>10401</v>
      </c>
      <c r="G45" s="28">
        <v>10725</v>
      </c>
      <c r="H45" s="28">
        <v>11452</v>
      </c>
      <c r="I45" s="22">
        <v>-71774</v>
      </c>
      <c r="J45" s="28">
        <v>695</v>
      </c>
      <c r="K45" s="28">
        <v>1079</v>
      </c>
      <c r="L45" s="28">
        <v>640</v>
      </c>
      <c r="M45" s="22">
        <v>6316</v>
      </c>
      <c r="N45" s="28">
        <v>1692</v>
      </c>
      <c r="O45" s="28">
        <v>1605</v>
      </c>
      <c r="P45" s="28">
        <v>819</v>
      </c>
      <c r="Q45" s="22">
        <v>6345</v>
      </c>
      <c r="R45" s="28">
        <v>5142</v>
      </c>
      <c r="S45" s="28">
        <v>2160</v>
      </c>
      <c r="T45" s="28">
        <v>-4807</v>
      </c>
      <c r="U45" s="22">
        <v>10101</v>
      </c>
    </row>
    <row r="46" spans="1:21" ht="12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8" ht="11.25">
      <c r="A48" s="20" t="s">
        <v>160</v>
      </c>
    </row>
    <row r="49" ht="11.25">
      <c r="A49" s="20" t="s">
        <v>161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6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156</v>
      </c>
      <c r="B2" s="14">
        <v>8804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60</v>
      </c>
      <c r="B4" s="15" t="str">
        <f>HYPERLINK("http://www.kabupro.jp/mark/20130813/S000E7ST.htm","四半期報告書")</f>
        <v>四半期報告書</v>
      </c>
      <c r="C4" s="15" t="str">
        <f>HYPERLINK("http://www.kabupro.jp/mark/20130328/S000D4FS.htm","有価証券報告書")</f>
        <v>有価証券報告書</v>
      </c>
      <c r="D4" s="15" t="str">
        <f>HYPERLINK("http://www.kabupro.jp/mark/20130813/S000E7ST.htm","四半期報告書")</f>
        <v>四半期報告書</v>
      </c>
      <c r="E4" s="15" t="str">
        <f>HYPERLINK("http://www.kabupro.jp/mark/20130328/S000D4FS.htm","有価証券報告書")</f>
        <v>有価証券報告書</v>
      </c>
      <c r="F4" s="15" t="str">
        <f>HYPERLINK("http://www.kabupro.jp/mark/20111111/S0009NVG.htm","四半期報告書")</f>
        <v>四半期報告書</v>
      </c>
      <c r="G4" s="15" t="str">
        <f>HYPERLINK("http://www.kabupro.jp/mark/20120813/S000BNDZ.htm","四半期報告書")</f>
        <v>四半期報告書</v>
      </c>
      <c r="H4" s="15" t="str">
        <f>HYPERLINK("http://www.kabupro.jp/mark/20110513/S00089XA.htm","四半期報告書")</f>
        <v>四半期報告書</v>
      </c>
      <c r="I4" s="15" t="str">
        <f>HYPERLINK("http://www.kabupro.jp/mark/20120329/S000AL1G.htm","有価証券報告書")</f>
        <v>有価証券報告書</v>
      </c>
      <c r="J4" s="15" t="str">
        <f>HYPERLINK("http://www.kabupro.jp/mark/20111111/S0009NVG.htm","四半期報告書")</f>
        <v>四半期報告書</v>
      </c>
      <c r="K4" s="15" t="str">
        <f>HYPERLINK("http://www.kabupro.jp/mark/20110811/S00092BL.htm","四半期報告書")</f>
        <v>四半期報告書</v>
      </c>
      <c r="L4" s="15" t="str">
        <f>HYPERLINK("http://www.kabupro.jp/mark/20110513/S00089XA.htm","四半期報告書")</f>
        <v>四半期報告書</v>
      </c>
      <c r="M4" s="15" t="str">
        <f>HYPERLINK("http://www.kabupro.jp/mark/20110330/S000821D.htm","有価証券報告書")</f>
        <v>有価証券報告書</v>
      </c>
      <c r="N4" s="15" t="str">
        <f>HYPERLINK("http://www.kabupro.jp/mark/20101112/S00074WD.htm","四半期報告書")</f>
        <v>四半期報告書</v>
      </c>
      <c r="O4" s="15" t="str">
        <f>HYPERLINK("http://www.kabupro.jp/mark/20100813/S0006MT9.htm","四半期報告書")</f>
        <v>四半期報告書</v>
      </c>
      <c r="P4" s="15" t="str">
        <f>HYPERLINK("http://www.kabupro.jp/mark/20100514/S0005P6J.htm","四半期報告書")</f>
        <v>四半期報告書</v>
      </c>
      <c r="Q4" s="15" t="str">
        <f>HYPERLINK("http://www.kabupro.jp/mark/20100330/S0005G7Z.htm","有価証券報告書")</f>
        <v>有価証券報告書</v>
      </c>
    </row>
    <row r="5" spans="1:17" ht="12" thickBot="1">
      <c r="A5" s="11" t="s">
        <v>61</v>
      </c>
      <c r="B5" s="1" t="s">
        <v>224</v>
      </c>
      <c r="C5" s="1" t="s">
        <v>67</v>
      </c>
      <c r="D5" s="1" t="s">
        <v>224</v>
      </c>
      <c r="E5" s="1" t="s">
        <v>67</v>
      </c>
      <c r="F5" s="1" t="s">
        <v>234</v>
      </c>
      <c r="G5" s="1" t="s">
        <v>230</v>
      </c>
      <c r="H5" s="1" t="s">
        <v>238</v>
      </c>
      <c r="I5" s="1" t="s">
        <v>71</v>
      </c>
      <c r="J5" s="1" t="s">
        <v>234</v>
      </c>
      <c r="K5" s="1" t="s">
        <v>236</v>
      </c>
      <c r="L5" s="1" t="s">
        <v>238</v>
      </c>
      <c r="M5" s="1" t="s">
        <v>73</v>
      </c>
      <c r="N5" s="1" t="s">
        <v>240</v>
      </c>
      <c r="O5" s="1" t="s">
        <v>242</v>
      </c>
      <c r="P5" s="1" t="s">
        <v>244</v>
      </c>
      <c r="Q5" s="1" t="s">
        <v>75</v>
      </c>
    </row>
    <row r="6" spans="1:17" ht="12.75" thickBot="1" thickTop="1">
      <c r="A6" s="10" t="s">
        <v>62</v>
      </c>
      <c r="B6" s="18" t="s">
        <v>54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63</v>
      </c>
      <c r="B7" s="14" t="s">
        <v>6</v>
      </c>
      <c r="C7" s="16" t="s">
        <v>68</v>
      </c>
      <c r="D7" s="14" t="s">
        <v>6</v>
      </c>
      <c r="E7" s="16" t="s">
        <v>68</v>
      </c>
      <c r="F7" s="14" t="s">
        <v>6</v>
      </c>
      <c r="G7" s="14" t="s">
        <v>6</v>
      </c>
      <c r="H7" s="14" t="s">
        <v>6</v>
      </c>
      <c r="I7" s="16" t="s">
        <v>68</v>
      </c>
      <c r="J7" s="14" t="s">
        <v>6</v>
      </c>
      <c r="K7" s="14" t="s">
        <v>6</v>
      </c>
      <c r="L7" s="14" t="s">
        <v>6</v>
      </c>
      <c r="M7" s="16" t="s">
        <v>68</v>
      </c>
      <c r="N7" s="14" t="s">
        <v>6</v>
      </c>
      <c r="O7" s="14" t="s">
        <v>6</v>
      </c>
      <c r="P7" s="14" t="s">
        <v>6</v>
      </c>
      <c r="Q7" s="16" t="s">
        <v>68</v>
      </c>
    </row>
    <row r="8" spans="1:17" ht="11.25">
      <c r="A8" s="13" t="s">
        <v>64</v>
      </c>
      <c r="B8" s="1" t="s">
        <v>7</v>
      </c>
      <c r="C8" s="17" t="s">
        <v>162</v>
      </c>
      <c r="D8" s="1" t="s">
        <v>162</v>
      </c>
      <c r="E8" s="17" t="s">
        <v>163</v>
      </c>
      <c r="F8" s="1" t="s">
        <v>163</v>
      </c>
      <c r="G8" s="1" t="s">
        <v>163</v>
      </c>
      <c r="H8" s="1" t="s">
        <v>163</v>
      </c>
      <c r="I8" s="17" t="s">
        <v>164</v>
      </c>
      <c r="J8" s="1" t="s">
        <v>164</v>
      </c>
      <c r="K8" s="1" t="s">
        <v>164</v>
      </c>
      <c r="L8" s="1" t="s">
        <v>164</v>
      </c>
      <c r="M8" s="17" t="s">
        <v>165</v>
      </c>
      <c r="N8" s="1" t="s">
        <v>165</v>
      </c>
      <c r="O8" s="1" t="s">
        <v>165</v>
      </c>
      <c r="P8" s="1" t="s">
        <v>165</v>
      </c>
      <c r="Q8" s="17" t="s">
        <v>166</v>
      </c>
    </row>
    <row r="9" spans="1:17" ht="11.25">
      <c r="A9" s="13" t="s">
        <v>65</v>
      </c>
      <c r="B9" s="1" t="s">
        <v>225</v>
      </c>
      <c r="C9" s="17" t="s">
        <v>69</v>
      </c>
      <c r="D9" s="1" t="s">
        <v>231</v>
      </c>
      <c r="E9" s="17" t="s">
        <v>70</v>
      </c>
      <c r="F9" s="1" t="s">
        <v>235</v>
      </c>
      <c r="G9" s="1" t="s">
        <v>237</v>
      </c>
      <c r="H9" s="1" t="s">
        <v>239</v>
      </c>
      <c r="I9" s="17" t="s">
        <v>72</v>
      </c>
      <c r="J9" s="1" t="s">
        <v>241</v>
      </c>
      <c r="K9" s="1" t="s">
        <v>243</v>
      </c>
      <c r="L9" s="1" t="s">
        <v>245</v>
      </c>
      <c r="M9" s="17" t="s">
        <v>74</v>
      </c>
      <c r="N9" s="1" t="s">
        <v>247</v>
      </c>
      <c r="O9" s="1" t="s">
        <v>249</v>
      </c>
      <c r="P9" s="1" t="s">
        <v>251</v>
      </c>
      <c r="Q9" s="17" t="s">
        <v>76</v>
      </c>
    </row>
    <row r="10" spans="1:17" ht="12" thickBot="1">
      <c r="A10" s="13" t="s">
        <v>66</v>
      </c>
      <c r="B10" s="1" t="s">
        <v>78</v>
      </c>
      <c r="C10" s="17" t="s">
        <v>78</v>
      </c>
      <c r="D10" s="1" t="s">
        <v>78</v>
      </c>
      <c r="E10" s="17" t="s">
        <v>78</v>
      </c>
      <c r="F10" s="1" t="s">
        <v>78</v>
      </c>
      <c r="G10" s="1" t="s">
        <v>78</v>
      </c>
      <c r="H10" s="1" t="s">
        <v>78</v>
      </c>
      <c r="I10" s="17" t="s">
        <v>78</v>
      </c>
      <c r="J10" s="1" t="s">
        <v>78</v>
      </c>
      <c r="K10" s="1" t="s">
        <v>78</v>
      </c>
      <c r="L10" s="1" t="s">
        <v>78</v>
      </c>
      <c r="M10" s="17" t="s">
        <v>78</v>
      </c>
      <c r="N10" s="1" t="s">
        <v>78</v>
      </c>
      <c r="O10" s="1" t="s">
        <v>78</v>
      </c>
      <c r="P10" s="1" t="s">
        <v>78</v>
      </c>
      <c r="Q10" s="17" t="s">
        <v>78</v>
      </c>
    </row>
    <row r="11" spans="1:17" ht="12" thickTop="1">
      <c r="A11" s="26" t="s">
        <v>215</v>
      </c>
      <c r="B11" s="27">
        <v>7226</v>
      </c>
      <c r="C11" s="21">
        <v>17808</v>
      </c>
      <c r="D11" s="27">
        <v>18413</v>
      </c>
      <c r="E11" s="21">
        <v>-75889</v>
      </c>
      <c r="F11" s="27">
        <v>1245</v>
      </c>
      <c r="G11" s="27">
        <v>1589</v>
      </c>
      <c r="H11" s="27">
        <v>1015</v>
      </c>
      <c r="I11" s="21">
        <v>12530</v>
      </c>
      <c r="J11" s="27">
        <v>3863</v>
      </c>
      <c r="K11" s="27">
        <v>3692</v>
      </c>
      <c r="L11" s="27">
        <v>1874</v>
      </c>
      <c r="M11" s="21">
        <v>7433</v>
      </c>
      <c r="N11" s="27">
        <v>7258</v>
      </c>
      <c r="O11" s="27">
        <v>1895</v>
      </c>
      <c r="P11" s="27">
        <v>-7031</v>
      </c>
      <c r="Q11" s="21">
        <v>13085</v>
      </c>
    </row>
    <row r="12" spans="1:17" ht="11.25">
      <c r="A12" s="6" t="s">
        <v>183</v>
      </c>
      <c r="B12" s="28">
        <v>4156</v>
      </c>
      <c r="C12" s="22">
        <v>8790</v>
      </c>
      <c r="D12" s="28">
        <v>4450</v>
      </c>
      <c r="E12" s="22">
        <v>9023</v>
      </c>
      <c r="F12" s="28">
        <v>6614</v>
      </c>
      <c r="G12" s="28">
        <v>4333</v>
      </c>
      <c r="H12" s="28">
        <v>2068</v>
      </c>
      <c r="I12" s="22">
        <v>8198</v>
      </c>
      <c r="J12" s="28">
        <v>6109</v>
      </c>
      <c r="K12" s="28">
        <v>4064</v>
      </c>
      <c r="L12" s="28">
        <v>2034</v>
      </c>
      <c r="M12" s="22">
        <v>8504</v>
      </c>
      <c r="N12" s="28">
        <v>5710</v>
      </c>
      <c r="O12" s="28">
        <v>3767</v>
      </c>
      <c r="P12" s="28">
        <v>1835</v>
      </c>
      <c r="Q12" s="22">
        <v>6568</v>
      </c>
    </row>
    <row r="13" spans="1:17" ht="11.25">
      <c r="A13" s="6" t="s">
        <v>212</v>
      </c>
      <c r="B13" s="28">
        <v>74</v>
      </c>
      <c r="C13" s="22">
        <v>3992</v>
      </c>
      <c r="D13" s="28">
        <v>725</v>
      </c>
      <c r="E13" s="22">
        <v>3374</v>
      </c>
      <c r="F13" s="28">
        <v>85</v>
      </c>
      <c r="G13" s="28">
        <v>1</v>
      </c>
      <c r="H13" s="28">
        <v>1</v>
      </c>
      <c r="I13" s="22">
        <v>1039</v>
      </c>
      <c r="J13" s="28">
        <v>37</v>
      </c>
      <c r="K13" s="28">
        <v>37</v>
      </c>
      <c r="L13" s="28">
        <v>9</v>
      </c>
      <c r="M13" s="22">
        <v>1224</v>
      </c>
      <c r="N13" s="28">
        <v>75</v>
      </c>
      <c r="O13" s="28">
        <v>75</v>
      </c>
      <c r="P13" s="28">
        <v>75</v>
      </c>
      <c r="Q13" s="22">
        <v>116</v>
      </c>
    </row>
    <row r="14" spans="1:17" ht="11.25">
      <c r="A14" s="6" t="s">
        <v>8</v>
      </c>
      <c r="B14" s="28">
        <v>145</v>
      </c>
      <c r="C14" s="22">
        <v>252</v>
      </c>
      <c r="D14" s="28">
        <v>132</v>
      </c>
      <c r="E14" s="22">
        <v>245</v>
      </c>
      <c r="F14" s="28">
        <v>179</v>
      </c>
      <c r="G14" s="28">
        <v>113</v>
      </c>
      <c r="H14" s="28">
        <v>48</v>
      </c>
      <c r="I14" s="22">
        <v>190</v>
      </c>
      <c r="J14" s="28">
        <v>142</v>
      </c>
      <c r="K14" s="28">
        <v>94</v>
      </c>
      <c r="L14" s="28">
        <v>46</v>
      </c>
      <c r="M14" s="22">
        <v>165</v>
      </c>
      <c r="N14" s="28">
        <v>118</v>
      </c>
      <c r="O14" s="28">
        <v>79</v>
      </c>
      <c r="P14" s="28">
        <v>39</v>
      </c>
      <c r="Q14" s="22">
        <v>121</v>
      </c>
    </row>
    <row r="15" spans="1:17" ht="11.25">
      <c r="A15" s="6" t="s">
        <v>9</v>
      </c>
      <c r="B15" s="28">
        <v>-2251</v>
      </c>
      <c r="C15" s="22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</row>
    <row r="16" spans="1:17" ht="11.25">
      <c r="A16" s="6" t="s">
        <v>10</v>
      </c>
      <c r="B16" s="28">
        <v>-1101</v>
      </c>
      <c r="C16" s="22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</row>
    <row r="17" spans="1:17" ht="11.25">
      <c r="A17" s="6" t="s">
        <v>11</v>
      </c>
      <c r="B17" s="28">
        <v>-286</v>
      </c>
      <c r="C17" s="22">
        <v>-577</v>
      </c>
      <c r="D17" s="28">
        <v>-82</v>
      </c>
      <c r="E17" s="22">
        <v>-198</v>
      </c>
      <c r="F17" s="28">
        <v>-193</v>
      </c>
      <c r="G17" s="28">
        <v>-142</v>
      </c>
      <c r="H17" s="28">
        <v>-48</v>
      </c>
      <c r="I17" s="22">
        <v>-304</v>
      </c>
      <c r="J17" s="28">
        <v>-239</v>
      </c>
      <c r="K17" s="28">
        <v>-164</v>
      </c>
      <c r="L17" s="28">
        <v>-23</v>
      </c>
      <c r="M17" s="22">
        <v>-357</v>
      </c>
      <c r="N17" s="28">
        <v>-185</v>
      </c>
      <c r="O17" s="28">
        <v>-136</v>
      </c>
      <c r="P17" s="28">
        <v>-33</v>
      </c>
      <c r="Q17" s="22">
        <v>-241</v>
      </c>
    </row>
    <row r="18" spans="1:17" ht="11.25">
      <c r="A18" s="6" t="s">
        <v>12</v>
      </c>
      <c r="B18" s="28">
        <v>-273</v>
      </c>
      <c r="C18" s="22">
        <v>-136</v>
      </c>
      <c r="D18" s="28">
        <v>-12</v>
      </c>
      <c r="E18" s="22">
        <v>330</v>
      </c>
      <c r="F18" s="28">
        <v>-2</v>
      </c>
      <c r="G18" s="28">
        <v>-3</v>
      </c>
      <c r="H18" s="28">
        <v>6</v>
      </c>
      <c r="I18" s="22">
        <v>-63</v>
      </c>
      <c r="J18" s="28">
        <v>-56</v>
      </c>
      <c r="K18" s="28">
        <v>-91</v>
      </c>
      <c r="L18" s="28">
        <v>14</v>
      </c>
      <c r="M18" s="22">
        <v>-14</v>
      </c>
      <c r="N18" s="28">
        <v>-63</v>
      </c>
      <c r="O18" s="28">
        <v>-75</v>
      </c>
      <c r="P18" s="28">
        <v>-62</v>
      </c>
      <c r="Q18" s="22">
        <v>-51</v>
      </c>
    </row>
    <row r="19" spans="1:17" ht="11.25">
      <c r="A19" s="6" t="s">
        <v>13</v>
      </c>
      <c r="B19" s="28">
        <v>-1288</v>
      </c>
      <c r="C19" s="22"/>
      <c r="D19" s="28">
        <v>245</v>
      </c>
      <c r="E19" s="22"/>
      <c r="F19" s="28">
        <v>685</v>
      </c>
      <c r="G19" s="28">
        <v>-229</v>
      </c>
      <c r="H19" s="28">
        <v>162</v>
      </c>
      <c r="I19" s="22"/>
      <c r="J19" s="28">
        <v>1424</v>
      </c>
      <c r="K19" s="28">
        <v>330</v>
      </c>
      <c r="L19" s="28">
        <v>772</v>
      </c>
      <c r="M19" s="22"/>
      <c r="N19" s="28">
        <v>1219</v>
      </c>
      <c r="O19" s="28">
        <v>-42</v>
      </c>
      <c r="P19" s="28">
        <v>719</v>
      </c>
      <c r="Q19" s="22"/>
    </row>
    <row r="20" spans="1:17" ht="11.25">
      <c r="A20" s="6" t="s">
        <v>14</v>
      </c>
      <c r="B20" s="28">
        <v>-512</v>
      </c>
      <c r="C20" s="22">
        <v>-749</v>
      </c>
      <c r="D20" s="28">
        <v>-437</v>
      </c>
      <c r="E20" s="22">
        <v>-818</v>
      </c>
      <c r="F20" s="28">
        <v>-665</v>
      </c>
      <c r="G20" s="28">
        <v>-509</v>
      </c>
      <c r="H20" s="28">
        <v>-184</v>
      </c>
      <c r="I20" s="22">
        <v>-676</v>
      </c>
      <c r="J20" s="28">
        <v>-586</v>
      </c>
      <c r="K20" s="28">
        <v>-503</v>
      </c>
      <c r="L20" s="28">
        <v>-168</v>
      </c>
      <c r="M20" s="22">
        <v>-661</v>
      </c>
      <c r="N20" s="28">
        <v>-549</v>
      </c>
      <c r="O20" s="28">
        <v>-441</v>
      </c>
      <c r="P20" s="28">
        <v>-139</v>
      </c>
      <c r="Q20" s="22">
        <v>-1261</v>
      </c>
    </row>
    <row r="21" spans="1:17" ht="11.25">
      <c r="A21" s="6" t="s">
        <v>191</v>
      </c>
      <c r="B21" s="28">
        <v>3920</v>
      </c>
      <c r="C21" s="22">
        <v>8472</v>
      </c>
      <c r="D21" s="28">
        <v>4070</v>
      </c>
      <c r="E21" s="22">
        <v>8403</v>
      </c>
      <c r="F21" s="28">
        <v>6247</v>
      </c>
      <c r="G21" s="28">
        <v>4117</v>
      </c>
      <c r="H21" s="28">
        <v>2021</v>
      </c>
      <c r="I21" s="22">
        <v>8723</v>
      </c>
      <c r="J21" s="28">
        <v>6588</v>
      </c>
      <c r="K21" s="28">
        <v>4352</v>
      </c>
      <c r="L21" s="28">
        <v>2139</v>
      </c>
      <c r="M21" s="22">
        <v>8529</v>
      </c>
      <c r="N21" s="28">
        <v>6386</v>
      </c>
      <c r="O21" s="28">
        <v>4272</v>
      </c>
      <c r="P21" s="28">
        <v>2130</v>
      </c>
      <c r="Q21" s="22">
        <v>7592</v>
      </c>
    </row>
    <row r="22" spans="1:17" ht="11.25">
      <c r="A22" s="6" t="s">
        <v>15</v>
      </c>
      <c r="B22" s="28">
        <v>-147</v>
      </c>
      <c r="C22" s="22">
        <v>-38</v>
      </c>
      <c r="D22" s="28">
        <v>-39</v>
      </c>
      <c r="E22" s="22">
        <v>-978</v>
      </c>
      <c r="F22" s="28">
        <v>-282</v>
      </c>
      <c r="G22" s="28">
        <v>-108</v>
      </c>
      <c r="H22" s="28"/>
      <c r="I22" s="22">
        <v>-99</v>
      </c>
      <c r="J22" s="28">
        <v>-99</v>
      </c>
      <c r="K22" s="28">
        <v>-99</v>
      </c>
      <c r="L22" s="28"/>
      <c r="M22" s="22">
        <v>-29</v>
      </c>
      <c r="N22" s="28">
        <v>-29</v>
      </c>
      <c r="O22" s="28">
        <v>-29</v>
      </c>
      <c r="P22" s="28">
        <v>-29</v>
      </c>
      <c r="Q22" s="22">
        <v>22</v>
      </c>
    </row>
    <row r="23" spans="1:17" ht="11.25">
      <c r="A23" s="6" t="s">
        <v>16</v>
      </c>
      <c r="B23" s="28">
        <v>-101</v>
      </c>
      <c r="C23" s="22">
        <v>-2057</v>
      </c>
      <c r="D23" s="28">
        <v>-1967</v>
      </c>
      <c r="E23" s="22">
        <v>-657</v>
      </c>
      <c r="F23" s="28">
        <v>-16</v>
      </c>
      <c r="G23" s="28">
        <v>-14</v>
      </c>
      <c r="H23" s="28">
        <v>-17</v>
      </c>
      <c r="I23" s="22">
        <v>-862</v>
      </c>
      <c r="J23" s="28">
        <v>-957</v>
      </c>
      <c r="K23" s="28">
        <v>52</v>
      </c>
      <c r="L23" s="28">
        <v>-15</v>
      </c>
      <c r="M23" s="22">
        <v>-25</v>
      </c>
      <c r="N23" s="28">
        <v>15</v>
      </c>
      <c r="O23" s="28">
        <v>5</v>
      </c>
      <c r="P23" s="28">
        <v>26</v>
      </c>
      <c r="Q23" s="22">
        <v>85</v>
      </c>
    </row>
    <row r="24" spans="1:17" ht="11.25">
      <c r="A24" s="6" t="s">
        <v>17</v>
      </c>
      <c r="B24" s="28">
        <v>677</v>
      </c>
      <c r="C24" s="22">
        <v>-3595</v>
      </c>
      <c r="D24" s="28">
        <v>-5292</v>
      </c>
      <c r="E24" s="22">
        <v>-500</v>
      </c>
      <c r="F24" s="28">
        <v>-356</v>
      </c>
      <c r="G24" s="28">
        <v>-280</v>
      </c>
      <c r="H24" s="28">
        <v>-3213</v>
      </c>
      <c r="I24" s="22">
        <v>-1512</v>
      </c>
      <c r="J24" s="28">
        <v>-2560</v>
      </c>
      <c r="K24" s="28">
        <v>-2262</v>
      </c>
      <c r="L24" s="28">
        <v>-1019</v>
      </c>
      <c r="M24" s="22">
        <v>10632</v>
      </c>
      <c r="N24" s="28">
        <v>8268</v>
      </c>
      <c r="O24" s="28">
        <v>8545</v>
      </c>
      <c r="P24" s="28">
        <v>5398</v>
      </c>
      <c r="Q24" s="22">
        <v>-4400</v>
      </c>
    </row>
    <row r="25" spans="1:17" ht="11.25">
      <c r="A25" s="6" t="s">
        <v>18</v>
      </c>
      <c r="B25" s="28">
        <v>-12645</v>
      </c>
      <c r="C25" s="22">
        <v>18074</v>
      </c>
      <c r="D25" s="28">
        <v>-1133</v>
      </c>
      <c r="E25" s="22">
        <v>7117</v>
      </c>
      <c r="F25" s="28">
        <v>-811</v>
      </c>
      <c r="G25" s="28">
        <v>-2424</v>
      </c>
      <c r="H25" s="28">
        <v>-1200</v>
      </c>
      <c r="I25" s="22">
        <v>40767</v>
      </c>
      <c r="J25" s="28">
        <v>8204</v>
      </c>
      <c r="K25" s="28">
        <v>7838</v>
      </c>
      <c r="L25" s="28">
        <v>3627</v>
      </c>
      <c r="M25" s="22">
        <v>26412</v>
      </c>
      <c r="N25" s="28">
        <v>10748</v>
      </c>
      <c r="O25" s="28">
        <v>3558</v>
      </c>
      <c r="P25" s="28">
        <v>12257</v>
      </c>
      <c r="Q25" s="22">
        <v>-31840</v>
      </c>
    </row>
    <row r="26" spans="1:17" ht="11.25">
      <c r="A26" s="6" t="s">
        <v>19</v>
      </c>
      <c r="B26" s="28">
        <v>3951</v>
      </c>
      <c r="C26" s="22">
        <v>3071</v>
      </c>
      <c r="D26" s="28">
        <v>3200</v>
      </c>
      <c r="E26" s="22">
        <v>-702</v>
      </c>
      <c r="F26" s="28">
        <v>-50</v>
      </c>
      <c r="G26" s="28">
        <v>71</v>
      </c>
      <c r="H26" s="28">
        <v>84</v>
      </c>
      <c r="I26" s="22">
        <v>-3463</v>
      </c>
      <c r="J26" s="28">
        <v>-1541</v>
      </c>
      <c r="K26" s="28">
        <v>-303</v>
      </c>
      <c r="L26" s="28">
        <v>-575</v>
      </c>
      <c r="M26" s="22">
        <v>-1753</v>
      </c>
      <c r="N26" s="28">
        <v>-2262</v>
      </c>
      <c r="O26" s="28">
        <v>-2371</v>
      </c>
      <c r="P26" s="28">
        <v>-1765</v>
      </c>
      <c r="Q26" s="22">
        <v>4822</v>
      </c>
    </row>
    <row r="27" spans="1:17" ht="11.25">
      <c r="A27" s="6" t="s">
        <v>20</v>
      </c>
      <c r="B27" s="28">
        <v>16</v>
      </c>
      <c r="C27" s="22">
        <v>-309</v>
      </c>
      <c r="D27" s="28">
        <v>-150</v>
      </c>
      <c r="E27" s="22">
        <v>-178</v>
      </c>
      <c r="F27" s="28">
        <v>-760</v>
      </c>
      <c r="G27" s="28">
        <v>-595</v>
      </c>
      <c r="H27" s="28">
        <v>-570</v>
      </c>
      <c r="I27" s="22">
        <v>-157</v>
      </c>
      <c r="J27" s="28">
        <v>-854</v>
      </c>
      <c r="K27" s="28">
        <v>-1311</v>
      </c>
      <c r="L27" s="28">
        <v>-1131</v>
      </c>
      <c r="M27" s="22">
        <v>1360</v>
      </c>
      <c r="N27" s="28">
        <v>-1222</v>
      </c>
      <c r="O27" s="28">
        <v>-810</v>
      </c>
      <c r="P27" s="28">
        <v>-454</v>
      </c>
      <c r="Q27" s="22">
        <v>-297</v>
      </c>
    </row>
    <row r="28" spans="1:17" ht="11.25">
      <c r="A28" s="6" t="s">
        <v>21</v>
      </c>
      <c r="B28" s="28">
        <v>16</v>
      </c>
      <c r="C28" s="22">
        <v>-71</v>
      </c>
      <c r="D28" s="28">
        <v>54</v>
      </c>
      <c r="E28" s="22">
        <v>82</v>
      </c>
      <c r="F28" s="28">
        <v>146</v>
      </c>
      <c r="G28" s="28">
        <v>-2</v>
      </c>
      <c r="H28" s="28">
        <v>101</v>
      </c>
      <c r="I28" s="22">
        <v>392</v>
      </c>
      <c r="J28" s="28">
        <v>-47</v>
      </c>
      <c r="K28" s="28">
        <v>7</v>
      </c>
      <c r="L28" s="28">
        <v>28</v>
      </c>
      <c r="M28" s="22">
        <v>-14</v>
      </c>
      <c r="N28" s="28">
        <v>425</v>
      </c>
      <c r="O28" s="28">
        <v>353</v>
      </c>
      <c r="P28" s="28">
        <v>169</v>
      </c>
      <c r="Q28" s="22">
        <v>-1138</v>
      </c>
    </row>
    <row r="29" spans="1:17" ht="11.25">
      <c r="A29" s="6" t="s">
        <v>89</v>
      </c>
      <c r="B29" s="28">
        <v>-2189</v>
      </c>
      <c r="C29" s="22">
        <v>7574</v>
      </c>
      <c r="D29" s="28">
        <v>386</v>
      </c>
      <c r="E29" s="22">
        <v>6911</v>
      </c>
      <c r="F29" s="28">
        <v>-2111</v>
      </c>
      <c r="G29" s="28">
        <v>-2419</v>
      </c>
      <c r="H29" s="28">
        <v>362</v>
      </c>
      <c r="I29" s="22">
        <v>1075</v>
      </c>
      <c r="J29" s="28">
        <v>67</v>
      </c>
      <c r="K29" s="28">
        <v>6</v>
      </c>
      <c r="L29" s="28">
        <v>-912</v>
      </c>
      <c r="M29" s="22">
        <v>2570</v>
      </c>
      <c r="N29" s="28">
        <v>-629</v>
      </c>
      <c r="O29" s="28">
        <v>9384</v>
      </c>
      <c r="P29" s="28">
        <v>-1942</v>
      </c>
      <c r="Q29" s="22">
        <v>-1300</v>
      </c>
    </row>
    <row r="30" spans="1:17" ht="11.25">
      <c r="A30" s="6" t="s">
        <v>22</v>
      </c>
      <c r="B30" s="28">
        <v>-614</v>
      </c>
      <c r="C30" s="22">
        <v>65900</v>
      </c>
      <c r="D30" s="28">
        <v>22561</v>
      </c>
      <c r="E30" s="22">
        <v>19891</v>
      </c>
      <c r="F30" s="28">
        <v>12523</v>
      </c>
      <c r="G30" s="28">
        <v>3693</v>
      </c>
      <c r="H30" s="28">
        <v>815</v>
      </c>
      <c r="I30" s="22">
        <v>67943</v>
      </c>
      <c r="J30" s="28">
        <v>18561</v>
      </c>
      <c r="K30" s="28">
        <v>15956</v>
      </c>
      <c r="L30" s="28">
        <v>6879</v>
      </c>
      <c r="M30" s="22">
        <v>81234</v>
      </c>
      <c r="N30" s="28">
        <v>44906</v>
      </c>
      <c r="O30" s="28">
        <v>37196</v>
      </c>
      <c r="P30" s="28">
        <v>19199</v>
      </c>
      <c r="Q30" s="22">
        <v>3814</v>
      </c>
    </row>
    <row r="31" spans="1:17" ht="11.25">
      <c r="A31" s="6" t="s">
        <v>23</v>
      </c>
      <c r="B31" s="28">
        <v>1961</v>
      </c>
      <c r="C31" s="22">
        <v>880</v>
      </c>
      <c r="D31" s="28">
        <v>505</v>
      </c>
      <c r="E31" s="22">
        <v>926</v>
      </c>
      <c r="F31" s="28">
        <v>773</v>
      </c>
      <c r="G31" s="28">
        <v>570</v>
      </c>
      <c r="H31" s="28">
        <v>184</v>
      </c>
      <c r="I31" s="22">
        <v>798</v>
      </c>
      <c r="J31" s="28">
        <v>708</v>
      </c>
      <c r="K31" s="28">
        <v>516</v>
      </c>
      <c r="L31" s="28">
        <v>168</v>
      </c>
      <c r="M31" s="22">
        <v>743</v>
      </c>
      <c r="N31" s="28">
        <v>631</v>
      </c>
      <c r="O31" s="28">
        <v>524</v>
      </c>
      <c r="P31" s="28">
        <v>139</v>
      </c>
      <c r="Q31" s="22">
        <v>1320</v>
      </c>
    </row>
    <row r="32" spans="1:17" ht="11.25">
      <c r="A32" s="6" t="s">
        <v>24</v>
      </c>
      <c r="B32" s="28">
        <v>-4033</v>
      </c>
      <c r="C32" s="22">
        <v>-8349</v>
      </c>
      <c r="D32" s="28">
        <v>-4148</v>
      </c>
      <c r="E32" s="22">
        <v>-8394</v>
      </c>
      <c r="F32" s="28">
        <v>-6649</v>
      </c>
      <c r="G32" s="28">
        <v>-4208</v>
      </c>
      <c r="H32" s="28">
        <v>-2406</v>
      </c>
      <c r="I32" s="22">
        <v>-8639</v>
      </c>
      <c r="J32" s="28">
        <v>-6641</v>
      </c>
      <c r="K32" s="28">
        <v>-4234</v>
      </c>
      <c r="L32" s="28">
        <v>-2303</v>
      </c>
      <c r="M32" s="22">
        <v>-8288</v>
      </c>
      <c r="N32" s="28">
        <v>-6544</v>
      </c>
      <c r="O32" s="28">
        <v>-4169</v>
      </c>
      <c r="P32" s="28">
        <v>-2524</v>
      </c>
      <c r="Q32" s="22">
        <v>-7417</v>
      </c>
    </row>
    <row r="33" spans="1:17" ht="11.25">
      <c r="A33" s="6" t="s">
        <v>25</v>
      </c>
      <c r="B33" s="28">
        <v>-81</v>
      </c>
      <c r="C33" s="22">
        <v>-1098</v>
      </c>
      <c r="D33" s="28">
        <v>139</v>
      </c>
      <c r="E33" s="22">
        <v>-4369</v>
      </c>
      <c r="F33" s="28">
        <v>-3999</v>
      </c>
      <c r="G33" s="28">
        <v>-1843</v>
      </c>
      <c r="H33" s="28"/>
      <c r="I33" s="22">
        <v>-372</v>
      </c>
      <c r="J33" s="28">
        <v>-93</v>
      </c>
      <c r="K33" s="28">
        <v>1576</v>
      </c>
      <c r="L33" s="28"/>
      <c r="M33" s="22">
        <v>-7395</v>
      </c>
      <c r="N33" s="28"/>
      <c r="O33" s="28">
        <v>-4487</v>
      </c>
      <c r="P33" s="28"/>
      <c r="Q33" s="22">
        <v>-14470</v>
      </c>
    </row>
    <row r="34" spans="1:17" ht="12" thickBot="1">
      <c r="A34" s="5" t="s">
        <v>26</v>
      </c>
      <c r="B34" s="29">
        <v>-2768</v>
      </c>
      <c r="C34" s="23">
        <v>57332</v>
      </c>
      <c r="D34" s="29">
        <v>19057</v>
      </c>
      <c r="E34" s="23">
        <v>8053</v>
      </c>
      <c r="F34" s="29">
        <v>2648</v>
      </c>
      <c r="G34" s="29">
        <v>-1788</v>
      </c>
      <c r="H34" s="29">
        <v>-3114</v>
      </c>
      <c r="I34" s="23">
        <v>59730</v>
      </c>
      <c r="J34" s="29">
        <v>12535</v>
      </c>
      <c r="K34" s="29">
        <v>13814</v>
      </c>
      <c r="L34" s="29">
        <v>3360</v>
      </c>
      <c r="M34" s="23">
        <v>66293</v>
      </c>
      <c r="N34" s="29">
        <v>32096</v>
      </c>
      <c r="O34" s="29">
        <v>29064</v>
      </c>
      <c r="P34" s="29">
        <v>12658</v>
      </c>
      <c r="Q34" s="23">
        <v>-16753</v>
      </c>
    </row>
    <row r="35" spans="1:17" ht="12" thickTop="1">
      <c r="A35" s="6" t="s">
        <v>27</v>
      </c>
      <c r="B35" s="28">
        <v>18456</v>
      </c>
      <c r="C35" s="22">
        <v>9235</v>
      </c>
      <c r="D35" s="28">
        <v>952</v>
      </c>
      <c r="E35" s="22">
        <v>9320</v>
      </c>
      <c r="F35" s="28">
        <v>7211</v>
      </c>
      <c r="G35" s="28">
        <v>6980</v>
      </c>
      <c r="H35" s="28">
        <v>6591</v>
      </c>
      <c r="I35" s="22">
        <v>6769</v>
      </c>
      <c r="J35" s="28">
        <v>5771</v>
      </c>
      <c r="K35" s="28">
        <v>4213</v>
      </c>
      <c r="L35" s="28">
        <v>941</v>
      </c>
      <c r="M35" s="22">
        <v>8609</v>
      </c>
      <c r="N35" s="28">
        <v>5780</v>
      </c>
      <c r="O35" s="28">
        <v>732</v>
      </c>
      <c r="P35" s="28">
        <v>551</v>
      </c>
      <c r="Q35" s="22">
        <v>5961</v>
      </c>
    </row>
    <row r="36" spans="1:17" ht="11.25">
      <c r="A36" s="6" t="s">
        <v>28</v>
      </c>
      <c r="B36" s="28">
        <v>-14412</v>
      </c>
      <c r="C36" s="22">
        <v>-23026</v>
      </c>
      <c r="D36" s="28">
        <v>-16572</v>
      </c>
      <c r="E36" s="22">
        <v>-21837</v>
      </c>
      <c r="F36" s="28">
        <v>-18625</v>
      </c>
      <c r="G36" s="28">
        <v>-11986</v>
      </c>
      <c r="H36" s="28">
        <v>-9860</v>
      </c>
      <c r="I36" s="22">
        <v>-17714</v>
      </c>
      <c r="J36" s="28">
        <v>-15197</v>
      </c>
      <c r="K36" s="28">
        <v>-8333</v>
      </c>
      <c r="L36" s="28">
        <v>-3527</v>
      </c>
      <c r="M36" s="22">
        <v>-24589</v>
      </c>
      <c r="N36" s="28">
        <v>-23588</v>
      </c>
      <c r="O36" s="28">
        <v>-17767</v>
      </c>
      <c r="P36" s="28">
        <v>-6585</v>
      </c>
      <c r="Q36" s="22">
        <v>-37954</v>
      </c>
    </row>
    <row r="37" spans="1:17" ht="11.25">
      <c r="A37" s="6" t="s">
        <v>29</v>
      </c>
      <c r="B37" s="28">
        <v>-2006</v>
      </c>
      <c r="C37" s="22"/>
      <c r="D37" s="28"/>
      <c r="E37" s="22">
        <v>-1605</v>
      </c>
      <c r="F37" s="28">
        <v>-1605</v>
      </c>
      <c r="G37" s="28">
        <v>-1605</v>
      </c>
      <c r="H37" s="28">
        <v>-1599</v>
      </c>
      <c r="I37" s="22"/>
      <c r="J37" s="28"/>
      <c r="K37" s="28"/>
      <c r="L37" s="28"/>
      <c r="M37" s="22"/>
      <c r="N37" s="28"/>
      <c r="O37" s="28"/>
      <c r="P37" s="28"/>
      <c r="Q37" s="22">
        <v>-17997</v>
      </c>
    </row>
    <row r="38" spans="1:17" ht="11.25">
      <c r="A38" s="6" t="s">
        <v>29</v>
      </c>
      <c r="B38" s="28">
        <v>8</v>
      </c>
      <c r="C38" s="22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>
        <v>588</v>
      </c>
    </row>
    <row r="39" spans="1:17" ht="11.25">
      <c r="A39" s="6" t="s">
        <v>30</v>
      </c>
      <c r="B39" s="28"/>
      <c r="C39" s="22">
        <v>-3068</v>
      </c>
      <c r="D39" s="28">
        <v>-2348</v>
      </c>
      <c r="E39" s="22">
        <v>-130</v>
      </c>
      <c r="F39" s="28"/>
      <c r="G39" s="28"/>
      <c r="H39" s="28"/>
      <c r="I39" s="22">
        <v>-2985</v>
      </c>
      <c r="J39" s="28">
        <v>-2985</v>
      </c>
      <c r="K39" s="28">
        <v>-2810</v>
      </c>
      <c r="L39" s="28">
        <v>-2810</v>
      </c>
      <c r="M39" s="22">
        <v>-14798</v>
      </c>
      <c r="N39" s="28">
        <v>-14798</v>
      </c>
      <c r="O39" s="28">
        <v>-14783</v>
      </c>
      <c r="P39" s="28">
        <v>-6756</v>
      </c>
      <c r="Q39" s="22">
        <v>-3985</v>
      </c>
    </row>
    <row r="40" spans="1:17" ht="11.25">
      <c r="A40" s="6" t="s">
        <v>31</v>
      </c>
      <c r="B40" s="28">
        <v>2219</v>
      </c>
      <c r="C40" s="22">
        <v>1571</v>
      </c>
      <c r="D40" s="28">
        <v>1199</v>
      </c>
      <c r="E40" s="22">
        <v>1573</v>
      </c>
      <c r="F40" s="28">
        <v>1572</v>
      </c>
      <c r="G40" s="28">
        <v>1570</v>
      </c>
      <c r="H40" s="28"/>
      <c r="I40" s="22">
        <v>1752</v>
      </c>
      <c r="J40" s="28">
        <v>1207</v>
      </c>
      <c r="K40" s="28">
        <v>1177</v>
      </c>
      <c r="L40" s="28">
        <v>751</v>
      </c>
      <c r="M40" s="22">
        <v>235</v>
      </c>
      <c r="N40" s="28">
        <v>150</v>
      </c>
      <c r="O40" s="28">
        <v>148</v>
      </c>
      <c r="P40" s="28">
        <v>1</v>
      </c>
      <c r="Q40" s="22">
        <v>6296</v>
      </c>
    </row>
    <row r="41" spans="1:17" ht="11.25">
      <c r="A41" s="6" t="s">
        <v>32</v>
      </c>
      <c r="B41" s="28">
        <v>361</v>
      </c>
      <c r="C41" s="22">
        <v>31062</v>
      </c>
      <c r="D41" s="28">
        <v>11771</v>
      </c>
      <c r="E41" s="22">
        <v>7639</v>
      </c>
      <c r="F41" s="28">
        <v>4140</v>
      </c>
      <c r="G41" s="28">
        <v>3886</v>
      </c>
      <c r="H41" s="28">
        <v>3591</v>
      </c>
      <c r="I41" s="22">
        <v>17796</v>
      </c>
      <c r="J41" s="28">
        <v>17176</v>
      </c>
      <c r="K41" s="28">
        <v>2019</v>
      </c>
      <c r="L41" s="28">
        <v>1961</v>
      </c>
      <c r="M41" s="22">
        <v>561</v>
      </c>
      <c r="N41" s="28">
        <v>305</v>
      </c>
      <c r="O41" s="28">
        <v>129</v>
      </c>
      <c r="P41" s="28">
        <v>4</v>
      </c>
      <c r="Q41" s="22">
        <v>2231</v>
      </c>
    </row>
    <row r="42" spans="1:17" ht="11.25">
      <c r="A42" s="6" t="s">
        <v>33</v>
      </c>
      <c r="B42" s="28">
        <v>-3389</v>
      </c>
      <c r="C42" s="22">
        <v>-20648</v>
      </c>
      <c r="D42" s="28">
        <v>-7316</v>
      </c>
      <c r="E42" s="22">
        <v>-21113</v>
      </c>
      <c r="F42" s="28">
        <v>-15064</v>
      </c>
      <c r="G42" s="28">
        <v>-14075</v>
      </c>
      <c r="H42" s="28">
        <v>-12851</v>
      </c>
      <c r="I42" s="22">
        <v>-12587</v>
      </c>
      <c r="J42" s="28">
        <v>-9436</v>
      </c>
      <c r="K42" s="28">
        <v>-5389</v>
      </c>
      <c r="L42" s="28">
        <v>-2497</v>
      </c>
      <c r="M42" s="22">
        <v>-35578</v>
      </c>
      <c r="N42" s="28">
        <v>-14214</v>
      </c>
      <c r="O42" s="28">
        <v>-12774</v>
      </c>
      <c r="P42" s="28">
        <v>-6575</v>
      </c>
      <c r="Q42" s="22">
        <v>-36525</v>
      </c>
    </row>
    <row r="43" spans="1:17" ht="11.25">
      <c r="A43" s="6" t="s">
        <v>34</v>
      </c>
      <c r="B43" s="28">
        <v>17</v>
      </c>
      <c r="C43" s="22"/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/>
    </row>
    <row r="44" spans="1:17" ht="11.25">
      <c r="A44" s="6" t="s">
        <v>35</v>
      </c>
      <c r="B44" s="28">
        <v>-1813</v>
      </c>
      <c r="C44" s="22">
        <v>-13</v>
      </c>
      <c r="D44" s="28">
        <v>-7</v>
      </c>
      <c r="E44" s="22">
        <v>-79</v>
      </c>
      <c r="F44" s="28">
        <v>-76</v>
      </c>
      <c r="G44" s="28">
        <v>-128</v>
      </c>
      <c r="H44" s="28">
        <v>-76</v>
      </c>
      <c r="I44" s="22">
        <v>-341</v>
      </c>
      <c r="J44" s="28">
        <v>-16</v>
      </c>
      <c r="K44" s="28">
        <v>-7</v>
      </c>
      <c r="L44" s="28">
        <v>-4</v>
      </c>
      <c r="M44" s="22">
        <v>-4318</v>
      </c>
      <c r="N44" s="28">
        <v>-245</v>
      </c>
      <c r="O44" s="28">
        <v>-206</v>
      </c>
      <c r="P44" s="28">
        <v>-132</v>
      </c>
      <c r="Q44" s="22">
        <v>-1122</v>
      </c>
    </row>
    <row r="45" spans="1:17" ht="11.25">
      <c r="A45" s="6" t="s">
        <v>36</v>
      </c>
      <c r="B45" s="28">
        <v>1817</v>
      </c>
      <c r="C45" s="22">
        <v>406</v>
      </c>
      <c r="D45" s="28">
        <v>22</v>
      </c>
      <c r="E45" s="22">
        <v>183</v>
      </c>
      <c r="F45" s="28">
        <v>159</v>
      </c>
      <c r="G45" s="28">
        <v>193</v>
      </c>
      <c r="H45" s="28">
        <v>122</v>
      </c>
      <c r="I45" s="22">
        <v>4405</v>
      </c>
      <c r="J45" s="28">
        <v>4093</v>
      </c>
      <c r="K45" s="28">
        <v>4078</v>
      </c>
      <c r="L45" s="28">
        <v>4068</v>
      </c>
      <c r="M45" s="22">
        <v>1226</v>
      </c>
      <c r="N45" s="28">
        <v>1216</v>
      </c>
      <c r="O45" s="28">
        <v>1165</v>
      </c>
      <c r="P45" s="28">
        <v>1187</v>
      </c>
      <c r="Q45" s="22">
        <v>164</v>
      </c>
    </row>
    <row r="46" spans="1:17" ht="11.25">
      <c r="A46" s="6" t="s">
        <v>37</v>
      </c>
      <c r="B46" s="28">
        <v>-4537</v>
      </c>
      <c r="C46" s="22">
        <v>-10921</v>
      </c>
      <c r="D46" s="28">
        <v>-4330</v>
      </c>
      <c r="E46" s="22">
        <v>-3398</v>
      </c>
      <c r="F46" s="28">
        <v>-4259</v>
      </c>
      <c r="G46" s="28">
        <v>-2706</v>
      </c>
      <c r="H46" s="28">
        <v>-2493</v>
      </c>
      <c r="I46" s="22">
        <v>6529</v>
      </c>
      <c r="J46" s="28">
        <v>3466</v>
      </c>
      <c r="K46" s="28">
        <v>3061</v>
      </c>
      <c r="L46" s="28">
        <v>2140</v>
      </c>
      <c r="M46" s="22">
        <v>10244</v>
      </c>
      <c r="N46" s="28">
        <v>8831</v>
      </c>
      <c r="O46" s="28">
        <v>7466</v>
      </c>
      <c r="P46" s="28"/>
      <c r="Q46" s="22"/>
    </row>
    <row r="47" spans="1:17" ht="11.25">
      <c r="A47" s="6" t="s">
        <v>89</v>
      </c>
      <c r="B47" s="28">
        <v>-1415</v>
      </c>
      <c r="C47" s="22">
        <v>-40</v>
      </c>
      <c r="D47" s="28">
        <v>-131</v>
      </c>
      <c r="E47" s="22">
        <v>-7718</v>
      </c>
      <c r="F47" s="28">
        <v>-7685</v>
      </c>
      <c r="G47" s="28">
        <v>-5533</v>
      </c>
      <c r="H47" s="28">
        <v>-45</v>
      </c>
      <c r="I47" s="22">
        <v>-4752</v>
      </c>
      <c r="J47" s="28">
        <v>-2306</v>
      </c>
      <c r="K47" s="28">
        <v>-66</v>
      </c>
      <c r="L47" s="28">
        <v>-38</v>
      </c>
      <c r="M47" s="22">
        <v>543</v>
      </c>
      <c r="N47" s="28">
        <v>938</v>
      </c>
      <c r="O47" s="28">
        <v>459</v>
      </c>
      <c r="P47" s="28">
        <v>518</v>
      </c>
      <c r="Q47" s="22">
        <v>-14533</v>
      </c>
    </row>
    <row r="48" spans="1:17" ht="12" thickBot="1">
      <c r="A48" s="5" t="s">
        <v>38</v>
      </c>
      <c r="B48" s="29">
        <v>-4693</v>
      </c>
      <c r="C48" s="23">
        <v>-15385</v>
      </c>
      <c r="D48" s="29">
        <v>-16762</v>
      </c>
      <c r="E48" s="23">
        <v>-37164</v>
      </c>
      <c r="F48" s="29">
        <v>-34232</v>
      </c>
      <c r="G48" s="29">
        <v>-23403</v>
      </c>
      <c r="H48" s="29">
        <v>-16622</v>
      </c>
      <c r="I48" s="23">
        <v>-1464</v>
      </c>
      <c r="J48" s="29">
        <v>1436</v>
      </c>
      <c r="K48" s="29">
        <v>-2393</v>
      </c>
      <c r="L48" s="29">
        <v>648</v>
      </c>
      <c r="M48" s="23">
        <v>-48915</v>
      </c>
      <c r="N48" s="29">
        <v>-35584</v>
      </c>
      <c r="O48" s="29">
        <v>-35276</v>
      </c>
      <c r="P48" s="29">
        <v>-10928</v>
      </c>
      <c r="Q48" s="23">
        <v>-76761</v>
      </c>
    </row>
    <row r="49" spans="1:17" ht="12" thickTop="1">
      <c r="A49" s="6" t="s">
        <v>39</v>
      </c>
      <c r="B49" s="28">
        <v>1394</v>
      </c>
      <c r="C49" s="22">
        <v>-404</v>
      </c>
      <c r="D49" s="28">
        <v>-100</v>
      </c>
      <c r="E49" s="22">
        <v>-800</v>
      </c>
      <c r="F49" s="28">
        <v>1500</v>
      </c>
      <c r="G49" s="28">
        <v>500</v>
      </c>
      <c r="H49" s="28">
        <v>5000</v>
      </c>
      <c r="I49" s="22">
        <v>-13792</v>
      </c>
      <c r="J49" s="28">
        <v>-9792</v>
      </c>
      <c r="K49" s="28">
        <v>-10292</v>
      </c>
      <c r="L49" s="28">
        <v>-5300</v>
      </c>
      <c r="M49" s="22">
        <v>-78000</v>
      </c>
      <c r="N49" s="28">
        <v>-43300</v>
      </c>
      <c r="O49" s="28">
        <v>-30000</v>
      </c>
      <c r="P49" s="28">
        <v>-6500</v>
      </c>
      <c r="Q49" s="22">
        <v>71400</v>
      </c>
    </row>
    <row r="50" spans="1:17" ht="11.25">
      <c r="A50" s="6" t="s">
        <v>40</v>
      </c>
      <c r="B50" s="28"/>
      <c r="C50" s="22"/>
      <c r="D50" s="28">
        <v>1000</v>
      </c>
      <c r="E50" s="22"/>
      <c r="F50" s="28"/>
      <c r="G50" s="28">
        <v>4000</v>
      </c>
      <c r="H50" s="28"/>
      <c r="I50" s="22">
        <v>-26400</v>
      </c>
      <c r="J50" s="28">
        <v>-18000</v>
      </c>
      <c r="K50" s="28">
        <v>-26000</v>
      </c>
      <c r="L50" s="28">
        <v>-3000</v>
      </c>
      <c r="M50" s="22">
        <v>5100</v>
      </c>
      <c r="N50" s="28">
        <v>17100</v>
      </c>
      <c r="O50" s="28">
        <v>8600</v>
      </c>
      <c r="P50" s="28">
        <v>8600</v>
      </c>
      <c r="Q50" s="22">
        <v>7300</v>
      </c>
    </row>
    <row r="51" spans="1:17" ht="11.25">
      <c r="A51" s="6" t="s">
        <v>41</v>
      </c>
      <c r="B51" s="28">
        <v>37400</v>
      </c>
      <c r="C51" s="22">
        <v>95300</v>
      </c>
      <c r="D51" s="28">
        <v>51000</v>
      </c>
      <c r="E51" s="22">
        <v>148072</v>
      </c>
      <c r="F51" s="28">
        <v>106572</v>
      </c>
      <c r="G51" s="28">
        <v>75472</v>
      </c>
      <c r="H51" s="28">
        <v>47772</v>
      </c>
      <c r="I51" s="22">
        <v>97300</v>
      </c>
      <c r="J51" s="28">
        <v>91800</v>
      </c>
      <c r="K51" s="28">
        <v>81500</v>
      </c>
      <c r="L51" s="28">
        <v>34700</v>
      </c>
      <c r="M51" s="22">
        <v>108800</v>
      </c>
      <c r="N51" s="28">
        <v>106700</v>
      </c>
      <c r="O51" s="28">
        <v>75100</v>
      </c>
      <c r="P51" s="28">
        <v>35100</v>
      </c>
      <c r="Q51" s="22">
        <v>130760</v>
      </c>
    </row>
    <row r="52" spans="1:17" ht="11.25">
      <c r="A52" s="6" t="s">
        <v>42</v>
      </c>
      <c r="B52" s="28">
        <v>-56218</v>
      </c>
      <c r="C52" s="22">
        <v>-130281</v>
      </c>
      <c r="D52" s="28">
        <v>-62500</v>
      </c>
      <c r="E52" s="22">
        <v>-127512</v>
      </c>
      <c r="F52" s="28">
        <v>-102077</v>
      </c>
      <c r="G52" s="28">
        <v>-68129</v>
      </c>
      <c r="H52" s="28">
        <v>-43906</v>
      </c>
      <c r="I52" s="22">
        <v>-126506</v>
      </c>
      <c r="J52" s="28">
        <v>-98743</v>
      </c>
      <c r="K52" s="28">
        <v>-67006</v>
      </c>
      <c r="L52" s="28">
        <v>-45202</v>
      </c>
      <c r="M52" s="22">
        <v>-98467</v>
      </c>
      <c r="N52" s="28">
        <v>-77894</v>
      </c>
      <c r="O52" s="28">
        <v>-48928</v>
      </c>
      <c r="P52" s="28">
        <v>-29521</v>
      </c>
      <c r="Q52" s="22">
        <v>-106053</v>
      </c>
    </row>
    <row r="53" spans="1:17" ht="11.25">
      <c r="A53" s="6" t="s">
        <v>43</v>
      </c>
      <c r="B53" s="28">
        <v>-430</v>
      </c>
      <c r="C53" s="22">
        <v>-883</v>
      </c>
      <c r="D53" s="28">
        <v>-442</v>
      </c>
      <c r="E53" s="22">
        <v>-931</v>
      </c>
      <c r="F53" s="28">
        <v>-852</v>
      </c>
      <c r="G53" s="28">
        <v>-429</v>
      </c>
      <c r="H53" s="28">
        <v>-350</v>
      </c>
      <c r="I53" s="22">
        <v>-700</v>
      </c>
      <c r="J53" s="28">
        <v>-700</v>
      </c>
      <c r="K53" s="28">
        <v>-350</v>
      </c>
      <c r="L53" s="28">
        <v>-350</v>
      </c>
      <c r="M53" s="22"/>
      <c r="N53" s="28"/>
      <c r="O53" s="28"/>
      <c r="P53" s="28"/>
      <c r="Q53" s="22"/>
    </row>
    <row r="54" spans="1:17" ht="11.25">
      <c r="A54" s="6" t="s">
        <v>44</v>
      </c>
      <c r="B54" s="28">
        <v>25000</v>
      </c>
      <c r="C54" s="22">
        <v>15000</v>
      </c>
      <c r="D54" s="28">
        <v>1000</v>
      </c>
      <c r="E54" s="22">
        <v>25000</v>
      </c>
      <c r="F54" s="28">
        <v>25000</v>
      </c>
      <c r="G54" s="28">
        <v>10000</v>
      </c>
      <c r="H54" s="28">
        <v>10000</v>
      </c>
      <c r="I54" s="22">
        <v>20000</v>
      </c>
      <c r="J54" s="28">
        <v>20000</v>
      </c>
      <c r="K54" s="28">
        <v>20000</v>
      </c>
      <c r="L54" s="28">
        <v>20000</v>
      </c>
      <c r="M54" s="22">
        <v>12000</v>
      </c>
      <c r="N54" s="28"/>
      <c r="O54" s="28"/>
      <c r="P54" s="28"/>
      <c r="Q54" s="22"/>
    </row>
    <row r="55" spans="1:17" ht="11.25">
      <c r="A55" s="6" t="s">
        <v>45</v>
      </c>
      <c r="B55" s="28">
        <v>-10100</v>
      </c>
      <c r="C55" s="22">
        <v>-12600</v>
      </c>
      <c r="D55" s="28">
        <v>-10000</v>
      </c>
      <c r="E55" s="22"/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/>
    </row>
    <row r="56" spans="1:17" ht="11.25">
      <c r="A56" s="6" t="s">
        <v>46</v>
      </c>
      <c r="B56" s="28">
        <v>1</v>
      </c>
      <c r="C56" s="22">
        <v>0</v>
      </c>
      <c r="D56" s="28">
        <v>0</v>
      </c>
      <c r="E56" s="22">
        <v>0</v>
      </c>
      <c r="F56" s="28">
        <v>0</v>
      </c>
      <c r="G56" s="28">
        <v>0</v>
      </c>
      <c r="H56" s="28">
        <v>0</v>
      </c>
      <c r="I56" s="22">
        <v>5</v>
      </c>
      <c r="J56" s="28">
        <v>5</v>
      </c>
      <c r="K56" s="28">
        <v>3</v>
      </c>
      <c r="L56" s="28">
        <v>1</v>
      </c>
      <c r="M56" s="22">
        <v>9</v>
      </c>
      <c r="N56" s="28">
        <v>9</v>
      </c>
      <c r="O56" s="28">
        <v>7</v>
      </c>
      <c r="P56" s="28">
        <v>1</v>
      </c>
      <c r="Q56" s="22">
        <v>52</v>
      </c>
    </row>
    <row r="57" spans="1:17" ht="11.25">
      <c r="A57" s="6" t="s">
        <v>47</v>
      </c>
      <c r="B57" s="28">
        <v>-42</v>
      </c>
      <c r="C57" s="22">
        <v>-3</v>
      </c>
      <c r="D57" s="28">
        <v>-1</v>
      </c>
      <c r="E57" s="22">
        <v>-5</v>
      </c>
      <c r="F57" s="28">
        <v>-4</v>
      </c>
      <c r="G57" s="28">
        <v>-3</v>
      </c>
      <c r="H57" s="28">
        <v>-2</v>
      </c>
      <c r="I57" s="22">
        <v>-35</v>
      </c>
      <c r="J57" s="28">
        <v>-28</v>
      </c>
      <c r="K57" s="28">
        <v>-23</v>
      </c>
      <c r="L57" s="28">
        <v>-3</v>
      </c>
      <c r="M57" s="22">
        <v>-21</v>
      </c>
      <c r="N57" s="28">
        <v>-19</v>
      </c>
      <c r="O57" s="28">
        <v>-9</v>
      </c>
      <c r="P57" s="28">
        <v>-2</v>
      </c>
      <c r="Q57" s="22">
        <v>-65</v>
      </c>
    </row>
    <row r="58" spans="1:17" ht="11.25">
      <c r="A58" s="6" t="s">
        <v>48</v>
      </c>
      <c r="B58" s="28">
        <v>-2156</v>
      </c>
      <c r="C58" s="22">
        <v>-2</v>
      </c>
      <c r="D58" s="28">
        <v>-1</v>
      </c>
      <c r="E58" s="22">
        <v>-1730</v>
      </c>
      <c r="F58" s="28">
        <v>-1729</v>
      </c>
      <c r="G58" s="28">
        <v>-1727</v>
      </c>
      <c r="H58" s="28">
        <v>-1657</v>
      </c>
      <c r="I58" s="22">
        <v>-3886</v>
      </c>
      <c r="J58" s="28">
        <v>-3891</v>
      </c>
      <c r="K58" s="28">
        <v>-2157</v>
      </c>
      <c r="L58" s="28">
        <v>-2061</v>
      </c>
      <c r="M58" s="22">
        <v>-4124</v>
      </c>
      <c r="N58" s="28">
        <v>-4129</v>
      </c>
      <c r="O58" s="28">
        <v>-2537</v>
      </c>
      <c r="P58" s="28">
        <v>-2415</v>
      </c>
      <c r="Q58" s="22">
        <v>-4759</v>
      </c>
    </row>
    <row r="59" spans="1:17" ht="11.25">
      <c r="A59" s="6" t="s">
        <v>49</v>
      </c>
      <c r="B59" s="28">
        <v>-40</v>
      </c>
      <c r="C59" s="22">
        <v>-80</v>
      </c>
      <c r="D59" s="28">
        <v>-39</v>
      </c>
      <c r="E59" s="22">
        <v>-120</v>
      </c>
      <c r="F59" s="28">
        <v>-119</v>
      </c>
      <c r="G59" s="28">
        <v>-78</v>
      </c>
      <c r="H59" s="28">
        <v>-79</v>
      </c>
      <c r="I59" s="22">
        <v>-49</v>
      </c>
      <c r="J59" s="28">
        <v>-49</v>
      </c>
      <c r="K59" s="28">
        <v>-49</v>
      </c>
      <c r="L59" s="28">
        <v>-50</v>
      </c>
      <c r="M59" s="22">
        <v>-119</v>
      </c>
      <c r="N59" s="28">
        <v>-119</v>
      </c>
      <c r="O59" s="28">
        <v>-118</v>
      </c>
      <c r="P59" s="28">
        <v>-120</v>
      </c>
      <c r="Q59" s="22">
        <v>-337</v>
      </c>
    </row>
    <row r="60" spans="1:17" ht="11.25">
      <c r="A60" s="6" t="s">
        <v>89</v>
      </c>
      <c r="B60" s="28">
        <v>-243</v>
      </c>
      <c r="C60" s="22">
        <v>-1900</v>
      </c>
      <c r="D60" s="28">
        <v>-428</v>
      </c>
      <c r="E60" s="22">
        <v>-1069</v>
      </c>
      <c r="F60" s="28">
        <v>-978</v>
      </c>
      <c r="G60" s="28">
        <v>-280</v>
      </c>
      <c r="H60" s="28">
        <v>-97</v>
      </c>
      <c r="I60" s="22">
        <v>-777</v>
      </c>
      <c r="J60" s="28">
        <v>-723</v>
      </c>
      <c r="K60" s="28">
        <v>-282</v>
      </c>
      <c r="L60" s="28">
        <v>-221</v>
      </c>
      <c r="M60" s="22">
        <v>-1203</v>
      </c>
      <c r="N60" s="28">
        <v>-492</v>
      </c>
      <c r="O60" s="28">
        <v>-284</v>
      </c>
      <c r="P60" s="28">
        <v>-256</v>
      </c>
      <c r="Q60" s="22">
        <v>-601</v>
      </c>
    </row>
    <row r="61" spans="1:17" ht="12" thickBot="1">
      <c r="A61" s="5" t="s">
        <v>50</v>
      </c>
      <c r="B61" s="29">
        <v>-5434</v>
      </c>
      <c r="C61" s="23">
        <v>-35855</v>
      </c>
      <c r="D61" s="29">
        <v>-20514</v>
      </c>
      <c r="E61" s="23">
        <v>41116</v>
      </c>
      <c r="F61" s="29">
        <v>27535</v>
      </c>
      <c r="G61" s="29">
        <v>19737</v>
      </c>
      <c r="H61" s="29">
        <v>17093</v>
      </c>
      <c r="I61" s="23">
        <v>-53122</v>
      </c>
      <c r="J61" s="29">
        <v>-20123</v>
      </c>
      <c r="K61" s="29">
        <v>-4658</v>
      </c>
      <c r="L61" s="29">
        <v>-1488</v>
      </c>
      <c r="M61" s="23">
        <v>-18487</v>
      </c>
      <c r="N61" s="29">
        <v>-2146</v>
      </c>
      <c r="O61" s="29">
        <v>1829</v>
      </c>
      <c r="P61" s="29">
        <v>4885</v>
      </c>
      <c r="Q61" s="23">
        <v>100176</v>
      </c>
    </row>
    <row r="62" spans="1:17" ht="12" thickTop="1">
      <c r="A62" s="7" t="s">
        <v>51</v>
      </c>
      <c r="B62" s="28">
        <v>683</v>
      </c>
      <c r="C62" s="22">
        <v>495</v>
      </c>
      <c r="D62" s="28">
        <v>72</v>
      </c>
      <c r="E62" s="22">
        <v>-22</v>
      </c>
      <c r="F62" s="28">
        <v>-86</v>
      </c>
      <c r="G62" s="28">
        <v>12</v>
      </c>
      <c r="H62" s="28">
        <v>63</v>
      </c>
      <c r="I62" s="22">
        <v>-315</v>
      </c>
      <c r="J62" s="28">
        <v>-279</v>
      </c>
      <c r="K62" s="28">
        <v>-78</v>
      </c>
      <c r="L62" s="28">
        <v>124</v>
      </c>
      <c r="M62" s="22">
        <v>29</v>
      </c>
      <c r="N62" s="28">
        <v>-11</v>
      </c>
      <c r="O62" s="28">
        <v>82</v>
      </c>
      <c r="P62" s="28">
        <v>122</v>
      </c>
      <c r="Q62" s="22">
        <v>-200</v>
      </c>
    </row>
    <row r="63" spans="1:17" ht="11.25">
      <c r="A63" s="7" t="s">
        <v>52</v>
      </c>
      <c r="B63" s="28">
        <v>-12213</v>
      </c>
      <c r="C63" s="22">
        <v>6586</v>
      </c>
      <c r="D63" s="28">
        <v>-18146</v>
      </c>
      <c r="E63" s="22">
        <v>11982</v>
      </c>
      <c r="F63" s="28">
        <v>-4135</v>
      </c>
      <c r="G63" s="28">
        <v>-5441</v>
      </c>
      <c r="H63" s="28">
        <v>-2580</v>
      </c>
      <c r="I63" s="22">
        <v>4828</v>
      </c>
      <c r="J63" s="28">
        <v>-6431</v>
      </c>
      <c r="K63" s="28">
        <v>6684</v>
      </c>
      <c r="L63" s="28">
        <v>2645</v>
      </c>
      <c r="M63" s="22">
        <v>-1080</v>
      </c>
      <c r="N63" s="28">
        <v>-5646</v>
      </c>
      <c r="O63" s="28">
        <v>-4300</v>
      </c>
      <c r="P63" s="28">
        <v>6738</v>
      </c>
      <c r="Q63" s="22">
        <v>6461</v>
      </c>
    </row>
    <row r="64" spans="1:17" ht="11.25">
      <c r="A64" s="7" t="s">
        <v>53</v>
      </c>
      <c r="B64" s="28">
        <v>39466</v>
      </c>
      <c r="C64" s="22">
        <v>32889</v>
      </c>
      <c r="D64" s="28">
        <v>32889</v>
      </c>
      <c r="E64" s="22">
        <v>20906</v>
      </c>
      <c r="F64" s="28">
        <v>20906</v>
      </c>
      <c r="G64" s="28">
        <v>20906</v>
      </c>
      <c r="H64" s="28">
        <v>20906</v>
      </c>
      <c r="I64" s="22">
        <v>16078</v>
      </c>
      <c r="J64" s="28">
        <v>16078</v>
      </c>
      <c r="K64" s="28">
        <v>16078</v>
      </c>
      <c r="L64" s="28">
        <v>16078</v>
      </c>
      <c r="M64" s="22">
        <v>17159</v>
      </c>
      <c r="N64" s="28">
        <v>17159</v>
      </c>
      <c r="O64" s="28">
        <v>17159</v>
      </c>
      <c r="P64" s="28">
        <v>17159</v>
      </c>
      <c r="Q64" s="22">
        <v>10697</v>
      </c>
    </row>
    <row r="65" spans="1:17" ht="12" thickBot="1">
      <c r="A65" s="7" t="s">
        <v>53</v>
      </c>
      <c r="B65" s="28">
        <v>27253</v>
      </c>
      <c r="C65" s="22">
        <v>39466</v>
      </c>
      <c r="D65" s="28">
        <v>14742</v>
      </c>
      <c r="E65" s="22">
        <v>32889</v>
      </c>
      <c r="F65" s="28">
        <v>16771</v>
      </c>
      <c r="G65" s="28">
        <v>15465</v>
      </c>
      <c r="H65" s="28">
        <v>18326</v>
      </c>
      <c r="I65" s="22">
        <v>20906</v>
      </c>
      <c r="J65" s="28">
        <v>9647</v>
      </c>
      <c r="K65" s="28">
        <v>22763</v>
      </c>
      <c r="L65" s="28">
        <v>18723</v>
      </c>
      <c r="M65" s="22">
        <v>16078</v>
      </c>
      <c r="N65" s="28">
        <v>11513</v>
      </c>
      <c r="O65" s="28">
        <v>12859</v>
      </c>
      <c r="P65" s="28">
        <v>23898</v>
      </c>
      <c r="Q65" s="22">
        <v>17159</v>
      </c>
    </row>
    <row r="66" spans="1:17" ht="12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8" ht="11.25">
      <c r="A68" s="20" t="s">
        <v>160</v>
      </c>
    </row>
    <row r="69" ht="11.25">
      <c r="A69" s="20" t="s">
        <v>161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8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156</v>
      </c>
      <c r="B2" s="14">
        <v>8804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60</v>
      </c>
      <c r="B4" s="15" t="str">
        <f>HYPERLINK("http://www.kabupro.jp/mark/20131113/S1000EXB.htm","四半期報告書")</f>
        <v>四半期報告書</v>
      </c>
      <c r="C4" s="15" t="str">
        <f>HYPERLINK("http://www.kabupro.jp/mark/20130813/S000E7ST.htm","四半期報告書")</f>
        <v>四半期報告書</v>
      </c>
      <c r="D4" s="15" t="str">
        <f>HYPERLINK("http://www.kabupro.jp/mark/20130514/S000DCET.htm","四半期報告書")</f>
        <v>四半期報告書</v>
      </c>
      <c r="E4" s="15" t="str">
        <f>HYPERLINK("http://www.kabupro.jp/mark/20131113/S1000EXB.htm","四半期報告書")</f>
        <v>四半期報告書</v>
      </c>
      <c r="F4" s="15" t="str">
        <f>HYPERLINK("http://www.kabupro.jp/mark/20121113/S000C86J.htm","四半期報告書")</f>
        <v>四半期報告書</v>
      </c>
      <c r="G4" s="15" t="str">
        <f>HYPERLINK("http://www.kabupro.jp/mark/20120813/S000BNDZ.htm","四半期報告書")</f>
        <v>四半期報告書</v>
      </c>
      <c r="H4" s="15" t="str">
        <f>HYPERLINK("http://www.kabupro.jp/mark/20120514/S000AT8L.htm","四半期報告書")</f>
        <v>四半期報告書</v>
      </c>
      <c r="I4" s="15" t="str">
        <f>HYPERLINK("http://www.kabupro.jp/mark/20130328/S000D4FS.htm","有価証券報告書")</f>
        <v>有価証券報告書</v>
      </c>
      <c r="J4" s="15" t="str">
        <f>HYPERLINK("http://www.kabupro.jp/mark/20111111/S0009NVG.htm","四半期報告書")</f>
        <v>四半期報告書</v>
      </c>
      <c r="K4" s="15" t="str">
        <f>HYPERLINK("http://www.kabupro.jp/mark/20110811/S00092BL.htm","四半期報告書")</f>
        <v>四半期報告書</v>
      </c>
      <c r="L4" s="15" t="str">
        <f>HYPERLINK("http://www.kabupro.jp/mark/20110513/S00089XA.htm","四半期報告書")</f>
        <v>四半期報告書</v>
      </c>
      <c r="M4" s="15" t="str">
        <f>HYPERLINK("http://www.kabupro.jp/mark/20120329/S000AL1G.htm","有価証券報告書")</f>
        <v>有価証券報告書</v>
      </c>
      <c r="N4" s="15" t="str">
        <f>HYPERLINK("http://www.kabupro.jp/mark/20101112/S00074WD.htm","四半期報告書")</f>
        <v>四半期報告書</v>
      </c>
      <c r="O4" s="15" t="str">
        <f>HYPERLINK("http://www.kabupro.jp/mark/20100813/S0006MT9.htm","四半期報告書")</f>
        <v>四半期報告書</v>
      </c>
      <c r="P4" s="15" t="str">
        <f>HYPERLINK("http://www.kabupro.jp/mark/20100514/S0005P6J.htm","四半期報告書")</f>
        <v>四半期報告書</v>
      </c>
      <c r="Q4" s="15" t="str">
        <f>HYPERLINK("http://www.kabupro.jp/mark/20110330/S000821D.htm","有価証券報告書")</f>
        <v>有価証券報告書</v>
      </c>
      <c r="R4" s="15" t="str">
        <f>HYPERLINK("http://www.kabupro.jp/mark/20100614/S0005VPV.htm","訂正四半期報告書")</f>
        <v>訂正四半期報告書</v>
      </c>
      <c r="S4" s="15" t="str">
        <f>HYPERLINK("http://www.kabupro.jp/mark/20090814/S0003YGC.htm","四半期報告書")</f>
        <v>四半期報告書</v>
      </c>
      <c r="T4" s="15" t="str">
        <f>HYPERLINK("http://www.kabupro.jp/mark/20090515/S00032CJ.htm","四半期報告書")</f>
        <v>四半期報告書</v>
      </c>
      <c r="U4" s="15" t="str">
        <f>HYPERLINK("http://www.kabupro.jp/mark/20100614/S0005VPV.htm","訂正四半期報告書")</f>
        <v>訂正四半期報告書</v>
      </c>
    </row>
    <row r="5" spans="1:21" ht="12" thickBot="1">
      <c r="A5" s="11" t="s">
        <v>61</v>
      </c>
      <c r="B5" s="1" t="s">
        <v>221</v>
      </c>
      <c r="C5" s="1" t="s">
        <v>224</v>
      </c>
      <c r="D5" s="1" t="s">
        <v>226</v>
      </c>
      <c r="E5" s="1" t="s">
        <v>221</v>
      </c>
      <c r="F5" s="1" t="s">
        <v>228</v>
      </c>
      <c r="G5" s="1" t="s">
        <v>230</v>
      </c>
      <c r="H5" s="1" t="s">
        <v>232</v>
      </c>
      <c r="I5" s="1" t="s">
        <v>67</v>
      </c>
      <c r="J5" s="1" t="s">
        <v>234</v>
      </c>
      <c r="K5" s="1" t="s">
        <v>236</v>
      </c>
      <c r="L5" s="1" t="s">
        <v>238</v>
      </c>
      <c r="M5" s="1" t="s">
        <v>71</v>
      </c>
      <c r="N5" s="1" t="s">
        <v>240</v>
      </c>
      <c r="O5" s="1" t="s">
        <v>242</v>
      </c>
      <c r="P5" s="1" t="s">
        <v>244</v>
      </c>
      <c r="Q5" s="1" t="s">
        <v>73</v>
      </c>
      <c r="R5" s="1" t="s">
        <v>246</v>
      </c>
      <c r="S5" s="1" t="s">
        <v>248</v>
      </c>
      <c r="T5" s="1" t="s">
        <v>250</v>
      </c>
      <c r="U5" s="1" t="s">
        <v>246</v>
      </c>
    </row>
    <row r="6" spans="1:21" ht="12.75" thickBot="1" thickTop="1">
      <c r="A6" s="10" t="s">
        <v>62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63</v>
      </c>
      <c r="B7" s="14" t="s">
        <v>222</v>
      </c>
      <c r="C7" s="14" t="s">
        <v>222</v>
      </c>
      <c r="D7" s="14" t="s">
        <v>222</v>
      </c>
      <c r="E7" s="16" t="s">
        <v>68</v>
      </c>
      <c r="F7" s="14" t="s">
        <v>222</v>
      </c>
      <c r="G7" s="14" t="s">
        <v>222</v>
      </c>
      <c r="H7" s="14" t="s">
        <v>222</v>
      </c>
      <c r="I7" s="16" t="s">
        <v>68</v>
      </c>
      <c r="J7" s="14" t="s">
        <v>222</v>
      </c>
      <c r="K7" s="14" t="s">
        <v>222</v>
      </c>
      <c r="L7" s="14" t="s">
        <v>222</v>
      </c>
      <c r="M7" s="16" t="s">
        <v>68</v>
      </c>
      <c r="N7" s="14" t="s">
        <v>222</v>
      </c>
      <c r="O7" s="14" t="s">
        <v>222</v>
      </c>
      <c r="P7" s="14" t="s">
        <v>222</v>
      </c>
      <c r="Q7" s="16" t="s">
        <v>68</v>
      </c>
      <c r="R7" s="14" t="s">
        <v>222</v>
      </c>
      <c r="S7" s="14" t="s">
        <v>222</v>
      </c>
      <c r="T7" s="14" t="s">
        <v>222</v>
      </c>
      <c r="U7" s="16" t="s">
        <v>68</v>
      </c>
    </row>
    <row r="8" spans="1:21" ht="11.25">
      <c r="A8" s="13" t="s">
        <v>64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65</v>
      </c>
      <c r="B9" s="1" t="s">
        <v>223</v>
      </c>
      <c r="C9" s="1" t="s">
        <v>225</v>
      </c>
      <c r="D9" s="1" t="s">
        <v>227</v>
      </c>
      <c r="E9" s="17" t="s">
        <v>69</v>
      </c>
      <c r="F9" s="1" t="s">
        <v>229</v>
      </c>
      <c r="G9" s="1" t="s">
        <v>231</v>
      </c>
      <c r="H9" s="1" t="s">
        <v>233</v>
      </c>
      <c r="I9" s="17" t="s">
        <v>70</v>
      </c>
      <c r="J9" s="1" t="s">
        <v>235</v>
      </c>
      <c r="K9" s="1" t="s">
        <v>237</v>
      </c>
      <c r="L9" s="1" t="s">
        <v>239</v>
      </c>
      <c r="M9" s="17" t="s">
        <v>72</v>
      </c>
      <c r="N9" s="1" t="s">
        <v>241</v>
      </c>
      <c r="O9" s="1" t="s">
        <v>243</v>
      </c>
      <c r="P9" s="1" t="s">
        <v>245</v>
      </c>
      <c r="Q9" s="17" t="s">
        <v>74</v>
      </c>
      <c r="R9" s="1" t="s">
        <v>247</v>
      </c>
      <c r="S9" s="1" t="s">
        <v>249</v>
      </c>
      <c r="T9" s="1" t="s">
        <v>251</v>
      </c>
      <c r="U9" s="17" t="s">
        <v>76</v>
      </c>
    </row>
    <row r="10" spans="1:21" ht="12" thickBot="1">
      <c r="A10" s="13" t="s">
        <v>66</v>
      </c>
      <c r="B10" s="1" t="s">
        <v>78</v>
      </c>
      <c r="C10" s="1" t="s">
        <v>78</v>
      </c>
      <c r="D10" s="1" t="s">
        <v>78</v>
      </c>
      <c r="E10" s="17" t="s">
        <v>78</v>
      </c>
      <c r="F10" s="1" t="s">
        <v>78</v>
      </c>
      <c r="G10" s="1" t="s">
        <v>78</v>
      </c>
      <c r="H10" s="1" t="s">
        <v>78</v>
      </c>
      <c r="I10" s="17" t="s">
        <v>78</v>
      </c>
      <c r="J10" s="1" t="s">
        <v>78</v>
      </c>
      <c r="K10" s="1" t="s">
        <v>78</v>
      </c>
      <c r="L10" s="1" t="s">
        <v>78</v>
      </c>
      <c r="M10" s="17" t="s">
        <v>78</v>
      </c>
      <c r="N10" s="1" t="s">
        <v>78</v>
      </c>
      <c r="O10" s="1" t="s">
        <v>78</v>
      </c>
      <c r="P10" s="1" t="s">
        <v>78</v>
      </c>
      <c r="Q10" s="17" t="s">
        <v>78</v>
      </c>
      <c r="R10" s="1" t="s">
        <v>78</v>
      </c>
      <c r="S10" s="1" t="s">
        <v>78</v>
      </c>
      <c r="T10" s="1" t="s">
        <v>78</v>
      </c>
      <c r="U10" s="17" t="s">
        <v>78</v>
      </c>
    </row>
    <row r="11" spans="1:21" ht="12" thickTop="1">
      <c r="A11" s="9" t="s">
        <v>77</v>
      </c>
      <c r="B11" s="27">
        <v>17798</v>
      </c>
      <c r="C11" s="27">
        <v>27254</v>
      </c>
      <c r="D11" s="27">
        <v>45207</v>
      </c>
      <c r="E11" s="21">
        <v>39468</v>
      </c>
      <c r="F11" s="27">
        <v>19291</v>
      </c>
      <c r="G11" s="27">
        <v>14744</v>
      </c>
      <c r="H11" s="27">
        <v>27531</v>
      </c>
      <c r="I11" s="21">
        <v>32925</v>
      </c>
      <c r="J11" s="27">
        <v>16810</v>
      </c>
      <c r="K11" s="27">
        <v>15504</v>
      </c>
      <c r="L11" s="27">
        <v>18349</v>
      </c>
      <c r="M11" s="21">
        <v>20941</v>
      </c>
      <c r="N11" s="27">
        <v>9658</v>
      </c>
      <c r="O11" s="27">
        <v>22774</v>
      </c>
      <c r="P11" s="27">
        <v>18735</v>
      </c>
      <c r="Q11" s="21">
        <v>16090</v>
      </c>
      <c r="R11" s="27">
        <v>11524</v>
      </c>
      <c r="S11" s="27">
        <v>12870</v>
      </c>
      <c r="T11" s="27">
        <v>23697</v>
      </c>
      <c r="U11" s="21">
        <v>16958</v>
      </c>
    </row>
    <row r="12" spans="1:21" ht="11.25">
      <c r="A12" s="2" t="s">
        <v>79</v>
      </c>
      <c r="B12" s="28">
        <v>12575</v>
      </c>
      <c r="C12" s="28"/>
      <c r="D12" s="28">
        <v>13365</v>
      </c>
      <c r="E12" s="22">
        <v>10202</v>
      </c>
      <c r="F12" s="28">
        <v>12363</v>
      </c>
      <c r="G12" s="28"/>
      <c r="H12" s="28"/>
      <c r="I12" s="22">
        <v>6603</v>
      </c>
      <c r="J12" s="28"/>
      <c r="K12" s="28"/>
      <c r="L12" s="28">
        <v>9315</v>
      </c>
      <c r="M12" s="22">
        <v>6056</v>
      </c>
      <c r="N12" s="28">
        <v>7124</v>
      </c>
      <c r="O12" s="28">
        <v>6694</v>
      </c>
      <c r="P12" s="28">
        <v>5451</v>
      </c>
      <c r="Q12" s="22">
        <v>4546</v>
      </c>
      <c r="R12" s="28"/>
      <c r="S12" s="28"/>
      <c r="T12" s="28"/>
      <c r="U12" s="22"/>
    </row>
    <row r="13" spans="1:21" ht="11.25">
      <c r="A13" s="2" t="s">
        <v>80</v>
      </c>
      <c r="B13" s="28"/>
      <c r="C13" s="28">
        <v>5</v>
      </c>
      <c r="D13" s="28">
        <v>5</v>
      </c>
      <c r="E13" s="22">
        <v>5</v>
      </c>
      <c r="F13" s="28">
        <v>5</v>
      </c>
      <c r="G13" s="28">
        <v>58</v>
      </c>
      <c r="H13" s="28">
        <v>58</v>
      </c>
      <c r="I13" s="22">
        <v>97</v>
      </c>
      <c r="J13" s="28">
        <v>97</v>
      </c>
      <c r="K13" s="28">
        <v>2409</v>
      </c>
      <c r="L13" s="28">
        <v>2409</v>
      </c>
      <c r="M13" s="22">
        <v>2409</v>
      </c>
      <c r="N13" s="28">
        <v>2409</v>
      </c>
      <c r="O13" s="28">
        <v>2464</v>
      </c>
      <c r="P13" s="28">
        <v>2464</v>
      </c>
      <c r="Q13" s="22">
        <v>1154</v>
      </c>
      <c r="R13" s="28">
        <v>1166</v>
      </c>
      <c r="S13" s="28">
        <v>1166</v>
      </c>
      <c r="T13" s="28">
        <v>1378</v>
      </c>
      <c r="U13" s="22">
        <v>1160</v>
      </c>
    </row>
    <row r="14" spans="1:21" ht="11.25">
      <c r="A14" s="2" t="s">
        <v>81</v>
      </c>
      <c r="B14" s="28">
        <v>6875</v>
      </c>
      <c r="C14" s="28">
        <v>6875</v>
      </c>
      <c r="D14" s="28">
        <v>6875</v>
      </c>
      <c r="E14" s="22">
        <v>6875</v>
      </c>
      <c r="F14" s="28">
        <v>5000</v>
      </c>
      <c r="G14" s="28">
        <v>5319</v>
      </c>
      <c r="H14" s="28">
        <v>5339</v>
      </c>
      <c r="I14" s="22">
        <v>5339</v>
      </c>
      <c r="J14" s="28">
        <v>5339</v>
      </c>
      <c r="K14" s="28">
        <v>5339</v>
      </c>
      <c r="L14" s="28">
        <v>5339</v>
      </c>
      <c r="M14" s="22">
        <v>5339</v>
      </c>
      <c r="N14" s="28">
        <v>5342</v>
      </c>
      <c r="O14" s="28">
        <v>5343</v>
      </c>
      <c r="P14" s="28">
        <v>5343</v>
      </c>
      <c r="Q14" s="22">
        <v>5343</v>
      </c>
      <c r="R14" s="28">
        <v>5343</v>
      </c>
      <c r="S14" s="28">
        <v>5343</v>
      </c>
      <c r="T14" s="28">
        <v>5342</v>
      </c>
      <c r="U14" s="22">
        <v>5345</v>
      </c>
    </row>
    <row r="15" spans="1:21" ht="11.25">
      <c r="A15" s="2" t="s">
        <v>82</v>
      </c>
      <c r="B15" s="28">
        <v>43609</v>
      </c>
      <c r="C15" s="28">
        <v>40788</v>
      </c>
      <c r="D15" s="28">
        <v>42942</v>
      </c>
      <c r="E15" s="22">
        <v>40756</v>
      </c>
      <c r="F15" s="28">
        <v>47148</v>
      </c>
      <c r="G15" s="28">
        <v>48004</v>
      </c>
      <c r="H15" s="28">
        <v>51303</v>
      </c>
      <c r="I15" s="22">
        <v>51478</v>
      </c>
      <c r="J15" s="28">
        <v>48878</v>
      </c>
      <c r="K15" s="28">
        <v>39104</v>
      </c>
      <c r="L15" s="28">
        <v>42504</v>
      </c>
      <c r="M15" s="22">
        <v>35361</v>
      </c>
      <c r="N15" s="28">
        <v>56325</v>
      </c>
      <c r="O15" s="28">
        <v>59958</v>
      </c>
      <c r="P15" s="28">
        <v>67024</v>
      </c>
      <c r="Q15" s="22">
        <v>74114</v>
      </c>
      <c r="R15" s="28">
        <v>80646</v>
      </c>
      <c r="S15" s="28">
        <v>81127</v>
      </c>
      <c r="T15" s="28">
        <v>101643</v>
      </c>
      <c r="U15" s="22">
        <v>73115</v>
      </c>
    </row>
    <row r="16" spans="1:21" ht="11.25">
      <c r="A16" s="2" t="s">
        <v>83</v>
      </c>
      <c r="B16" s="28">
        <v>42884</v>
      </c>
      <c r="C16" s="28">
        <v>46384</v>
      </c>
      <c r="D16" s="28">
        <v>35542</v>
      </c>
      <c r="E16" s="22">
        <v>37618</v>
      </c>
      <c r="F16" s="28">
        <v>47563</v>
      </c>
      <c r="G16" s="28">
        <v>45266</v>
      </c>
      <c r="H16" s="28">
        <v>43938</v>
      </c>
      <c r="I16" s="22">
        <v>35277</v>
      </c>
      <c r="J16" s="28">
        <v>38968</v>
      </c>
      <c r="K16" s="28">
        <v>40986</v>
      </c>
      <c r="L16" s="28">
        <v>45624</v>
      </c>
      <c r="M16" s="22">
        <v>47371</v>
      </c>
      <c r="N16" s="28">
        <v>56003</v>
      </c>
      <c r="O16" s="28">
        <v>44614</v>
      </c>
      <c r="P16" s="28">
        <v>47496</v>
      </c>
      <c r="Q16" s="22">
        <v>40820</v>
      </c>
      <c r="R16" s="28">
        <v>43055</v>
      </c>
      <c r="S16" s="28">
        <v>46929</v>
      </c>
      <c r="T16" s="28">
        <v>44532</v>
      </c>
      <c r="U16" s="22">
        <v>57591</v>
      </c>
    </row>
    <row r="17" spans="1:21" ht="11.25">
      <c r="A17" s="2" t="s">
        <v>84</v>
      </c>
      <c r="B17" s="28">
        <v>17895</v>
      </c>
      <c r="C17" s="28">
        <v>8558</v>
      </c>
      <c r="D17" s="28">
        <v>9037</v>
      </c>
      <c r="E17" s="22">
        <v>10799</v>
      </c>
      <c r="F17" s="28">
        <v>13041</v>
      </c>
      <c r="G17" s="28">
        <v>11170</v>
      </c>
      <c r="H17" s="28">
        <v>10017</v>
      </c>
      <c r="I17" s="22">
        <v>16826</v>
      </c>
      <c r="J17" s="28">
        <v>24251</v>
      </c>
      <c r="K17" s="28">
        <v>34012</v>
      </c>
      <c r="L17" s="28">
        <v>33876</v>
      </c>
      <c r="M17" s="22">
        <v>30794</v>
      </c>
      <c r="N17" s="28">
        <v>29574</v>
      </c>
      <c r="O17" s="28">
        <v>35309</v>
      </c>
      <c r="P17" s="28">
        <v>34570</v>
      </c>
      <c r="Q17" s="22">
        <v>35795</v>
      </c>
      <c r="R17" s="28">
        <v>43242</v>
      </c>
      <c r="S17" s="28">
        <v>47863</v>
      </c>
      <c r="T17" s="28">
        <v>48978</v>
      </c>
      <c r="U17" s="22">
        <v>51497</v>
      </c>
    </row>
    <row r="18" spans="1:21" ht="11.25">
      <c r="A18" s="2" t="s">
        <v>87</v>
      </c>
      <c r="B18" s="28">
        <v>2706</v>
      </c>
      <c r="C18" s="28">
        <v>2316</v>
      </c>
      <c r="D18" s="28">
        <v>2340</v>
      </c>
      <c r="E18" s="22">
        <v>2348</v>
      </c>
      <c r="F18" s="28">
        <v>2584</v>
      </c>
      <c r="G18" s="28">
        <v>2720</v>
      </c>
      <c r="H18" s="28">
        <v>1980</v>
      </c>
      <c r="I18" s="22">
        <v>3520</v>
      </c>
      <c r="J18" s="28">
        <v>7664</v>
      </c>
      <c r="K18" s="28">
        <v>7388</v>
      </c>
      <c r="L18" s="28">
        <v>3300</v>
      </c>
      <c r="M18" s="22">
        <v>2321</v>
      </c>
      <c r="N18" s="28">
        <v>2394</v>
      </c>
      <c r="O18" s="28">
        <v>2207</v>
      </c>
      <c r="P18" s="28">
        <v>2396</v>
      </c>
      <c r="Q18" s="22">
        <v>2534</v>
      </c>
      <c r="R18" s="28">
        <v>2291</v>
      </c>
      <c r="S18" s="28">
        <v>3199</v>
      </c>
      <c r="T18" s="28">
        <v>6532</v>
      </c>
      <c r="U18" s="22">
        <v>5315</v>
      </c>
    </row>
    <row r="19" spans="1:21" ht="11.25">
      <c r="A19" s="2" t="s">
        <v>89</v>
      </c>
      <c r="B19" s="28">
        <v>16023</v>
      </c>
      <c r="C19" s="28">
        <v>15169</v>
      </c>
      <c r="D19" s="28">
        <v>19813</v>
      </c>
      <c r="E19" s="22">
        <v>14942</v>
      </c>
      <c r="F19" s="28">
        <v>18872</v>
      </c>
      <c r="G19" s="28">
        <v>20250</v>
      </c>
      <c r="H19" s="28">
        <v>20481</v>
      </c>
      <c r="I19" s="22">
        <v>16318</v>
      </c>
      <c r="J19" s="28">
        <v>13567</v>
      </c>
      <c r="K19" s="28">
        <v>10102</v>
      </c>
      <c r="L19" s="28">
        <v>10300</v>
      </c>
      <c r="M19" s="22">
        <v>10819</v>
      </c>
      <c r="N19" s="28">
        <v>13391</v>
      </c>
      <c r="O19" s="28">
        <v>9967</v>
      </c>
      <c r="P19" s="28">
        <v>13999</v>
      </c>
      <c r="Q19" s="22">
        <v>16519</v>
      </c>
      <c r="R19" s="28">
        <v>15966</v>
      </c>
      <c r="S19" s="28">
        <v>13343</v>
      </c>
      <c r="T19" s="28">
        <v>20785</v>
      </c>
      <c r="U19" s="22">
        <v>18171</v>
      </c>
    </row>
    <row r="20" spans="1:21" ht="11.25">
      <c r="A20" s="2" t="s">
        <v>90</v>
      </c>
      <c r="B20" s="28">
        <v>-233</v>
      </c>
      <c r="C20" s="28">
        <v>-291</v>
      </c>
      <c r="D20" s="28">
        <v>-560</v>
      </c>
      <c r="E20" s="22">
        <v>-571</v>
      </c>
      <c r="F20" s="28">
        <v>-667</v>
      </c>
      <c r="G20" s="28">
        <v>-656</v>
      </c>
      <c r="H20" s="28">
        <v>-615</v>
      </c>
      <c r="I20" s="22">
        <v>-582</v>
      </c>
      <c r="J20" s="28">
        <v>-198</v>
      </c>
      <c r="K20" s="28">
        <v>-188</v>
      </c>
      <c r="L20" s="28">
        <v>-189</v>
      </c>
      <c r="M20" s="22">
        <v>-176</v>
      </c>
      <c r="N20" s="28">
        <v>-203</v>
      </c>
      <c r="O20" s="28">
        <v>-199</v>
      </c>
      <c r="P20" s="28">
        <v>-208</v>
      </c>
      <c r="Q20" s="22">
        <v>-187</v>
      </c>
      <c r="R20" s="28">
        <v>-193</v>
      </c>
      <c r="S20" s="28">
        <v>-187</v>
      </c>
      <c r="T20" s="28">
        <v>-191</v>
      </c>
      <c r="U20" s="22">
        <v>-161</v>
      </c>
    </row>
    <row r="21" spans="1:21" ht="11.25">
      <c r="A21" s="2" t="s">
        <v>91</v>
      </c>
      <c r="B21" s="28">
        <v>160136</v>
      </c>
      <c r="C21" s="28">
        <v>157688</v>
      </c>
      <c r="D21" s="28">
        <v>174570</v>
      </c>
      <c r="E21" s="22">
        <v>162445</v>
      </c>
      <c r="F21" s="28">
        <v>165202</v>
      </c>
      <c r="G21" s="28">
        <v>158773</v>
      </c>
      <c r="H21" s="28">
        <v>172116</v>
      </c>
      <c r="I21" s="22">
        <v>167804</v>
      </c>
      <c r="J21" s="28">
        <v>161838</v>
      </c>
      <c r="K21" s="28">
        <v>161041</v>
      </c>
      <c r="L21" s="28">
        <v>170831</v>
      </c>
      <c r="M21" s="22">
        <v>161238</v>
      </c>
      <c r="N21" s="28">
        <v>182022</v>
      </c>
      <c r="O21" s="28">
        <v>189134</v>
      </c>
      <c r="P21" s="28">
        <v>197274</v>
      </c>
      <c r="Q21" s="22">
        <v>196733</v>
      </c>
      <c r="R21" s="28">
        <v>210429</v>
      </c>
      <c r="S21" s="28">
        <v>218752</v>
      </c>
      <c r="T21" s="28">
        <v>263487</v>
      </c>
      <c r="U21" s="22">
        <v>245211</v>
      </c>
    </row>
    <row r="22" spans="1:21" ht="11.25">
      <c r="A22" s="3" t="s">
        <v>252</v>
      </c>
      <c r="B22" s="28">
        <v>219416</v>
      </c>
      <c r="C22" s="28">
        <v>223354</v>
      </c>
      <c r="D22" s="28">
        <v>220057</v>
      </c>
      <c r="E22" s="22">
        <v>212446</v>
      </c>
      <c r="F22" s="28">
        <v>221990</v>
      </c>
      <c r="G22" s="28">
        <v>221083</v>
      </c>
      <c r="H22" s="28">
        <v>221960</v>
      </c>
      <c r="I22" s="22">
        <v>224175</v>
      </c>
      <c r="J22" s="28">
        <v>221227</v>
      </c>
      <c r="K22" s="28">
        <v>221293</v>
      </c>
      <c r="L22" s="28">
        <v>221026</v>
      </c>
      <c r="M22" s="22">
        <v>198368</v>
      </c>
      <c r="N22" s="28">
        <v>200393</v>
      </c>
      <c r="O22" s="28">
        <v>202731</v>
      </c>
      <c r="P22" s="28">
        <v>202880</v>
      </c>
      <c r="Q22" s="22">
        <v>202732</v>
      </c>
      <c r="R22" s="28">
        <v>203334</v>
      </c>
      <c r="S22" s="28">
        <v>202114</v>
      </c>
      <c r="T22" s="28">
        <v>194347</v>
      </c>
      <c r="U22" s="22">
        <v>193617</v>
      </c>
    </row>
    <row r="23" spans="1:21" ht="11.25">
      <c r="A23" s="4" t="s">
        <v>93</v>
      </c>
      <c r="B23" s="28">
        <v>-98439</v>
      </c>
      <c r="C23" s="28">
        <v>-98053</v>
      </c>
      <c r="D23" s="28">
        <v>-95246</v>
      </c>
      <c r="E23" s="22">
        <v>-89409</v>
      </c>
      <c r="F23" s="28">
        <v>-91980</v>
      </c>
      <c r="G23" s="28">
        <v>-90384</v>
      </c>
      <c r="H23" s="28">
        <v>-89153</v>
      </c>
      <c r="I23" s="22">
        <v>-87934</v>
      </c>
      <c r="J23" s="28">
        <v>-87041</v>
      </c>
      <c r="K23" s="28">
        <v>-85336</v>
      </c>
      <c r="L23" s="28">
        <v>-83487</v>
      </c>
      <c r="M23" s="22">
        <v>-78446</v>
      </c>
      <c r="N23" s="28">
        <v>-78607</v>
      </c>
      <c r="O23" s="28">
        <v>-79805</v>
      </c>
      <c r="P23" s="28">
        <v>-78336</v>
      </c>
      <c r="Q23" s="22">
        <v>-76669</v>
      </c>
      <c r="R23" s="28">
        <v>-88567</v>
      </c>
      <c r="S23" s="28">
        <v>-87208</v>
      </c>
      <c r="T23" s="28">
        <v>-85799</v>
      </c>
      <c r="U23" s="22">
        <v>-84217</v>
      </c>
    </row>
    <row r="24" spans="1:21" ht="11.25">
      <c r="A24" s="4" t="s">
        <v>253</v>
      </c>
      <c r="B24" s="28">
        <v>120976</v>
      </c>
      <c r="C24" s="28">
        <v>125300</v>
      </c>
      <c r="D24" s="28">
        <v>124810</v>
      </c>
      <c r="E24" s="22">
        <v>123037</v>
      </c>
      <c r="F24" s="28">
        <v>130010</v>
      </c>
      <c r="G24" s="28">
        <v>130698</v>
      </c>
      <c r="H24" s="28">
        <v>132806</v>
      </c>
      <c r="I24" s="22">
        <v>136241</v>
      </c>
      <c r="J24" s="28">
        <v>134186</v>
      </c>
      <c r="K24" s="28">
        <v>135956</v>
      </c>
      <c r="L24" s="28">
        <v>137538</v>
      </c>
      <c r="M24" s="22">
        <v>119922</v>
      </c>
      <c r="N24" s="28">
        <v>121786</v>
      </c>
      <c r="O24" s="28">
        <v>122925</v>
      </c>
      <c r="P24" s="28">
        <v>124544</v>
      </c>
      <c r="Q24" s="22">
        <v>126062</v>
      </c>
      <c r="R24" s="28">
        <v>114766</v>
      </c>
      <c r="S24" s="28">
        <v>114905</v>
      </c>
      <c r="T24" s="28">
        <v>108548</v>
      </c>
      <c r="U24" s="22">
        <v>109400</v>
      </c>
    </row>
    <row r="25" spans="1:21" ht="11.25">
      <c r="A25" s="3" t="s">
        <v>103</v>
      </c>
      <c r="B25" s="28">
        <v>299317</v>
      </c>
      <c r="C25" s="28">
        <v>306695</v>
      </c>
      <c r="D25" s="28">
        <v>303270</v>
      </c>
      <c r="E25" s="22">
        <v>302123</v>
      </c>
      <c r="F25" s="28">
        <v>306765</v>
      </c>
      <c r="G25" s="28">
        <v>307229</v>
      </c>
      <c r="H25" s="28">
        <v>308102</v>
      </c>
      <c r="I25" s="22">
        <v>310712</v>
      </c>
      <c r="J25" s="28">
        <v>313431</v>
      </c>
      <c r="K25" s="28">
        <v>313539</v>
      </c>
      <c r="L25" s="28">
        <v>313616</v>
      </c>
      <c r="M25" s="22">
        <v>310423</v>
      </c>
      <c r="N25" s="28">
        <v>313411</v>
      </c>
      <c r="O25" s="28">
        <v>324738</v>
      </c>
      <c r="P25" s="28">
        <v>324771</v>
      </c>
      <c r="Q25" s="22">
        <v>326006</v>
      </c>
      <c r="R25" s="28">
        <v>326839</v>
      </c>
      <c r="S25" s="28">
        <v>307707</v>
      </c>
      <c r="T25" s="28">
        <v>290902</v>
      </c>
      <c r="U25" s="22">
        <v>289763</v>
      </c>
    </row>
    <row r="26" spans="1:21" ht="11.25">
      <c r="A26" s="3" t="s">
        <v>105</v>
      </c>
      <c r="B26" s="28">
        <v>5515</v>
      </c>
      <c r="C26" s="28">
        <v>4428</v>
      </c>
      <c r="D26" s="28">
        <v>4162</v>
      </c>
      <c r="E26" s="22">
        <v>4266</v>
      </c>
      <c r="F26" s="28">
        <v>3971</v>
      </c>
      <c r="G26" s="28">
        <v>4163</v>
      </c>
      <c r="H26" s="28">
        <v>3443</v>
      </c>
      <c r="I26" s="22">
        <v>3441</v>
      </c>
      <c r="J26" s="28">
        <v>4202</v>
      </c>
      <c r="K26" s="28">
        <v>3909</v>
      </c>
      <c r="L26" s="28">
        <v>3479</v>
      </c>
      <c r="M26" s="22">
        <v>8591</v>
      </c>
      <c r="N26" s="28">
        <v>5799</v>
      </c>
      <c r="O26" s="28">
        <v>6151</v>
      </c>
      <c r="P26" s="28">
        <v>4618</v>
      </c>
      <c r="Q26" s="22">
        <v>4995</v>
      </c>
      <c r="R26" s="28">
        <v>3890</v>
      </c>
      <c r="S26" s="28">
        <v>3788</v>
      </c>
      <c r="T26" s="28">
        <v>22516</v>
      </c>
      <c r="U26" s="22">
        <v>17148</v>
      </c>
    </row>
    <row r="27" spans="1:21" ht="11.25">
      <c r="A27" s="3" t="s">
        <v>89</v>
      </c>
      <c r="B27" s="28">
        <v>21994</v>
      </c>
      <c r="C27" s="28">
        <v>22434</v>
      </c>
      <c r="D27" s="28">
        <v>21900</v>
      </c>
      <c r="E27" s="22">
        <v>20541</v>
      </c>
      <c r="F27" s="28">
        <v>20360</v>
      </c>
      <c r="G27" s="28">
        <v>20225</v>
      </c>
      <c r="H27" s="28">
        <v>20265</v>
      </c>
      <c r="I27" s="22">
        <v>20469</v>
      </c>
      <c r="J27" s="28">
        <v>20943</v>
      </c>
      <c r="K27" s="28">
        <v>21017</v>
      </c>
      <c r="L27" s="28">
        <v>21067</v>
      </c>
      <c r="M27" s="22">
        <v>18717</v>
      </c>
      <c r="N27" s="28">
        <v>19066</v>
      </c>
      <c r="O27" s="28">
        <v>19119</v>
      </c>
      <c r="P27" s="28">
        <v>19290</v>
      </c>
      <c r="Q27" s="22">
        <v>19147</v>
      </c>
      <c r="R27" s="28">
        <v>20226</v>
      </c>
      <c r="S27" s="28">
        <v>20450</v>
      </c>
      <c r="T27" s="28">
        <v>20344</v>
      </c>
      <c r="U27" s="22">
        <v>19979</v>
      </c>
    </row>
    <row r="28" spans="1:21" ht="11.25">
      <c r="A28" s="4" t="s">
        <v>93</v>
      </c>
      <c r="B28" s="28">
        <v>-14116</v>
      </c>
      <c r="C28" s="28">
        <v>-14467</v>
      </c>
      <c r="D28" s="28">
        <v>-13960</v>
      </c>
      <c r="E28" s="22">
        <v>-12942</v>
      </c>
      <c r="F28" s="28">
        <v>-12568</v>
      </c>
      <c r="G28" s="28">
        <v>-12339</v>
      </c>
      <c r="H28" s="28">
        <v>-12242</v>
      </c>
      <c r="I28" s="22">
        <v>-12153</v>
      </c>
      <c r="J28" s="28">
        <v>-11866</v>
      </c>
      <c r="K28" s="28">
        <v>-11714</v>
      </c>
      <c r="L28" s="28">
        <v>-11580</v>
      </c>
      <c r="M28" s="22">
        <v>-10232</v>
      </c>
      <c r="N28" s="28">
        <v>-10333</v>
      </c>
      <c r="O28" s="28">
        <v>-10206</v>
      </c>
      <c r="P28" s="28">
        <v>-10069</v>
      </c>
      <c r="Q28" s="22">
        <v>-9747</v>
      </c>
      <c r="R28" s="28">
        <v>-10460</v>
      </c>
      <c r="S28" s="28">
        <v>-10339</v>
      </c>
      <c r="T28" s="28">
        <v>-10099</v>
      </c>
      <c r="U28" s="22">
        <v>-9623</v>
      </c>
    </row>
    <row r="29" spans="1:21" ht="11.25">
      <c r="A29" s="4" t="s">
        <v>254</v>
      </c>
      <c r="B29" s="28">
        <v>7878</v>
      </c>
      <c r="C29" s="28">
        <v>7967</v>
      </c>
      <c r="D29" s="28">
        <v>7940</v>
      </c>
      <c r="E29" s="22">
        <v>7599</v>
      </c>
      <c r="F29" s="28">
        <v>7792</v>
      </c>
      <c r="G29" s="28">
        <v>7885</v>
      </c>
      <c r="H29" s="28">
        <v>8023</v>
      </c>
      <c r="I29" s="22">
        <v>8315</v>
      </c>
      <c r="J29" s="28">
        <v>9077</v>
      </c>
      <c r="K29" s="28">
        <v>9303</v>
      </c>
      <c r="L29" s="28">
        <v>9486</v>
      </c>
      <c r="M29" s="22">
        <v>8484</v>
      </c>
      <c r="N29" s="28">
        <v>8732</v>
      </c>
      <c r="O29" s="28">
        <v>8912</v>
      </c>
      <c r="P29" s="28">
        <v>9221</v>
      </c>
      <c r="Q29" s="22">
        <v>9399</v>
      </c>
      <c r="R29" s="28">
        <v>9765</v>
      </c>
      <c r="S29" s="28">
        <v>10111</v>
      </c>
      <c r="T29" s="28">
        <v>10245</v>
      </c>
      <c r="U29" s="22">
        <v>10355</v>
      </c>
    </row>
    <row r="30" spans="1:21" ht="11.25">
      <c r="A30" s="3" t="s">
        <v>106</v>
      </c>
      <c r="B30" s="28">
        <v>433689</v>
      </c>
      <c r="C30" s="28">
        <v>444391</v>
      </c>
      <c r="D30" s="28">
        <v>440184</v>
      </c>
      <c r="E30" s="22">
        <v>437027</v>
      </c>
      <c r="F30" s="28">
        <v>448539</v>
      </c>
      <c r="G30" s="28">
        <v>449977</v>
      </c>
      <c r="H30" s="28">
        <v>452375</v>
      </c>
      <c r="I30" s="22">
        <v>458710</v>
      </c>
      <c r="J30" s="28">
        <v>460897</v>
      </c>
      <c r="K30" s="28">
        <v>462708</v>
      </c>
      <c r="L30" s="28">
        <v>464122</v>
      </c>
      <c r="M30" s="22">
        <v>447422</v>
      </c>
      <c r="N30" s="28">
        <v>449729</v>
      </c>
      <c r="O30" s="28">
        <v>462728</v>
      </c>
      <c r="P30" s="28">
        <v>463155</v>
      </c>
      <c r="Q30" s="22">
        <v>466464</v>
      </c>
      <c r="R30" s="28">
        <v>455262</v>
      </c>
      <c r="S30" s="28">
        <v>436513</v>
      </c>
      <c r="T30" s="28">
        <v>432212</v>
      </c>
      <c r="U30" s="22">
        <v>426667</v>
      </c>
    </row>
    <row r="31" spans="1:21" ht="11.25">
      <c r="A31" s="3" t="s">
        <v>107</v>
      </c>
      <c r="B31" s="28">
        <v>25900</v>
      </c>
      <c r="C31" s="28">
        <v>25987</v>
      </c>
      <c r="D31" s="28">
        <v>25464</v>
      </c>
      <c r="E31" s="22">
        <v>24704</v>
      </c>
      <c r="F31" s="28">
        <v>25414</v>
      </c>
      <c r="G31" s="28">
        <v>25919</v>
      </c>
      <c r="H31" s="28">
        <v>24444</v>
      </c>
      <c r="I31" s="22">
        <v>24424</v>
      </c>
      <c r="J31" s="28">
        <v>24440</v>
      </c>
      <c r="K31" s="28">
        <v>24516</v>
      </c>
      <c r="L31" s="28">
        <v>24574</v>
      </c>
      <c r="M31" s="22">
        <v>24513</v>
      </c>
      <c r="N31" s="28">
        <v>24564</v>
      </c>
      <c r="O31" s="28">
        <v>24453</v>
      </c>
      <c r="P31" s="28">
        <v>24548</v>
      </c>
      <c r="Q31" s="22">
        <v>24573</v>
      </c>
      <c r="R31" s="28">
        <v>25493</v>
      </c>
      <c r="S31" s="28">
        <v>25612</v>
      </c>
      <c r="T31" s="28">
        <v>25683</v>
      </c>
      <c r="U31" s="22">
        <v>25569</v>
      </c>
    </row>
    <row r="32" spans="1:21" ht="11.25">
      <c r="A32" s="3" t="s">
        <v>89</v>
      </c>
      <c r="B32" s="28">
        <v>3694</v>
      </c>
      <c r="C32" s="28">
        <v>3735</v>
      </c>
      <c r="D32" s="28">
        <v>3844</v>
      </c>
      <c r="E32" s="22">
        <v>3684</v>
      </c>
      <c r="F32" s="28">
        <v>3592</v>
      </c>
      <c r="G32" s="28">
        <v>3661</v>
      </c>
      <c r="H32" s="28">
        <v>3714</v>
      </c>
      <c r="I32" s="22">
        <v>468</v>
      </c>
      <c r="J32" s="28">
        <v>3825</v>
      </c>
      <c r="K32" s="28">
        <v>3886</v>
      </c>
      <c r="L32" s="28">
        <v>3940</v>
      </c>
      <c r="M32" s="22">
        <v>413</v>
      </c>
      <c r="N32" s="28">
        <v>3636</v>
      </c>
      <c r="O32" s="28">
        <v>3679</v>
      </c>
      <c r="P32" s="28">
        <v>3717</v>
      </c>
      <c r="Q32" s="22">
        <v>354</v>
      </c>
      <c r="R32" s="28">
        <v>3851</v>
      </c>
      <c r="S32" s="28">
        <v>3036</v>
      </c>
      <c r="T32" s="28">
        <v>3076</v>
      </c>
      <c r="U32" s="22">
        <v>3080</v>
      </c>
    </row>
    <row r="33" spans="1:21" ht="11.25">
      <c r="A33" s="3" t="s">
        <v>108</v>
      </c>
      <c r="B33" s="28">
        <v>29594</v>
      </c>
      <c r="C33" s="28">
        <v>29722</v>
      </c>
      <c r="D33" s="28">
        <v>29308</v>
      </c>
      <c r="E33" s="22">
        <v>28389</v>
      </c>
      <c r="F33" s="28">
        <v>29006</v>
      </c>
      <c r="G33" s="28">
        <v>29581</v>
      </c>
      <c r="H33" s="28">
        <v>28159</v>
      </c>
      <c r="I33" s="22">
        <v>28218</v>
      </c>
      <c r="J33" s="28">
        <v>28265</v>
      </c>
      <c r="K33" s="28">
        <v>28403</v>
      </c>
      <c r="L33" s="28">
        <v>28515</v>
      </c>
      <c r="M33" s="22">
        <v>28139</v>
      </c>
      <c r="N33" s="28">
        <v>28201</v>
      </c>
      <c r="O33" s="28">
        <v>28132</v>
      </c>
      <c r="P33" s="28">
        <v>28265</v>
      </c>
      <c r="Q33" s="22">
        <v>28257</v>
      </c>
      <c r="R33" s="28">
        <v>29345</v>
      </c>
      <c r="S33" s="28">
        <v>28649</v>
      </c>
      <c r="T33" s="28">
        <v>28760</v>
      </c>
      <c r="U33" s="22">
        <v>28649</v>
      </c>
    </row>
    <row r="34" spans="1:21" ht="11.25">
      <c r="A34" s="3" t="s">
        <v>109</v>
      </c>
      <c r="B34" s="28">
        <v>247341</v>
      </c>
      <c r="C34" s="28">
        <v>220812</v>
      </c>
      <c r="D34" s="28">
        <v>208901</v>
      </c>
      <c r="E34" s="22">
        <v>192827</v>
      </c>
      <c r="F34" s="28">
        <v>185701</v>
      </c>
      <c r="G34" s="28">
        <v>189251</v>
      </c>
      <c r="H34" s="28">
        <v>178918</v>
      </c>
      <c r="I34" s="22">
        <v>164045</v>
      </c>
      <c r="J34" s="28">
        <v>210252</v>
      </c>
      <c r="K34" s="28">
        <v>202410</v>
      </c>
      <c r="L34" s="28">
        <v>201259</v>
      </c>
      <c r="M34" s="22">
        <v>198177</v>
      </c>
      <c r="N34" s="28">
        <v>192014</v>
      </c>
      <c r="O34" s="28">
        <v>189244</v>
      </c>
      <c r="P34" s="28">
        <v>190774</v>
      </c>
      <c r="Q34" s="22">
        <v>184839</v>
      </c>
      <c r="R34" s="28">
        <v>194743</v>
      </c>
      <c r="S34" s="28">
        <v>197505</v>
      </c>
      <c r="T34" s="28">
        <v>184553</v>
      </c>
      <c r="U34" s="22">
        <v>184988</v>
      </c>
    </row>
    <row r="35" spans="1:21" ht="11.25">
      <c r="A35" s="3" t="s">
        <v>81</v>
      </c>
      <c r="B35" s="28">
        <v>53012</v>
      </c>
      <c r="C35" s="28">
        <v>48620</v>
      </c>
      <c r="D35" s="28">
        <v>48639</v>
      </c>
      <c r="E35" s="22">
        <v>50843</v>
      </c>
      <c r="F35" s="28">
        <v>52939</v>
      </c>
      <c r="G35" s="28">
        <v>53278</v>
      </c>
      <c r="H35" s="28">
        <v>53441</v>
      </c>
      <c r="I35" s="22">
        <v>52128</v>
      </c>
      <c r="J35" s="28">
        <v>57502</v>
      </c>
      <c r="K35" s="28">
        <v>57504</v>
      </c>
      <c r="L35" s="28">
        <v>59075</v>
      </c>
      <c r="M35" s="22">
        <v>59075</v>
      </c>
      <c r="N35" s="28">
        <v>60237</v>
      </c>
      <c r="O35" s="28">
        <v>60203</v>
      </c>
      <c r="P35" s="28">
        <v>60629</v>
      </c>
      <c r="Q35" s="22">
        <v>58461</v>
      </c>
      <c r="R35" s="28">
        <v>59409</v>
      </c>
      <c r="S35" s="28">
        <v>59395</v>
      </c>
      <c r="T35" s="28">
        <v>51551</v>
      </c>
      <c r="U35" s="22">
        <v>44796</v>
      </c>
    </row>
    <row r="36" spans="1:21" ht="11.25">
      <c r="A36" s="3" t="s">
        <v>87</v>
      </c>
      <c r="B36" s="28">
        <v>1410</v>
      </c>
      <c r="C36" s="28">
        <v>1533</v>
      </c>
      <c r="D36" s="28">
        <v>1602</v>
      </c>
      <c r="E36" s="22">
        <v>1778</v>
      </c>
      <c r="F36" s="28">
        <v>1983</v>
      </c>
      <c r="G36" s="28">
        <v>1976</v>
      </c>
      <c r="H36" s="28">
        <v>2113</v>
      </c>
      <c r="I36" s="22">
        <v>6218</v>
      </c>
      <c r="J36" s="28">
        <v>2100</v>
      </c>
      <c r="K36" s="28">
        <v>2062</v>
      </c>
      <c r="L36" s="28">
        <v>2023</v>
      </c>
      <c r="M36" s="22">
        <v>1298</v>
      </c>
      <c r="N36" s="28">
        <v>6250</v>
      </c>
      <c r="O36" s="28">
        <v>5406</v>
      </c>
      <c r="P36" s="28">
        <v>3964</v>
      </c>
      <c r="Q36" s="22">
        <v>5872</v>
      </c>
      <c r="R36" s="28">
        <v>2660</v>
      </c>
      <c r="S36" s="28">
        <v>3614</v>
      </c>
      <c r="T36" s="28">
        <v>3181</v>
      </c>
      <c r="U36" s="22">
        <v>1283</v>
      </c>
    </row>
    <row r="37" spans="1:21" ht="11.25">
      <c r="A37" s="3" t="s">
        <v>114</v>
      </c>
      <c r="B37" s="28">
        <v>10667</v>
      </c>
      <c r="C37" s="28">
        <v>11038</v>
      </c>
      <c r="D37" s="28">
        <v>10976</v>
      </c>
      <c r="E37" s="22">
        <v>10943</v>
      </c>
      <c r="F37" s="28">
        <v>10655</v>
      </c>
      <c r="G37" s="28">
        <v>10817</v>
      </c>
      <c r="H37" s="28">
        <v>11193</v>
      </c>
      <c r="I37" s="22">
        <v>10873</v>
      </c>
      <c r="J37" s="28">
        <v>10809</v>
      </c>
      <c r="K37" s="28">
        <v>10958</v>
      </c>
      <c r="L37" s="28">
        <v>10854</v>
      </c>
      <c r="M37" s="22">
        <v>10148</v>
      </c>
      <c r="N37" s="28">
        <v>10588</v>
      </c>
      <c r="O37" s="28">
        <v>10533</v>
      </c>
      <c r="P37" s="28">
        <v>10513</v>
      </c>
      <c r="Q37" s="22">
        <v>10541</v>
      </c>
      <c r="R37" s="28">
        <v>10725</v>
      </c>
      <c r="S37" s="28">
        <v>10797</v>
      </c>
      <c r="T37" s="28">
        <v>10778</v>
      </c>
      <c r="U37" s="22">
        <v>14231</v>
      </c>
    </row>
    <row r="38" spans="1:21" ht="11.25">
      <c r="A38" s="3" t="s">
        <v>89</v>
      </c>
      <c r="B38" s="28">
        <v>36739</v>
      </c>
      <c r="C38" s="28">
        <v>36531</v>
      </c>
      <c r="D38" s="28">
        <v>34945</v>
      </c>
      <c r="E38" s="22">
        <v>30980</v>
      </c>
      <c r="F38" s="28">
        <v>29928</v>
      </c>
      <c r="G38" s="28">
        <v>30265</v>
      </c>
      <c r="H38" s="28">
        <v>30875</v>
      </c>
      <c r="I38" s="22">
        <v>29894</v>
      </c>
      <c r="J38" s="28">
        <v>30010</v>
      </c>
      <c r="K38" s="28">
        <v>28801</v>
      </c>
      <c r="L38" s="28">
        <v>23663</v>
      </c>
      <c r="M38" s="22">
        <v>22908</v>
      </c>
      <c r="N38" s="28">
        <v>20957</v>
      </c>
      <c r="O38" s="28">
        <v>19016</v>
      </c>
      <c r="P38" s="28">
        <v>19425</v>
      </c>
      <c r="Q38" s="22">
        <v>19148</v>
      </c>
      <c r="R38" s="28">
        <v>18333</v>
      </c>
      <c r="S38" s="28">
        <v>18667</v>
      </c>
      <c r="T38" s="28">
        <v>18919</v>
      </c>
      <c r="U38" s="22">
        <v>19355</v>
      </c>
    </row>
    <row r="39" spans="1:21" ht="11.25">
      <c r="A39" s="3" t="s">
        <v>90</v>
      </c>
      <c r="B39" s="28">
        <v>-72</v>
      </c>
      <c r="C39" s="28">
        <v>-273</v>
      </c>
      <c r="D39" s="28">
        <v>-278</v>
      </c>
      <c r="E39" s="22">
        <v>-264</v>
      </c>
      <c r="F39" s="28">
        <v>-297</v>
      </c>
      <c r="G39" s="28">
        <v>-303</v>
      </c>
      <c r="H39" s="28">
        <v>-393</v>
      </c>
      <c r="I39" s="22">
        <v>-390</v>
      </c>
      <c r="J39" s="28">
        <v>-441</v>
      </c>
      <c r="K39" s="28">
        <v>-449</v>
      </c>
      <c r="L39" s="28">
        <v>-458</v>
      </c>
      <c r="M39" s="22">
        <v>-463</v>
      </c>
      <c r="N39" s="28">
        <v>-444</v>
      </c>
      <c r="O39" s="28">
        <v>-412</v>
      </c>
      <c r="P39" s="28">
        <v>-510</v>
      </c>
      <c r="Q39" s="22">
        <v>-516</v>
      </c>
      <c r="R39" s="28">
        <v>-461</v>
      </c>
      <c r="S39" s="28">
        <v>-455</v>
      </c>
      <c r="T39" s="28">
        <v>-464</v>
      </c>
      <c r="U39" s="22">
        <v>-556</v>
      </c>
    </row>
    <row r="40" spans="1:21" ht="11.25">
      <c r="A40" s="3" t="s">
        <v>115</v>
      </c>
      <c r="B40" s="28">
        <v>-19075</v>
      </c>
      <c r="C40" s="28">
        <v>-19075</v>
      </c>
      <c r="D40" s="28">
        <v>-19673</v>
      </c>
      <c r="E40" s="22">
        <v>-19673</v>
      </c>
      <c r="F40" s="28">
        <v>-19673</v>
      </c>
      <c r="G40" s="28">
        <v>-19673</v>
      </c>
      <c r="H40" s="28">
        <v>-19673</v>
      </c>
      <c r="I40" s="22">
        <v>-19673</v>
      </c>
      <c r="J40" s="28">
        <v>-598</v>
      </c>
      <c r="K40" s="28">
        <v>-598</v>
      </c>
      <c r="L40" s="28">
        <v>-598</v>
      </c>
      <c r="M40" s="22">
        <v>-598</v>
      </c>
      <c r="N40" s="28">
        <v>-598</v>
      </c>
      <c r="O40" s="28">
        <v>-598</v>
      </c>
      <c r="P40" s="28">
        <v>-598</v>
      </c>
      <c r="Q40" s="22">
        <v>-613</v>
      </c>
      <c r="R40" s="28">
        <v>-613</v>
      </c>
      <c r="S40" s="28">
        <v>-598</v>
      </c>
      <c r="T40" s="28">
        <v>-598</v>
      </c>
      <c r="U40" s="22">
        <v>-598</v>
      </c>
    </row>
    <row r="41" spans="1:21" ht="11.25">
      <c r="A41" s="3" t="s">
        <v>116</v>
      </c>
      <c r="B41" s="28">
        <v>330024</v>
      </c>
      <c r="C41" s="28">
        <v>299188</v>
      </c>
      <c r="D41" s="28">
        <v>285114</v>
      </c>
      <c r="E41" s="22">
        <v>267434</v>
      </c>
      <c r="F41" s="28">
        <v>261238</v>
      </c>
      <c r="G41" s="28">
        <v>265612</v>
      </c>
      <c r="H41" s="28">
        <v>256476</v>
      </c>
      <c r="I41" s="22">
        <v>243283</v>
      </c>
      <c r="J41" s="28">
        <v>309636</v>
      </c>
      <c r="K41" s="28">
        <v>300689</v>
      </c>
      <c r="L41" s="28">
        <v>295820</v>
      </c>
      <c r="M41" s="22">
        <v>291124</v>
      </c>
      <c r="N41" s="28">
        <v>289006</v>
      </c>
      <c r="O41" s="28">
        <v>283393</v>
      </c>
      <c r="P41" s="28">
        <v>284198</v>
      </c>
      <c r="Q41" s="22">
        <v>278037</v>
      </c>
      <c r="R41" s="28">
        <v>284797</v>
      </c>
      <c r="S41" s="28">
        <v>288926</v>
      </c>
      <c r="T41" s="28">
        <v>267922</v>
      </c>
      <c r="U41" s="22">
        <v>263500</v>
      </c>
    </row>
    <row r="42" spans="1:21" ht="11.25">
      <c r="A42" s="2" t="s">
        <v>117</v>
      </c>
      <c r="B42" s="28">
        <v>793307</v>
      </c>
      <c r="C42" s="28">
        <v>773302</v>
      </c>
      <c r="D42" s="28">
        <v>754607</v>
      </c>
      <c r="E42" s="22">
        <v>732851</v>
      </c>
      <c r="F42" s="28">
        <v>738783</v>
      </c>
      <c r="G42" s="28">
        <v>745171</v>
      </c>
      <c r="H42" s="28">
        <v>737011</v>
      </c>
      <c r="I42" s="22">
        <v>730212</v>
      </c>
      <c r="J42" s="28">
        <v>798799</v>
      </c>
      <c r="K42" s="28">
        <v>791801</v>
      </c>
      <c r="L42" s="28">
        <v>788458</v>
      </c>
      <c r="M42" s="22">
        <v>766686</v>
      </c>
      <c r="N42" s="28">
        <v>766936</v>
      </c>
      <c r="O42" s="28">
        <v>774254</v>
      </c>
      <c r="P42" s="28">
        <v>775619</v>
      </c>
      <c r="Q42" s="22">
        <v>772759</v>
      </c>
      <c r="R42" s="28">
        <v>769405</v>
      </c>
      <c r="S42" s="28">
        <v>754089</v>
      </c>
      <c r="T42" s="28">
        <v>728895</v>
      </c>
      <c r="U42" s="22">
        <v>718818</v>
      </c>
    </row>
    <row r="43" spans="1:21" ht="12" thickBot="1">
      <c r="A43" s="5" t="s">
        <v>118</v>
      </c>
      <c r="B43" s="29">
        <v>953444</v>
      </c>
      <c r="C43" s="29">
        <v>930991</v>
      </c>
      <c r="D43" s="29">
        <v>929177</v>
      </c>
      <c r="E43" s="23">
        <v>895296</v>
      </c>
      <c r="F43" s="29">
        <v>903986</v>
      </c>
      <c r="G43" s="29">
        <v>903945</v>
      </c>
      <c r="H43" s="29">
        <v>909127</v>
      </c>
      <c r="I43" s="23">
        <v>898017</v>
      </c>
      <c r="J43" s="29">
        <v>960638</v>
      </c>
      <c r="K43" s="29">
        <v>952843</v>
      </c>
      <c r="L43" s="29">
        <v>959290</v>
      </c>
      <c r="M43" s="23">
        <v>927925</v>
      </c>
      <c r="N43" s="29">
        <v>948959</v>
      </c>
      <c r="O43" s="29">
        <v>963388</v>
      </c>
      <c r="P43" s="29">
        <v>972894</v>
      </c>
      <c r="Q43" s="23">
        <v>969492</v>
      </c>
      <c r="R43" s="29">
        <v>979834</v>
      </c>
      <c r="S43" s="29">
        <v>972841</v>
      </c>
      <c r="T43" s="29">
        <v>992383</v>
      </c>
      <c r="U43" s="23">
        <v>964030</v>
      </c>
    </row>
    <row r="44" spans="1:21" ht="12" thickTop="1">
      <c r="A44" s="2" t="s">
        <v>119</v>
      </c>
      <c r="B44" s="28">
        <v>99780</v>
      </c>
      <c r="C44" s="28">
        <v>99754</v>
      </c>
      <c r="D44" s="28">
        <v>99086</v>
      </c>
      <c r="E44" s="22">
        <v>106778</v>
      </c>
      <c r="F44" s="28">
        <v>120697</v>
      </c>
      <c r="G44" s="28">
        <v>111392</v>
      </c>
      <c r="H44" s="28">
        <v>112504</v>
      </c>
      <c r="I44" s="22">
        <v>118038</v>
      </c>
      <c r="J44" s="28">
        <v>126244</v>
      </c>
      <c r="K44" s="28">
        <v>124691</v>
      </c>
      <c r="L44" s="28">
        <v>132041</v>
      </c>
      <c r="M44" s="22">
        <v>119281</v>
      </c>
      <c r="N44" s="28">
        <v>124469</v>
      </c>
      <c r="O44" s="28">
        <v>121362</v>
      </c>
      <c r="P44" s="28">
        <v>122336</v>
      </c>
      <c r="Q44" s="22">
        <v>134767</v>
      </c>
      <c r="R44" s="28">
        <v>165855</v>
      </c>
      <c r="S44" s="28">
        <v>176336</v>
      </c>
      <c r="T44" s="28">
        <v>196799</v>
      </c>
      <c r="U44" s="22">
        <v>188445</v>
      </c>
    </row>
    <row r="45" spans="1:21" ht="11.25">
      <c r="A45" s="2" t="s">
        <v>255</v>
      </c>
      <c r="B45" s="28">
        <v>3000</v>
      </c>
      <c r="C45" s="28"/>
      <c r="D45" s="28"/>
      <c r="E45" s="22"/>
      <c r="F45" s="28"/>
      <c r="G45" s="28">
        <v>1000</v>
      </c>
      <c r="H45" s="28"/>
      <c r="I45" s="22"/>
      <c r="J45" s="28"/>
      <c r="K45" s="28">
        <v>4000</v>
      </c>
      <c r="L45" s="28"/>
      <c r="M45" s="22"/>
      <c r="N45" s="28">
        <v>8400</v>
      </c>
      <c r="O45" s="28">
        <v>400</v>
      </c>
      <c r="P45" s="28">
        <v>23400</v>
      </c>
      <c r="Q45" s="22">
        <v>26400</v>
      </c>
      <c r="R45" s="28">
        <v>38400</v>
      </c>
      <c r="S45" s="28">
        <v>29900</v>
      </c>
      <c r="T45" s="28">
        <v>29900</v>
      </c>
      <c r="U45" s="22">
        <v>21300</v>
      </c>
    </row>
    <row r="46" spans="1:21" ht="11.25">
      <c r="A46" s="2" t="s">
        <v>121</v>
      </c>
      <c r="B46" s="28">
        <v>32450</v>
      </c>
      <c r="C46" s="28">
        <v>32450</v>
      </c>
      <c r="D46" s="28">
        <v>12200</v>
      </c>
      <c r="E46" s="22">
        <v>22200</v>
      </c>
      <c r="F46" s="28">
        <v>12700</v>
      </c>
      <c r="G46" s="28">
        <v>10200</v>
      </c>
      <c r="H46" s="28">
        <v>10200</v>
      </c>
      <c r="I46" s="22">
        <v>10000</v>
      </c>
      <c r="J46" s="28">
        <v>10000</v>
      </c>
      <c r="K46" s="28">
        <v>10000</v>
      </c>
      <c r="L46" s="28">
        <v>10000</v>
      </c>
      <c r="M46" s="22"/>
      <c r="N46" s="28"/>
      <c r="O46" s="28"/>
      <c r="P46" s="28"/>
      <c r="Q46" s="22"/>
      <c r="R46" s="28"/>
      <c r="S46" s="28"/>
      <c r="T46" s="28"/>
      <c r="U46" s="22"/>
    </row>
    <row r="47" spans="1:21" ht="11.25">
      <c r="A47" s="2" t="s">
        <v>122</v>
      </c>
      <c r="B47" s="28">
        <v>7242</v>
      </c>
      <c r="C47" s="28">
        <v>4828</v>
      </c>
      <c r="D47" s="28">
        <v>9203</v>
      </c>
      <c r="E47" s="22">
        <v>9307</v>
      </c>
      <c r="F47" s="28">
        <v>6303</v>
      </c>
      <c r="G47" s="28">
        <v>7020</v>
      </c>
      <c r="H47" s="28">
        <v>5987</v>
      </c>
      <c r="I47" s="22">
        <v>6460</v>
      </c>
      <c r="J47" s="28">
        <v>5985</v>
      </c>
      <c r="K47" s="28">
        <v>6785</v>
      </c>
      <c r="L47" s="28">
        <v>16186</v>
      </c>
      <c r="M47" s="22">
        <v>9796</v>
      </c>
      <c r="N47" s="28">
        <v>6840</v>
      </c>
      <c r="O47" s="28">
        <v>4969</v>
      </c>
      <c r="P47" s="28">
        <v>11010</v>
      </c>
      <c r="Q47" s="22">
        <v>11960</v>
      </c>
      <c r="R47" s="28">
        <v>12860</v>
      </c>
      <c r="S47" s="28">
        <v>14723</v>
      </c>
      <c r="T47" s="28">
        <v>45403</v>
      </c>
      <c r="U47" s="22">
        <v>13540</v>
      </c>
    </row>
    <row r="48" spans="1:21" ht="11.25">
      <c r="A48" s="2" t="s">
        <v>124</v>
      </c>
      <c r="B48" s="28">
        <v>1068</v>
      </c>
      <c r="C48" s="28">
        <v>1081</v>
      </c>
      <c r="D48" s="28">
        <v>1067</v>
      </c>
      <c r="E48" s="22">
        <v>1708</v>
      </c>
      <c r="F48" s="28">
        <v>1366</v>
      </c>
      <c r="G48" s="28">
        <v>1222</v>
      </c>
      <c r="H48" s="28">
        <v>748</v>
      </c>
      <c r="I48" s="22">
        <v>461</v>
      </c>
      <c r="J48" s="28">
        <v>419</v>
      </c>
      <c r="K48" s="28">
        <v>492</v>
      </c>
      <c r="L48" s="28">
        <v>540</v>
      </c>
      <c r="M48" s="22">
        <v>1798</v>
      </c>
      <c r="N48" s="28">
        <v>664</v>
      </c>
      <c r="O48" s="28">
        <v>1094</v>
      </c>
      <c r="P48" s="28">
        <v>371</v>
      </c>
      <c r="Q48" s="22">
        <v>1357</v>
      </c>
      <c r="R48" s="28">
        <v>619</v>
      </c>
      <c r="S48" s="28">
        <v>777</v>
      </c>
      <c r="T48" s="28">
        <v>471</v>
      </c>
      <c r="U48" s="22">
        <v>1953</v>
      </c>
    </row>
    <row r="49" spans="1:21" ht="11.25">
      <c r="A49" s="2" t="s">
        <v>1</v>
      </c>
      <c r="B49" s="28">
        <v>1469</v>
      </c>
      <c r="C49" s="28">
        <v>640</v>
      </c>
      <c r="D49" s="28">
        <v>1519</v>
      </c>
      <c r="E49" s="22">
        <v>396</v>
      </c>
      <c r="F49" s="28">
        <v>1020</v>
      </c>
      <c r="G49" s="28">
        <v>295</v>
      </c>
      <c r="H49" s="28">
        <v>908</v>
      </c>
      <c r="I49" s="22"/>
      <c r="J49" s="28">
        <v>1345</v>
      </c>
      <c r="K49" s="28">
        <v>674</v>
      </c>
      <c r="L49" s="28">
        <v>1240</v>
      </c>
      <c r="M49" s="22"/>
      <c r="N49" s="28">
        <v>1181</v>
      </c>
      <c r="O49" s="28">
        <v>351</v>
      </c>
      <c r="P49" s="28">
        <v>1046</v>
      </c>
      <c r="Q49" s="22"/>
      <c r="R49" s="28">
        <v>1354</v>
      </c>
      <c r="S49" s="28">
        <v>395</v>
      </c>
      <c r="T49" s="28">
        <v>1368</v>
      </c>
      <c r="U49" s="22">
        <v>585</v>
      </c>
    </row>
    <row r="50" spans="1:21" ht="11.25">
      <c r="A50" s="2" t="s">
        <v>129</v>
      </c>
      <c r="B50" s="28">
        <v>5373</v>
      </c>
      <c r="C50" s="28">
        <v>8735</v>
      </c>
      <c r="D50" s="28">
        <v>8755</v>
      </c>
      <c r="E50" s="22">
        <v>24770</v>
      </c>
      <c r="F50" s="28">
        <v>24785</v>
      </c>
      <c r="G50" s="28">
        <v>30750</v>
      </c>
      <c r="H50" s="28">
        <v>30765</v>
      </c>
      <c r="I50" s="22">
        <v>30090</v>
      </c>
      <c r="J50" s="28">
        <v>32595</v>
      </c>
      <c r="K50" s="28">
        <v>24350</v>
      </c>
      <c r="L50" s="28">
        <v>24390</v>
      </c>
      <c r="M50" s="22">
        <v>10790</v>
      </c>
      <c r="N50" s="28">
        <v>10905</v>
      </c>
      <c r="O50" s="28">
        <v>6830</v>
      </c>
      <c r="P50" s="28">
        <v>6990</v>
      </c>
      <c r="Q50" s="22"/>
      <c r="R50" s="28"/>
      <c r="S50" s="28"/>
      <c r="T50" s="28"/>
      <c r="U50" s="22"/>
    </row>
    <row r="51" spans="1:21" ht="11.25">
      <c r="A51" s="2" t="s">
        <v>89</v>
      </c>
      <c r="B51" s="28">
        <v>31763</v>
      </c>
      <c r="C51" s="28">
        <v>33637</v>
      </c>
      <c r="D51" s="28">
        <v>34099</v>
      </c>
      <c r="E51" s="22">
        <v>35531</v>
      </c>
      <c r="F51" s="28">
        <v>32808</v>
      </c>
      <c r="G51" s="28">
        <v>36491</v>
      </c>
      <c r="H51" s="28">
        <v>33323</v>
      </c>
      <c r="I51" s="22">
        <v>31994</v>
      </c>
      <c r="J51" s="28">
        <v>29283</v>
      </c>
      <c r="K51" s="28">
        <v>28634</v>
      </c>
      <c r="L51" s="28">
        <v>30941</v>
      </c>
      <c r="M51" s="22">
        <v>32279</v>
      </c>
      <c r="N51" s="28">
        <v>31127</v>
      </c>
      <c r="O51" s="28">
        <v>31636</v>
      </c>
      <c r="P51" s="28">
        <v>31354</v>
      </c>
      <c r="Q51" s="22">
        <v>30023</v>
      </c>
      <c r="R51" s="28">
        <v>24260</v>
      </c>
      <c r="S51" s="28">
        <v>33173</v>
      </c>
      <c r="T51" s="28">
        <v>29598</v>
      </c>
      <c r="U51" s="22">
        <v>32601</v>
      </c>
    </row>
    <row r="52" spans="1:21" ht="11.25">
      <c r="A52" s="2" t="s">
        <v>130</v>
      </c>
      <c r="B52" s="28">
        <v>182146</v>
      </c>
      <c r="C52" s="28">
        <v>181127</v>
      </c>
      <c r="D52" s="28">
        <v>165930</v>
      </c>
      <c r="E52" s="22">
        <v>200693</v>
      </c>
      <c r="F52" s="28">
        <v>199681</v>
      </c>
      <c r="G52" s="28">
        <v>198371</v>
      </c>
      <c r="H52" s="28">
        <v>194437</v>
      </c>
      <c r="I52" s="22">
        <v>197395</v>
      </c>
      <c r="J52" s="28">
        <v>205873</v>
      </c>
      <c r="K52" s="28">
        <v>199628</v>
      </c>
      <c r="L52" s="28">
        <v>215339</v>
      </c>
      <c r="M52" s="22">
        <v>174436</v>
      </c>
      <c r="N52" s="28">
        <v>183588</v>
      </c>
      <c r="O52" s="28">
        <v>166644</v>
      </c>
      <c r="P52" s="28">
        <v>196509</v>
      </c>
      <c r="Q52" s="22">
        <v>204943</v>
      </c>
      <c r="R52" s="28">
        <v>243351</v>
      </c>
      <c r="S52" s="28">
        <v>255307</v>
      </c>
      <c r="T52" s="28">
        <v>303540</v>
      </c>
      <c r="U52" s="22">
        <v>258425</v>
      </c>
    </row>
    <row r="53" spans="1:21" ht="11.25">
      <c r="A53" s="2" t="s">
        <v>131</v>
      </c>
      <c r="B53" s="28">
        <v>104500</v>
      </c>
      <c r="C53" s="28">
        <v>104600</v>
      </c>
      <c r="D53" s="28">
        <v>124850</v>
      </c>
      <c r="E53" s="22">
        <v>99950</v>
      </c>
      <c r="F53" s="28">
        <v>101950</v>
      </c>
      <c r="G53" s="28">
        <v>100550</v>
      </c>
      <c r="H53" s="28">
        <v>100550</v>
      </c>
      <c r="I53" s="22">
        <v>109750</v>
      </c>
      <c r="J53" s="28">
        <v>109750</v>
      </c>
      <c r="K53" s="28">
        <v>94750</v>
      </c>
      <c r="L53" s="28">
        <v>94750</v>
      </c>
      <c r="M53" s="22">
        <v>94500</v>
      </c>
      <c r="N53" s="28">
        <v>94500</v>
      </c>
      <c r="O53" s="28">
        <v>94500</v>
      </c>
      <c r="P53" s="28">
        <v>94500</v>
      </c>
      <c r="Q53" s="22">
        <v>74500</v>
      </c>
      <c r="R53" s="28">
        <v>62500</v>
      </c>
      <c r="S53" s="28">
        <v>60000</v>
      </c>
      <c r="T53" s="28">
        <v>60000</v>
      </c>
      <c r="U53" s="22">
        <v>60000</v>
      </c>
    </row>
    <row r="54" spans="1:21" ht="11.25">
      <c r="A54" s="2" t="s">
        <v>132</v>
      </c>
      <c r="B54" s="28">
        <v>209494</v>
      </c>
      <c r="C54" s="28">
        <v>235226</v>
      </c>
      <c r="D54" s="28">
        <v>252802</v>
      </c>
      <c r="E54" s="22">
        <v>245625</v>
      </c>
      <c r="F54" s="28">
        <v>263677</v>
      </c>
      <c r="G54" s="28">
        <v>264798</v>
      </c>
      <c r="H54" s="28">
        <v>280282</v>
      </c>
      <c r="I54" s="22">
        <v>269752</v>
      </c>
      <c r="J54" s="28">
        <v>247781</v>
      </c>
      <c r="K54" s="28">
        <v>251183</v>
      </c>
      <c r="L54" s="28">
        <v>244856</v>
      </c>
      <c r="M54" s="22">
        <v>240754</v>
      </c>
      <c r="N54" s="28">
        <v>261829</v>
      </c>
      <c r="O54" s="28">
        <v>285873</v>
      </c>
      <c r="P54" s="28">
        <v>264896</v>
      </c>
      <c r="Q54" s="22">
        <v>268266</v>
      </c>
      <c r="R54" s="28">
        <v>290456</v>
      </c>
      <c r="S54" s="28">
        <v>278140</v>
      </c>
      <c r="T54" s="28">
        <v>260584</v>
      </c>
      <c r="U54" s="22">
        <v>269860</v>
      </c>
    </row>
    <row r="55" spans="1:21" ht="11.25">
      <c r="A55" s="2" t="s">
        <v>135</v>
      </c>
      <c r="B55" s="28">
        <v>8922</v>
      </c>
      <c r="C55" s="28">
        <v>8814</v>
      </c>
      <c r="D55" s="28">
        <v>8712</v>
      </c>
      <c r="E55" s="22">
        <v>7676</v>
      </c>
      <c r="F55" s="28">
        <v>7508</v>
      </c>
      <c r="G55" s="28">
        <v>7340</v>
      </c>
      <c r="H55" s="28">
        <v>7279</v>
      </c>
      <c r="I55" s="22">
        <v>7079</v>
      </c>
      <c r="J55" s="28">
        <v>6873</v>
      </c>
      <c r="K55" s="28">
        <v>6673</v>
      </c>
      <c r="L55" s="28">
        <v>6511</v>
      </c>
      <c r="M55" s="22">
        <v>6335</v>
      </c>
      <c r="N55" s="28">
        <v>6211</v>
      </c>
      <c r="O55" s="28">
        <v>6011</v>
      </c>
      <c r="P55" s="28">
        <v>5819</v>
      </c>
      <c r="Q55" s="22">
        <v>5674</v>
      </c>
      <c r="R55" s="28">
        <v>5590</v>
      </c>
      <c r="S55" s="28">
        <v>5411</v>
      </c>
      <c r="T55" s="28">
        <v>5242</v>
      </c>
      <c r="U55" s="22">
        <v>5257</v>
      </c>
    </row>
    <row r="56" spans="1:21" ht="11.25">
      <c r="A56" s="2" t="s">
        <v>2</v>
      </c>
      <c r="B56" s="28">
        <v>521</v>
      </c>
      <c r="C56" s="28">
        <v>476</v>
      </c>
      <c r="D56" s="28">
        <v>507</v>
      </c>
      <c r="E56" s="22">
        <v>1417</v>
      </c>
      <c r="F56" s="28">
        <v>1476</v>
      </c>
      <c r="G56" s="28">
        <v>1437</v>
      </c>
      <c r="H56" s="28">
        <v>1419</v>
      </c>
      <c r="I56" s="22"/>
      <c r="J56" s="28">
        <v>1363</v>
      </c>
      <c r="K56" s="28">
        <v>1320</v>
      </c>
      <c r="L56" s="28">
        <v>1308</v>
      </c>
      <c r="M56" s="22"/>
      <c r="N56" s="28">
        <v>1520</v>
      </c>
      <c r="O56" s="28">
        <v>1456</v>
      </c>
      <c r="P56" s="28">
        <v>1394</v>
      </c>
      <c r="Q56" s="22"/>
      <c r="R56" s="28">
        <v>1307</v>
      </c>
      <c r="S56" s="28">
        <v>1247</v>
      </c>
      <c r="T56" s="28">
        <v>1180</v>
      </c>
      <c r="U56" s="22">
        <v>1206</v>
      </c>
    </row>
    <row r="57" spans="1:21" ht="11.25">
      <c r="A57" s="2" t="s">
        <v>133</v>
      </c>
      <c r="B57" s="28">
        <v>38212</v>
      </c>
      <c r="C57" s="28">
        <v>27667</v>
      </c>
      <c r="D57" s="28">
        <v>22108</v>
      </c>
      <c r="E57" s="22">
        <v>12276</v>
      </c>
      <c r="F57" s="28">
        <v>12014</v>
      </c>
      <c r="G57" s="28">
        <v>11649</v>
      </c>
      <c r="H57" s="28">
        <v>10768</v>
      </c>
      <c r="I57" s="22">
        <v>7496</v>
      </c>
      <c r="J57" s="28">
        <v>14367</v>
      </c>
      <c r="K57" s="28">
        <v>13826</v>
      </c>
      <c r="L57" s="28">
        <v>9979</v>
      </c>
      <c r="M57" s="22">
        <v>8633</v>
      </c>
      <c r="N57" s="28">
        <v>8534</v>
      </c>
      <c r="O57" s="28">
        <v>8538</v>
      </c>
      <c r="P57" s="28">
        <v>8634</v>
      </c>
      <c r="Q57" s="22">
        <v>8545</v>
      </c>
      <c r="R57" s="28">
        <v>8402</v>
      </c>
      <c r="S57" s="28">
        <v>7847</v>
      </c>
      <c r="T57" s="28">
        <v>7699</v>
      </c>
      <c r="U57" s="22">
        <v>7929</v>
      </c>
    </row>
    <row r="58" spans="1:21" ht="11.25">
      <c r="A58" s="2" t="s">
        <v>134</v>
      </c>
      <c r="B58" s="28">
        <v>26140</v>
      </c>
      <c r="C58" s="28">
        <v>26169</v>
      </c>
      <c r="D58" s="28">
        <v>26169</v>
      </c>
      <c r="E58" s="22">
        <v>26169</v>
      </c>
      <c r="F58" s="28">
        <v>21034</v>
      </c>
      <c r="G58" s="28">
        <v>21034</v>
      </c>
      <c r="H58" s="28">
        <v>21034</v>
      </c>
      <c r="I58" s="22">
        <v>20911</v>
      </c>
      <c r="J58" s="28">
        <v>23721</v>
      </c>
      <c r="K58" s="28">
        <v>23721</v>
      </c>
      <c r="L58" s="28">
        <v>23721</v>
      </c>
      <c r="M58" s="22">
        <v>23721</v>
      </c>
      <c r="N58" s="28">
        <v>23060</v>
      </c>
      <c r="O58" s="28">
        <v>22677</v>
      </c>
      <c r="P58" s="28">
        <v>22677</v>
      </c>
      <c r="Q58" s="22">
        <v>23011</v>
      </c>
      <c r="R58" s="28">
        <v>19673</v>
      </c>
      <c r="S58" s="28">
        <v>19673</v>
      </c>
      <c r="T58" s="28">
        <v>18286</v>
      </c>
      <c r="U58" s="22">
        <v>18286</v>
      </c>
    </row>
    <row r="59" spans="1:21" ht="11.25">
      <c r="A59" s="2" t="s">
        <v>138</v>
      </c>
      <c r="B59" s="28">
        <v>59007</v>
      </c>
      <c r="C59" s="28">
        <v>48386</v>
      </c>
      <c r="D59" s="28">
        <v>46481</v>
      </c>
      <c r="E59" s="22">
        <v>43696</v>
      </c>
      <c r="F59" s="28">
        <v>43882</v>
      </c>
      <c r="G59" s="28">
        <v>43329</v>
      </c>
      <c r="H59" s="28">
        <v>41533</v>
      </c>
      <c r="I59" s="22">
        <v>40493</v>
      </c>
      <c r="J59" s="28">
        <v>41172</v>
      </c>
      <c r="K59" s="28">
        <v>41283</v>
      </c>
      <c r="L59" s="28">
        <v>41249</v>
      </c>
      <c r="M59" s="22">
        <v>41238</v>
      </c>
      <c r="N59" s="28">
        <v>43032</v>
      </c>
      <c r="O59" s="28">
        <v>44435</v>
      </c>
      <c r="P59" s="28">
        <v>43987</v>
      </c>
      <c r="Q59" s="22">
        <v>44574</v>
      </c>
      <c r="R59" s="28">
        <v>43808</v>
      </c>
      <c r="S59" s="28">
        <v>44009</v>
      </c>
      <c r="T59" s="28">
        <v>43783</v>
      </c>
      <c r="U59" s="22">
        <v>48940</v>
      </c>
    </row>
    <row r="60" spans="1:21" ht="11.25">
      <c r="A60" s="2" t="s">
        <v>129</v>
      </c>
      <c r="B60" s="28">
        <v>49896</v>
      </c>
      <c r="C60" s="28">
        <v>43904</v>
      </c>
      <c r="D60" s="28">
        <v>38834</v>
      </c>
      <c r="E60" s="22">
        <v>32907</v>
      </c>
      <c r="F60" s="28">
        <v>30301</v>
      </c>
      <c r="G60" s="28">
        <v>33518</v>
      </c>
      <c r="H60" s="28">
        <v>30617</v>
      </c>
      <c r="I60" s="22">
        <v>38508</v>
      </c>
      <c r="J60" s="28">
        <v>35142</v>
      </c>
      <c r="K60" s="28">
        <v>44940</v>
      </c>
      <c r="L60" s="28">
        <v>45112</v>
      </c>
      <c r="M60" s="22">
        <v>61206</v>
      </c>
      <c r="N60" s="28">
        <v>58028</v>
      </c>
      <c r="O60" s="28">
        <v>61699</v>
      </c>
      <c r="P60" s="28">
        <v>60618</v>
      </c>
      <c r="Q60" s="22">
        <v>65467</v>
      </c>
      <c r="R60" s="28">
        <v>64054</v>
      </c>
      <c r="S60" s="28">
        <v>62689</v>
      </c>
      <c r="T60" s="28">
        <v>61929</v>
      </c>
      <c r="U60" s="22">
        <v>55223</v>
      </c>
    </row>
    <row r="61" spans="1:21" ht="11.25">
      <c r="A61" s="2" t="s">
        <v>89</v>
      </c>
      <c r="B61" s="28">
        <v>11725</v>
      </c>
      <c r="C61" s="28">
        <v>12015</v>
      </c>
      <c r="D61" s="28">
        <v>12589</v>
      </c>
      <c r="E61" s="22">
        <v>12390</v>
      </c>
      <c r="F61" s="28">
        <v>12126</v>
      </c>
      <c r="G61" s="28">
        <v>12073</v>
      </c>
      <c r="H61" s="28">
        <v>12129</v>
      </c>
      <c r="I61" s="22">
        <v>13130</v>
      </c>
      <c r="J61" s="28">
        <v>13176</v>
      </c>
      <c r="K61" s="28">
        <v>13683</v>
      </c>
      <c r="L61" s="28">
        <v>14084</v>
      </c>
      <c r="M61" s="22">
        <v>12655</v>
      </c>
      <c r="N61" s="28">
        <v>12656</v>
      </c>
      <c r="O61" s="28">
        <v>13104</v>
      </c>
      <c r="P61" s="28">
        <v>13574</v>
      </c>
      <c r="Q61" s="22">
        <v>13851</v>
      </c>
      <c r="R61" s="28">
        <v>7601</v>
      </c>
      <c r="S61" s="28">
        <v>7602</v>
      </c>
      <c r="T61" s="28">
        <v>7575</v>
      </c>
      <c r="U61" s="22">
        <v>7544</v>
      </c>
    </row>
    <row r="62" spans="1:21" ht="11.25">
      <c r="A62" s="2" t="s">
        <v>139</v>
      </c>
      <c r="B62" s="28">
        <v>508420</v>
      </c>
      <c r="C62" s="28">
        <v>507261</v>
      </c>
      <c r="D62" s="28">
        <v>533057</v>
      </c>
      <c r="E62" s="22">
        <v>482111</v>
      </c>
      <c r="F62" s="28">
        <v>493972</v>
      </c>
      <c r="G62" s="28">
        <v>495732</v>
      </c>
      <c r="H62" s="28">
        <v>505614</v>
      </c>
      <c r="I62" s="22">
        <v>508521</v>
      </c>
      <c r="J62" s="28">
        <v>493349</v>
      </c>
      <c r="K62" s="28">
        <v>491381</v>
      </c>
      <c r="L62" s="28">
        <v>481573</v>
      </c>
      <c r="M62" s="22">
        <v>490890</v>
      </c>
      <c r="N62" s="28">
        <v>509375</v>
      </c>
      <c r="O62" s="28">
        <v>538296</v>
      </c>
      <c r="P62" s="28">
        <v>516102</v>
      </c>
      <c r="Q62" s="22">
        <v>505256</v>
      </c>
      <c r="R62" s="28">
        <v>503394</v>
      </c>
      <c r="S62" s="28">
        <v>486623</v>
      </c>
      <c r="T62" s="28">
        <v>466284</v>
      </c>
      <c r="U62" s="22">
        <v>474250</v>
      </c>
    </row>
    <row r="63" spans="1:21" ht="12" thickBot="1">
      <c r="A63" s="5" t="s">
        <v>140</v>
      </c>
      <c r="B63" s="29">
        <v>690567</v>
      </c>
      <c r="C63" s="29">
        <v>688389</v>
      </c>
      <c r="D63" s="29">
        <v>698988</v>
      </c>
      <c r="E63" s="23">
        <v>682804</v>
      </c>
      <c r="F63" s="29">
        <v>693654</v>
      </c>
      <c r="G63" s="29">
        <v>694104</v>
      </c>
      <c r="H63" s="29">
        <v>700052</v>
      </c>
      <c r="I63" s="23">
        <v>705916</v>
      </c>
      <c r="J63" s="29">
        <v>699222</v>
      </c>
      <c r="K63" s="29">
        <v>691010</v>
      </c>
      <c r="L63" s="29">
        <v>696913</v>
      </c>
      <c r="M63" s="23">
        <v>665327</v>
      </c>
      <c r="N63" s="29">
        <v>692964</v>
      </c>
      <c r="O63" s="29">
        <v>704941</v>
      </c>
      <c r="P63" s="29">
        <v>712611</v>
      </c>
      <c r="Q63" s="23">
        <v>710200</v>
      </c>
      <c r="R63" s="29">
        <v>746746</v>
      </c>
      <c r="S63" s="29">
        <v>741930</v>
      </c>
      <c r="T63" s="29">
        <v>769824</v>
      </c>
      <c r="U63" s="23">
        <v>732675</v>
      </c>
    </row>
    <row r="64" spans="1:21" ht="12" thickTop="1">
      <c r="A64" s="2" t="s">
        <v>141</v>
      </c>
      <c r="B64" s="28">
        <v>92451</v>
      </c>
      <c r="C64" s="28">
        <v>92451</v>
      </c>
      <c r="D64" s="28">
        <v>92451</v>
      </c>
      <c r="E64" s="22">
        <v>92451</v>
      </c>
      <c r="F64" s="28">
        <v>92451</v>
      </c>
      <c r="G64" s="28">
        <v>92451</v>
      </c>
      <c r="H64" s="28">
        <v>92451</v>
      </c>
      <c r="I64" s="22">
        <v>92451</v>
      </c>
      <c r="J64" s="28">
        <v>92451</v>
      </c>
      <c r="K64" s="28">
        <v>92451</v>
      </c>
      <c r="L64" s="28">
        <v>92451</v>
      </c>
      <c r="M64" s="22">
        <v>92451</v>
      </c>
      <c r="N64" s="28">
        <v>92451</v>
      </c>
      <c r="O64" s="28">
        <v>92451</v>
      </c>
      <c r="P64" s="28">
        <v>92451</v>
      </c>
      <c r="Q64" s="22">
        <v>92451</v>
      </c>
      <c r="R64" s="28">
        <v>77181</v>
      </c>
      <c r="S64" s="28">
        <v>77181</v>
      </c>
      <c r="T64" s="28">
        <v>77181</v>
      </c>
      <c r="U64" s="22">
        <v>77181</v>
      </c>
    </row>
    <row r="65" spans="1:21" ht="11.25">
      <c r="A65" s="2" t="s">
        <v>144</v>
      </c>
      <c r="B65" s="28">
        <v>63518</v>
      </c>
      <c r="C65" s="28">
        <v>63518</v>
      </c>
      <c r="D65" s="28">
        <v>63518</v>
      </c>
      <c r="E65" s="22">
        <v>63518</v>
      </c>
      <c r="F65" s="28">
        <v>63518</v>
      </c>
      <c r="G65" s="28">
        <v>63518</v>
      </c>
      <c r="H65" s="28">
        <v>63518</v>
      </c>
      <c r="I65" s="22">
        <v>90696</v>
      </c>
      <c r="J65" s="28">
        <v>90696</v>
      </c>
      <c r="K65" s="28">
        <v>90696</v>
      </c>
      <c r="L65" s="28">
        <v>90696</v>
      </c>
      <c r="M65" s="22">
        <v>90696</v>
      </c>
      <c r="N65" s="28">
        <v>90697</v>
      </c>
      <c r="O65" s="28">
        <v>90700</v>
      </c>
      <c r="P65" s="28">
        <v>90703</v>
      </c>
      <c r="Q65" s="22">
        <v>90705</v>
      </c>
      <c r="R65" s="28">
        <v>75436</v>
      </c>
      <c r="S65" s="28">
        <v>75438</v>
      </c>
      <c r="T65" s="28">
        <v>75447</v>
      </c>
      <c r="U65" s="22">
        <v>75453</v>
      </c>
    </row>
    <row r="66" spans="1:21" ht="11.25">
      <c r="A66" s="2" t="s">
        <v>147</v>
      </c>
      <c r="B66" s="28">
        <v>17726</v>
      </c>
      <c r="C66" s="28">
        <v>14186</v>
      </c>
      <c r="D66" s="28">
        <v>14401</v>
      </c>
      <c r="E66" s="22">
        <v>11164</v>
      </c>
      <c r="F66" s="28">
        <v>14571</v>
      </c>
      <c r="G66" s="28">
        <v>14911</v>
      </c>
      <c r="H66" s="28">
        <v>15639</v>
      </c>
      <c r="I66" s="22">
        <v>-22812</v>
      </c>
      <c r="J66" s="28">
        <v>49657</v>
      </c>
      <c r="K66" s="28">
        <v>50041</v>
      </c>
      <c r="L66" s="28">
        <v>49602</v>
      </c>
      <c r="M66" s="22">
        <v>50692</v>
      </c>
      <c r="N66" s="28">
        <v>43758</v>
      </c>
      <c r="O66" s="28">
        <v>45960</v>
      </c>
      <c r="P66" s="28">
        <v>45174</v>
      </c>
      <c r="Q66" s="22">
        <v>46032</v>
      </c>
      <c r="R66" s="28">
        <v>44787</v>
      </c>
      <c r="S66" s="28">
        <v>43394</v>
      </c>
      <c r="T66" s="28">
        <v>38447</v>
      </c>
      <c r="U66" s="22">
        <v>45797</v>
      </c>
    </row>
    <row r="67" spans="1:21" ht="11.25">
      <c r="A67" s="2" t="s">
        <v>148</v>
      </c>
      <c r="B67" s="28">
        <v>-2359</v>
      </c>
      <c r="C67" s="28">
        <v>-2349</v>
      </c>
      <c r="D67" s="28">
        <v>-2309</v>
      </c>
      <c r="E67" s="22">
        <v>-549</v>
      </c>
      <c r="F67" s="28">
        <v>-548</v>
      </c>
      <c r="G67" s="28">
        <v>-547</v>
      </c>
      <c r="H67" s="28">
        <v>-547</v>
      </c>
      <c r="I67" s="22">
        <v>-546</v>
      </c>
      <c r="J67" s="28">
        <v>-546</v>
      </c>
      <c r="K67" s="28">
        <v>-545</v>
      </c>
      <c r="L67" s="28">
        <v>-544</v>
      </c>
      <c r="M67" s="22">
        <v>-543</v>
      </c>
      <c r="N67" s="28">
        <v>-537</v>
      </c>
      <c r="O67" s="28">
        <v>-537</v>
      </c>
      <c r="P67" s="28">
        <v>-522</v>
      </c>
      <c r="Q67" s="22">
        <v>-521</v>
      </c>
      <c r="R67" s="28">
        <v>-523</v>
      </c>
      <c r="S67" s="28">
        <v>-516</v>
      </c>
      <c r="T67" s="28">
        <v>-524</v>
      </c>
      <c r="U67" s="22">
        <v>-529</v>
      </c>
    </row>
    <row r="68" spans="1:21" ht="11.25">
      <c r="A68" s="2" t="s">
        <v>149</v>
      </c>
      <c r="B68" s="28">
        <v>171337</v>
      </c>
      <c r="C68" s="28">
        <v>167806</v>
      </c>
      <c r="D68" s="28">
        <v>168061</v>
      </c>
      <c r="E68" s="22">
        <v>166584</v>
      </c>
      <c r="F68" s="28">
        <v>169991</v>
      </c>
      <c r="G68" s="28">
        <v>170333</v>
      </c>
      <c r="H68" s="28">
        <v>171060</v>
      </c>
      <c r="I68" s="22">
        <v>159788</v>
      </c>
      <c r="J68" s="28">
        <v>232258</v>
      </c>
      <c r="K68" s="28">
        <v>232643</v>
      </c>
      <c r="L68" s="28">
        <v>232206</v>
      </c>
      <c r="M68" s="22">
        <v>233297</v>
      </c>
      <c r="N68" s="28">
        <v>226369</v>
      </c>
      <c r="O68" s="28">
        <v>228574</v>
      </c>
      <c r="P68" s="28">
        <v>227806</v>
      </c>
      <c r="Q68" s="22">
        <v>228667</v>
      </c>
      <c r="R68" s="28">
        <v>196882</v>
      </c>
      <c r="S68" s="28">
        <v>195498</v>
      </c>
      <c r="T68" s="28">
        <v>190551</v>
      </c>
      <c r="U68" s="22">
        <v>197902</v>
      </c>
    </row>
    <row r="69" spans="1:21" ht="11.25">
      <c r="A69" s="2" t="s">
        <v>150</v>
      </c>
      <c r="B69" s="28">
        <v>59583</v>
      </c>
      <c r="C69" s="28">
        <v>43208</v>
      </c>
      <c r="D69" s="28">
        <v>33753</v>
      </c>
      <c r="E69" s="22">
        <v>23960</v>
      </c>
      <c r="F69" s="28">
        <v>18481</v>
      </c>
      <c r="G69" s="28">
        <v>17375</v>
      </c>
      <c r="H69" s="28">
        <v>15331</v>
      </c>
      <c r="I69" s="22">
        <v>11153</v>
      </c>
      <c r="J69" s="28">
        <v>11619</v>
      </c>
      <c r="K69" s="28">
        <v>10817</v>
      </c>
      <c r="L69" s="28">
        <v>11233</v>
      </c>
      <c r="M69" s="22">
        <v>11323</v>
      </c>
      <c r="N69" s="28">
        <v>8555</v>
      </c>
      <c r="O69" s="28">
        <v>8835</v>
      </c>
      <c r="P69" s="28">
        <v>10848</v>
      </c>
      <c r="Q69" s="22">
        <v>8690</v>
      </c>
      <c r="R69" s="28">
        <v>10295</v>
      </c>
      <c r="S69" s="28">
        <v>8850</v>
      </c>
      <c r="T69" s="28">
        <v>6081</v>
      </c>
      <c r="U69" s="22">
        <v>7838</v>
      </c>
    </row>
    <row r="70" spans="1:21" ht="11.25">
      <c r="A70" s="2" t="s">
        <v>151</v>
      </c>
      <c r="B70" s="28">
        <v>-265</v>
      </c>
      <c r="C70" s="28">
        <v>-219</v>
      </c>
      <c r="D70" s="28">
        <v>-347</v>
      </c>
      <c r="E70" s="22">
        <v>-368</v>
      </c>
      <c r="F70" s="28">
        <v>-310</v>
      </c>
      <c r="G70" s="28"/>
      <c r="H70" s="28"/>
      <c r="I70" s="22"/>
      <c r="J70" s="28"/>
      <c r="K70" s="28"/>
      <c r="L70" s="28"/>
      <c r="M70" s="22"/>
      <c r="N70" s="28"/>
      <c r="O70" s="28"/>
      <c r="P70" s="28"/>
      <c r="Q70" s="22"/>
      <c r="R70" s="28"/>
      <c r="S70" s="28"/>
      <c r="T70" s="28"/>
      <c r="U70" s="22"/>
    </row>
    <row r="71" spans="1:21" ht="11.25">
      <c r="A71" s="2" t="s">
        <v>152</v>
      </c>
      <c r="B71" s="28">
        <v>15618</v>
      </c>
      <c r="C71" s="28">
        <v>15672</v>
      </c>
      <c r="D71" s="28">
        <v>15672</v>
      </c>
      <c r="E71" s="22">
        <v>15672</v>
      </c>
      <c r="F71" s="28">
        <v>16625</v>
      </c>
      <c r="G71" s="28">
        <v>16625</v>
      </c>
      <c r="H71" s="28">
        <v>16625</v>
      </c>
      <c r="I71" s="22">
        <v>16446</v>
      </c>
      <c r="J71" s="28">
        <v>13637</v>
      </c>
      <c r="K71" s="28">
        <v>13637</v>
      </c>
      <c r="L71" s="28">
        <v>13637</v>
      </c>
      <c r="M71" s="22">
        <v>13637</v>
      </c>
      <c r="N71" s="28">
        <v>18193</v>
      </c>
      <c r="O71" s="28">
        <v>17634</v>
      </c>
      <c r="P71" s="28">
        <v>17634</v>
      </c>
      <c r="Q71" s="22">
        <v>18121</v>
      </c>
      <c r="R71" s="28">
        <v>21529</v>
      </c>
      <c r="S71" s="28">
        <v>21529</v>
      </c>
      <c r="T71" s="28">
        <v>19509</v>
      </c>
      <c r="U71" s="22">
        <v>19509</v>
      </c>
    </row>
    <row r="72" spans="1:21" ht="11.25">
      <c r="A72" s="2" t="s">
        <v>3</v>
      </c>
      <c r="B72" s="28">
        <v>5080</v>
      </c>
      <c r="C72" s="28">
        <v>5375</v>
      </c>
      <c r="D72" s="28">
        <v>2766</v>
      </c>
      <c r="E72" s="22">
        <v>-774</v>
      </c>
      <c r="F72" s="28">
        <v>-1740</v>
      </c>
      <c r="G72" s="28">
        <v>-1837</v>
      </c>
      <c r="H72" s="28">
        <v>-1201</v>
      </c>
      <c r="I72" s="22">
        <v>-2450</v>
      </c>
      <c r="J72" s="28">
        <v>-2977</v>
      </c>
      <c r="K72" s="28">
        <v>-2227</v>
      </c>
      <c r="L72" s="28">
        <v>-1783</v>
      </c>
      <c r="M72" s="22">
        <v>-2136</v>
      </c>
      <c r="N72" s="28">
        <v>-1970</v>
      </c>
      <c r="O72" s="28">
        <v>-1359</v>
      </c>
      <c r="P72" s="28">
        <v>-758</v>
      </c>
      <c r="Q72" s="22">
        <v>-997</v>
      </c>
      <c r="R72" s="28">
        <v>-1271</v>
      </c>
      <c r="S72" s="28">
        <v>-632</v>
      </c>
      <c r="T72" s="28">
        <v>-335</v>
      </c>
      <c r="U72" s="22">
        <v>-1192</v>
      </c>
    </row>
    <row r="73" spans="1:21" ht="11.25">
      <c r="A73" s="2" t="s">
        <v>153</v>
      </c>
      <c r="B73" s="28">
        <v>80017</v>
      </c>
      <c r="C73" s="28">
        <v>64037</v>
      </c>
      <c r="D73" s="28">
        <v>51844</v>
      </c>
      <c r="E73" s="22">
        <v>38489</v>
      </c>
      <c r="F73" s="28">
        <v>33056</v>
      </c>
      <c r="G73" s="28">
        <v>32163</v>
      </c>
      <c r="H73" s="28">
        <v>30755</v>
      </c>
      <c r="I73" s="22">
        <v>25149</v>
      </c>
      <c r="J73" s="28">
        <v>22278</v>
      </c>
      <c r="K73" s="28">
        <v>22227</v>
      </c>
      <c r="L73" s="28">
        <v>23086</v>
      </c>
      <c r="M73" s="22">
        <v>22823</v>
      </c>
      <c r="N73" s="28">
        <v>24777</v>
      </c>
      <c r="O73" s="28">
        <v>25111</v>
      </c>
      <c r="P73" s="28">
        <v>27724</v>
      </c>
      <c r="Q73" s="22">
        <v>25814</v>
      </c>
      <c r="R73" s="28">
        <v>30553</v>
      </c>
      <c r="S73" s="28">
        <v>29747</v>
      </c>
      <c r="T73" s="28">
        <v>25254</v>
      </c>
      <c r="U73" s="22">
        <v>26155</v>
      </c>
    </row>
    <row r="74" spans="1:21" ht="11.25">
      <c r="A74" s="6" t="s">
        <v>4</v>
      </c>
      <c r="B74" s="28">
        <v>11522</v>
      </c>
      <c r="C74" s="28">
        <v>10757</v>
      </c>
      <c r="D74" s="28">
        <v>10283</v>
      </c>
      <c r="E74" s="22">
        <v>7417</v>
      </c>
      <c r="F74" s="28">
        <v>7284</v>
      </c>
      <c r="G74" s="28">
        <v>7344</v>
      </c>
      <c r="H74" s="28">
        <v>7258</v>
      </c>
      <c r="I74" s="22">
        <v>7163</v>
      </c>
      <c r="J74" s="28">
        <v>6879</v>
      </c>
      <c r="K74" s="28">
        <v>6961</v>
      </c>
      <c r="L74" s="28">
        <v>7084</v>
      </c>
      <c r="M74" s="22">
        <v>6476</v>
      </c>
      <c r="N74" s="28">
        <v>4847</v>
      </c>
      <c r="O74" s="28">
        <v>4761</v>
      </c>
      <c r="P74" s="28">
        <v>4751</v>
      </c>
      <c r="Q74" s="22">
        <v>4810</v>
      </c>
      <c r="R74" s="28">
        <v>5652</v>
      </c>
      <c r="S74" s="28">
        <v>5664</v>
      </c>
      <c r="T74" s="28">
        <v>6751</v>
      </c>
      <c r="U74" s="22">
        <v>7296</v>
      </c>
    </row>
    <row r="75" spans="1:21" ht="11.25">
      <c r="A75" s="6" t="s">
        <v>154</v>
      </c>
      <c r="B75" s="28">
        <v>262877</v>
      </c>
      <c r="C75" s="28">
        <v>242601</v>
      </c>
      <c r="D75" s="28">
        <v>230189</v>
      </c>
      <c r="E75" s="22">
        <v>212491</v>
      </c>
      <c r="F75" s="28">
        <v>210332</v>
      </c>
      <c r="G75" s="28">
        <v>209841</v>
      </c>
      <c r="H75" s="28">
        <v>209075</v>
      </c>
      <c r="I75" s="22">
        <v>192101</v>
      </c>
      <c r="J75" s="28">
        <v>261415</v>
      </c>
      <c r="K75" s="28">
        <v>261832</v>
      </c>
      <c r="L75" s="28">
        <v>262377</v>
      </c>
      <c r="M75" s="22">
        <v>262597</v>
      </c>
      <c r="N75" s="28">
        <v>255995</v>
      </c>
      <c r="O75" s="28">
        <v>258446</v>
      </c>
      <c r="P75" s="28">
        <v>260282</v>
      </c>
      <c r="Q75" s="22">
        <v>259292</v>
      </c>
      <c r="R75" s="28">
        <v>233088</v>
      </c>
      <c r="S75" s="28">
        <v>230910</v>
      </c>
      <c r="T75" s="28">
        <v>222558</v>
      </c>
      <c r="U75" s="22">
        <v>231354</v>
      </c>
    </row>
    <row r="76" spans="1:21" ht="12" thickBot="1">
      <c r="A76" s="7" t="s">
        <v>155</v>
      </c>
      <c r="B76" s="28">
        <v>953444</v>
      </c>
      <c r="C76" s="28">
        <v>930991</v>
      </c>
      <c r="D76" s="28">
        <v>929177</v>
      </c>
      <c r="E76" s="22">
        <v>895296</v>
      </c>
      <c r="F76" s="28">
        <v>903986</v>
      </c>
      <c r="G76" s="28">
        <v>903945</v>
      </c>
      <c r="H76" s="28">
        <v>909127</v>
      </c>
      <c r="I76" s="22">
        <v>898017</v>
      </c>
      <c r="J76" s="28">
        <v>960638</v>
      </c>
      <c r="K76" s="28">
        <v>952843</v>
      </c>
      <c r="L76" s="28">
        <v>959290</v>
      </c>
      <c r="M76" s="22">
        <v>927925</v>
      </c>
      <c r="N76" s="28">
        <v>948959</v>
      </c>
      <c r="O76" s="28">
        <v>963388</v>
      </c>
      <c r="P76" s="28">
        <v>972894</v>
      </c>
      <c r="Q76" s="22">
        <v>969492</v>
      </c>
      <c r="R76" s="28">
        <v>979834</v>
      </c>
      <c r="S76" s="28">
        <v>972841</v>
      </c>
      <c r="T76" s="28">
        <v>992383</v>
      </c>
      <c r="U76" s="22">
        <v>964030</v>
      </c>
    </row>
    <row r="77" spans="1:21" ht="12" thickTop="1">
      <c r="A77" s="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9" ht="11.25">
      <c r="A79" s="20" t="s">
        <v>160</v>
      </c>
    </row>
    <row r="80" ht="11.25">
      <c r="A80" s="20" t="s">
        <v>161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7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156</v>
      </c>
      <c r="B2" s="14">
        <v>8804</v>
      </c>
      <c r="C2" s="14"/>
      <c r="D2" s="14"/>
      <c r="E2" s="14"/>
      <c r="F2" s="14"/>
    </row>
    <row r="3" spans="1:6" ht="12" thickBot="1">
      <c r="A3" s="11" t="s">
        <v>157</v>
      </c>
      <c r="B3" s="1" t="s">
        <v>158</v>
      </c>
      <c r="C3" s="1"/>
      <c r="D3" s="1"/>
      <c r="E3" s="1"/>
      <c r="F3" s="1"/>
    </row>
    <row r="4" spans="1:6" ht="12" thickTop="1">
      <c r="A4" s="10" t="s">
        <v>60</v>
      </c>
      <c r="B4" s="15" t="str">
        <f>HYPERLINK("http://www.kabupro.jp/mark/20130328/S000D4FS.htm","有価証券報告書")</f>
        <v>有価証券報告書</v>
      </c>
      <c r="C4" s="15" t="str">
        <f>HYPERLINK("http://www.kabupro.jp/mark/20130328/S000D4FS.htm","有価証券報告書")</f>
        <v>有価証券報告書</v>
      </c>
      <c r="D4" s="15" t="str">
        <f>HYPERLINK("http://www.kabupro.jp/mark/20120329/S000AL1G.htm","有価証券報告書")</f>
        <v>有価証券報告書</v>
      </c>
      <c r="E4" s="15" t="str">
        <f>HYPERLINK("http://www.kabupro.jp/mark/20110330/S000821D.htm","有価証券報告書")</f>
        <v>有価証券報告書</v>
      </c>
      <c r="F4" s="15" t="str">
        <f>HYPERLINK("http://www.kabupro.jp/mark/20100330/S0005G7Z.htm","有価証券報告書")</f>
        <v>有価証券報告書</v>
      </c>
    </row>
    <row r="5" spans="1:6" ht="12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</row>
    <row r="6" spans="1:6" ht="12.75" thickBot="1" thickTop="1">
      <c r="A6" s="10" t="s">
        <v>62</v>
      </c>
      <c r="B6" s="18" t="s">
        <v>220</v>
      </c>
      <c r="C6" s="19"/>
      <c r="D6" s="19"/>
      <c r="E6" s="19"/>
      <c r="F6" s="19"/>
    </row>
    <row r="7" spans="1:6" ht="12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</row>
    <row r="8" spans="1:6" ht="11.25">
      <c r="A8" s="13" t="s">
        <v>64</v>
      </c>
      <c r="B8" s="17" t="s">
        <v>162</v>
      </c>
      <c r="C8" s="17" t="s">
        <v>163</v>
      </c>
      <c r="D8" s="17" t="s">
        <v>164</v>
      </c>
      <c r="E8" s="17" t="s">
        <v>165</v>
      </c>
      <c r="F8" s="17" t="s">
        <v>166</v>
      </c>
    </row>
    <row r="9" spans="1:6" ht="11.2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</row>
    <row r="10" spans="1:6" ht="12" thickBot="1">
      <c r="A10" s="13" t="s">
        <v>66</v>
      </c>
      <c r="B10" s="17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</row>
    <row r="11" spans="1:6" ht="12" thickTop="1">
      <c r="A11" s="26" t="s">
        <v>167</v>
      </c>
      <c r="B11" s="21">
        <v>65157</v>
      </c>
      <c r="C11" s="21">
        <v>39589</v>
      </c>
      <c r="D11" s="21"/>
      <c r="E11" s="21"/>
      <c r="F11" s="21"/>
    </row>
    <row r="12" spans="1:6" ht="11.25">
      <c r="A12" s="6" t="s">
        <v>168</v>
      </c>
      <c r="B12" s="22">
        <v>73157</v>
      </c>
      <c r="C12" s="22">
        <v>71680</v>
      </c>
      <c r="D12" s="22"/>
      <c r="E12" s="22"/>
      <c r="F12" s="22"/>
    </row>
    <row r="13" spans="1:6" ht="11.25">
      <c r="A13" s="6" t="s">
        <v>169</v>
      </c>
      <c r="B13" s="22">
        <v>1254</v>
      </c>
      <c r="C13" s="22">
        <v>1049</v>
      </c>
      <c r="D13" s="22"/>
      <c r="E13" s="22"/>
      <c r="F13" s="22"/>
    </row>
    <row r="14" spans="1:6" ht="11.25">
      <c r="A14" s="6" t="s">
        <v>170</v>
      </c>
      <c r="B14" s="22">
        <v>139569</v>
      </c>
      <c r="C14" s="22">
        <v>112318</v>
      </c>
      <c r="D14" s="22">
        <v>134479</v>
      </c>
      <c r="E14" s="22">
        <v>208925</v>
      </c>
      <c r="F14" s="22">
        <v>148410</v>
      </c>
    </row>
    <row r="15" spans="1:6" ht="11.25">
      <c r="A15" s="6" t="s">
        <v>171</v>
      </c>
      <c r="B15" s="22">
        <v>33195</v>
      </c>
      <c r="C15" s="22">
        <v>33584</v>
      </c>
      <c r="D15" s="22"/>
      <c r="E15" s="22"/>
      <c r="F15" s="22"/>
    </row>
    <row r="16" spans="1:6" ht="11.25">
      <c r="A16" s="6" t="s">
        <v>172</v>
      </c>
      <c r="B16" s="22">
        <v>63436</v>
      </c>
      <c r="C16" s="22">
        <v>64993</v>
      </c>
      <c r="D16" s="22"/>
      <c r="E16" s="22"/>
      <c r="F16" s="22"/>
    </row>
    <row r="17" spans="1:6" ht="11.25">
      <c r="A17" s="6" t="s">
        <v>173</v>
      </c>
      <c r="B17" s="22">
        <v>1905</v>
      </c>
      <c r="C17" s="22">
        <v>4024</v>
      </c>
      <c r="D17" s="22"/>
      <c r="E17" s="22"/>
      <c r="F17" s="22"/>
    </row>
    <row r="18" spans="1:6" ht="11.25">
      <c r="A18" s="6" t="s">
        <v>174</v>
      </c>
      <c r="B18" s="22">
        <v>98537</v>
      </c>
      <c r="C18" s="22">
        <v>102602</v>
      </c>
      <c r="D18" s="22">
        <v>101122</v>
      </c>
      <c r="E18" s="22">
        <v>157305</v>
      </c>
      <c r="F18" s="22">
        <v>103371</v>
      </c>
    </row>
    <row r="19" spans="1:6" ht="11.25">
      <c r="A19" s="7" t="s">
        <v>175</v>
      </c>
      <c r="B19" s="22">
        <v>41031</v>
      </c>
      <c r="C19" s="22">
        <v>9715</v>
      </c>
      <c r="D19" s="22">
        <v>33356</v>
      </c>
      <c r="E19" s="22">
        <v>51620</v>
      </c>
      <c r="F19" s="22">
        <v>45038</v>
      </c>
    </row>
    <row r="20" spans="1:6" ht="11.25">
      <c r="A20" s="6" t="s">
        <v>176</v>
      </c>
      <c r="B20" s="22">
        <v>1794</v>
      </c>
      <c r="C20" s="22">
        <v>1939</v>
      </c>
      <c r="D20" s="22">
        <v>2087</v>
      </c>
      <c r="E20" s="22">
        <v>3850</v>
      </c>
      <c r="F20" s="22">
        <v>2581</v>
      </c>
    </row>
    <row r="21" spans="1:6" ht="11.25">
      <c r="A21" s="6" t="s">
        <v>177</v>
      </c>
      <c r="B21" s="22">
        <v>3546</v>
      </c>
      <c r="C21" s="22">
        <v>3021</v>
      </c>
      <c r="D21" s="22">
        <v>2653</v>
      </c>
      <c r="E21" s="22">
        <v>6207</v>
      </c>
      <c r="F21" s="22">
        <v>5261</v>
      </c>
    </row>
    <row r="22" spans="1:6" ht="11.25">
      <c r="A22" s="6" t="s">
        <v>178</v>
      </c>
      <c r="B22" s="22">
        <v>1532</v>
      </c>
      <c r="C22" s="22">
        <v>914</v>
      </c>
      <c r="D22" s="22">
        <v>1716</v>
      </c>
      <c r="E22" s="22">
        <v>2734</v>
      </c>
      <c r="F22" s="22">
        <v>2009</v>
      </c>
    </row>
    <row r="23" spans="1:6" ht="11.25">
      <c r="A23" s="6" t="s">
        <v>179</v>
      </c>
      <c r="B23" s="22">
        <v>2424</v>
      </c>
      <c r="C23" s="22">
        <v>2595</v>
      </c>
      <c r="D23" s="22">
        <v>2735</v>
      </c>
      <c r="E23" s="22">
        <v>2758</v>
      </c>
      <c r="F23" s="22">
        <v>3121</v>
      </c>
    </row>
    <row r="24" spans="1:6" ht="11.25">
      <c r="A24" s="6" t="s">
        <v>180</v>
      </c>
      <c r="B24" s="22">
        <v>64</v>
      </c>
      <c r="C24" s="22">
        <v>60</v>
      </c>
      <c r="D24" s="22">
        <v>65</v>
      </c>
      <c r="E24" s="22">
        <v>73</v>
      </c>
      <c r="F24" s="22">
        <v>104</v>
      </c>
    </row>
    <row r="25" spans="1:6" ht="11.25">
      <c r="A25" s="6" t="s">
        <v>181</v>
      </c>
      <c r="B25" s="22">
        <v>644</v>
      </c>
      <c r="C25" s="22">
        <v>560</v>
      </c>
      <c r="D25" s="22">
        <v>523</v>
      </c>
      <c r="E25" s="22">
        <v>553</v>
      </c>
      <c r="F25" s="22">
        <v>415</v>
      </c>
    </row>
    <row r="26" spans="1:6" ht="11.25">
      <c r="A26" s="6" t="s">
        <v>182</v>
      </c>
      <c r="B26" s="22">
        <v>987</v>
      </c>
      <c r="C26" s="22">
        <v>1088</v>
      </c>
      <c r="D26" s="22">
        <v>1302</v>
      </c>
      <c r="E26" s="22">
        <v>1595</v>
      </c>
      <c r="F26" s="22">
        <v>1429</v>
      </c>
    </row>
    <row r="27" spans="1:6" ht="11.25">
      <c r="A27" s="6" t="s">
        <v>183</v>
      </c>
      <c r="B27" s="22">
        <v>68</v>
      </c>
      <c r="C27" s="22">
        <v>71</v>
      </c>
      <c r="D27" s="22">
        <v>81</v>
      </c>
      <c r="E27" s="22">
        <v>74</v>
      </c>
      <c r="F27" s="22">
        <v>63</v>
      </c>
    </row>
    <row r="28" spans="1:6" ht="11.25">
      <c r="A28" s="6" t="s">
        <v>184</v>
      </c>
      <c r="B28" s="22">
        <v>0</v>
      </c>
      <c r="C28" s="22">
        <v>41</v>
      </c>
      <c r="D28" s="22">
        <v>15</v>
      </c>
      <c r="E28" s="22"/>
      <c r="F28" s="22">
        <v>109</v>
      </c>
    </row>
    <row r="29" spans="1:6" ht="11.25">
      <c r="A29" s="6" t="s">
        <v>185</v>
      </c>
      <c r="B29" s="22">
        <v>106</v>
      </c>
      <c r="C29" s="22">
        <v>102</v>
      </c>
      <c r="D29" s="22">
        <v>104</v>
      </c>
      <c r="E29" s="22">
        <v>102</v>
      </c>
      <c r="F29" s="22">
        <v>103</v>
      </c>
    </row>
    <row r="30" spans="1:6" ht="11.25">
      <c r="A30" s="6" t="s">
        <v>89</v>
      </c>
      <c r="B30" s="22">
        <v>3995</v>
      </c>
      <c r="C30" s="22">
        <v>3870</v>
      </c>
      <c r="D30" s="22">
        <v>4333</v>
      </c>
      <c r="E30" s="22">
        <v>4736</v>
      </c>
      <c r="F30" s="22">
        <v>5582</v>
      </c>
    </row>
    <row r="31" spans="1:6" ht="11.25">
      <c r="A31" s="6" t="s">
        <v>186</v>
      </c>
      <c r="B31" s="22">
        <v>15166</v>
      </c>
      <c r="C31" s="22">
        <v>14267</v>
      </c>
      <c r="D31" s="22">
        <v>15770</v>
      </c>
      <c r="E31" s="22">
        <v>22837</v>
      </c>
      <c r="F31" s="22">
        <v>20960</v>
      </c>
    </row>
    <row r="32" spans="1:6" ht="12" thickBot="1">
      <c r="A32" s="25" t="s">
        <v>187</v>
      </c>
      <c r="B32" s="23">
        <v>25865</v>
      </c>
      <c r="C32" s="23">
        <v>-4551</v>
      </c>
      <c r="D32" s="23">
        <v>17586</v>
      </c>
      <c r="E32" s="23">
        <v>28783</v>
      </c>
      <c r="F32" s="23">
        <v>24078</v>
      </c>
    </row>
    <row r="33" spans="1:6" ht="12" thickTop="1">
      <c r="A33" s="6" t="s">
        <v>188</v>
      </c>
      <c r="B33" s="22">
        <v>449</v>
      </c>
      <c r="C33" s="22">
        <v>462</v>
      </c>
      <c r="D33" s="22">
        <v>764</v>
      </c>
      <c r="E33" s="22">
        <v>896</v>
      </c>
      <c r="F33" s="22">
        <v>789</v>
      </c>
    </row>
    <row r="34" spans="1:6" ht="11.25">
      <c r="A34" s="6" t="s">
        <v>189</v>
      </c>
      <c r="B34" s="22">
        <v>1664</v>
      </c>
      <c r="C34" s="22">
        <v>1198</v>
      </c>
      <c r="D34" s="22">
        <v>861</v>
      </c>
      <c r="E34" s="22">
        <v>856</v>
      </c>
      <c r="F34" s="22">
        <v>1845</v>
      </c>
    </row>
    <row r="35" spans="1:6" ht="11.25">
      <c r="A35" s="6" t="s">
        <v>89</v>
      </c>
      <c r="B35" s="22">
        <v>447</v>
      </c>
      <c r="C35" s="22">
        <v>281</v>
      </c>
      <c r="D35" s="22">
        <v>294</v>
      </c>
      <c r="E35" s="22">
        <v>524</v>
      </c>
      <c r="F35" s="22">
        <v>297</v>
      </c>
    </row>
    <row r="36" spans="1:6" ht="11.25">
      <c r="A36" s="6" t="s">
        <v>190</v>
      </c>
      <c r="B36" s="22">
        <v>2562</v>
      </c>
      <c r="C36" s="22">
        <v>1941</v>
      </c>
      <c r="D36" s="22">
        <v>1920</v>
      </c>
      <c r="E36" s="22">
        <v>2277</v>
      </c>
      <c r="F36" s="22">
        <v>2932</v>
      </c>
    </row>
    <row r="37" spans="1:6" ht="11.25">
      <c r="A37" s="6" t="s">
        <v>191</v>
      </c>
      <c r="B37" s="22">
        <v>5094</v>
      </c>
      <c r="C37" s="22">
        <v>5336</v>
      </c>
      <c r="D37" s="22">
        <v>6105</v>
      </c>
      <c r="E37" s="22">
        <v>6464</v>
      </c>
      <c r="F37" s="22">
        <v>5992</v>
      </c>
    </row>
    <row r="38" spans="1:6" ht="11.25">
      <c r="A38" s="6" t="s">
        <v>192</v>
      </c>
      <c r="B38" s="22">
        <v>1999</v>
      </c>
      <c r="C38" s="22">
        <v>1929</v>
      </c>
      <c r="D38" s="22">
        <v>1617</v>
      </c>
      <c r="E38" s="22">
        <v>1142</v>
      </c>
      <c r="F38" s="22">
        <v>1098</v>
      </c>
    </row>
    <row r="39" spans="1:6" ht="11.25">
      <c r="A39" s="6" t="s">
        <v>193</v>
      </c>
      <c r="B39" s="22">
        <v>3</v>
      </c>
      <c r="C39" s="22">
        <v>3</v>
      </c>
      <c r="D39" s="22">
        <v>38</v>
      </c>
      <c r="E39" s="22">
        <v>411</v>
      </c>
      <c r="F39" s="22">
        <v>199</v>
      </c>
    </row>
    <row r="40" spans="1:6" ht="11.25">
      <c r="A40" s="6" t="s">
        <v>194</v>
      </c>
      <c r="B40" s="22">
        <v>56</v>
      </c>
      <c r="C40" s="22">
        <v>123</v>
      </c>
      <c r="D40" s="22">
        <v>101</v>
      </c>
      <c r="E40" s="22">
        <v>53</v>
      </c>
      <c r="F40" s="22"/>
    </row>
    <row r="41" spans="1:6" ht="11.25">
      <c r="A41" s="6" t="s">
        <v>195</v>
      </c>
      <c r="B41" s="22">
        <v>1272</v>
      </c>
      <c r="C41" s="22">
        <v>1734</v>
      </c>
      <c r="D41" s="22">
        <v>1785</v>
      </c>
      <c r="E41" s="22">
        <v>1762</v>
      </c>
      <c r="F41" s="22">
        <v>1406</v>
      </c>
    </row>
    <row r="42" spans="1:6" ht="11.25">
      <c r="A42" s="6" t="s">
        <v>184</v>
      </c>
      <c r="B42" s="22"/>
      <c r="C42" s="22">
        <v>475</v>
      </c>
      <c r="D42" s="22"/>
      <c r="E42" s="22"/>
      <c r="F42" s="22">
        <v>48</v>
      </c>
    </row>
    <row r="43" spans="1:6" ht="11.25">
      <c r="A43" s="6" t="s">
        <v>89</v>
      </c>
      <c r="B43" s="22">
        <v>966</v>
      </c>
      <c r="C43" s="22">
        <v>688</v>
      </c>
      <c r="D43" s="22">
        <v>853</v>
      </c>
      <c r="E43" s="22">
        <v>1088</v>
      </c>
      <c r="F43" s="22">
        <v>153</v>
      </c>
    </row>
    <row r="44" spans="1:6" ht="11.25">
      <c r="A44" s="6" t="s">
        <v>196</v>
      </c>
      <c r="B44" s="22">
        <v>9392</v>
      </c>
      <c r="C44" s="22">
        <v>10292</v>
      </c>
      <c r="D44" s="22">
        <v>10501</v>
      </c>
      <c r="E44" s="22">
        <v>11087</v>
      </c>
      <c r="F44" s="22">
        <v>8899</v>
      </c>
    </row>
    <row r="45" spans="1:6" ht="12" thickBot="1">
      <c r="A45" s="25" t="s">
        <v>197</v>
      </c>
      <c r="B45" s="23">
        <v>19034</v>
      </c>
      <c r="C45" s="23">
        <v>-12901</v>
      </c>
      <c r="D45" s="23">
        <v>9005</v>
      </c>
      <c r="E45" s="23">
        <v>19973</v>
      </c>
      <c r="F45" s="23">
        <v>18111</v>
      </c>
    </row>
    <row r="46" spans="1:6" ht="12" thickTop="1">
      <c r="A46" s="6" t="s">
        <v>198</v>
      </c>
      <c r="B46" s="22">
        <v>3214</v>
      </c>
      <c r="C46" s="22">
        <v>759</v>
      </c>
      <c r="D46" s="22">
        <v>1527</v>
      </c>
      <c r="E46" s="22">
        <v>120</v>
      </c>
      <c r="F46" s="22">
        <v>688</v>
      </c>
    </row>
    <row r="47" spans="1:6" ht="11.25">
      <c r="A47" s="6" t="s">
        <v>199</v>
      </c>
      <c r="B47" s="22"/>
      <c r="C47" s="22">
        <v>804</v>
      </c>
      <c r="D47" s="22">
        <v>99</v>
      </c>
      <c r="E47" s="22"/>
      <c r="F47" s="22">
        <v>0</v>
      </c>
    </row>
    <row r="48" spans="1:6" ht="11.25">
      <c r="A48" s="6" t="s">
        <v>200</v>
      </c>
      <c r="B48" s="22"/>
      <c r="C48" s="22">
        <v>15</v>
      </c>
      <c r="D48" s="22">
        <v>7358</v>
      </c>
      <c r="E48" s="22">
        <v>111</v>
      </c>
      <c r="F48" s="22">
        <v>6</v>
      </c>
    </row>
    <row r="49" spans="1:6" ht="11.25">
      <c r="A49" s="6" t="s">
        <v>201</v>
      </c>
      <c r="B49" s="22">
        <v>20</v>
      </c>
      <c r="C49" s="22"/>
      <c r="D49" s="22"/>
      <c r="E49" s="22"/>
      <c r="F49" s="22"/>
    </row>
    <row r="50" spans="1:6" ht="11.25">
      <c r="A50" s="6" t="s">
        <v>202</v>
      </c>
      <c r="B50" s="22">
        <v>3234</v>
      </c>
      <c r="C50" s="22">
        <v>1579</v>
      </c>
      <c r="D50" s="22">
        <v>8985</v>
      </c>
      <c r="E50" s="22">
        <v>3934</v>
      </c>
      <c r="F50" s="22">
        <v>736</v>
      </c>
    </row>
    <row r="51" spans="1:6" ht="11.25">
      <c r="A51" s="6" t="s">
        <v>203</v>
      </c>
      <c r="B51" s="22">
        <v>1100</v>
      </c>
      <c r="C51" s="22">
        <v>0</v>
      </c>
      <c r="D51" s="22">
        <v>508</v>
      </c>
      <c r="E51" s="22"/>
      <c r="F51" s="22"/>
    </row>
    <row r="52" spans="1:6" ht="11.25">
      <c r="A52" s="6" t="s">
        <v>204</v>
      </c>
      <c r="B52" s="22">
        <v>76</v>
      </c>
      <c r="C52" s="22">
        <v>89</v>
      </c>
      <c r="D52" s="22">
        <v>88</v>
      </c>
      <c r="E52" s="22">
        <v>47</v>
      </c>
      <c r="F52" s="22">
        <v>51</v>
      </c>
    </row>
    <row r="53" spans="1:6" ht="11.25">
      <c r="A53" s="6" t="s">
        <v>205</v>
      </c>
      <c r="B53" s="22"/>
      <c r="C53" s="22">
        <v>215</v>
      </c>
      <c r="D53" s="22"/>
      <c r="E53" s="22"/>
      <c r="F53" s="22">
        <v>580</v>
      </c>
    </row>
    <row r="54" spans="1:6" ht="11.25">
      <c r="A54" s="6" t="s">
        <v>206</v>
      </c>
      <c r="B54" s="22">
        <v>1859</v>
      </c>
      <c r="C54" s="22">
        <v>43301</v>
      </c>
      <c r="D54" s="22">
        <v>297</v>
      </c>
      <c r="E54" s="22">
        <v>7563</v>
      </c>
      <c r="F54" s="22">
        <v>6897</v>
      </c>
    </row>
    <row r="55" spans="1:6" ht="11.25">
      <c r="A55" s="6" t="s">
        <v>207</v>
      </c>
      <c r="B55" s="22"/>
      <c r="C55" s="22">
        <v>1</v>
      </c>
      <c r="D55" s="22"/>
      <c r="E55" s="22"/>
      <c r="F55" s="22"/>
    </row>
    <row r="56" spans="1:6" ht="11.25">
      <c r="A56" s="6" t="s">
        <v>208</v>
      </c>
      <c r="B56" s="22">
        <v>331</v>
      </c>
      <c r="C56" s="22">
        <v>426</v>
      </c>
      <c r="D56" s="22">
        <v>24</v>
      </c>
      <c r="E56" s="22"/>
      <c r="F56" s="22"/>
    </row>
    <row r="57" spans="1:6" ht="11.25">
      <c r="A57" s="6" t="s">
        <v>209</v>
      </c>
      <c r="B57" s="22">
        <v>56</v>
      </c>
      <c r="C57" s="22"/>
      <c r="D57" s="22"/>
      <c r="E57" s="22"/>
      <c r="F57" s="22"/>
    </row>
    <row r="58" spans="1:6" ht="11.25">
      <c r="A58" s="6" t="s">
        <v>210</v>
      </c>
      <c r="B58" s="22"/>
      <c r="C58" s="22">
        <v>19025</v>
      </c>
      <c r="D58" s="22"/>
      <c r="E58" s="22">
        <v>15</v>
      </c>
      <c r="F58" s="22"/>
    </row>
    <row r="59" spans="1:6" ht="11.25">
      <c r="A59" s="6" t="s">
        <v>211</v>
      </c>
      <c r="B59" s="22"/>
      <c r="C59" s="22">
        <v>1</v>
      </c>
      <c r="D59" s="22">
        <v>278</v>
      </c>
      <c r="E59" s="22"/>
      <c r="F59" s="22"/>
    </row>
    <row r="60" spans="1:6" ht="11.25">
      <c r="A60" s="6" t="s">
        <v>212</v>
      </c>
      <c r="B60" s="22">
        <v>3860</v>
      </c>
      <c r="C60" s="22">
        <v>1560</v>
      </c>
      <c r="D60" s="22">
        <v>975</v>
      </c>
      <c r="E60" s="22">
        <v>1196</v>
      </c>
      <c r="F60" s="22">
        <v>7</v>
      </c>
    </row>
    <row r="61" spans="1:6" ht="11.25">
      <c r="A61" s="6" t="s">
        <v>213</v>
      </c>
      <c r="B61" s="22"/>
      <c r="C61" s="22">
        <v>341</v>
      </c>
      <c r="D61" s="22"/>
      <c r="E61" s="22"/>
      <c r="F61" s="22"/>
    </row>
    <row r="62" spans="1:6" ht="11.25">
      <c r="A62" s="6" t="s">
        <v>214</v>
      </c>
      <c r="B62" s="22">
        <v>7284</v>
      </c>
      <c r="C62" s="22">
        <v>64963</v>
      </c>
      <c r="D62" s="22">
        <v>2174</v>
      </c>
      <c r="E62" s="22">
        <v>13679</v>
      </c>
      <c r="F62" s="22">
        <v>7834</v>
      </c>
    </row>
    <row r="63" spans="1:6" ht="11.25">
      <c r="A63" s="7" t="s">
        <v>215</v>
      </c>
      <c r="B63" s="22">
        <v>14985</v>
      </c>
      <c r="C63" s="22">
        <v>-76285</v>
      </c>
      <c r="D63" s="22">
        <v>15816</v>
      </c>
      <c r="E63" s="22">
        <v>10228</v>
      </c>
      <c r="F63" s="22">
        <v>11013</v>
      </c>
    </row>
    <row r="64" spans="1:6" ht="11.25">
      <c r="A64" s="7" t="s">
        <v>216</v>
      </c>
      <c r="B64" s="22">
        <v>12</v>
      </c>
      <c r="C64" s="22">
        <v>69</v>
      </c>
      <c r="D64" s="22">
        <v>3531</v>
      </c>
      <c r="E64" s="22">
        <v>3279</v>
      </c>
      <c r="F64" s="22">
        <v>4232</v>
      </c>
    </row>
    <row r="65" spans="1:6" ht="11.25">
      <c r="A65" s="7" t="s">
        <v>217</v>
      </c>
      <c r="B65" s="22">
        <v>5568</v>
      </c>
      <c r="C65" s="22">
        <v>-4583</v>
      </c>
      <c r="D65" s="22">
        <v>1462</v>
      </c>
      <c r="E65" s="22">
        <v>-958</v>
      </c>
      <c r="F65" s="22">
        <v>-2538</v>
      </c>
    </row>
    <row r="66" spans="1:6" ht="11.25">
      <c r="A66" s="7" t="s">
        <v>218</v>
      </c>
      <c r="B66" s="22">
        <v>5581</v>
      </c>
      <c r="C66" s="22">
        <v>-4513</v>
      </c>
      <c r="D66" s="22">
        <v>4994</v>
      </c>
      <c r="E66" s="22">
        <v>2320</v>
      </c>
      <c r="F66" s="22">
        <v>1693</v>
      </c>
    </row>
    <row r="67" spans="1:6" ht="12" thickBot="1">
      <c r="A67" s="7" t="s">
        <v>219</v>
      </c>
      <c r="B67" s="22">
        <v>9403</v>
      </c>
      <c r="C67" s="22">
        <v>-71772</v>
      </c>
      <c r="D67" s="22">
        <v>10822</v>
      </c>
      <c r="E67" s="22">
        <v>7908</v>
      </c>
      <c r="F67" s="22">
        <v>9319</v>
      </c>
    </row>
    <row r="68" spans="1:6" ht="12" thickTop="1">
      <c r="A68" s="8"/>
      <c r="B68" s="24"/>
      <c r="C68" s="24"/>
      <c r="D68" s="24"/>
      <c r="E68" s="24"/>
      <c r="F68" s="24"/>
    </row>
    <row r="70" ht="11.25">
      <c r="A70" s="20" t="s">
        <v>160</v>
      </c>
    </row>
    <row r="71" ht="11.25">
      <c r="A71" s="20" t="s">
        <v>161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10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156</v>
      </c>
      <c r="B2" s="14">
        <v>8804</v>
      </c>
      <c r="C2" s="14"/>
      <c r="D2" s="14"/>
      <c r="E2" s="14"/>
      <c r="F2" s="14"/>
    </row>
    <row r="3" spans="1:6" ht="12" thickBot="1">
      <c r="A3" s="11" t="s">
        <v>157</v>
      </c>
      <c r="B3" s="1" t="s">
        <v>158</v>
      </c>
      <c r="C3" s="1"/>
      <c r="D3" s="1"/>
      <c r="E3" s="1"/>
      <c r="F3" s="1"/>
    </row>
    <row r="4" spans="1:6" ht="12" thickTop="1">
      <c r="A4" s="10" t="s">
        <v>60</v>
      </c>
      <c r="B4" s="15" t="str">
        <f>HYPERLINK("http://www.kabupro.jp/mark/20130328/S000D4FS.htm","有価証券報告書")</f>
        <v>有価証券報告書</v>
      </c>
      <c r="C4" s="15" t="str">
        <f>HYPERLINK("http://www.kabupro.jp/mark/20130328/S000D4FS.htm","有価証券報告書")</f>
        <v>有価証券報告書</v>
      </c>
      <c r="D4" s="15" t="str">
        <f>HYPERLINK("http://www.kabupro.jp/mark/20120329/S000AL1G.htm","有価証券報告書")</f>
        <v>有価証券報告書</v>
      </c>
      <c r="E4" s="15" t="str">
        <f>HYPERLINK("http://www.kabupro.jp/mark/20110330/S000821D.htm","有価証券報告書")</f>
        <v>有価証券報告書</v>
      </c>
      <c r="F4" s="15" t="str">
        <f>HYPERLINK("http://www.kabupro.jp/mark/20100330/S0005G7Z.htm","有価証券報告書")</f>
        <v>有価証券報告書</v>
      </c>
    </row>
    <row r="5" spans="1:6" ht="12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</row>
    <row r="6" spans="1:6" ht="12.75" thickBot="1" thickTop="1">
      <c r="A6" s="10" t="s">
        <v>62</v>
      </c>
      <c r="B6" s="18" t="s">
        <v>159</v>
      </c>
      <c r="C6" s="19"/>
      <c r="D6" s="19"/>
      <c r="E6" s="19"/>
      <c r="F6" s="19"/>
    </row>
    <row r="7" spans="1:6" ht="12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</row>
    <row r="8" spans="1:6" ht="11.25">
      <c r="A8" s="13" t="s">
        <v>64</v>
      </c>
      <c r="B8" s="17"/>
      <c r="C8" s="17"/>
      <c r="D8" s="17"/>
      <c r="E8" s="17"/>
      <c r="F8" s="17"/>
    </row>
    <row r="9" spans="1:6" ht="11.2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</row>
    <row r="10" spans="1:6" ht="12" thickBot="1">
      <c r="A10" s="13" t="s">
        <v>66</v>
      </c>
      <c r="B10" s="17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</row>
    <row r="11" spans="1:6" ht="12" thickTop="1">
      <c r="A11" s="9" t="s">
        <v>77</v>
      </c>
      <c r="B11" s="21">
        <v>26623</v>
      </c>
      <c r="C11" s="21">
        <v>22147</v>
      </c>
      <c r="D11" s="21">
        <v>15071</v>
      </c>
      <c r="E11" s="21">
        <v>10262</v>
      </c>
      <c r="F11" s="21">
        <v>11643</v>
      </c>
    </row>
    <row r="12" spans="1:6" ht="11.25">
      <c r="A12" s="2" t="s">
        <v>79</v>
      </c>
      <c r="B12" s="22">
        <v>8004</v>
      </c>
      <c r="C12" s="22">
        <v>4281</v>
      </c>
      <c r="D12" s="22">
        <v>4345</v>
      </c>
      <c r="E12" s="22">
        <v>3075</v>
      </c>
      <c r="F12" s="22">
        <v>13437</v>
      </c>
    </row>
    <row r="13" spans="1:6" ht="11.25">
      <c r="A13" s="2" t="s">
        <v>80</v>
      </c>
      <c r="B13" s="22"/>
      <c r="C13" s="22">
        <v>39</v>
      </c>
      <c r="D13" s="22">
        <v>2409</v>
      </c>
      <c r="E13" s="22">
        <v>1134</v>
      </c>
      <c r="F13" s="22">
        <v>931</v>
      </c>
    </row>
    <row r="14" spans="1:6" ht="11.25">
      <c r="A14" s="2" t="s">
        <v>81</v>
      </c>
      <c r="B14" s="22">
        <v>6875</v>
      </c>
      <c r="C14" s="22">
        <v>5339</v>
      </c>
      <c r="D14" s="22">
        <v>5339</v>
      </c>
      <c r="E14" s="22">
        <v>5343</v>
      </c>
      <c r="F14" s="22">
        <v>5345</v>
      </c>
    </row>
    <row r="15" spans="1:6" ht="11.25">
      <c r="A15" s="2" t="s">
        <v>82</v>
      </c>
      <c r="B15" s="22">
        <v>22935</v>
      </c>
      <c r="C15" s="22">
        <v>32685</v>
      </c>
      <c r="D15" s="22">
        <v>19544</v>
      </c>
      <c r="E15" s="22">
        <v>37464</v>
      </c>
      <c r="F15" s="22">
        <v>47609</v>
      </c>
    </row>
    <row r="16" spans="1:6" ht="11.25">
      <c r="A16" s="2" t="s">
        <v>83</v>
      </c>
      <c r="B16" s="22">
        <v>37656</v>
      </c>
      <c r="C16" s="22">
        <v>35308</v>
      </c>
      <c r="D16" s="22">
        <v>47497</v>
      </c>
      <c r="E16" s="22">
        <v>41016</v>
      </c>
      <c r="F16" s="22">
        <v>57431</v>
      </c>
    </row>
    <row r="17" spans="1:6" ht="11.25">
      <c r="A17" s="2" t="s">
        <v>84</v>
      </c>
      <c r="B17" s="22">
        <v>10834</v>
      </c>
      <c r="C17" s="22">
        <v>17071</v>
      </c>
      <c r="D17" s="22">
        <v>31330</v>
      </c>
      <c r="E17" s="22">
        <v>36294</v>
      </c>
      <c r="F17" s="22">
        <v>52100</v>
      </c>
    </row>
    <row r="18" spans="1:6" ht="11.25">
      <c r="A18" s="2" t="s">
        <v>85</v>
      </c>
      <c r="B18" s="22">
        <v>156</v>
      </c>
      <c r="C18" s="22">
        <v>136</v>
      </c>
      <c r="D18" s="22">
        <v>76</v>
      </c>
      <c r="E18" s="22">
        <v>30</v>
      </c>
      <c r="F18" s="22"/>
    </row>
    <row r="19" spans="1:6" ht="11.25">
      <c r="A19" s="2" t="s">
        <v>86</v>
      </c>
      <c r="B19" s="22">
        <v>2000</v>
      </c>
      <c r="C19" s="22">
        <v>1470</v>
      </c>
      <c r="D19" s="22">
        <v>1349</v>
      </c>
      <c r="E19" s="22">
        <v>1151</v>
      </c>
      <c r="F19" s="22">
        <v>2446</v>
      </c>
    </row>
    <row r="20" spans="1:6" ht="11.25">
      <c r="A20" s="2" t="s">
        <v>87</v>
      </c>
      <c r="B20" s="22">
        <v>1336</v>
      </c>
      <c r="C20" s="22">
        <v>2569</v>
      </c>
      <c r="D20" s="22">
        <v>1134</v>
      </c>
      <c r="E20" s="22">
        <v>1244</v>
      </c>
      <c r="F20" s="22">
        <v>3883</v>
      </c>
    </row>
    <row r="21" spans="1:6" ht="11.25">
      <c r="A21" s="2" t="s">
        <v>88</v>
      </c>
      <c r="B21" s="22">
        <v>13441</v>
      </c>
      <c r="C21" s="22">
        <v>15282</v>
      </c>
      <c r="D21" s="22">
        <v>12158</v>
      </c>
      <c r="E21" s="22">
        <v>25873</v>
      </c>
      <c r="F21" s="22">
        <v>26613</v>
      </c>
    </row>
    <row r="22" spans="1:6" ht="11.25">
      <c r="A22" s="2" t="s">
        <v>89</v>
      </c>
      <c r="B22" s="22">
        <v>10663</v>
      </c>
      <c r="C22" s="22">
        <v>13248</v>
      </c>
      <c r="D22" s="22">
        <v>7018</v>
      </c>
      <c r="E22" s="22">
        <v>11115</v>
      </c>
      <c r="F22" s="22">
        <v>11194</v>
      </c>
    </row>
    <row r="23" spans="1:6" ht="11.25">
      <c r="A23" s="2" t="s">
        <v>90</v>
      </c>
      <c r="B23" s="22">
        <v>-528</v>
      </c>
      <c r="C23" s="22">
        <v>-570</v>
      </c>
      <c r="D23" s="22">
        <v>-1178</v>
      </c>
      <c r="E23" s="22">
        <v>-1137</v>
      </c>
      <c r="F23" s="22">
        <v>-1274</v>
      </c>
    </row>
    <row r="24" spans="1:6" ht="11.25">
      <c r="A24" s="2" t="s">
        <v>91</v>
      </c>
      <c r="B24" s="22">
        <v>139999</v>
      </c>
      <c r="C24" s="22">
        <v>149010</v>
      </c>
      <c r="D24" s="22">
        <v>146097</v>
      </c>
      <c r="E24" s="22">
        <v>172869</v>
      </c>
      <c r="F24" s="22">
        <v>237011</v>
      </c>
    </row>
    <row r="25" spans="1:6" ht="11.25">
      <c r="A25" s="3" t="s">
        <v>92</v>
      </c>
      <c r="B25" s="22">
        <v>142724</v>
      </c>
      <c r="C25" s="22">
        <v>153211</v>
      </c>
      <c r="D25" s="22">
        <v>150727</v>
      </c>
      <c r="E25" s="22">
        <v>155271</v>
      </c>
      <c r="F25" s="22">
        <v>135726</v>
      </c>
    </row>
    <row r="26" spans="1:6" ht="11.25">
      <c r="A26" s="4" t="s">
        <v>93</v>
      </c>
      <c r="B26" s="22">
        <v>-57177</v>
      </c>
      <c r="C26" s="22">
        <v>-56560</v>
      </c>
      <c r="D26" s="22">
        <v>-52708</v>
      </c>
      <c r="E26" s="22">
        <v>-52688</v>
      </c>
      <c r="F26" s="22">
        <v>-52875</v>
      </c>
    </row>
    <row r="27" spans="1:6" ht="11.25">
      <c r="A27" s="4" t="s">
        <v>94</v>
      </c>
      <c r="B27" s="22">
        <v>85547</v>
      </c>
      <c r="C27" s="22">
        <v>96651</v>
      </c>
      <c r="D27" s="22">
        <v>98018</v>
      </c>
      <c r="E27" s="22">
        <v>102583</v>
      </c>
      <c r="F27" s="22">
        <v>82850</v>
      </c>
    </row>
    <row r="28" spans="1:6" ht="11.25">
      <c r="A28" s="3" t="s">
        <v>95</v>
      </c>
      <c r="B28" s="22">
        <v>4307</v>
      </c>
      <c r="C28" s="22">
        <v>4523</v>
      </c>
      <c r="D28" s="22">
        <v>4557</v>
      </c>
      <c r="E28" s="22">
        <v>4560</v>
      </c>
      <c r="F28" s="22">
        <v>4527</v>
      </c>
    </row>
    <row r="29" spans="1:6" ht="11.25">
      <c r="A29" s="4" t="s">
        <v>93</v>
      </c>
      <c r="B29" s="22">
        <v>-2185</v>
      </c>
      <c r="C29" s="22">
        <v>-2061</v>
      </c>
      <c r="D29" s="22">
        <v>-1851</v>
      </c>
      <c r="E29" s="22">
        <v>-1641</v>
      </c>
      <c r="F29" s="22">
        <v>-1456</v>
      </c>
    </row>
    <row r="30" spans="1:6" ht="11.25">
      <c r="A30" s="4" t="s">
        <v>96</v>
      </c>
      <c r="B30" s="22">
        <v>2121</v>
      </c>
      <c r="C30" s="22">
        <v>2461</v>
      </c>
      <c r="D30" s="22">
        <v>2705</v>
      </c>
      <c r="E30" s="22">
        <v>2919</v>
      </c>
      <c r="F30" s="22">
        <v>3070</v>
      </c>
    </row>
    <row r="31" spans="1:6" ht="11.25">
      <c r="A31" s="3" t="s">
        <v>97</v>
      </c>
      <c r="B31" s="22">
        <v>1338</v>
      </c>
      <c r="C31" s="22">
        <v>1473</v>
      </c>
      <c r="D31" s="22">
        <v>1362</v>
      </c>
      <c r="E31" s="22">
        <v>1338</v>
      </c>
      <c r="F31" s="22">
        <v>928</v>
      </c>
    </row>
    <row r="32" spans="1:6" ht="11.25">
      <c r="A32" s="4" t="s">
        <v>93</v>
      </c>
      <c r="B32" s="22">
        <v>-707</v>
      </c>
      <c r="C32" s="22">
        <v>-651</v>
      </c>
      <c r="D32" s="22">
        <v>-535</v>
      </c>
      <c r="E32" s="22">
        <v>-415</v>
      </c>
      <c r="F32" s="22">
        <v>-316</v>
      </c>
    </row>
    <row r="33" spans="1:6" ht="11.25">
      <c r="A33" s="4" t="s">
        <v>98</v>
      </c>
      <c r="B33" s="22">
        <v>631</v>
      </c>
      <c r="C33" s="22">
        <v>822</v>
      </c>
      <c r="D33" s="22">
        <v>826</v>
      </c>
      <c r="E33" s="22">
        <v>922</v>
      </c>
      <c r="F33" s="22">
        <v>612</v>
      </c>
    </row>
    <row r="34" spans="1:6" ht="11.25">
      <c r="A34" s="3" t="s">
        <v>99</v>
      </c>
      <c r="B34" s="22">
        <v>29</v>
      </c>
      <c r="C34" s="22">
        <v>29</v>
      </c>
      <c r="D34" s="22">
        <v>29</v>
      </c>
      <c r="E34" s="22">
        <v>32</v>
      </c>
      <c r="F34" s="22">
        <v>32</v>
      </c>
    </row>
    <row r="35" spans="1:6" ht="11.25">
      <c r="A35" s="4" t="s">
        <v>93</v>
      </c>
      <c r="B35" s="22">
        <v>-29</v>
      </c>
      <c r="C35" s="22">
        <v>-28</v>
      </c>
      <c r="D35" s="22">
        <v>-27</v>
      </c>
      <c r="E35" s="22">
        <v>-27</v>
      </c>
      <c r="F35" s="22">
        <v>-21</v>
      </c>
    </row>
    <row r="36" spans="1:6" ht="11.25">
      <c r="A36" s="4" t="s">
        <v>100</v>
      </c>
      <c r="B36" s="22">
        <v>0</v>
      </c>
      <c r="C36" s="22">
        <v>0</v>
      </c>
      <c r="D36" s="22">
        <v>1</v>
      </c>
      <c r="E36" s="22">
        <v>4</v>
      </c>
      <c r="F36" s="22">
        <v>11</v>
      </c>
    </row>
    <row r="37" spans="1:6" ht="11.25">
      <c r="A37" s="3" t="s">
        <v>101</v>
      </c>
      <c r="B37" s="22">
        <v>3154</v>
      </c>
      <c r="C37" s="22">
        <v>3758</v>
      </c>
      <c r="D37" s="22">
        <v>3936</v>
      </c>
      <c r="E37" s="22">
        <v>3989</v>
      </c>
      <c r="F37" s="22">
        <v>3197</v>
      </c>
    </row>
    <row r="38" spans="1:6" ht="11.25">
      <c r="A38" s="4" t="s">
        <v>93</v>
      </c>
      <c r="B38" s="22">
        <v>-2788</v>
      </c>
      <c r="C38" s="22">
        <v>-3085</v>
      </c>
      <c r="D38" s="22">
        <v>-2963</v>
      </c>
      <c r="E38" s="22">
        <v>-2535</v>
      </c>
      <c r="F38" s="22">
        <v>-1823</v>
      </c>
    </row>
    <row r="39" spans="1:6" ht="11.25">
      <c r="A39" s="4" t="s">
        <v>102</v>
      </c>
      <c r="B39" s="22">
        <v>366</v>
      </c>
      <c r="C39" s="22">
        <v>673</v>
      </c>
      <c r="D39" s="22">
        <v>973</v>
      </c>
      <c r="E39" s="22">
        <v>1453</v>
      </c>
      <c r="F39" s="22">
        <v>1374</v>
      </c>
    </row>
    <row r="40" spans="1:6" ht="11.25">
      <c r="A40" s="3" t="s">
        <v>103</v>
      </c>
      <c r="B40" s="22">
        <v>251783</v>
      </c>
      <c r="C40" s="22">
        <v>261534</v>
      </c>
      <c r="D40" s="22">
        <v>265763</v>
      </c>
      <c r="E40" s="22">
        <v>281167</v>
      </c>
      <c r="F40" s="22">
        <v>248310</v>
      </c>
    </row>
    <row r="41" spans="1:6" ht="11.25">
      <c r="A41" s="3" t="s">
        <v>104</v>
      </c>
      <c r="B41" s="22">
        <v>46</v>
      </c>
      <c r="C41" s="22">
        <v>17</v>
      </c>
      <c r="D41" s="22">
        <v>5</v>
      </c>
      <c r="E41" s="22"/>
      <c r="F41" s="22"/>
    </row>
    <row r="42" spans="1:6" ht="11.25">
      <c r="A42" s="4" t="s">
        <v>93</v>
      </c>
      <c r="B42" s="22">
        <v>-9</v>
      </c>
      <c r="C42" s="22">
        <v>-2</v>
      </c>
      <c r="D42" s="22">
        <v>0</v>
      </c>
      <c r="E42" s="22"/>
      <c r="F42" s="22"/>
    </row>
    <row r="43" spans="1:6" ht="11.25">
      <c r="A43" s="4" t="s">
        <v>104</v>
      </c>
      <c r="B43" s="22">
        <v>36</v>
      </c>
      <c r="C43" s="22">
        <v>15</v>
      </c>
      <c r="D43" s="22">
        <v>5</v>
      </c>
      <c r="E43" s="22"/>
      <c r="F43" s="22"/>
    </row>
    <row r="44" spans="1:6" ht="11.25">
      <c r="A44" s="3" t="s">
        <v>105</v>
      </c>
      <c r="B44" s="22">
        <v>3891</v>
      </c>
      <c r="C44" s="22">
        <v>3097</v>
      </c>
      <c r="D44" s="22">
        <v>3108</v>
      </c>
      <c r="E44" s="22">
        <v>2764</v>
      </c>
      <c r="F44" s="22">
        <v>15270</v>
      </c>
    </row>
    <row r="45" spans="1:6" ht="11.25">
      <c r="A45" s="3" t="s">
        <v>106</v>
      </c>
      <c r="B45" s="22">
        <v>344378</v>
      </c>
      <c r="C45" s="22">
        <v>365256</v>
      </c>
      <c r="D45" s="22">
        <v>371403</v>
      </c>
      <c r="E45" s="22">
        <v>391816</v>
      </c>
      <c r="F45" s="22">
        <v>351499</v>
      </c>
    </row>
    <row r="46" spans="1:6" ht="11.25">
      <c r="A46" s="3" t="s">
        <v>107</v>
      </c>
      <c r="B46" s="22">
        <v>15305</v>
      </c>
      <c r="C46" s="22">
        <v>14563</v>
      </c>
      <c r="D46" s="22">
        <v>14562</v>
      </c>
      <c r="E46" s="22">
        <v>14358</v>
      </c>
      <c r="F46" s="22">
        <v>15009</v>
      </c>
    </row>
    <row r="47" spans="1:6" ht="11.25">
      <c r="A47" s="3" t="s">
        <v>89</v>
      </c>
      <c r="B47" s="22">
        <v>40</v>
      </c>
      <c r="C47" s="22">
        <v>44</v>
      </c>
      <c r="D47" s="22">
        <v>47</v>
      </c>
      <c r="E47" s="22">
        <v>50</v>
      </c>
      <c r="F47" s="22">
        <v>46</v>
      </c>
    </row>
    <row r="48" spans="1:6" ht="11.25">
      <c r="A48" s="3" t="s">
        <v>108</v>
      </c>
      <c r="B48" s="22">
        <v>15345</v>
      </c>
      <c r="C48" s="22">
        <v>14607</v>
      </c>
      <c r="D48" s="22">
        <v>14610</v>
      </c>
      <c r="E48" s="22">
        <v>14408</v>
      </c>
      <c r="F48" s="22">
        <v>15055</v>
      </c>
    </row>
    <row r="49" spans="1:6" ht="11.25">
      <c r="A49" s="3" t="s">
        <v>109</v>
      </c>
      <c r="B49" s="22">
        <v>175818</v>
      </c>
      <c r="C49" s="22">
        <v>149333</v>
      </c>
      <c r="D49" s="22">
        <v>179250</v>
      </c>
      <c r="E49" s="22">
        <v>170353</v>
      </c>
      <c r="F49" s="22">
        <v>168756</v>
      </c>
    </row>
    <row r="50" spans="1:6" ht="11.25">
      <c r="A50" s="3" t="s">
        <v>110</v>
      </c>
      <c r="B50" s="22">
        <v>31106</v>
      </c>
      <c r="C50" s="22">
        <v>32214</v>
      </c>
      <c r="D50" s="22">
        <v>29451</v>
      </c>
      <c r="E50" s="22">
        <v>28056</v>
      </c>
      <c r="F50" s="22">
        <v>29194</v>
      </c>
    </row>
    <row r="51" spans="1:6" ht="11.25">
      <c r="A51" s="3" t="s">
        <v>111</v>
      </c>
      <c r="B51" s="22">
        <v>23075</v>
      </c>
      <c r="C51" s="22">
        <v>7219</v>
      </c>
      <c r="D51" s="22">
        <v>10702</v>
      </c>
      <c r="E51" s="22">
        <v>5752</v>
      </c>
      <c r="F51" s="22"/>
    </row>
    <row r="52" spans="1:6" ht="11.25">
      <c r="A52" s="3" t="s">
        <v>81</v>
      </c>
      <c r="B52" s="22">
        <v>49335</v>
      </c>
      <c r="C52" s="22">
        <v>50062</v>
      </c>
      <c r="D52" s="22">
        <v>55448</v>
      </c>
      <c r="E52" s="22">
        <v>54141</v>
      </c>
      <c r="F52" s="22">
        <v>40496</v>
      </c>
    </row>
    <row r="53" spans="1:6" ht="11.25">
      <c r="A53" s="3" t="s">
        <v>112</v>
      </c>
      <c r="B53" s="22">
        <v>28164</v>
      </c>
      <c r="C53" s="22">
        <v>28220</v>
      </c>
      <c r="D53" s="22">
        <v>22753</v>
      </c>
      <c r="E53" s="22">
        <v>15057</v>
      </c>
      <c r="F53" s="22">
        <v>15057</v>
      </c>
    </row>
    <row r="54" spans="1:6" ht="11.25">
      <c r="A54" s="3" t="s">
        <v>113</v>
      </c>
      <c r="B54" s="22">
        <v>13935</v>
      </c>
      <c r="C54" s="22">
        <v>15295</v>
      </c>
      <c r="D54" s="22">
        <v>16300</v>
      </c>
      <c r="E54" s="22">
        <v>25195</v>
      </c>
      <c r="F54" s="22">
        <v>34220</v>
      </c>
    </row>
    <row r="55" spans="1:6" ht="11.25">
      <c r="A55" s="3" t="s">
        <v>87</v>
      </c>
      <c r="B55" s="22"/>
      <c r="C55" s="22">
        <v>4242</v>
      </c>
      <c r="D55" s="22"/>
      <c r="E55" s="22">
        <v>4603</v>
      </c>
      <c r="F55" s="22">
        <v>167</v>
      </c>
    </row>
    <row r="56" spans="1:6" ht="11.25">
      <c r="A56" s="3" t="s">
        <v>114</v>
      </c>
      <c r="B56" s="22">
        <v>7806</v>
      </c>
      <c r="C56" s="22">
        <v>7686</v>
      </c>
      <c r="D56" s="22">
        <v>8005</v>
      </c>
      <c r="E56" s="22">
        <v>9752</v>
      </c>
      <c r="F56" s="22">
        <v>13323</v>
      </c>
    </row>
    <row r="57" spans="1:6" ht="11.25">
      <c r="A57" s="3" t="s">
        <v>89</v>
      </c>
      <c r="B57" s="22">
        <v>6217</v>
      </c>
      <c r="C57" s="22">
        <v>5409</v>
      </c>
      <c r="D57" s="22">
        <v>3482</v>
      </c>
      <c r="E57" s="22">
        <v>3869</v>
      </c>
      <c r="F57" s="22">
        <v>3876</v>
      </c>
    </row>
    <row r="58" spans="1:6" ht="11.25">
      <c r="A58" s="3" t="s">
        <v>90</v>
      </c>
      <c r="B58" s="22">
        <v>-1259</v>
      </c>
      <c r="C58" s="22">
        <v>-1343</v>
      </c>
      <c r="D58" s="22">
        <v>-235</v>
      </c>
      <c r="E58" s="22">
        <v>-7706</v>
      </c>
      <c r="F58" s="22">
        <v>-7753</v>
      </c>
    </row>
    <row r="59" spans="1:6" ht="11.25">
      <c r="A59" s="3" t="s">
        <v>115</v>
      </c>
      <c r="B59" s="22">
        <v>-19673</v>
      </c>
      <c r="C59" s="22">
        <v>-19673</v>
      </c>
      <c r="D59" s="22">
        <v>-648</v>
      </c>
      <c r="E59" s="22">
        <v>-663</v>
      </c>
      <c r="F59" s="22">
        <v>-648</v>
      </c>
    </row>
    <row r="60" spans="1:6" ht="11.25">
      <c r="A60" s="3" t="s">
        <v>116</v>
      </c>
      <c r="B60" s="22">
        <v>314527</v>
      </c>
      <c r="C60" s="22">
        <v>278667</v>
      </c>
      <c r="D60" s="22">
        <v>324846</v>
      </c>
      <c r="E60" s="22">
        <v>308425</v>
      </c>
      <c r="F60" s="22">
        <v>296706</v>
      </c>
    </row>
    <row r="61" spans="1:6" ht="11.25">
      <c r="A61" s="2" t="s">
        <v>117</v>
      </c>
      <c r="B61" s="22">
        <v>674251</v>
      </c>
      <c r="C61" s="22">
        <v>658531</v>
      </c>
      <c r="D61" s="22">
        <v>710860</v>
      </c>
      <c r="E61" s="22">
        <v>714651</v>
      </c>
      <c r="F61" s="22">
        <v>663261</v>
      </c>
    </row>
    <row r="62" spans="1:6" ht="12" thickBot="1">
      <c r="A62" s="5" t="s">
        <v>118</v>
      </c>
      <c r="B62" s="23">
        <v>814250</v>
      </c>
      <c r="C62" s="23">
        <v>807542</v>
      </c>
      <c r="D62" s="23">
        <v>856957</v>
      </c>
      <c r="E62" s="23">
        <v>887520</v>
      </c>
      <c r="F62" s="23">
        <v>900272</v>
      </c>
    </row>
    <row r="63" spans="1:6" ht="12" thickTop="1">
      <c r="A63" s="2" t="s">
        <v>119</v>
      </c>
      <c r="B63" s="22">
        <v>1744</v>
      </c>
      <c r="C63" s="22">
        <v>2234</v>
      </c>
      <c r="D63" s="22">
        <v>5281</v>
      </c>
      <c r="E63" s="22">
        <v>5941</v>
      </c>
      <c r="F63" s="22">
        <v>87684</v>
      </c>
    </row>
    <row r="64" spans="1:6" ht="11.25">
      <c r="A64" s="2" t="s">
        <v>120</v>
      </c>
      <c r="B64" s="22">
        <v>95993</v>
      </c>
      <c r="C64" s="22">
        <v>110157</v>
      </c>
      <c r="D64" s="22">
        <v>111773</v>
      </c>
      <c r="E64" s="22">
        <v>114079</v>
      </c>
      <c r="F64" s="22">
        <v>93446</v>
      </c>
    </row>
    <row r="65" spans="1:6" ht="11.25">
      <c r="A65" s="2" t="s">
        <v>121</v>
      </c>
      <c r="B65" s="22">
        <v>22000</v>
      </c>
      <c r="C65" s="22">
        <v>10000</v>
      </c>
      <c r="D65" s="22"/>
      <c r="E65" s="22"/>
      <c r="F65" s="22"/>
    </row>
    <row r="66" spans="1:6" ht="11.25">
      <c r="A66" s="2" t="s">
        <v>122</v>
      </c>
      <c r="B66" s="22">
        <v>7022</v>
      </c>
      <c r="C66" s="22">
        <v>3722</v>
      </c>
      <c r="D66" s="22">
        <v>7102</v>
      </c>
      <c r="E66" s="22">
        <v>10405</v>
      </c>
      <c r="F66" s="22">
        <v>10921</v>
      </c>
    </row>
    <row r="67" spans="1:6" ht="11.25">
      <c r="A67" s="2" t="s">
        <v>123</v>
      </c>
      <c r="B67" s="22">
        <v>5921</v>
      </c>
      <c r="C67" s="22">
        <v>7553</v>
      </c>
      <c r="D67" s="22">
        <v>6171</v>
      </c>
      <c r="E67" s="22">
        <v>6576</v>
      </c>
      <c r="F67" s="22">
        <v>7141</v>
      </c>
    </row>
    <row r="68" spans="1:6" ht="11.25">
      <c r="A68" s="2" t="s">
        <v>124</v>
      </c>
      <c r="B68" s="22">
        <v>255</v>
      </c>
      <c r="C68" s="22">
        <v>6</v>
      </c>
      <c r="D68" s="22">
        <v>1286</v>
      </c>
      <c r="E68" s="22">
        <v>922</v>
      </c>
      <c r="F68" s="22">
        <v>1033</v>
      </c>
    </row>
    <row r="69" spans="1:6" ht="11.25">
      <c r="A69" s="2" t="s">
        <v>125</v>
      </c>
      <c r="B69" s="22">
        <v>8926</v>
      </c>
      <c r="C69" s="22">
        <v>7304</v>
      </c>
      <c r="D69" s="22">
        <v>8135</v>
      </c>
      <c r="E69" s="22">
        <v>6461</v>
      </c>
      <c r="F69" s="22">
        <v>11931</v>
      </c>
    </row>
    <row r="70" spans="1:6" ht="11.25">
      <c r="A70" s="2" t="s">
        <v>126</v>
      </c>
      <c r="B70" s="22">
        <v>10871</v>
      </c>
      <c r="C70" s="22">
        <v>9279</v>
      </c>
      <c r="D70" s="22">
        <v>10695</v>
      </c>
      <c r="E70" s="22">
        <v>9272</v>
      </c>
      <c r="F70" s="22">
        <v>4935</v>
      </c>
    </row>
    <row r="71" spans="1:6" ht="11.25">
      <c r="A71" s="2" t="s">
        <v>127</v>
      </c>
      <c r="B71" s="22">
        <v>122</v>
      </c>
      <c r="C71" s="22">
        <v>123</v>
      </c>
      <c r="D71" s="22">
        <v>124</v>
      </c>
      <c r="E71" s="22">
        <v>134</v>
      </c>
      <c r="F71" s="22">
        <v>181</v>
      </c>
    </row>
    <row r="72" spans="1:6" ht="11.25">
      <c r="A72" s="2" t="s">
        <v>128</v>
      </c>
      <c r="B72" s="22">
        <v>607</v>
      </c>
      <c r="C72" s="22">
        <v>654</v>
      </c>
      <c r="D72" s="22">
        <v>625</v>
      </c>
      <c r="E72" s="22">
        <v>651</v>
      </c>
      <c r="F72" s="22">
        <v>678</v>
      </c>
    </row>
    <row r="73" spans="1:6" ht="11.25">
      <c r="A73" s="2" t="s">
        <v>129</v>
      </c>
      <c r="B73" s="22">
        <v>25830</v>
      </c>
      <c r="C73" s="22">
        <v>30470</v>
      </c>
      <c r="D73" s="22">
        <v>11200</v>
      </c>
      <c r="E73" s="22"/>
      <c r="F73" s="22"/>
    </row>
    <row r="74" spans="1:6" ht="11.25">
      <c r="A74" s="2" t="s">
        <v>89</v>
      </c>
      <c r="B74" s="22">
        <v>447</v>
      </c>
      <c r="C74" s="22">
        <v>222</v>
      </c>
      <c r="D74" s="22">
        <v>101</v>
      </c>
      <c r="E74" s="22">
        <v>300</v>
      </c>
      <c r="F74" s="22">
        <v>128</v>
      </c>
    </row>
    <row r="75" spans="1:6" ht="11.25">
      <c r="A75" s="2" t="s">
        <v>130</v>
      </c>
      <c r="B75" s="22">
        <v>179743</v>
      </c>
      <c r="C75" s="22">
        <v>181730</v>
      </c>
      <c r="D75" s="22">
        <v>162648</v>
      </c>
      <c r="E75" s="22">
        <v>181296</v>
      </c>
      <c r="F75" s="22">
        <v>239582</v>
      </c>
    </row>
    <row r="76" spans="1:6" ht="11.25">
      <c r="A76" s="2" t="s">
        <v>131</v>
      </c>
      <c r="B76" s="22">
        <v>99000</v>
      </c>
      <c r="C76" s="22">
        <v>107000</v>
      </c>
      <c r="D76" s="22">
        <v>92000</v>
      </c>
      <c r="E76" s="22">
        <v>72000</v>
      </c>
      <c r="F76" s="22">
        <v>60000</v>
      </c>
    </row>
    <row r="77" spans="1:6" ht="11.25">
      <c r="A77" s="2" t="s">
        <v>132</v>
      </c>
      <c r="B77" s="22">
        <v>221529</v>
      </c>
      <c r="C77" s="22">
        <v>228023</v>
      </c>
      <c r="D77" s="22">
        <v>217280</v>
      </c>
      <c r="E77" s="22">
        <v>242903</v>
      </c>
      <c r="F77" s="22">
        <v>256241</v>
      </c>
    </row>
    <row r="78" spans="1:6" ht="11.25">
      <c r="A78" s="2" t="s">
        <v>133</v>
      </c>
      <c r="B78" s="22">
        <v>5300</v>
      </c>
      <c r="C78" s="22"/>
      <c r="D78" s="22">
        <v>127</v>
      </c>
      <c r="E78" s="22"/>
      <c r="F78" s="22"/>
    </row>
    <row r="79" spans="1:6" ht="11.25">
      <c r="A79" s="2" t="s">
        <v>134</v>
      </c>
      <c r="B79" s="22">
        <v>26169</v>
      </c>
      <c r="C79" s="22">
        <v>20911</v>
      </c>
      <c r="D79" s="22">
        <v>23721</v>
      </c>
      <c r="E79" s="22">
        <v>23011</v>
      </c>
      <c r="F79" s="22">
        <v>18286</v>
      </c>
    </row>
    <row r="80" spans="1:6" ht="11.25">
      <c r="A80" s="2" t="s">
        <v>135</v>
      </c>
      <c r="B80" s="22">
        <v>5727</v>
      </c>
      <c r="C80" s="22">
        <v>5269</v>
      </c>
      <c r="D80" s="22">
        <v>4749</v>
      </c>
      <c r="E80" s="22">
        <v>4240</v>
      </c>
      <c r="F80" s="22">
        <v>3947</v>
      </c>
    </row>
    <row r="81" spans="1:6" ht="11.25">
      <c r="A81" s="2" t="s">
        <v>136</v>
      </c>
      <c r="B81" s="22">
        <v>872</v>
      </c>
      <c r="C81" s="22">
        <v>765</v>
      </c>
      <c r="D81" s="22">
        <v>730</v>
      </c>
      <c r="E81" s="22">
        <v>648</v>
      </c>
      <c r="F81" s="22">
        <v>596</v>
      </c>
    </row>
    <row r="82" spans="1:6" ht="11.25">
      <c r="A82" s="2" t="s">
        <v>137</v>
      </c>
      <c r="B82" s="22">
        <v>279</v>
      </c>
      <c r="C82" s="22">
        <v>280</v>
      </c>
      <c r="D82" s="22">
        <v>278</v>
      </c>
      <c r="E82" s="22"/>
      <c r="F82" s="22"/>
    </row>
    <row r="83" spans="1:6" ht="11.25">
      <c r="A83" s="2" t="s">
        <v>138</v>
      </c>
      <c r="B83" s="22">
        <v>38249</v>
      </c>
      <c r="C83" s="22">
        <v>34997</v>
      </c>
      <c r="D83" s="22">
        <v>35180</v>
      </c>
      <c r="E83" s="22">
        <v>38515</v>
      </c>
      <c r="F83" s="22">
        <v>42719</v>
      </c>
    </row>
    <row r="84" spans="1:6" ht="11.25">
      <c r="A84" s="2" t="s">
        <v>129</v>
      </c>
      <c r="B84" s="22">
        <v>33025</v>
      </c>
      <c r="C84" s="22">
        <v>41092</v>
      </c>
      <c r="D84" s="22">
        <v>61346</v>
      </c>
      <c r="E84" s="22">
        <v>72564</v>
      </c>
      <c r="F84" s="22">
        <v>64583</v>
      </c>
    </row>
    <row r="85" spans="1:6" ht="11.25">
      <c r="A85" s="2" t="s">
        <v>89</v>
      </c>
      <c r="B85" s="22">
        <v>5432</v>
      </c>
      <c r="C85" s="22">
        <v>5300</v>
      </c>
      <c r="D85" s="22">
        <v>5982</v>
      </c>
      <c r="E85" s="22">
        <v>6691</v>
      </c>
      <c r="F85" s="22">
        <v>420</v>
      </c>
    </row>
    <row r="86" spans="1:6" ht="11.25">
      <c r="A86" s="2" t="s">
        <v>139</v>
      </c>
      <c r="B86" s="22">
        <v>435586</v>
      </c>
      <c r="C86" s="22">
        <v>443641</v>
      </c>
      <c r="D86" s="22">
        <v>441397</v>
      </c>
      <c r="E86" s="22">
        <v>460574</v>
      </c>
      <c r="F86" s="22">
        <v>446795</v>
      </c>
    </row>
    <row r="87" spans="1:6" ht="12" thickBot="1">
      <c r="A87" s="5" t="s">
        <v>140</v>
      </c>
      <c r="B87" s="23">
        <v>615330</v>
      </c>
      <c r="C87" s="23">
        <v>625371</v>
      </c>
      <c r="D87" s="23">
        <v>604046</v>
      </c>
      <c r="E87" s="23">
        <v>641870</v>
      </c>
      <c r="F87" s="23">
        <v>686378</v>
      </c>
    </row>
    <row r="88" spans="1:6" ht="12" thickTop="1">
      <c r="A88" s="2" t="s">
        <v>141</v>
      </c>
      <c r="B88" s="22">
        <v>92451</v>
      </c>
      <c r="C88" s="22">
        <v>92451</v>
      </c>
      <c r="D88" s="22">
        <v>92451</v>
      </c>
      <c r="E88" s="22">
        <v>92451</v>
      </c>
      <c r="F88" s="22">
        <v>77181</v>
      </c>
    </row>
    <row r="89" spans="1:6" ht="11.25">
      <c r="A89" s="3" t="s">
        <v>142</v>
      </c>
      <c r="B89" s="22">
        <v>63207</v>
      </c>
      <c r="C89" s="22">
        <v>77108</v>
      </c>
      <c r="D89" s="22">
        <v>77108</v>
      </c>
      <c r="E89" s="22">
        <v>77108</v>
      </c>
      <c r="F89" s="22">
        <v>61839</v>
      </c>
    </row>
    <row r="90" spans="1:6" ht="11.25">
      <c r="A90" s="3" t="s">
        <v>143</v>
      </c>
      <c r="B90" s="22"/>
      <c r="C90" s="22">
        <v>13276</v>
      </c>
      <c r="D90" s="22">
        <v>13277</v>
      </c>
      <c r="E90" s="22">
        <v>13285</v>
      </c>
      <c r="F90" s="22">
        <v>13303</v>
      </c>
    </row>
    <row r="91" spans="1:6" ht="11.25">
      <c r="A91" s="3" t="s">
        <v>144</v>
      </c>
      <c r="B91" s="22">
        <v>63207</v>
      </c>
      <c r="C91" s="22">
        <v>90385</v>
      </c>
      <c r="D91" s="22">
        <v>90386</v>
      </c>
      <c r="E91" s="22">
        <v>90394</v>
      </c>
      <c r="F91" s="22">
        <v>75142</v>
      </c>
    </row>
    <row r="92" spans="1:6" ht="11.25">
      <c r="A92" s="4" t="s">
        <v>145</v>
      </c>
      <c r="B92" s="22">
        <v>4937</v>
      </c>
      <c r="C92" s="22">
        <v>4937</v>
      </c>
      <c r="D92" s="22">
        <v>4552</v>
      </c>
      <c r="E92" s="22">
        <v>669</v>
      </c>
      <c r="F92" s="22">
        <v>669</v>
      </c>
    </row>
    <row r="93" spans="1:6" ht="11.25">
      <c r="A93" s="4" t="s">
        <v>146</v>
      </c>
      <c r="B93" s="22">
        <v>1038</v>
      </c>
      <c r="C93" s="22">
        <v>-32115</v>
      </c>
      <c r="D93" s="22">
        <v>41771</v>
      </c>
      <c r="E93" s="22">
        <v>36490</v>
      </c>
      <c r="F93" s="22">
        <v>34692</v>
      </c>
    </row>
    <row r="94" spans="1:6" ht="11.25">
      <c r="A94" s="3" t="s">
        <v>147</v>
      </c>
      <c r="B94" s="22">
        <v>5975</v>
      </c>
      <c r="C94" s="22">
        <v>-27178</v>
      </c>
      <c r="D94" s="22">
        <v>46324</v>
      </c>
      <c r="E94" s="22">
        <v>37159</v>
      </c>
      <c r="F94" s="22">
        <v>35361</v>
      </c>
    </row>
    <row r="95" spans="1:6" ht="11.25">
      <c r="A95" s="2" t="s">
        <v>148</v>
      </c>
      <c r="B95" s="22">
        <v>-272</v>
      </c>
      <c r="C95" s="22">
        <v>-268</v>
      </c>
      <c r="D95" s="22">
        <v>-265</v>
      </c>
      <c r="E95" s="22">
        <v>-244</v>
      </c>
      <c r="F95" s="22">
        <v>-250</v>
      </c>
    </row>
    <row r="96" spans="1:6" ht="11.25">
      <c r="A96" s="2" t="s">
        <v>149</v>
      </c>
      <c r="B96" s="22">
        <v>161362</v>
      </c>
      <c r="C96" s="22">
        <v>155389</v>
      </c>
      <c r="D96" s="22">
        <v>228896</v>
      </c>
      <c r="E96" s="22">
        <v>219761</v>
      </c>
      <c r="F96" s="22">
        <v>187434</v>
      </c>
    </row>
    <row r="97" spans="1:6" ht="11.25">
      <c r="A97" s="2" t="s">
        <v>150</v>
      </c>
      <c r="B97" s="22">
        <v>22253</v>
      </c>
      <c r="C97" s="22">
        <v>10334</v>
      </c>
      <c r="D97" s="22">
        <v>10376</v>
      </c>
      <c r="E97" s="22">
        <v>7768</v>
      </c>
      <c r="F97" s="22">
        <v>6949</v>
      </c>
    </row>
    <row r="98" spans="1:6" ht="11.25">
      <c r="A98" s="2" t="s">
        <v>151</v>
      </c>
      <c r="B98" s="22">
        <v>-368</v>
      </c>
      <c r="C98" s="22"/>
      <c r="D98" s="22"/>
      <c r="E98" s="22"/>
      <c r="F98" s="22"/>
    </row>
    <row r="99" spans="1:6" ht="11.25">
      <c r="A99" s="2" t="s">
        <v>152</v>
      </c>
      <c r="B99" s="22">
        <v>15672</v>
      </c>
      <c r="C99" s="22">
        <v>16446</v>
      </c>
      <c r="D99" s="22">
        <v>13637</v>
      </c>
      <c r="E99" s="22">
        <v>18121</v>
      </c>
      <c r="F99" s="22">
        <v>19509</v>
      </c>
    </row>
    <row r="100" spans="1:6" ht="11.25">
      <c r="A100" s="2" t="s">
        <v>153</v>
      </c>
      <c r="B100" s="22">
        <v>37557</v>
      </c>
      <c r="C100" s="22">
        <v>26781</v>
      </c>
      <c r="D100" s="22">
        <v>24013</v>
      </c>
      <c r="E100" s="22">
        <v>25889</v>
      </c>
      <c r="F100" s="22">
        <v>26459</v>
      </c>
    </row>
    <row r="101" spans="1:6" ht="11.25">
      <c r="A101" s="6" t="s">
        <v>154</v>
      </c>
      <c r="B101" s="22">
        <v>198920</v>
      </c>
      <c r="C101" s="22">
        <v>182171</v>
      </c>
      <c r="D101" s="22">
        <v>252910</v>
      </c>
      <c r="E101" s="22">
        <v>245650</v>
      </c>
      <c r="F101" s="22">
        <v>213894</v>
      </c>
    </row>
    <row r="102" spans="1:6" ht="12" thickBot="1">
      <c r="A102" s="7" t="s">
        <v>155</v>
      </c>
      <c r="B102" s="22">
        <v>814250</v>
      </c>
      <c r="C102" s="22">
        <v>807542</v>
      </c>
      <c r="D102" s="22">
        <v>856957</v>
      </c>
      <c r="E102" s="22">
        <v>887520</v>
      </c>
      <c r="F102" s="22">
        <v>900272</v>
      </c>
    </row>
    <row r="103" spans="1:6" ht="12" thickTop="1">
      <c r="A103" s="8"/>
      <c r="B103" s="24"/>
      <c r="C103" s="24"/>
      <c r="D103" s="24"/>
      <c r="E103" s="24"/>
      <c r="F103" s="24"/>
    </row>
    <row r="105" ht="11.25">
      <c r="A105" s="20" t="s">
        <v>160</v>
      </c>
    </row>
    <row r="106" ht="11.25">
      <c r="A106" s="20" t="s">
        <v>161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2013-11-13T04:21:56Z</dcterms:created>
  <dcterms:modified xsi:type="dcterms:W3CDTF">2013-11-13T04:22:14Z</dcterms:modified>
  <cp:category/>
  <cp:version/>
  <cp:contentType/>
  <cp:contentStatus/>
</cp:coreProperties>
</file>