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<sst xmlns="http://schemas.openxmlformats.org/spreadsheetml/2006/main" count="624" uniqueCount="229">
  <si>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</si>
  <si>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</si>
  <si>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</si>
  <si>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</si>
  <si>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投資有価証券売却損益（△は益）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</si>
  <si>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</si>
  <si>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</si>
  <si>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</si>
  <si>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</si>
  <si>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</si>
  <si>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</si>
  <si>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</si>
  <si>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</si>
  <si>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</si>
  <si>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</si>
  <si>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有形固定資産の取得による支出</t>
  </si>
  <si>
    <t>無形固定資産の取得による支出</t>
  </si>
  <si>
    <t>投資有価証券の売却による収入</t>
  </si>
  <si>
    <t>連結範囲の変更を伴う関係会社株式の売却による支出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</si>
  <si>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</si>
  <si>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</si>
  <si>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</si>
  <si>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</si>
  <si>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長期借入金の返済による支出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</si>
  <si>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</si>
  <si>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</si>
  <si>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</si>
  <si>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</si>
  <si>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</si>
  <si>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</si>
  <si>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関係会社売却益</t>
  </si>
  <si>
    <t>和解費用引当金繰入額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</si>
  <si>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</si>
  <si>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</si>
  <si>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</si>
  <si>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</si>
  <si>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</si>
  <si>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</si>
  <si>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</si>
  <si>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</si>
  <si>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</si>
  <si>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</si>
  <si>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2013/05/31</t>
  </si>
  <si>
    <t>通期</t>
  </si>
  <si>
    <t>2013/02/28</t>
  </si>
  <si>
    <t>2012/02/29</t>
  </si>
  <si>
    <t>2012/05/31</t>
  </si>
  <si>
    <t>2011/02/28</t>
  </si>
  <si>
    <t>2011/05/30</t>
  </si>
  <si>
    <t>2010/02/28</t>
  </si>
  <si>
    <t>2010/05/28</t>
  </si>
  <si>
    <t>2009/02/28</t>
  </si>
  <si>
    <t>現金及び預金</t>
  </si>
  <si>
    <t>千円</t>
  </si>
  <si>
    <t>営業未収入金</t>
  </si>
  <si>
    <t>商品</t>
  </si>
  <si>
    <t>販売用不動産</t>
  </si>
  <si>
    <t>短期貸付金</t>
  </si>
  <si>
    <t>未収入金</t>
  </si>
  <si>
    <t>前払費用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</si>
  <si>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</si>
  <si>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</si>
  <si>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</si>
  <si>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</si>
  <si>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</si>
  <si>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</si>
  <si>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</si>
  <si>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</si>
  <si>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</si>
  <si>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</si>
  <si>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</si>
  <si>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</si>
  <si>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</si>
  <si>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</si>
  <si>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</si>
  <si>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</si>
  <si>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</si>
  <si>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</si>
  <si>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</si>
  <si>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</si>
  <si>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</si>
  <si>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</si>
  <si>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破産更生債権等</t>
  </si>
  <si>
    <t>敷金及び保証金</t>
  </si>
  <si>
    <t>投資その他の資産</t>
  </si>
  <si>
    <t>固定資産</t>
  </si>
  <si>
    <t>資産</t>
  </si>
  <si>
    <t>営業未払金</t>
  </si>
  <si>
    <t>短期借入金</t>
  </si>
  <si>
    <t>1年内返済予定の長期借入金</t>
  </si>
  <si>
    <t>1年内償還予定の新株予約権付社債</t>
  </si>
  <si>
    <t>未払金</t>
  </si>
  <si>
    <t>未払法人税等</t>
  </si>
  <si>
    <t>未払消費税等</t>
  </si>
  <si>
    <t>前受金</t>
  </si>
  <si>
    <t>預り金</t>
  </si>
  <si>
    <t>賞与引当金</t>
  </si>
  <si>
    <t>流動負債</t>
  </si>
  <si>
    <t>長期借入金</t>
  </si>
  <si>
    <t>退職給付引当金</t>
  </si>
  <si>
    <t>債務保証損失引当金</t>
  </si>
  <si>
    <t>長期預り敷金保証金</t>
  </si>
  <si>
    <t>長期未払金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</si>
  <si>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</si>
  <si>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</si>
  <si>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</si>
  <si>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</si>
  <si>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</si>
  <si>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</si>
  <si>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</si>
  <si>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</si>
  <si>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</si>
  <si>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その他利益剰余金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</si>
  <si>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</si>
  <si>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</si>
  <si>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</si>
  <si>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</si>
  <si>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</si>
  <si>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</si>
  <si>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</si>
  <si>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</si>
  <si>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</si>
  <si>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株式会社原弘産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</si>
  <si>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</si>
  <si>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</si>
  <si>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</si>
  <si>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</si>
  <si>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</si>
  <si>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</si>
  <si>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</si>
  <si>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</si>
  <si>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不動産販売高</t>
  </si>
  <si>
    <t>完成工事高</t>
  </si>
  <si>
    <t>賃貸事業収入</t>
  </si>
  <si>
    <t>営業収益</t>
  </si>
  <si>
    <t>不動産販売原価</t>
  </si>
  <si>
    <t>完成工事原価</t>
  </si>
  <si>
    <t>賃貸事業原価</t>
  </si>
  <si>
    <t>たな卸資産評価損</t>
  </si>
  <si>
    <t>営業原価</t>
  </si>
  <si>
    <t>営業総利益</t>
  </si>
  <si>
    <t>支払手数料</t>
  </si>
  <si>
    <t>広告宣伝費</t>
  </si>
  <si>
    <t>販売促進費</t>
  </si>
  <si>
    <t>貸倒引当金繰入額</t>
  </si>
  <si>
    <t>役員報酬</t>
  </si>
  <si>
    <t>給料及び手当</t>
  </si>
  <si>
    <t>（うち賞与引当金繰入額）</t>
  </si>
  <si>
    <t>（うち退職給付費用）</t>
  </si>
  <si>
    <t>福利厚生費</t>
  </si>
  <si>
    <t>租税公課</t>
  </si>
  <si>
    <t>事務用品費</t>
  </si>
  <si>
    <t>減価償却費</t>
  </si>
  <si>
    <t>販売費・一般管理費</t>
  </si>
  <si>
    <t>営業利益</t>
  </si>
  <si>
    <t>受取利息</t>
  </si>
  <si>
    <t>受取配当金</t>
  </si>
  <si>
    <t>為替差益</t>
  </si>
  <si>
    <t>貸倒引当金戻入額</t>
  </si>
  <si>
    <t>債務保証損失引当金戻入額</t>
  </si>
  <si>
    <t>雑収益</t>
  </si>
  <si>
    <t>営業外収益</t>
  </si>
  <si>
    <t>支払利息</t>
  </si>
  <si>
    <t>為替差損</t>
  </si>
  <si>
    <t>契約違約金</t>
  </si>
  <si>
    <t>雑損失</t>
  </si>
  <si>
    <t>営業外費用</t>
  </si>
  <si>
    <t>経常利益</t>
  </si>
  <si>
    <t>固定資産売却益</t>
  </si>
  <si>
    <t>投資有価証券売却益</t>
  </si>
  <si>
    <t>関係会社株式売却益</t>
  </si>
  <si>
    <t>債務免除益</t>
  </si>
  <si>
    <t>事業分離における移転利益</t>
  </si>
  <si>
    <t>受取保険金</t>
  </si>
  <si>
    <t>特別利益</t>
  </si>
  <si>
    <t>投資有価証券売却損</t>
  </si>
  <si>
    <t>投資有価証券評価損</t>
  </si>
  <si>
    <t>関係会社株式評価損</t>
  </si>
  <si>
    <t>固定資産除却損</t>
  </si>
  <si>
    <t>固定資産売却損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</si>
  <si>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</si>
  <si>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</si>
  <si>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</si>
  <si>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</si>
  <si>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</si>
  <si>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</si>
  <si>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</si>
  <si>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2014/01/10</t>
  </si>
  <si>
    <t>四半期</t>
  </si>
  <si>
    <t>2013/11/30</t>
  </si>
  <si>
    <t>2013/10/15</t>
  </si>
  <si>
    <t>2013/08/31</t>
  </si>
  <si>
    <t>2013/07/12</t>
  </si>
  <si>
    <t>2013/01/11</t>
  </si>
  <si>
    <t>2012/11/30</t>
  </si>
  <si>
    <t>2012/10/12</t>
  </si>
  <si>
    <t>2012/08/31</t>
  </si>
  <si>
    <t>2012/07/13</t>
  </si>
  <si>
    <t>2012/01/13</t>
  </si>
  <si>
    <t>2011/11/30</t>
  </si>
  <si>
    <t>2011/10/13</t>
  </si>
  <si>
    <t>2011/08/31</t>
  </si>
  <si>
    <t>2011/07/15</t>
  </si>
  <si>
    <t>2011/05/31</t>
  </si>
  <si>
    <t>2011/01/14</t>
  </si>
  <si>
    <t>2010/11/30</t>
  </si>
  <si>
    <t>2010/10/15</t>
  </si>
  <si>
    <t>2010/08/31</t>
  </si>
  <si>
    <t>2010/07/15</t>
  </si>
  <si>
    <t>2010/05/31</t>
  </si>
  <si>
    <t>2010/01/14</t>
  </si>
  <si>
    <t>2009/11/30</t>
  </si>
  <si>
    <t>2009/10/15</t>
  </si>
  <si>
    <t>2009/08/31</t>
  </si>
  <si>
    <t>2009/07/15</t>
  </si>
  <si>
    <t>2009/05/31</t>
  </si>
  <si>
    <t>受取手形及び営業未収入金</t>
  </si>
  <si>
    <t>有価証券</t>
  </si>
  <si>
    <t>たな卸資産</t>
  </si>
  <si>
    <t>建物及び構築物</t>
  </si>
  <si>
    <t>建物及び構築物（純額）</t>
  </si>
  <si>
    <t>機械装置及び運搬具</t>
  </si>
  <si>
    <t>機械装置及び運搬具（純額）</t>
  </si>
  <si>
    <t>その他（純額）</t>
  </si>
  <si>
    <t>支払手形及び営業未払金</t>
  </si>
  <si>
    <t>為替換算調整勘定</t>
  </si>
  <si>
    <t>連結・貸借対照表</t>
  </si>
  <si>
    <t>累積四半期</t>
  </si>
  <si>
    <t>2013/03/01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</si>
</sst>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120</v>
      </c>
      <c r="B2" s="14">
        <v>8894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35</v>
      </c>
      <c r="B4" s="15" t="str">
        <f>HYPERLINK("http://www.kabupro.jp/mark/20140110/S1000WI3.htm","四半期報告書")</f>
        <v>四半期報告書</v>
      </c>
      <c r="C4" s="15" t="str">
        <f>HYPERLINK("http://www.kabupro.jp/mark/20131015/S1000725.htm","四半期報告書")</f>
        <v>四半期報告書</v>
      </c>
      <c r="D4" s="15" t="str">
        <f>HYPERLINK("http://www.kabupro.jp/mark/20130712/S000E0H3.htm","四半期報告書")</f>
        <v>四半期報告書</v>
      </c>
      <c r="E4" s="15" t="str">
        <f>HYPERLINK("http://www.kabupro.jp/mark/20130531/S000DHUF.htm","有価証券報告書")</f>
        <v>有価証券報告書</v>
      </c>
      <c r="F4" s="15" t="str">
        <f>HYPERLINK("http://www.kabupro.jp/mark/20140110/S1000WI3.htm","四半期報告書")</f>
        <v>四半期報告書</v>
      </c>
      <c r="G4" s="15" t="str">
        <f>HYPERLINK("http://www.kabupro.jp/mark/20131015/S1000725.htm","四半期報告書")</f>
        <v>四半期報告書</v>
      </c>
      <c r="H4" s="15" t="str">
        <f>HYPERLINK("http://www.kabupro.jp/mark/20130712/S000E0H3.htm","四半期報告書")</f>
        <v>四半期報告書</v>
      </c>
      <c r="I4" s="15" t="str">
        <f>HYPERLINK("http://www.kabupro.jp/mark/20130531/S000DHUF.htm","有価証券報告書")</f>
        <v>有価証券報告書</v>
      </c>
      <c r="J4" s="15" t="str">
        <f>HYPERLINK("http://www.kabupro.jp/mark/20130111/S000CM4C.htm","四半期報告書")</f>
        <v>四半期報告書</v>
      </c>
      <c r="K4" s="15" t="str">
        <f>HYPERLINK("http://www.kabupro.jp/mark/20121012/S000C1SH.htm","四半期報告書")</f>
        <v>四半期報告書</v>
      </c>
      <c r="L4" s="15" t="str">
        <f>HYPERLINK("http://www.kabupro.jp/mark/20120713/S000BGNH.htm","四半期報告書")</f>
        <v>四半期報告書</v>
      </c>
      <c r="M4" s="15" t="str">
        <f>HYPERLINK("http://www.kabupro.jp/mark/20120531/S000AY03.htm","有価証券報告書")</f>
        <v>有価証券報告書</v>
      </c>
      <c r="N4" s="15" t="str">
        <f>HYPERLINK("http://www.kabupro.jp/mark/20120113/S000A2KH.htm","四半期報告書")</f>
        <v>四半期報告書</v>
      </c>
      <c r="O4" s="15" t="str">
        <f>HYPERLINK("http://www.kabupro.jp/mark/20111013/S0009HDK.htm","四半期報告書")</f>
        <v>四半期報告書</v>
      </c>
      <c r="P4" s="15" t="str">
        <f>HYPERLINK("http://www.kabupro.jp/mark/20110715/S0008X1F.htm","四半期報告書")</f>
        <v>四半期報告書</v>
      </c>
      <c r="Q4" s="15" t="str">
        <f>HYPERLINK("http://www.kabupro.jp/mark/20110530/S0008DE3.htm","有価証券報告書")</f>
        <v>有価証券報告書</v>
      </c>
      <c r="R4" s="15" t="str">
        <f>HYPERLINK("http://www.kabupro.jp/mark/20110114/S0007JRN.htm","四半期報告書")</f>
        <v>四半期報告書</v>
      </c>
      <c r="S4" s="15" t="str">
        <f>HYPERLINK("http://www.kabupro.jp/mark/20101015/S0006Y71.htm","四半期報告書")</f>
        <v>四半期報告書</v>
      </c>
      <c r="T4" s="15" t="str">
        <f>HYPERLINK("http://www.kabupro.jp/mark/20100715/S0006D6B.htm","四半期報告書")</f>
        <v>四半期報告書</v>
      </c>
      <c r="U4" s="15" t="str">
        <f>HYPERLINK("http://www.kabupro.jp/mark/20100528/S0005SSS.htm","有価証券報告書")</f>
        <v>有価証券報告書</v>
      </c>
    </row>
    <row r="5" spans="1:21" ht="14.25" thickBot="1">
      <c r="A5" s="11" t="s">
        <v>36</v>
      </c>
      <c r="B5" s="1" t="s">
        <v>187</v>
      </c>
      <c r="C5" s="1" t="s">
        <v>190</v>
      </c>
      <c r="D5" s="1" t="s">
        <v>192</v>
      </c>
      <c r="E5" s="1" t="s">
        <v>42</v>
      </c>
      <c r="F5" s="1" t="s">
        <v>187</v>
      </c>
      <c r="G5" s="1" t="s">
        <v>190</v>
      </c>
      <c r="H5" s="1" t="s">
        <v>192</v>
      </c>
      <c r="I5" s="1" t="s">
        <v>42</v>
      </c>
      <c r="J5" s="1" t="s">
        <v>193</v>
      </c>
      <c r="K5" s="1" t="s">
        <v>195</v>
      </c>
      <c r="L5" s="1" t="s">
        <v>197</v>
      </c>
      <c r="M5" s="1" t="s">
        <v>46</v>
      </c>
      <c r="N5" s="1" t="s">
        <v>198</v>
      </c>
      <c r="O5" s="1" t="s">
        <v>200</v>
      </c>
      <c r="P5" s="1" t="s">
        <v>202</v>
      </c>
      <c r="Q5" s="1" t="s">
        <v>48</v>
      </c>
      <c r="R5" s="1" t="s">
        <v>204</v>
      </c>
      <c r="S5" s="1" t="s">
        <v>206</v>
      </c>
      <c r="T5" s="1" t="s">
        <v>208</v>
      </c>
      <c r="U5" s="1" t="s">
        <v>50</v>
      </c>
    </row>
    <row r="6" spans="1:21" ht="15" thickBot="1" thickTop="1">
      <c r="A6" s="10" t="s">
        <v>37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38</v>
      </c>
      <c r="B7" s="14" t="s">
        <v>227</v>
      </c>
      <c r="C7" s="14" t="s">
        <v>227</v>
      </c>
      <c r="D7" s="14" t="s">
        <v>227</v>
      </c>
      <c r="E7" s="16" t="s">
        <v>43</v>
      </c>
      <c r="F7" s="14" t="s">
        <v>227</v>
      </c>
      <c r="G7" s="14" t="s">
        <v>227</v>
      </c>
      <c r="H7" s="14" t="s">
        <v>227</v>
      </c>
      <c r="I7" s="16" t="s">
        <v>43</v>
      </c>
      <c r="J7" s="14" t="s">
        <v>227</v>
      </c>
      <c r="K7" s="14" t="s">
        <v>227</v>
      </c>
      <c r="L7" s="14" t="s">
        <v>227</v>
      </c>
      <c r="M7" s="16" t="s">
        <v>43</v>
      </c>
      <c r="N7" s="14" t="s">
        <v>227</v>
      </c>
      <c r="O7" s="14" t="s">
        <v>227</v>
      </c>
      <c r="P7" s="14" t="s">
        <v>227</v>
      </c>
      <c r="Q7" s="16" t="s">
        <v>43</v>
      </c>
      <c r="R7" s="14" t="s">
        <v>227</v>
      </c>
      <c r="S7" s="14" t="s">
        <v>227</v>
      </c>
      <c r="T7" s="14" t="s">
        <v>227</v>
      </c>
      <c r="U7" s="16" t="s">
        <v>43</v>
      </c>
    </row>
    <row r="8" spans="1:21" ht="13.5">
      <c r="A8" s="13" t="s">
        <v>39</v>
      </c>
      <c r="B8" s="1" t="s">
        <v>228</v>
      </c>
      <c r="C8" s="1" t="s">
        <v>228</v>
      </c>
      <c r="D8" s="1" t="s">
        <v>228</v>
      </c>
      <c r="E8" s="17" t="s">
        <v>126</v>
      </c>
      <c r="F8" s="1" t="s">
        <v>126</v>
      </c>
      <c r="G8" s="1" t="s">
        <v>126</v>
      </c>
      <c r="H8" s="1" t="s">
        <v>126</v>
      </c>
      <c r="I8" s="17" t="s">
        <v>127</v>
      </c>
      <c r="J8" s="1" t="s">
        <v>127</v>
      </c>
      <c r="K8" s="1" t="s">
        <v>127</v>
      </c>
      <c r="L8" s="1" t="s">
        <v>127</v>
      </c>
      <c r="M8" s="17" t="s">
        <v>128</v>
      </c>
      <c r="N8" s="1" t="s">
        <v>128</v>
      </c>
      <c r="O8" s="1" t="s">
        <v>128</v>
      </c>
      <c r="P8" s="1" t="s">
        <v>128</v>
      </c>
      <c r="Q8" s="17" t="s">
        <v>129</v>
      </c>
      <c r="R8" s="1" t="s">
        <v>129</v>
      </c>
      <c r="S8" s="1" t="s">
        <v>129</v>
      </c>
      <c r="T8" s="1" t="s">
        <v>129</v>
      </c>
      <c r="U8" s="17" t="s">
        <v>130</v>
      </c>
    </row>
    <row r="9" spans="1:21" ht="13.5">
      <c r="A9" s="13" t="s">
        <v>40</v>
      </c>
      <c r="B9" s="1" t="s">
        <v>189</v>
      </c>
      <c r="C9" s="1" t="s">
        <v>191</v>
      </c>
      <c r="D9" s="1" t="s">
        <v>42</v>
      </c>
      <c r="E9" s="17" t="s">
        <v>44</v>
      </c>
      <c r="F9" s="1" t="s">
        <v>194</v>
      </c>
      <c r="G9" s="1" t="s">
        <v>196</v>
      </c>
      <c r="H9" s="1" t="s">
        <v>46</v>
      </c>
      <c r="I9" s="17" t="s">
        <v>45</v>
      </c>
      <c r="J9" s="1" t="s">
        <v>199</v>
      </c>
      <c r="K9" s="1" t="s">
        <v>201</v>
      </c>
      <c r="L9" s="1" t="s">
        <v>203</v>
      </c>
      <c r="M9" s="17" t="s">
        <v>47</v>
      </c>
      <c r="N9" s="1" t="s">
        <v>205</v>
      </c>
      <c r="O9" s="1" t="s">
        <v>207</v>
      </c>
      <c r="P9" s="1" t="s">
        <v>209</v>
      </c>
      <c r="Q9" s="17" t="s">
        <v>49</v>
      </c>
      <c r="R9" s="1" t="s">
        <v>211</v>
      </c>
      <c r="S9" s="1" t="s">
        <v>213</v>
      </c>
      <c r="T9" s="1" t="s">
        <v>215</v>
      </c>
      <c r="U9" s="17" t="s">
        <v>51</v>
      </c>
    </row>
    <row r="10" spans="1:21" ht="14.25" thickBot="1">
      <c r="A10" s="13" t="s">
        <v>41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</row>
    <row r="11" spans="1:21" ht="14.25" thickTop="1">
      <c r="A11" s="30" t="s">
        <v>134</v>
      </c>
      <c r="B11" s="27">
        <v>1122315</v>
      </c>
      <c r="C11" s="27">
        <v>884732</v>
      </c>
      <c r="D11" s="27">
        <v>631972</v>
      </c>
      <c r="E11" s="21">
        <v>1638498</v>
      </c>
      <c r="F11" s="27">
        <v>1311650</v>
      </c>
      <c r="G11" s="27">
        <v>1056493</v>
      </c>
      <c r="H11" s="27">
        <v>787398</v>
      </c>
      <c r="I11" s="21">
        <v>1331624</v>
      </c>
      <c r="J11" s="27">
        <v>847916</v>
      </c>
      <c r="K11" s="27">
        <v>586042</v>
      </c>
      <c r="L11" s="27">
        <v>296393</v>
      </c>
      <c r="M11" s="21">
        <v>8203382</v>
      </c>
      <c r="N11" s="27">
        <v>5546561</v>
      </c>
      <c r="O11" s="27">
        <v>4357229</v>
      </c>
      <c r="P11" s="27">
        <v>1834398</v>
      </c>
      <c r="Q11" s="21">
        <v>11087570</v>
      </c>
      <c r="R11" s="27">
        <v>9882923</v>
      </c>
      <c r="S11" s="27">
        <v>9228733</v>
      </c>
      <c r="T11" s="27">
        <v>7037621</v>
      </c>
      <c r="U11" s="21">
        <v>20096419</v>
      </c>
    </row>
    <row r="12" spans="1:21" ht="13.5">
      <c r="A12" s="7" t="s">
        <v>139</v>
      </c>
      <c r="B12" s="28">
        <v>1136801</v>
      </c>
      <c r="C12" s="28">
        <v>985478</v>
      </c>
      <c r="D12" s="28">
        <v>826681</v>
      </c>
      <c r="E12" s="22">
        <v>1555214</v>
      </c>
      <c r="F12" s="28">
        <v>1240462</v>
      </c>
      <c r="G12" s="28">
        <v>1052493</v>
      </c>
      <c r="H12" s="28">
        <v>859809</v>
      </c>
      <c r="I12" s="22">
        <v>1050792</v>
      </c>
      <c r="J12" s="28">
        <v>613344</v>
      </c>
      <c r="K12" s="28">
        <v>409682</v>
      </c>
      <c r="L12" s="28">
        <v>211945</v>
      </c>
      <c r="M12" s="22">
        <v>8513305</v>
      </c>
      <c r="N12" s="28">
        <v>5276868</v>
      </c>
      <c r="O12" s="28">
        <v>4194977</v>
      </c>
      <c r="P12" s="28">
        <v>1721005</v>
      </c>
      <c r="Q12" s="22">
        <v>15529727</v>
      </c>
      <c r="R12" s="28">
        <v>12938883</v>
      </c>
      <c r="S12" s="28">
        <v>11389485</v>
      </c>
      <c r="T12" s="28">
        <v>8833086</v>
      </c>
      <c r="U12" s="22">
        <v>19557265</v>
      </c>
    </row>
    <row r="13" spans="1:21" ht="13.5">
      <c r="A13" s="7" t="s">
        <v>140</v>
      </c>
      <c r="B13" s="28">
        <v>-14485</v>
      </c>
      <c r="C13" s="28">
        <v>-100746</v>
      </c>
      <c r="D13" s="28">
        <v>-194709</v>
      </c>
      <c r="E13" s="22">
        <v>83284</v>
      </c>
      <c r="F13" s="28">
        <v>71187</v>
      </c>
      <c r="G13" s="28">
        <v>3999</v>
      </c>
      <c r="H13" s="28">
        <v>-72410</v>
      </c>
      <c r="I13" s="22">
        <v>280832</v>
      </c>
      <c r="J13" s="28">
        <v>234571</v>
      </c>
      <c r="K13" s="28">
        <v>176359</v>
      </c>
      <c r="L13" s="28">
        <v>84448</v>
      </c>
      <c r="M13" s="22">
        <v>-309922</v>
      </c>
      <c r="N13" s="28">
        <v>269692</v>
      </c>
      <c r="O13" s="28">
        <v>162251</v>
      </c>
      <c r="P13" s="28">
        <v>113392</v>
      </c>
      <c r="Q13" s="22">
        <v>-4442156</v>
      </c>
      <c r="R13" s="28">
        <v>-3055960</v>
      </c>
      <c r="S13" s="28">
        <v>-2160751</v>
      </c>
      <c r="T13" s="28">
        <v>-1795464</v>
      </c>
      <c r="U13" s="22">
        <v>539153</v>
      </c>
    </row>
    <row r="14" spans="1:21" ht="13.5">
      <c r="A14" s="7" t="s">
        <v>153</v>
      </c>
      <c r="B14" s="28">
        <v>350565</v>
      </c>
      <c r="C14" s="28">
        <v>245990</v>
      </c>
      <c r="D14" s="28">
        <v>137109</v>
      </c>
      <c r="E14" s="22">
        <v>590885</v>
      </c>
      <c r="F14" s="28">
        <v>421994</v>
      </c>
      <c r="G14" s="28">
        <v>269860</v>
      </c>
      <c r="H14" s="28">
        <v>141798</v>
      </c>
      <c r="I14" s="22">
        <v>702625</v>
      </c>
      <c r="J14" s="28">
        <v>433541</v>
      </c>
      <c r="K14" s="28">
        <v>314533</v>
      </c>
      <c r="L14" s="28">
        <v>143758</v>
      </c>
      <c r="M14" s="22">
        <v>649169</v>
      </c>
      <c r="N14" s="28">
        <v>473460</v>
      </c>
      <c r="O14" s="28">
        <v>351190</v>
      </c>
      <c r="P14" s="28">
        <v>201856</v>
      </c>
      <c r="Q14" s="22">
        <v>1434349</v>
      </c>
      <c r="R14" s="28">
        <v>1218520</v>
      </c>
      <c r="S14" s="28">
        <v>910719</v>
      </c>
      <c r="T14" s="28">
        <v>575125</v>
      </c>
      <c r="U14" s="22">
        <v>4075744</v>
      </c>
    </row>
    <row r="15" spans="1:21" ht="14.25" thickBot="1">
      <c r="A15" s="25" t="s">
        <v>154</v>
      </c>
      <c r="B15" s="29">
        <v>-365050</v>
      </c>
      <c r="C15" s="29">
        <v>-346736</v>
      </c>
      <c r="D15" s="29">
        <v>-331819</v>
      </c>
      <c r="E15" s="23">
        <v>-507601</v>
      </c>
      <c r="F15" s="29">
        <v>-350806</v>
      </c>
      <c r="G15" s="29">
        <v>-265861</v>
      </c>
      <c r="H15" s="29">
        <v>-214209</v>
      </c>
      <c r="I15" s="23">
        <v>-421793</v>
      </c>
      <c r="J15" s="29">
        <v>-198970</v>
      </c>
      <c r="K15" s="29">
        <v>-138174</v>
      </c>
      <c r="L15" s="29">
        <v>-59309</v>
      </c>
      <c r="M15" s="23">
        <v>-959092</v>
      </c>
      <c r="N15" s="29">
        <v>-203768</v>
      </c>
      <c r="O15" s="29">
        <v>-188938</v>
      </c>
      <c r="P15" s="29">
        <v>-88464</v>
      </c>
      <c r="Q15" s="23">
        <v>-5876505</v>
      </c>
      <c r="R15" s="29">
        <v>-4274480</v>
      </c>
      <c r="S15" s="29">
        <v>-3071470</v>
      </c>
      <c r="T15" s="29">
        <v>-2370590</v>
      </c>
      <c r="U15" s="23">
        <v>-3536591</v>
      </c>
    </row>
    <row r="16" spans="1:21" ht="14.25" thickTop="1">
      <c r="A16" s="6" t="s">
        <v>155</v>
      </c>
      <c r="B16" s="28">
        <v>8367</v>
      </c>
      <c r="C16" s="28">
        <v>5271</v>
      </c>
      <c r="D16" s="28">
        <v>4031</v>
      </c>
      <c r="E16" s="22">
        <v>2390</v>
      </c>
      <c r="F16" s="28">
        <v>3630</v>
      </c>
      <c r="G16" s="28">
        <v>1813</v>
      </c>
      <c r="H16" s="28">
        <v>817</v>
      </c>
      <c r="I16" s="22">
        <v>3386</v>
      </c>
      <c r="J16" s="28">
        <v>2092</v>
      </c>
      <c r="K16" s="28">
        <v>1186</v>
      </c>
      <c r="L16" s="28">
        <v>595</v>
      </c>
      <c r="M16" s="22">
        <v>3765</v>
      </c>
      <c r="N16" s="28">
        <v>3083</v>
      </c>
      <c r="O16" s="28">
        <v>2262</v>
      </c>
      <c r="P16" s="28">
        <v>1190</v>
      </c>
      <c r="Q16" s="22">
        <v>16338</v>
      </c>
      <c r="R16" s="28">
        <v>9369</v>
      </c>
      <c r="S16" s="28">
        <v>7479</v>
      </c>
      <c r="T16" s="28">
        <v>3705</v>
      </c>
      <c r="U16" s="22">
        <v>47980</v>
      </c>
    </row>
    <row r="17" spans="1:21" ht="13.5">
      <c r="A17" s="6" t="s">
        <v>156</v>
      </c>
      <c r="B17" s="28">
        <v>44</v>
      </c>
      <c r="C17" s="28">
        <v>44</v>
      </c>
      <c r="D17" s="28">
        <v>11</v>
      </c>
      <c r="E17" s="22">
        <v>44</v>
      </c>
      <c r="F17" s="28">
        <v>44</v>
      </c>
      <c r="G17" s="28">
        <v>44</v>
      </c>
      <c r="H17" s="28">
        <v>11</v>
      </c>
      <c r="I17" s="22">
        <v>1235</v>
      </c>
      <c r="J17" s="28">
        <v>1135</v>
      </c>
      <c r="K17" s="28">
        <v>1134</v>
      </c>
      <c r="L17" s="28">
        <v>10</v>
      </c>
      <c r="M17" s="22">
        <v>905</v>
      </c>
      <c r="N17" s="28">
        <v>825</v>
      </c>
      <c r="O17" s="28">
        <v>824</v>
      </c>
      <c r="P17" s="28">
        <v>234</v>
      </c>
      <c r="Q17" s="22">
        <v>2804</v>
      </c>
      <c r="R17" s="28">
        <v>2389</v>
      </c>
      <c r="S17" s="28">
        <v>2389</v>
      </c>
      <c r="T17" s="28">
        <v>1059</v>
      </c>
      <c r="U17" s="22">
        <v>58475</v>
      </c>
    </row>
    <row r="18" spans="1:21" ht="13.5">
      <c r="A18" s="6" t="s">
        <v>157</v>
      </c>
      <c r="B18" s="28">
        <v>5927</v>
      </c>
      <c r="C18" s="28">
        <v>4311</v>
      </c>
      <c r="D18" s="28">
        <v>6176</v>
      </c>
      <c r="E18" s="22">
        <v>9827</v>
      </c>
      <c r="F18" s="28">
        <v>781</v>
      </c>
      <c r="G18" s="28"/>
      <c r="H18" s="28"/>
      <c r="I18" s="22"/>
      <c r="J18" s="28">
        <v>379</v>
      </c>
      <c r="K18" s="28">
        <v>1843</v>
      </c>
      <c r="L18" s="28">
        <v>5354</v>
      </c>
      <c r="M18" s="22"/>
      <c r="N18" s="28"/>
      <c r="O18" s="28"/>
      <c r="P18" s="28"/>
      <c r="Q18" s="22">
        <v>44040</v>
      </c>
      <c r="R18" s="28">
        <v>49846</v>
      </c>
      <c r="S18" s="28">
        <v>59391</v>
      </c>
      <c r="T18" s="28">
        <v>64665</v>
      </c>
      <c r="U18" s="22"/>
    </row>
    <row r="19" spans="1:21" ht="13.5">
      <c r="A19" s="6" t="s">
        <v>158</v>
      </c>
      <c r="B19" s="28"/>
      <c r="C19" s="28"/>
      <c r="D19" s="28"/>
      <c r="E19" s="22">
        <v>52515</v>
      </c>
      <c r="F19" s="28">
        <v>59093</v>
      </c>
      <c r="G19" s="28">
        <v>63914</v>
      </c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</row>
    <row r="20" spans="1:21" ht="13.5">
      <c r="A20" s="6" t="s">
        <v>29</v>
      </c>
      <c r="B20" s="28">
        <v>1000</v>
      </c>
      <c r="C20" s="28">
        <v>1000</v>
      </c>
      <c r="D20" s="28"/>
      <c r="E20" s="22">
        <v>1000</v>
      </c>
      <c r="F20" s="28">
        <v>1000</v>
      </c>
      <c r="G20" s="28">
        <v>1000</v>
      </c>
      <c r="H20" s="28"/>
      <c r="I20" s="22">
        <v>1000</v>
      </c>
      <c r="J20" s="28"/>
      <c r="K20" s="28"/>
      <c r="L20" s="28"/>
      <c r="M20" s="22">
        <v>1167</v>
      </c>
      <c r="N20" s="28"/>
      <c r="O20" s="28"/>
      <c r="P20" s="28"/>
      <c r="Q20" s="22"/>
      <c r="R20" s="28">
        <v>1000</v>
      </c>
      <c r="S20" s="28"/>
      <c r="T20" s="28"/>
      <c r="U20" s="22">
        <v>3800</v>
      </c>
    </row>
    <row r="21" spans="1:21" ht="13.5">
      <c r="A21" s="6" t="s">
        <v>60</v>
      </c>
      <c r="B21" s="28">
        <v>3867</v>
      </c>
      <c r="C21" s="28">
        <v>3158</v>
      </c>
      <c r="D21" s="28">
        <v>2182</v>
      </c>
      <c r="E21" s="22">
        <v>21068</v>
      </c>
      <c r="F21" s="28">
        <v>19064</v>
      </c>
      <c r="G21" s="28">
        <v>4350</v>
      </c>
      <c r="H21" s="28">
        <v>2883</v>
      </c>
      <c r="I21" s="22">
        <v>7249</v>
      </c>
      <c r="J21" s="28">
        <v>6771</v>
      </c>
      <c r="K21" s="28">
        <v>4819</v>
      </c>
      <c r="L21" s="28">
        <v>1561</v>
      </c>
      <c r="M21" s="22">
        <v>16719</v>
      </c>
      <c r="N21" s="28">
        <v>17007</v>
      </c>
      <c r="O21" s="28">
        <v>14652</v>
      </c>
      <c r="P21" s="28">
        <v>12903</v>
      </c>
      <c r="Q21" s="22">
        <v>54272</v>
      </c>
      <c r="R21" s="28">
        <v>28850</v>
      </c>
      <c r="S21" s="28">
        <v>30650</v>
      </c>
      <c r="T21" s="28">
        <v>17584</v>
      </c>
      <c r="U21" s="22">
        <v>112445</v>
      </c>
    </row>
    <row r="22" spans="1:21" ht="13.5">
      <c r="A22" s="6" t="s">
        <v>161</v>
      </c>
      <c r="B22" s="28">
        <v>19207</v>
      </c>
      <c r="C22" s="28">
        <v>13786</v>
      </c>
      <c r="D22" s="28">
        <v>12402</v>
      </c>
      <c r="E22" s="22">
        <v>586846</v>
      </c>
      <c r="F22" s="28">
        <v>83615</v>
      </c>
      <c r="G22" s="28">
        <v>71122</v>
      </c>
      <c r="H22" s="28">
        <v>3712</v>
      </c>
      <c r="I22" s="22">
        <v>12901</v>
      </c>
      <c r="J22" s="28">
        <v>10378</v>
      </c>
      <c r="K22" s="28">
        <v>8984</v>
      </c>
      <c r="L22" s="28">
        <v>7521</v>
      </c>
      <c r="M22" s="22">
        <v>61991</v>
      </c>
      <c r="N22" s="28">
        <v>51029</v>
      </c>
      <c r="O22" s="28">
        <v>37740</v>
      </c>
      <c r="P22" s="28">
        <v>34327</v>
      </c>
      <c r="Q22" s="22">
        <v>118674</v>
      </c>
      <c r="R22" s="28">
        <v>92674</v>
      </c>
      <c r="S22" s="28">
        <v>101128</v>
      </c>
      <c r="T22" s="28">
        <v>88233</v>
      </c>
      <c r="U22" s="22">
        <v>251768</v>
      </c>
    </row>
    <row r="23" spans="1:21" ht="13.5">
      <c r="A23" s="6" t="s">
        <v>162</v>
      </c>
      <c r="B23" s="28">
        <v>319612</v>
      </c>
      <c r="C23" s="28">
        <v>208942</v>
      </c>
      <c r="D23" s="28">
        <v>112569</v>
      </c>
      <c r="E23" s="22">
        <v>210405</v>
      </c>
      <c r="F23" s="28">
        <v>149771</v>
      </c>
      <c r="G23" s="28">
        <v>99057</v>
      </c>
      <c r="H23" s="28">
        <v>47346</v>
      </c>
      <c r="I23" s="22">
        <v>177308</v>
      </c>
      <c r="J23" s="28">
        <v>132377</v>
      </c>
      <c r="K23" s="28">
        <v>87032</v>
      </c>
      <c r="L23" s="28">
        <v>42044</v>
      </c>
      <c r="M23" s="22">
        <v>296051</v>
      </c>
      <c r="N23" s="28">
        <v>227770</v>
      </c>
      <c r="O23" s="28">
        <v>151939</v>
      </c>
      <c r="P23" s="28">
        <v>78411</v>
      </c>
      <c r="Q23" s="22">
        <v>512089</v>
      </c>
      <c r="R23" s="28">
        <v>342320</v>
      </c>
      <c r="S23" s="28">
        <v>250956</v>
      </c>
      <c r="T23" s="28">
        <v>143665</v>
      </c>
      <c r="U23" s="22">
        <v>911709</v>
      </c>
    </row>
    <row r="24" spans="1:21" ht="13.5">
      <c r="A24" s="6" t="s">
        <v>164</v>
      </c>
      <c r="B24" s="28"/>
      <c r="C24" s="28"/>
      <c r="D24" s="28"/>
      <c r="E24" s="22">
        <v>88449</v>
      </c>
      <c r="F24" s="28">
        <v>88449</v>
      </c>
      <c r="G24" s="28">
        <v>88449</v>
      </c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</row>
    <row r="25" spans="1:21" ht="13.5">
      <c r="A25" s="6" t="s">
        <v>60</v>
      </c>
      <c r="B25" s="28">
        <v>18909</v>
      </c>
      <c r="C25" s="28">
        <v>8422</v>
      </c>
      <c r="D25" s="28">
        <v>10642</v>
      </c>
      <c r="E25" s="22">
        <v>4098</v>
      </c>
      <c r="F25" s="28">
        <v>3795</v>
      </c>
      <c r="G25" s="28">
        <v>2913</v>
      </c>
      <c r="H25" s="28">
        <v>2875</v>
      </c>
      <c r="I25" s="22">
        <v>10969</v>
      </c>
      <c r="J25" s="28">
        <v>17417</v>
      </c>
      <c r="K25" s="28">
        <v>11239</v>
      </c>
      <c r="L25" s="28">
        <v>8628</v>
      </c>
      <c r="M25" s="22">
        <v>14350</v>
      </c>
      <c r="N25" s="28">
        <v>13751</v>
      </c>
      <c r="O25" s="28">
        <v>11821</v>
      </c>
      <c r="P25" s="28">
        <v>7744</v>
      </c>
      <c r="Q25" s="22">
        <v>133636</v>
      </c>
      <c r="R25" s="28">
        <v>203417</v>
      </c>
      <c r="S25" s="28">
        <v>96448</v>
      </c>
      <c r="T25" s="28">
        <v>72968</v>
      </c>
      <c r="U25" s="22">
        <v>365159</v>
      </c>
    </row>
    <row r="26" spans="1:21" ht="13.5">
      <c r="A26" s="6" t="s">
        <v>166</v>
      </c>
      <c r="B26" s="28">
        <v>338521</v>
      </c>
      <c r="C26" s="28">
        <v>217364</v>
      </c>
      <c r="D26" s="28">
        <v>123212</v>
      </c>
      <c r="E26" s="22">
        <v>303927</v>
      </c>
      <c r="F26" s="28">
        <v>242015</v>
      </c>
      <c r="G26" s="28">
        <v>194556</v>
      </c>
      <c r="H26" s="28">
        <v>54789</v>
      </c>
      <c r="I26" s="22">
        <v>265574</v>
      </c>
      <c r="J26" s="28">
        <v>149794</v>
      </c>
      <c r="K26" s="28">
        <v>98271</v>
      </c>
      <c r="L26" s="28">
        <v>50673</v>
      </c>
      <c r="M26" s="22">
        <v>355553</v>
      </c>
      <c r="N26" s="28">
        <v>287331</v>
      </c>
      <c r="O26" s="28">
        <v>205220</v>
      </c>
      <c r="P26" s="28">
        <v>129551</v>
      </c>
      <c r="Q26" s="22">
        <v>900426</v>
      </c>
      <c r="R26" s="28">
        <v>730310</v>
      </c>
      <c r="S26" s="28">
        <v>536944</v>
      </c>
      <c r="T26" s="28">
        <v>296141</v>
      </c>
      <c r="U26" s="22">
        <v>2696477</v>
      </c>
    </row>
    <row r="27" spans="1:21" ht="14.25" thickBot="1">
      <c r="A27" s="25" t="s">
        <v>167</v>
      </c>
      <c r="B27" s="29">
        <v>-684364</v>
      </c>
      <c r="C27" s="29">
        <v>-550314</v>
      </c>
      <c r="D27" s="29">
        <v>-442628</v>
      </c>
      <c r="E27" s="23">
        <v>-224682</v>
      </c>
      <c r="F27" s="29">
        <v>-509207</v>
      </c>
      <c r="G27" s="29">
        <v>-389295</v>
      </c>
      <c r="H27" s="29">
        <v>-265286</v>
      </c>
      <c r="I27" s="23">
        <v>-674465</v>
      </c>
      <c r="J27" s="29">
        <v>-338386</v>
      </c>
      <c r="K27" s="29">
        <v>-227461</v>
      </c>
      <c r="L27" s="29">
        <v>-102461</v>
      </c>
      <c r="M27" s="23">
        <v>-1252654</v>
      </c>
      <c r="N27" s="29">
        <v>-440071</v>
      </c>
      <c r="O27" s="29">
        <v>-356419</v>
      </c>
      <c r="P27" s="29">
        <v>-183688</v>
      </c>
      <c r="Q27" s="23">
        <v>-6658257</v>
      </c>
      <c r="R27" s="29">
        <v>-4912116</v>
      </c>
      <c r="S27" s="29">
        <v>-3507286</v>
      </c>
      <c r="T27" s="29">
        <v>-2578499</v>
      </c>
      <c r="U27" s="23">
        <v>-5981300</v>
      </c>
    </row>
    <row r="28" spans="1:21" ht="14.25" thickTop="1">
      <c r="A28" s="6" t="s">
        <v>168</v>
      </c>
      <c r="B28" s="28">
        <v>8</v>
      </c>
      <c r="C28" s="28"/>
      <c r="D28" s="28"/>
      <c r="E28" s="22">
        <v>100</v>
      </c>
      <c r="F28" s="28"/>
      <c r="G28" s="28"/>
      <c r="H28" s="28"/>
      <c r="I28" s="22">
        <v>220</v>
      </c>
      <c r="J28" s="28"/>
      <c r="K28" s="28"/>
      <c r="L28" s="28"/>
      <c r="M28" s="22">
        <v>860</v>
      </c>
      <c r="N28" s="28">
        <v>769</v>
      </c>
      <c r="O28" s="28">
        <v>769</v>
      </c>
      <c r="P28" s="28">
        <v>769</v>
      </c>
      <c r="Q28" s="22">
        <v>801160</v>
      </c>
      <c r="R28" s="28">
        <v>802083</v>
      </c>
      <c r="S28" s="28">
        <v>801064</v>
      </c>
      <c r="T28" s="28"/>
      <c r="U28" s="22">
        <v>12420</v>
      </c>
    </row>
    <row r="29" spans="1:21" ht="13.5">
      <c r="A29" s="6" t="s">
        <v>169</v>
      </c>
      <c r="B29" s="28">
        <v>999</v>
      </c>
      <c r="C29" s="28">
        <v>999</v>
      </c>
      <c r="D29" s="28">
        <v>999</v>
      </c>
      <c r="E29" s="22">
        <v>2465</v>
      </c>
      <c r="F29" s="28">
        <v>1054</v>
      </c>
      <c r="G29" s="28">
        <v>714</v>
      </c>
      <c r="H29" s="28">
        <v>713</v>
      </c>
      <c r="I29" s="22">
        <v>7059</v>
      </c>
      <c r="J29" s="28">
        <v>6101</v>
      </c>
      <c r="K29" s="28">
        <v>6101</v>
      </c>
      <c r="L29" s="28">
        <v>2999</v>
      </c>
      <c r="M29" s="22">
        <v>40</v>
      </c>
      <c r="N29" s="28">
        <v>40</v>
      </c>
      <c r="O29" s="28">
        <v>40</v>
      </c>
      <c r="P29" s="28"/>
      <c r="Q29" s="22">
        <v>307114</v>
      </c>
      <c r="R29" s="28">
        <v>284671</v>
      </c>
      <c r="S29" s="28">
        <v>270281</v>
      </c>
      <c r="T29" s="28">
        <v>15125</v>
      </c>
      <c r="U29" s="22">
        <v>590925</v>
      </c>
    </row>
    <row r="30" spans="1:21" ht="13.5">
      <c r="A30" s="6" t="s">
        <v>30</v>
      </c>
      <c r="B30" s="28">
        <v>30948</v>
      </c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</row>
    <row r="31" spans="1:21" ht="13.5">
      <c r="A31" s="6" t="s">
        <v>171</v>
      </c>
      <c r="B31" s="28">
        <v>17355</v>
      </c>
      <c r="C31" s="28">
        <v>17355</v>
      </c>
      <c r="D31" s="28"/>
      <c r="E31" s="22">
        <v>2300</v>
      </c>
      <c r="F31" s="28"/>
      <c r="G31" s="28"/>
      <c r="H31" s="28"/>
      <c r="I31" s="22"/>
      <c r="J31" s="28"/>
      <c r="K31" s="28"/>
      <c r="L31" s="28"/>
      <c r="M31" s="22">
        <v>3751445</v>
      </c>
      <c r="N31" s="28">
        <v>2228892</v>
      </c>
      <c r="O31" s="28">
        <v>2125000</v>
      </c>
      <c r="P31" s="28">
        <v>2125000</v>
      </c>
      <c r="Q31" s="22">
        <v>475927</v>
      </c>
      <c r="R31" s="28">
        <v>475927</v>
      </c>
      <c r="S31" s="28">
        <v>446177</v>
      </c>
      <c r="T31" s="28"/>
      <c r="U31" s="22"/>
    </row>
    <row r="32" spans="1:21" ht="13.5">
      <c r="A32" s="6" t="s">
        <v>174</v>
      </c>
      <c r="B32" s="28">
        <v>49313</v>
      </c>
      <c r="C32" s="28">
        <v>49304</v>
      </c>
      <c r="D32" s="28">
        <v>31948</v>
      </c>
      <c r="E32" s="22">
        <v>4866</v>
      </c>
      <c r="F32" s="28">
        <v>1054</v>
      </c>
      <c r="G32" s="28">
        <v>714</v>
      </c>
      <c r="H32" s="28">
        <v>713</v>
      </c>
      <c r="I32" s="22">
        <v>113329</v>
      </c>
      <c r="J32" s="28">
        <v>106871</v>
      </c>
      <c r="K32" s="28">
        <v>101513</v>
      </c>
      <c r="L32" s="28">
        <v>9823</v>
      </c>
      <c r="M32" s="22">
        <v>8005685</v>
      </c>
      <c r="N32" s="28">
        <v>4583823</v>
      </c>
      <c r="O32" s="28">
        <v>4478573</v>
      </c>
      <c r="P32" s="28">
        <v>4436429</v>
      </c>
      <c r="Q32" s="22">
        <v>6717162</v>
      </c>
      <c r="R32" s="28">
        <v>6660759</v>
      </c>
      <c r="S32" s="28">
        <v>6599223</v>
      </c>
      <c r="T32" s="28">
        <v>5098479</v>
      </c>
      <c r="U32" s="22">
        <v>720998</v>
      </c>
    </row>
    <row r="33" spans="1:21" ht="13.5">
      <c r="A33" s="6" t="s">
        <v>179</v>
      </c>
      <c r="B33" s="28"/>
      <c r="C33" s="28"/>
      <c r="D33" s="28"/>
      <c r="E33" s="22">
        <v>171</v>
      </c>
      <c r="F33" s="28">
        <v>171</v>
      </c>
      <c r="G33" s="28"/>
      <c r="H33" s="28"/>
      <c r="I33" s="22">
        <v>63</v>
      </c>
      <c r="J33" s="28"/>
      <c r="K33" s="28"/>
      <c r="L33" s="28"/>
      <c r="M33" s="22">
        <v>115</v>
      </c>
      <c r="N33" s="28">
        <v>51</v>
      </c>
      <c r="O33" s="28">
        <v>51</v>
      </c>
      <c r="P33" s="28">
        <v>51</v>
      </c>
      <c r="Q33" s="22">
        <v>84965</v>
      </c>
      <c r="R33" s="28">
        <v>7952</v>
      </c>
      <c r="S33" s="28">
        <v>2780</v>
      </c>
      <c r="T33" s="28">
        <v>2563</v>
      </c>
      <c r="U33" s="22">
        <v>349228</v>
      </c>
    </row>
    <row r="34" spans="1:21" ht="13.5">
      <c r="A34" s="6" t="s">
        <v>178</v>
      </c>
      <c r="B34" s="28">
        <v>575</v>
      </c>
      <c r="C34" s="28">
        <v>566</v>
      </c>
      <c r="D34" s="28"/>
      <c r="E34" s="22">
        <v>2616</v>
      </c>
      <c r="F34" s="28"/>
      <c r="G34" s="28"/>
      <c r="H34" s="28"/>
      <c r="I34" s="22">
        <v>290</v>
      </c>
      <c r="J34" s="28">
        <v>290</v>
      </c>
      <c r="K34" s="28">
        <v>115</v>
      </c>
      <c r="L34" s="28">
        <v>43</v>
      </c>
      <c r="M34" s="22">
        <v>508</v>
      </c>
      <c r="N34" s="28">
        <v>461</v>
      </c>
      <c r="O34" s="28">
        <v>461</v>
      </c>
      <c r="P34" s="28">
        <v>167</v>
      </c>
      <c r="Q34" s="22">
        <v>3482</v>
      </c>
      <c r="R34" s="28"/>
      <c r="S34" s="28"/>
      <c r="T34" s="28"/>
      <c r="U34" s="22">
        <v>55323</v>
      </c>
    </row>
    <row r="35" spans="1:21" ht="13.5">
      <c r="A35" s="6" t="s">
        <v>175</v>
      </c>
      <c r="B35" s="28"/>
      <c r="C35" s="28"/>
      <c r="D35" s="28"/>
      <c r="E35" s="22">
        <v>200</v>
      </c>
      <c r="F35" s="28">
        <v>200</v>
      </c>
      <c r="G35" s="28"/>
      <c r="H35" s="28"/>
      <c r="I35" s="22">
        <v>19</v>
      </c>
      <c r="J35" s="28"/>
      <c r="K35" s="28"/>
      <c r="L35" s="28"/>
      <c r="M35" s="22">
        <v>3507</v>
      </c>
      <c r="N35" s="28">
        <v>3507</v>
      </c>
      <c r="O35" s="28">
        <v>3507</v>
      </c>
      <c r="P35" s="28">
        <v>1977</v>
      </c>
      <c r="Q35" s="22">
        <v>41320</v>
      </c>
      <c r="R35" s="28">
        <v>26600</v>
      </c>
      <c r="S35" s="28">
        <v>26600</v>
      </c>
      <c r="T35" s="28">
        <v>26600</v>
      </c>
      <c r="U35" s="22">
        <v>38350</v>
      </c>
    </row>
    <row r="36" spans="1:21" ht="13.5">
      <c r="A36" s="6" t="s">
        <v>31</v>
      </c>
      <c r="B36" s="28">
        <v>57838</v>
      </c>
      <c r="C36" s="28">
        <v>57838</v>
      </c>
      <c r="D36" s="28">
        <v>57838</v>
      </c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3.5">
      <c r="A37" s="6" t="s">
        <v>180</v>
      </c>
      <c r="B37" s="28">
        <v>58414</v>
      </c>
      <c r="C37" s="28">
        <v>58404</v>
      </c>
      <c r="D37" s="28">
        <v>57838</v>
      </c>
      <c r="E37" s="22">
        <v>18028</v>
      </c>
      <c r="F37" s="28">
        <v>371</v>
      </c>
      <c r="G37" s="28"/>
      <c r="H37" s="28"/>
      <c r="I37" s="22">
        <v>11467</v>
      </c>
      <c r="J37" s="28">
        <v>11384</v>
      </c>
      <c r="K37" s="28">
        <v>6295</v>
      </c>
      <c r="L37" s="28">
        <v>6223</v>
      </c>
      <c r="M37" s="22">
        <v>596114</v>
      </c>
      <c r="N37" s="28">
        <v>277669</v>
      </c>
      <c r="O37" s="28">
        <v>4020</v>
      </c>
      <c r="P37" s="28">
        <v>2196</v>
      </c>
      <c r="Q37" s="22">
        <v>10227020</v>
      </c>
      <c r="R37" s="28">
        <v>9784172</v>
      </c>
      <c r="S37" s="28">
        <v>9779190</v>
      </c>
      <c r="T37" s="28">
        <v>7979621</v>
      </c>
      <c r="U37" s="22">
        <v>3970822</v>
      </c>
    </row>
    <row r="38" spans="1:21" ht="13.5">
      <c r="A38" s="7" t="s">
        <v>181</v>
      </c>
      <c r="B38" s="28">
        <v>-693465</v>
      </c>
      <c r="C38" s="28">
        <v>-559415</v>
      </c>
      <c r="D38" s="28">
        <v>-468518</v>
      </c>
      <c r="E38" s="22">
        <v>-237844</v>
      </c>
      <c r="F38" s="28">
        <v>-508524</v>
      </c>
      <c r="G38" s="28">
        <v>-388580</v>
      </c>
      <c r="H38" s="28">
        <v>-264572</v>
      </c>
      <c r="I38" s="22">
        <v>-572603</v>
      </c>
      <c r="J38" s="28">
        <v>-242899</v>
      </c>
      <c r="K38" s="28">
        <v>-132242</v>
      </c>
      <c r="L38" s="28">
        <v>-98861</v>
      </c>
      <c r="M38" s="22">
        <v>6156917</v>
      </c>
      <c r="N38" s="28">
        <v>3866083</v>
      </c>
      <c r="O38" s="28">
        <v>4118133</v>
      </c>
      <c r="P38" s="28">
        <v>4250545</v>
      </c>
      <c r="Q38" s="22">
        <v>-10168116</v>
      </c>
      <c r="R38" s="28">
        <v>-8035529</v>
      </c>
      <c r="S38" s="28">
        <v>-6687253</v>
      </c>
      <c r="T38" s="28">
        <v>-5459641</v>
      </c>
      <c r="U38" s="22">
        <v>-9231125</v>
      </c>
    </row>
    <row r="39" spans="1:21" ht="13.5">
      <c r="A39" s="7" t="s">
        <v>182</v>
      </c>
      <c r="B39" s="28">
        <v>27781</v>
      </c>
      <c r="C39" s="28">
        <v>25995</v>
      </c>
      <c r="D39" s="28">
        <v>1254</v>
      </c>
      <c r="E39" s="22">
        <v>91134</v>
      </c>
      <c r="F39" s="28">
        <v>18885</v>
      </c>
      <c r="G39" s="28">
        <v>9376</v>
      </c>
      <c r="H39" s="28">
        <v>8339</v>
      </c>
      <c r="I39" s="22">
        <v>54316</v>
      </c>
      <c r="J39" s="28">
        <v>53769</v>
      </c>
      <c r="K39" s="28">
        <v>53079</v>
      </c>
      <c r="L39" s="28">
        <v>40663</v>
      </c>
      <c r="M39" s="22">
        <v>154702</v>
      </c>
      <c r="N39" s="28">
        <v>308825</v>
      </c>
      <c r="O39" s="28">
        <v>337311</v>
      </c>
      <c r="P39" s="28">
        <v>1619</v>
      </c>
      <c r="Q39" s="22">
        <v>6920</v>
      </c>
      <c r="R39" s="28">
        <v>5020</v>
      </c>
      <c r="S39" s="28">
        <v>3586</v>
      </c>
      <c r="T39" s="28">
        <v>1712</v>
      </c>
      <c r="U39" s="22">
        <v>16552</v>
      </c>
    </row>
    <row r="40" spans="1:21" ht="13.5">
      <c r="A40" s="7" t="s">
        <v>183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>
        <v>-47552</v>
      </c>
    </row>
    <row r="41" spans="1:21" ht="13.5">
      <c r="A41" s="7" t="s">
        <v>184</v>
      </c>
      <c r="B41" s="28">
        <v>27781</v>
      </c>
      <c r="C41" s="28">
        <v>25995</v>
      </c>
      <c r="D41" s="28">
        <v>1254</v>
      </c>
      <c r="E41" s="22">
        <v>91134</v>
      </c>
      <c r="F41" s="28">
        <v>18885</v>
      </c>
      <c r="G41" s="28">
        <v>9376</v>
      </c>
      <c r="H41" s="28">
        <v>8339</v>
      </c>
      <c r="I41" s="22">
        <v>54316</v>
      </c>
      <c r="J41" s="28">
        <v>53769</v>
      </c>
      <c r="K41" s="28">
        <v>53079</v>
      </c>
      <c r="L41" s="28">
        <v>40663</v>
      </c>
      <c r="M41" s="22">
        <v>154702</v>
      </c>
      <c r="N41" s="28">
        <v>308825</v>
      </c>
      <c r="O41" s="28">
        <v>337311</v>
      </c>
      <c r="P41" s="28">
        <v>1619</v>
      </c>
      <c r="Q41" s="22">
        <v>6920</v>
      </c>
      <c r="R41" s="28">
        <v>5020</v>
      </c>
      <c r="S41" s="28">
        <v>3586</v>
      </c>
      <c r="T41" s="28">
        <v>1712</v>
      </c>
      <c r="U41" s="22">
        <v>6597</v>
      </c>
    </row>
    <row r="42" spans="1:21" ht="13.5">
      <c r="A42" s="7" t="s">
        <v>32</v>
      </c>
      <c r="B42" s="28">
        <v>-721247</v>
      </c>
      <c r="C42" s="28">
        <v>-585411</v>
      </c>
      <c r="D42" s="28">
        <v>-469772</v>
      </c>
      <c r="E42" s="22">
        <v>-328979</v>
      </c>
      <c r="F42" s="28">
        <v>-527409</v>
      </c>
      <c r="G42" s="28">
        <v>-397957</v>
      </c>
      <c r="H42" s="28">
        <v>-272912</v>
      </c>
      <c r="I42" s="22">
        <v>-626920</v>
      </c>
      <c r="J42" s="28">
        <v>-296668</v>
      </c>
      <c r="K42" s="28">
        <v>-185322</v>
      </c>
      <c r="L42" s="28">
        <v>-139525</v>
      </c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3.5">
      <c r="A43" s="7" t="s">
        <v>33</v>
      </c>
      <c r="B43" s="28"/>
      <c r="C43" s="28"/>
      <c r="D43" s="28"/>
      <c r="E43" s="22"/>
      <c r="F43" s="28"/>
      <c r="G43" s="28"/>
      <c r="H43" s="28"/>
      <c r="I43" s="22">
        <v>-256</v>
      </c>
      <c r="J43" s="28">
        <v>-256</v>
      </c>
      <c r="K43" s="28">
        <v>-232</v>
      </c>
      <c r="L43" s="28">
        <v>-99</v>
      </c>
      <c r="M43" s="22">
        <v>-687</v>
      </c>
      <c r="N43" s="28">
        <v>-503</v>
      </c>
      <c r="O43" s="28">
        <v>-332</v>
      </c>
      <c r="P43" s="28">
        <v>-124</v>
      </c>
      <c r="Q43" s="22">
        <v>-13134</v>
      </c>
      <c r="R43" s="28">
        <v>-8473</v>
      </c>
      <c r="S43" s="28">
        <v>-4713</v>
      </c>
      <c r="T43" s="28">
        <v>-49</v>
      </c>
      <c r="U43" s="22">
        <v>-102870</v>
      </c>
    </row>
    <row r="44" spans="1:21" ht="14.25" thickBot="1">
      <c r="A44" s="7" t="s">
        <v>185</v>
      </c>
      <c r="B44" s="28">
        <v>-721247</v>
      </c>
      <c r="C44" s="28">
        <v>-585411</v>
      </c>
      <c r="D44" s="28">
        <v>-469772</v>
      </c>
      <c r="E44" s="22">
        <v>-328979</v>
      </c>
      <c r="F44" s="28">
        <v>-527409</v>
      </c>
      <c r="G44" s="28">
        <v>-397957</v>
      </c>
      <c r="H44" s="28">
        <v>-272912</v>
      </c>
      <c r="I44" s="22">
        <v>-626663</v>
      </c>
      <c r="J44" s="28">
        <v>-296411</v>
      </c>
      <c r="K44" s="28">
        <v>-185089</v>
      </c>
      <c r="L44" s="28">
        <v>-139426</v>
      </c>
      <c r="M44" s="22">
        <v>6002902</v>
      </c>
      <c r="N44" s="28">
        <v>3557760</v>
      </c>
      <c r="O44" s="28">
        <v>3781155</v>
      </c>
      <c r="P44" s="28">
        <v>4249049</v>
      </c>
      <c r="Q44" s="22">
        <v>-10161902</v>
      </c>
      <c r="R44" s="28">
        <v>-8032077</v>
      </c>
      <c r="S44" s="28">
        <v>-6686125</v>
      </c>
      <c r="T44" s="28">
        <v>-5461304</v>
      </c>
      <c r="U44" s="22">
        <v>-9134852</v>
      </c>
    </row>
    <row r="45" spans="1:21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7" ht="13.5">
      <c r="A47" s="20" t="s">
        <v>124</v>
      </c>
    </row>
    <row r="48" ht="13.5">
      <c r="A48" s="20" t="s">
        <v>125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Q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120</v>
      </c>
      <c r="B2" s="14">
        <v>8894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35</v>
      </c>
      <c r="B4" s="15" t="str">
        <f>HYPERLINK("http://www.kabupro.jp/mark/20131015/S1000725.htm","四半期報告書")</f>
        <v>四半期報告書</v>
      </c>
      <c r="C4" s="15" t="str">
        <f>HYPERLINK("http://www.kabupro.jp/mark/20130531/S000DHUF.htm","有価証券報告書")</f>
        <v>有価証券報告書</v>
      </c>
      <c r="D4" s="15" t="str">
        <f>HYPERLINK("http://www.kabupro.jp/mark/20131015/S1000725.htm","四半期報告書")</f>
        <v>四半期報告書</v>
      </c>
      <c r="E4" s="15" t="str">
        <f>HYPERLINK("http://www.kabupro.jp/mark/20130531/S000DHUF.htm","有価証券報告書")</f>
        <v>有価証券報告書</v>
      </c>
      <c r="F4" s="15" t="str">
        <f>HYPERLINK("http://www.kabupro.jp/mark/20120113/S000A2KH.htm","四半期報告書")</f>
        <v>四半期報告書</v>
      </c>
      <c r="G4" s="15" t="str">
        <f>HYPERLINK("http://www.kabupro.jp/mark/20121012/S000C1SH.htm","四半期報告書")</f>
        <v>四半期報告書</v>
      </c>
      <c r="H4" s="15" t="str">
        <f>HYPERLINK("http://www.kabupro.jp/mark/20110715/S0008X1F.htm","四半期報告書")</f>
        <v>四半期報告書</v>
      </c>
      <c r="I4" s="15" t="str">
        <f>HYPERLINK("http://www.kabupro.jp/mark/20120531/S000AY03.htm","有価証券報告書")</f>
        <v>有価証券報告書</v>
      </c>
      <c r="J4" s="15" t="str">
        <f>HYPERLINK("http://www.kabupro.jp/mark/20120113/S000A2KH.htm","四半期報告書")</f>
        <v>四半期報告書</v>
      </c>
      <c r="K4" s="15" t="str">
        <f>HYPERLINK("http://www.kabupro.jp/mark/20111013/S0009HDK.htm","四半期報告書")</f>
        <v>四半期報告書</v>
      </c>
      <c r="L4" s="15" t="str">
        <f>HYPERLINK("http://www.kabupro.jp/mark/20110715/S0008X1F.htm","四半期報告書")</f>
        <v>四半期報告書</v>
      </c>
      <c r="M4" s="15" t="str">
        <f>HYPERLINK("http://www.kabupro.jp/mark/20110530/S0008DE3.htm","有価証券報告書")</f>
        <v>有価証券報告書</v>
      </c>
      <c r="N4" s="15" t="str">
        <f>HYPERLINK("http://www.kabupro.jp/mark/20110114/S0007JRN.htm","四半期報告書")</f>
        <v>四半期報告書</v>
      </c>
      <c r="O4" s="15" t="str">
        <f>HYPERLINK("http://www.kabupro.jp/mark/20101015/S0006Y71.htm","四半期報告書")</f>
        <v>四半期報告書</v>
      </c>
      <c r="P4" s="15" t="str">
        <f>HYPERLINK("http://www.kabupro.jp/mark/20100715/S0006D6B.htm","四半期報告書")</f>
        <v>四半期報告書</v>
      </c>
      <c r="Q4" s="15" t="str">
        <f>HYPERLINK("http://www.kabupro.jp/mark/20100528/S0005SSS.htm","有価証券報告書")</f>
        <v>有価証券報告書</v>
      </c>
    </row>
    <row r="5" spans="1:17" ht="14.25" thickBot="1">
      <c r="A5" s="11" t="s">
        <v>36</v>
      </c>
      <c r="B5" s="1" t="s">
        <v>190</v>
      </c>
      <c r="C5" s="1" t="s">
        <v>42</v>
      </c>
      <c r="D5" s="1" t="s">
        <v>190</v>
      </c>
      <c r="E5" s="1" t="s">
        <v>42</v>
      </c>
      <c r="F5" s="1" t="s">
        <v>198</v>
      </c>
      <c r="G5" s="1" t="s">
        <v>195</v>
      </c>
      <c r="H5" s="1" t="s">
        <v>202</v>
      </c>
      <c r="I5" s="1" t="s">
        <v>46</v>
      </c>
      <c r="J5" s="1" t="s">
        <v>198</v>
      </c>
      <c r="K5" s="1" t="s">
        <v>200</v>
      </c>
      <c r="L5" s="1" t="s">
        <v>202</v>
      </c>
      <c r="M5" s="1" t="s">
        <v>48</v>
      </c>
      <c r="N5" s="1" t="s">
        <v>204</v>
      </c>
      <c r="O5" s="1" t="s">
        <v>206</v>
      </c>
      <c r="P5" s="1" t="s">
        <v>208</v>
      </c>
      <c r="Q5" s="1" t="s">
        <v>50</v>
      </c>
    </row>
    <row r="6" spans="1:17" ht="15" thickBot="1" thickTop="1">
      <c r="A6" s="10" t="s">
        <v>37</v>
      </c>
      <c r="B6" s="18" t="s">
        <v>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38</v>
      </c>
      <c r="B7" s="14" t="s">
        <v>227</v>
      </c>
      <c r="C7" s="16" t="s">
        <v>43</v>
      </c>
      <c r="D7" s="14" t="s">
        <v>227</v>
      </c>
      <c r="E7" s="16" t="s">
        <v>43</v>
      </c>
      <c r="F7" s="14" t="s">
        <v>227</v>
      </c>
      <c r="G7" s="14" t="s">
        <v>227</v>
      </c>
      <c r="H7" s="14" t="s">
        <v>227</v>
      </c>
      <c r="I7" s="16" t="s">
        <v>43</v>
      </c>
      <c r="J7" s="14" t="s">
        <v>227</v>
      </c>
      <c r="K7" s="14" t="s">
        <v>227</v>
      </c>
      <c r="L7" s="14" t="s">
        <v>227</v>
      </c>
      <c r="M7" s="16" t="s">
        <v>43</v>
      </c>
      <c r="N7" s="14" t="s">
        <v>227</v>
      </c>
      <c r="O7" s="14" t="s">
        <v>227</v>
      </c>
      <c r="P7" s="14" t="s">
        <v>227</v>
      </c>
      <c r="Q7" s="16" t="s">
        <v>43</v>
      </c>
    </row>
    <row r="8" spans="1:17" ht="13.5">
      <c r="A8" s="13" t="s">
        <v>39</v>
      </c>
      <c r="B8" s="1" t="s">
        <v>228</v>
      </c>
      <c r="C8" s="17" t="s">
        <v>126</v>
      </c>
      <c r="D8" s="1" t="s">
        <v>126</v>
      </c>
      <c r="E8" s="17" t="s">
        <v>127</v>
      </c>
      <c r="F8" s="1" t="s">
        <v>127</v>
      </c>
      <c r="G8" s="1" t="s">
        <v>127</v>
      </c>
      <c r="H8" s="1" t="s">
        <v>127</v>
      </c>
      <c r="I8" s="17" t="s">
        <v>128</v>
      </c>
      <c r="J8" s="1" t="s">
        <v>128</v>
      </c>
      <c r="K8" s="1" t="s">
        <v>128</v>
      </c>
      <c r="L8" s="1" t="s">
        <v>128</v>
      </c>
      <c r="M8" s="17" t="s">
        <v>129</v>
      </c>
      <c r="N8" s="1" t="s">
        <v>129</v>
      </c>
      <c r="O8" s="1" t="s">
        <v>129</v>
      </c>
      <c r="P8" s="1" t="s">
        <v>129</v>
      </c>
      <c r="Q8" s="17" t="s">
        <v>130</v>
      </c>
    </row>
    <row r="9" spans="1:17" ht="13.5">
      <c r="A9" s="13" t="s">
        <v>40</v>
      </c>
      <c r="B9" s="1" t="s">
        <v>191</v>
      </c>
      <c r="C9" s="17" t="s">
        <v>44</v>
      </c>
      <c r="D9" s="1" t="s">
        <v>196</v>
      </c>
      <c r="E9" s="17" t="s">
        <v>45</v>
      </c>
      <c r="F9" s="1" t="s">
        <v>199</v>
      </c>
      <c r="G9" s="1" t="s">
        <v>201</v>
      </c>
      <c r="H9" s="1" t="s">
        <v>203</v>
      </c>
      <c r="I9" s="17" t="s">
        <v>47</v>
      </c>
      <c r="J9" s="1" t="s">
        <v>205</v>
      </c>
      <c r="K9" s="1" t="s">
        <v>207</v>
      </c>
      <c r="L9" s="1" t="s">
        <v>209</v>
      </c>
      <c r="M9" s="17" t="s">
        <v>49</v>
      </c>
      <c r="N9" s="1" t="s">
        <v>211</v>
      </c>
      <c r="O9" s="1" t="s">
        <v>213</v>
      </c>
      <c r="P9" s="1" t="s">
        <v>215</v>
      </c>
      <c r="Q9" s="17" t="s">
        <v>51</v>
      </c>
    </row>
    <row r="10" spans="1:17" ht="14.25" thickBot="1">
      <c r="A10" s="13" t="s">
        <v>41</v>
      </c>
      <c r="B10" s="1" t="s">
        <v>53</v>
      </c>
      <c r="C10" s="17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</row>
    <row r="11" spans="1:17" ht="14.25" thickTop="1">
      <c r="A11" s="26" t="s">
        <v>181</v>
      </c>
      <c r="B11" s="27">
        <v>-559415</v>
      </c>
      <c r="C11" s="21">
        <v>-237844</v>
      </c>
      <c r="D11" s="27">
        <v>-388580</v>
      </c>
      <c r="E11" s="21">
        <v>-572603</v>
      </c>
      <c r="F11" s="27">
        <v>-242899</v>
      </c>
      <c r="G11" s="27">
        <v>-132242</v>
      </c>
      <c r="H11" s="27">
        <v>-98861</v>
      </c>
      <c r="I11" s="21">
        <v>6156917</v>
      </c>
      <c r="J11" s="27">
        <v>3866083</v>
      </c>
      <c r="K11" s="27">
        <v>4118133</v>
      </c>
      <c r="L11" s="27">
        <v>4250545</v>
      </c>
      <c r="M11" s="21">
        <v>-10168116</v>
      </c>
      <c r="N11" s="27">
        <v>-8035529</v>
      </c>
      <c r="O11" s="27">
        <v>-6687253</v>
      </c>
      <c r="P11" s="27">
        <v>-5459641</v>
      </c>
      <c r="Q11" s="21">
        <v>-9231125</v>
      </c>
    </row>
    <row r="12" spans="1:17" ht="13.5">
      <c r="A12" s="6" t="s">
        <v>152</v>
      </c>
      <c r="B12" s="28">
        <v>33879</v>
      </c>
      <c r="C12" s="22">
        <v>71274</v>
      </c>
      <c r="D12" s="28">
        <v>35318</v>
      </c>
      <c r="E12" s="22">
        <v>75484</v>
      </c>
      <c r="F12" s="28">
        <v>56702</v>
      </c>
      <c r="G12" s="28">
        <v>37739</v>
      </c>
      <c r="H12" s="28">
        <v>18540</v>
      </c>
      <c r="I12" s="22">
        <v>79330</v>
      </c>
      <c r="J12" s="28">
        <v>59641</v>
      </c>
      <c r="K12" s="28">
        <v>39999</v>
      </c>
      <c r="L12" s="28">
        <v>20150</v>
      </c>
      <c r="M12" s="22">
        <v>147459</v>
      </c>
      <c r="N12" s="28">
        <v>123409</v>
      </c>
      <c r="O12" s="28">
        <v>96419</v>
      </c>
      <c r="P12" s="28">
        <v>47966</v>
      </c>
      <c r="Q12" s="22">
        <v>271105</v>
      </c>
    </row>
    <row r="13" spans="1:17" ht="13.5">
      <c r="A13" s="6" t="s">
        <v>0</v>
      </c>
      <c r="B13" s="28">
        <v>3355</v>
      </c>
      <c r="C13" s="22">
        <v>-577870</v>
      </c>
      <c r="D13" s="28">
        <v>-610200</v>
      </c>
      <c r="E13" s="22">
        <v>-46358</v>
      </c>
      <c r="F13" s="28">
        <v>-103104</v>
      </c>
      <c r="G13" s="28">
        <v>-97931</v>
      </c>
      <c r="H13" s="28">
        <v>-95406</v>
      </c>
      <c r="I13" s="22">
        <v>-1819772</v>
      </c>
      <c r="J13" s="28">
        <v>-47248</v>
      </c>
      <c r="K13" s="28">
        <v>-47911</v>
      </c>
      <c r="L13" s="28">
        <v>-1801</v>
      </c>
      <c r="M13" s="22">
        <v>680694</v>
      </c>
      <c r="N13" s="28">
        <v>594133</v>
      </c>
      <c r="O13" s="28">
        <v>615977</v>
      </c>
      <c r="P13" s="28">
        <v>50946</v>
      </c>
      <c r="Q13" s="22">
        <v>2784245</v>
      </c>
    </row>
    <row r="14" spans="1:17" ht="13.5">
      <c r="A14" s="6" t="s">
        <v>1</v>
      </c>
      <c r="B14" s="28">
        <v>-30</v>
      </c>
      <c r="C14" s="22">
        <v>-340</v>
      </c>
      <c r="D14" s="28">
        <v>-180</v>
      </c>
      <c r="E14" s="22">
        <v>-360</v>
      </c>
      <c r="F14" s="28">
        <v>4584</v>
      </c>
      <c r="G14" s="28">
        <v>-10</v>
      </c>
      <c r="H14" s="28">
        <v>5111</v>
      </c>
      <c r="I14" s="22">
        <v>-1490</v>
      </c>
      <c r="J14" s="28">
        <v>4260</v>
      </c>
      <c r="K14" s="28">
        <v>-990</v>
      </c>
      <c r="L14" s="28">
        <v>5275</v>
      </c>
      <c r="M14" s="22">
        <v>-9450</v>
      </c>
      <c r="N14" s="28">
        <v>-1460</v>
      </c>
      <c r="O14" s="28">
        <v>-8600</v>
      </c>
      <c r="P14" s="28">
        <v>7700</v>
      </c>
      <c r="Q14" s="22">
        <v>-9520</v>
      </c>
    </row>
    <row r="15" spans="1:17" ht="13.5">
      <c r="A15" s="6" t="s">
        <v>2</v>
      </c>
      <c r="B15" s="28">
        <v>301</v>
      </c>
      <c r="C15" s="22">
        <v>3041</v>
      </c>
      <c r="D15" s="28">
        <v>1758</v>
      </c>
      <c r="E15" s="22">
        <v>2904</v>
      </c>
      <c r="F15" s="28">
        <v>1904</v>
      </c>
      <c r="G15" s="28">
        <v>1807</v>
      </c>
      <c r="H15" s="28">
        <v>1154</v>
      </c>
      <c r="I15" s="22">
        <v>-1260</v>
      </c>
      <c r="J15" s="28">
        <v>188</v>
      </c>
      <c r="K15" s="28">
        <v>-245</v>
      </c>
      <c r="L15" s="28">
        <v>-713</v>
      </c>
      <c r="M15" s="22">
        <v>-755</v>
      </c>
      <c r="N15" s="28">
        <v>-92259</v>
      </c>
      <c r="O15" s="28">
        <v>-92310</v>
      </c>
      <c r="P15" s="28">
        <v>-4806</v>
      </c>
      <c r="Q15" s="22">
        <v>-12766</v>
      </c>
    </row>
    <row r="16" spans="1:17" ht="13.5">
      <c r="A16" s="6" t="s">
        <v>3</v>
      </c>
      <c r="B16" s="28">
        <v>-5315</v>
      </c>
      <c r="C16" s="22">
        <v>-2434</v>
      </c>
      <c r="D16" s="28">
        <v>-1858</v>
      </c>
      <c r="E16" s="22">
        <v>-4621</v>
      </c>
      <c r="F16" s="28">
        <v>-3227</v>
      </c>
      <c r="G16" s="28">
        <v>-2321</v>
      </c>
      <c r="H16" s="28">
        <v>-605</v>
      </c>
      <c r="I16" s="22">
        <v>-4670</v>
      </c>
      <c r="J16" s="28">
        <v>-3908</v>
      </c>
      <c r="K16" s="28">
        <v>-3087</v>
      </c>
      <c r="L16" s="28">
        <v>-1424</v>
      </c>
      <c r="M16" s="22">
        <v>-19143</v>
      </c>
      <c r="N16" s="28">
        <v>-11758</v>
      </c>
      <c r="O16" s="28">
        <v>-9868</v>
      </c>
      <c r="P16" s="28">
        <v>-4764</v>
      </c>
      <c r="Q16" s="22">
        <v>-106456</v>
      </c>
    </row>
    <row r="17" spans="1:17" ht="13.5">
      <c r="A17" s="6" t="s">
        <v>162</v>
      </c>
      <c r="B17" s="28">
        <v>208942</v>
      </c>
      <c r="C17" s="22">
        <v>210405</v>
      </c>
      <c r="D17" s="28">
        <v>99057</v>
      </c>
      <c r="E17" s="22">
        <v>177308</v>
      </c>
      <c r="F17" s="28">
        <v>132377</v>
      </c>
      <c r="G17" s="28">
        <v>87032</v>
      </c>
      <c r="H17" s="28">
        <v>42044</v>
      </c>
      <c r="I17" s="22">
        <v>296051</v>
      </c>
      <c r="J17" s="28">
        <v>227770</v>
      </c>
      <c r="K17" s="28">
        <v>151939</v>
      </c>
      <c r="L17" s="28">
        <v>78411</v>
      </c>
      <c r="M17" s="22">
        <v>512089</v>
      </c>
      <c r="N17" s="28">
        <v>342320</v>
      </c>
      <c r="O17" s="28">
        <v>250956</v>
      </c>
      <c r="P17" s="28">
        <v>143665</v>
      </c>
      <c r="Q17" s="22">
        <v>911709</v>
      </c>
    </row>
    <row r="18" spans="1:17" ht="13.5">
      <c r="A18" s="6" t="s">
        <v>171</v>
      </c>
      <c r="B18" s="28">
        <v>-17355</v>
      </c>
      <c r="C18" s="22"/>
      <c r="D18" s="28"/>
      <c r="E18" s="22"/>
      <c r="F18" s="28"/>
      <c r="G18" s="28"/>
      <c r="H18" s="28"/>
      <c r="I18" s="22">
        <v>-3751445</v>
      </c>
      <c r="J18" s="28">
        <v>-2228892</v>
      </c>
      <c r="K18" s="28">
        <v>-2125000</v>
      </c>
      <c r="L18" s="28">
        <v>-2125000</v>
      </c>
      <c r="M18" s="22">
        <v>-475927</v>
      </c>
      <c r="N18" s="28"/>
      <c r="O18" s="28"/>
      <c r="P18" s="28"/>
      <c r="Q18" s="22"/>
    </row>
    <row r="19" spans="1:17" ht="13.5">
      <c r="A19" s="6" t="s">
        <v>178</v>
      </c>
      <c r="B19" s="28">
        <v>566</v>
      </c>
      <c r="C19" s="22">
        <v>2616</v>
      </c>
      <c r="D19" s="28"/>
      <c r="E19" s="22">
        <v>290</v>
      </c>
      <c r="F19" s="28"/>
      <c r="G19" s="28"/>
      <c r="H19" s="28"/>
      <c r="I19" s="22">
        <v>508</v>
      </c>
      <c r="J19" s="28"/>
      <c r="K19" s="28"/>
      <c r="L19" s="28"/>
      <c r="M19" s="22">
        <v>3482</v>
      </c>
      <c r="N19" s="28"/>
      <c r="O19" s="28"/>
      <c r="P19" s="28"/>
      <c r="Q19" s="22">
        <v>55323</v>
      </c>
    </row>
    <row r="20" spans="1:17" ht="13.5">
      <c r="A20" s="6" t="s">
        <v>4</v>
      </c>
      <c r="B20" s="28">
        <v>-999</v>
      </c>
      <c r="C20" s="22">
        <v>-2265</v>
      </c>
      <c r="D20" s="28">
        <v>-714</v>
      </c>
      <c r="E20" s="22">
        <v>-7040</v>
      </c>
      <c r="F20" s="28">
        <v>-6101</v>
      </c>
      <c r="G20" s="28">
        <v>-6101</v>
      </c>
      <c r="H20" s="28"/>
      <c r="I20" s="22">
        <v>3467</v>
      </c>
      <c r="J20" s="28">
        <v>3467</v>
      </c>
      <c r="K20" s="28">
        <v>3467</v>
      </c>
      <c r="L20" s="28"/>
      <c r="M20" s="22">
        <v>-265793</v>
      </c>
      <c r="N20" s="28">
        <v>-258071</v>
      </c>
      <c r="O20" s="28">
        <v>-243681</v>
      </c>
      <c r="P20" s="28"/>
      <c r="Q20" s="22">
        <v>-552575</v>
      </c>
    </row>
    <row r="21" spans="1:17" ht="13.5">
      <c r="A21" s="6" t="s">
        <v>170</v>
      </c>
      <c r="B21" s="28">
        <v>-30948</v>
      </c>
      <c r="C21" s="22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</row>
    <row r="22" spans="1:17" ht="13.5">
      <c r="A22" s="6" t="s">
        <v>5</v>
      </c>
      <c r="B22" s="28">
        <v>10259</v>
      </c>
      <c r="C22" s="22">
        <v>57689</v>
      </c>
      <c r="D22" s="28">
        <v>14570</v>
      </c>
      <c r="E22" s="22">
        <v>-42598</v>
      </c>
      <c r="F22" s="28">
        <v>25118</v>
      </c>
      <c r="G22" s="28">
        <v>1547</v>
      </c>
      <c r="H22" s="28">
        <v>15897</v>
      </c>
      <c r="I22" s="22">
        <v>64607</v>
      </c>
      <c r="J22" s="28">
        <v>-5264</v>
      </c>
      <c r="K22" s="28">
        <v>8608</v>
      </c>
      <c r="L22" s="28">
        <v>8411</v>
      </c>
      <c r="M22" s="22">
        <v>-282977</v>
      </c>
      <c r="N22" s="28">
        <v>-329957</v>
      </c>
      <c r="O22" s="28">
        <v>-355285</v>
      </c>
      <c r="P22" s="28">
        <v>162926</v>
      </c>
      <c r="Q22" s="22">
        <v>7588439</v>
      </c>
    </row>
    <row r="23" spans="1:17" ht="13.5">
      <c r="A23" s="6" t="s">
        <v>6</v>
      </c>
      <c r="B23" s="28">
        <v>73071</v>
      </c>
      <c r="C23" s="22">
        <v>-2069723</v>
      </c>
      <c r="D23" s="28">
        <v>-658947</v>
      </c>
      <c r="E23" s="22">
        <v>-2349802</v>
      </c>
      <c r="F23" s="28">
        <v>-1756032</v>
      </c>
      <c r="G23" s="28">
        <v>-1323789</v>
      </c>
      <c r="H23" s="28">
        <v>60383</v>
      </c>
      <c r="I23" s="22">
        <v>5946404</v>
      </c>
      <c r="J23" s="28">
        <v>3326812</v>
      </c>
      <c r="K23" s="28">
        <v>2894914</v>
      </c>
      <c r="L23" s="28">
        <v>1393998</v>
      </c>
      <c r="M23" s="22">
        <v>18361276</v>
      </c>
      <c r="N23" s="28">
        <v>16114590</v>
      </c>
      <c r="O23" s="28">
        <v>15273342</v>
      </c>
      <c r="P23" s="28">
        <v>15322699</v>
      </c>
      <c r="Q23" s="22">
        <v>-3105417</v>
      </c>
    </row>
    <row r="24" spans="1:17" ht="13.5">
      <c r="A24" s="6" t="s">
        <v>7</v>
      </c>
      <c r="B24" s="28">
        <v>253640</v>
      </c>
      <c r="C24" s="22">
        <v>-278312</v>
      </c>
      <c r="D24" s="28">
        <v>-151275</v>
      </c>
      <c r="E24" s="22">
        <v>703084</v>
      </c>
      <c r="F24" s="28">
        <v>541624</v>
      </c>
      <c r="G24" s="28">
        <v>893645</v>
      </c>
      <c r="H24" s="28">
        <v>-50853</v>
      </c>
      <c r="I24" s="22">
        <v>-331404</v>
      </c>
      <c r="J24" s="28">
        <v>-155241</v>
      </c>
      <c r="K24" s="28">
        <v>-125157</v>
      </c>
      <c r="L24" s="28">
        <v>-731450</v>
      </c>
      <c r="M24" s="22">
        <v>-363869</v>
      </c>
      <c r="N24" s="28">
        <v>60412</v>
      </c>
      <c r="O24" s="28">
        <v>464714</v>
      </c>
      <c r="P24" s="28">
        <v>375992</v>
      </c>
      <c r="Q24" s="22">
        <v>-4099588</v>
      </c>
    </row>
    <row r="25" spans="1:17" ht="13.5">
      <c r="A25" s="6" t="s">
        <v>8</v>
      </c>
      <c r="B25" s="28">
        <v>353836</v>
      </c>
      <c r="C25" s="22">
        <v>3333803</v>
      </c>
      <c r="D25" s="28">
        <v>703042</v>
      </c>
      <c r="E25" s="22">
        <v>2155547</v>
      </c>
      <c r="F25" s="28">
        <v>1503325</v>
      </c>
      <c r="G25" s="28">
        <v>577392</v>
      </c>
      <c r="H25" s="28"/>
      <c r="I25" s="22">
        <v>-1857837</v>
      </c>
      <c r="J25" s="28">
        <v>-1686065</v>
      </c>
      <c r="K25" s="28">
        <v>-1448310</v>
      </c>
      <c r="L25" s="28">
        <v>503496</v>
      </c>
      <c r="M25" s="22">
        <v>1878688</v>
      </c>
      <c r="N25" s="28">
        <v>894984</v>
      </c>
      <c r="O25" s="28"/>
      <c r="P25" s="28"/>
      <c r="Q25" s="22">
        <v>-1009920</v>
      </c>
    </row>
    <row r="26" spans="1:17" ht="13.5">
      <c r="A26" s="6" t="s">
        <v>60</v>
      </c>
      <c r="B26" s="28">
        <v>143850</v>
      </c>
      <c r="C26" s="22">
        <v>301656</v>
      </c>
      <c r="D26" s="28">
        <v>117793</v>
      </c>
      <c r="E26" s="22">
        <v>282633</v>
      </c>
      <c r="F26" s="28">
        <v>75010</v>
      </c>
      <c r="G26" s="28">
        <v>40197</v>
      </c>
      <c r="H26" s="28">
        <v>74962</v>
      </c>
      <c r="I26" s="22">
        <v>742562</v>
      </c>
      <c r="J26" s="28">
        <v>660076</v>
      </c>
      <c r="K26" s="28">
        <v>142995</v>
      </c>
      <c r="L26" s="28">
        <v>372838</v>
      </c>
      <c r="M26" s="22">
        <v>416729</v>
      </c>
      <c r="N26" s="28">
        <v>625442</v>
      </c>
      <c r="O26" s="28">
        <v>785433</v>
      </c>
      <c r="P26" s="28">
        <v>-24454</v>
      </c>
      <c r="Q26" s="22">
        <v>199498</v>
      </c>
    </row>
    <row r="27" spans="1:17" ht="13.5">
      <c r="A27" s="6" t="s">
        <v>9</v>
      </c>
      <c r="B27" s="28">
        <v>467637</v>
      </c>
      <c r="C27" s="22">
        <v>321762</v>
      </c>
      <c r="D27" s="28">
        <v>-840217</v>
      </c>
      <c r="E27" s="22">
        <v>127589</v>
      </c>
      <c r="F27" s="28">
        <v>-26683</v>
      </c>
      <c r="G27" s="28">
        <v>-179000</v>
      </c>
      <c r="H27" s="28">
        <v>-197633</v>
      </c>
      <c r="I27" s="22">
        <v>3607739</v>
      </c>
      <c r="J27" s="28">
        <v>2012807</v>
      </c>
      <c r="K27" s="28">
        <v>1326835</v>
      </c>
      <c r="L27" s="28">
        <v>1455690</v>
      </c>
      <c r="M27" s="22">
        <v>5867630</v>
      </c>
      <c r="N27" s="28">
        <v>5248844</v>
      </c>
      <c r="O27" s="28">
        <v>5356398</v>
      </c>
      <c r="P27" s="28">
        <v>5529535</v>
      </c>
      <c r="Q27" s="22">
        <v>-4005570</v>
      </c>
    </row>
    <row r="28" spans="1:17" ht="13.5">
      <c r="A28" s="6" t="s">
        <v>10</v>
      </c>
      <c r="B28" s="28">
        <v>5315</v>
      </c>
      <c r="C28" s="22">
        <v>5013</v>
      </c>
      <c r="D28" s="28">
        <v>1456</v>
      </c>
      <c r="E28" s="22">
        <v>3791</v>
      </c>
      <c r="F28" s="28">
        <v>3227</v>
      </c>
      <c r="G28" s="28">
        <v>2321</v>
      </c>
      <c r="H28" s="28">
        <v>605</v>
      </c>
      <c r="I28" s="22">
        <v>5345</v>
      </c>
      <c r="J28" s="28">
        <v>3908</v>
      </c>
      <c r="K28" s="28">
        <v>3087</v>
      </c>
      <c r="L28" s="28">
        <v>1424</v>
      </c>
      <c r="M28" s="22">
        <v>14032</v>
      </c>
      <c r="N28" s="28">
        <v>12151</v>
      </c>
      <c r="O28" s="28">
        <v>9048</v>
      </c>
      <c r="P28" s="28">
        <v>4478</v>
      </c>
      <c r="Q28" s="22">
        <v>106255</v>
      </c>
    </row>
    <row r="29" spans="1:17" ht="13.5">
      <c r="A29" s="6" t="s">
        <v>11</v>
      </c>
      <c r="B29" s="28">
        <v>-85977</v>
      </c>
      <c r="C29" s="22">
        <v>-165738</v>
      </c>
      <c r="D29" s="28">
        <v>-78436</v>
      </c>
      <c r="E29" s="22">
        <v>-136190</v>
      </c>
      <c r="F29" s="28">
        <v>-106365</v>
      </c>
      <c r="G29" s="28">
        <v>-55204</v>
      </c>
      <c r="H29" s="28">
        <v>-21932</v>
      </c>
      <c r="I29" s="22">
        <v>-357863</v>
      </c>
      <c r="J29" s="28">
        <v>-249783</v>
      </c>
      <c r="K29" s="28">
        <v>-170997</v>
      </c>
      <c r="L29" s="28">
        <v>-89356</v>
      </c>
      <c r="M29" s="22">
        <v>-446281</v>
      </c>
      <c r="N29" s="28">
        <v>-394479</v>
      </c>
      <c r="O29" s="28">
        <v>-197056</v>
      </c>
      <c r="P29" s="28">
        <v>-84982</v>
      </c>
      <c r="Q29" s="22">
        <v>-734256</v>
      </c>
    </row>
    <row r="30" spans="1:17" ht="13.5">
      <c r="A30" s="6" t="s">
        <v>12</v>
      </c>
      <c r="B30" s="28">
        <v>-34676</v>
      </c>
      <c r="C30" s="22">
        <v>-78627</v>
      </c>
      <c r="D30" s="28">
        <v>-21688</v>
      </c>
      <c r="E30" s="22">
        <v>-33066</v>
      </c>
      <c r="F30" s="28">
        <v>-22142</v>
      </c>
      <c r="G30" s="28">
        <v>-18024</v>
      </c>
      <c r="H30" s="28">
        <v>-8530</v>
      </c>
      <c r="I30" s="22">
        <v>-43920</v>
      </c>
      <c r="J30" s="28">
        <v>-65471</v>
      </c>
      <c r="K30" s="28">
        <v>-53165</v>
      </c>
      <c r="L30" s="28">
        <v>-36182</v>
      </c>
      <c r="M30" s="22">
        <v>-121148</v>
      </c>
      <c r="N30" s="28">
        <v>-64807</v>
      </c>
      <c r="O30" s="28">
        <v>-24170</v>
      </c>
      <c r="P30" s="28">
        <v>-11163</v>
      </c>
      <c r="Q30" s="22">
        <v>-499414</v>
      </c>
    </row>
    <row r="31" spans="1:17" ht="14.25" thickBot="1">
      <c r="A31" s="5" t="s">
        <v>13</v>
      </c>
      <c r="B31" s="29">
        <v>352299</v>
      </c>
      <c r="C31" s="23">
        <v>82408</v>
      </c>
      <c r="D31" s="29">
        <v>-938886</v>
      </c>
      <c r="E31" s="23">
        <v>-37876</v>
      </c>
      <c r="F31" s="29">
        <v>-151963</v>
      </c>
      <c r="G31" s="29">
        <v>-249907</v>
      </c>
      <c r="H31" s="29">
        <v>-227490</v>
      </c>
      <c r="I31" s="23">
        <v>3211301</v>
      </c>
      <c r="J31" s="29">
        <v>1701460</v>
      </c>
      <c r="K31" s="29">
        <v>1105759</v>
      </c>
      <c r="L31" s="29">
        <v>1331575</v>
      </c>
      <c r="M31" s="23">
        <v>5314233</v>
      </c>
      <c r="N31" s="29">
        <v>4801708</v>
      </c>
      <c r="O31" s="29">
        <v>5144220</v>
      </c>
      <c r="P31" s="29">
        <v>5437868</v>
      </c>
      <c r="Q31" s="23">
        <v>-5132985</v>
      </c>
    </row>
    <row r="32" spans="1:17" ht="14.25" thickTop="1">
      <c r="A32" s="6" t="s">
        <v>14</v>
      </c>
      <c r="B32" s="28">
        <v>-12002</v>
      </c>
      <c r="C32" s="22">
        <v>-18000</v>
      </c>
      <c r="D32" s="28">
        <v>-6000</v>
      </c>
      <c r="E32" s="22"/>
      <c r="F32" s="28"/>
      <c r="G32" s="28"/>
      <c r="H32" s="28"/>
      <c r="I32" s="22"/>
      <c r="J32" s="28"/>
      <c r="K32" s="28"/>
      <c r="L32" s="28"/>
      <c r="M32" s="22">
        <v>-98345</v>
      </c>
      <c r="N32" s="28">
        <v>-93303</v>
      </c>
      <c r="O32" s="28">
        <v>-6000</v>
      </c>
      <c r="P32" s="28">
        <v>-3000</v>
      </c>
      <c r="Q32" s="22">
        <v>-274925</v>
      </c>
    </row>
    <row r="33" spans="1:17" ht="13.5">
      <c r="A33" s="6" t="s">
        <v>15</v>
      </c>
      <c r="B33" s="28">
        <v>-3151</v>
      </c>
      <c r="C33" s="22">
        <v>-4236</v>
      </c>
      <c r="D33" s="28">
        <v>-2780</v>
      </c>
      <c r="E33" s="22">
        <v>-13384</v>
      </c>
      <c r="F33" s="28">
        <v>-10789</v>
      </c>
      <c r="G33" s="28">
        <v>-9835</v>
      </c>
      <c r="H33" s="28">
        <v>-6994</v>
      </c>
      <c r="I33" s="22">
        <v>-9946</v>
      </c>
      <c r="J33" s="28">
        <v>-9624</v>
      </c>
      <c r="K33" s="28">
        <v>-9332</v>
      </c>
      <c r="L33" s="28">
        <v>-7600</v>
      </c>
      <c r="M33" s="22">
        <v>-1439</v>
      </c>
      <c r="N33" s="28">
        <v>-1236</v>
      </c>
      <c r="O33" s="28">
        <v>-1237</v>
      </c>
      <c r="P33" s="28">
        <v>-609</v>
      </c>
      <c r="Q33" s="22">
        <v>-104731</v>
      </c>
    </row>
    <row r="34" spans="1:17" ht="13.5">
      <c r="A34" s="6" t="s">
        <v>16</v>
      </c>
      <c r="B34" s="28">
        <v>-231</v>
      </c>
      <c r="C34" s="22">
        <v>-3622</v>
      </c>
      <c r="D34" s="28">
        <v>-3462</v>
      </c>
      <c r="E34" s="22">
        <v>-2727</v>
      </c>
      <c r="F34" s="28">
        <v>-2996</v>
      </c>
      <c r="G34" s="28">
        <v>-3028</v>
      </c>
      <c r="H34" s="28"/>
      <c r="I34" s="22">
        <v>-585</v>
      </c>
      <c r="J34" s="28">
        <v>-870</v>
      </c>
      <c r="K34" s="28">
        <v>-257</v>
      </c>
      <c r="L34" s="28">
        <v>-257</v>
      </c>
      <c r="M34" s="22">
        <v>-1110</v>
      </c>
      <c r="N34" s="28"/>
      <c r="O34" s="28"/>
      <c r="P34" s="28"/>
      <c r="Q34" s="22">
        <v>-3435</v>
      </c>
    </row>
    <row r="35" spans="1:17" ht="13.5">
      <c r="A35" s="6" t="s">
        <v>17</v>
      </c>
      <c r="B35" s="28">
        <v>3447</v>
      </c>
      <c r="C35" s="22">
        <v>29082</v>
      </c>
      <c r="D35" s="28">
        <v>1898</v>
      </c>
      <c r="E35" s="22">
        <v>22368</v>
      </c>
      <c r="F35" s="28">
        <v>15343</v>
      </c>
      <c r="G35" s="28">
        <v>15343</v>
      </c>
      <c r="H35" s="28">
        <v>3000</v>
      </c>
      <c r="I35" s="22">
        <v>22566</v>
      </c>
      <c r="J35" s="28">
        <v>22566</v>
      </c>
      <c r="K35" s="28">
        <v>22566</v>
      </c>
      <c r="L35" s="28">
        <v>10296</v>
      </c>
      <c r="M35" s="22">
        <v>272847</v>
      </c>
      <c r="N35" s="28">
        <v>170391</v>
      </c>
      <c r="O35" s="28">
        <v>121633</v>
      </c>
      <c r="P35" s="28">
        <v>102275</v>
      </c>
      <c r="Q35" s="22">
        <v>3285874</v>
      </c>
    </row>
    <row r="36" spans="1:17" ht="13.5">
      <c r="A36" s="6" t="s">
        <v>18</v>
      </c>
      <c r="B36" s="28">
        <v>-5452</v>
      </c>
      <c r="C36" s="22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</row>
    <row r="37" spans="1:17" ht="13.5">
      <c r="A37" s="6" t="s">
        <v>19</v>
      </c>
      <c r="B37" s="28"/>
      <c r="C37" s="22">
        <v>-80960</v>
      </c>
      <c r="D37" s="28">
        <v>-80896</v>
      </c>
      <c r="E37" s="22">
        <v>-5290</v>
      </c>
      <c r="F37" s="28">
        <v>-5312</v>
      </c>
      <c r="G37" s="28">
        <v>-5367</v>
      </c>
      <c r="H37" s="28">
        <v>-3727</v>
      </c>
      <c r="I37" s="22">
        <v>-91007</v>
      </c>
      <c r="J37" s="28">
        <v>-84125</v>
      </c>
      <c r="K37" s="28"/>
      <c r="L37" s="28"/>
      <c r="M37" s="22">
        <v>-4176</v>
      </c>
      <c r="N37" s="28"/>
      <c r="O37" s="28"/>
      <c r="P37" s="28"/>
      <c r="Q37" s="22">
        <v>-1976631</v>
      </c>
    </row>
    <row r="38" spans="1:17" ht="13.5">
      <c r="A38" s="6" t="s">
        <v>20</v>
      </c>
      <c r="B38" s="28">
        <v>1965</v>
      </c>
      <c r="C38" s="22">
        <v>177814</v>
      </c>
      <c r="D38" s="28">
        <v>173779</v>
      </c>
      <c r="E38" s="22">
        <v>22865</v>
      </c>
      <c r="F38" s="28">
        <v>14957</v>
      </c>
      <c r="G38" s="28">
        <v>5939</v>
      </c>
      <c r="H38" s="28">
        <v>3011</v>
      </c>
      <c r="I38" s="22">
        <v>30973</v>
      </c>
      <c r="J38" s="28">
        <v>28114</v>
      </c>
      <c r="K38" s="28">
        <v>7298</v>
      </c>
      <c r="L38" s="28">
        <v>2818</v>
      </c>
      <c r="M38" s="22">
        <v>201131</v>
      </c>
      <c r="N38" s="28">
        <v>172923</v>
      </c>
      <c r="O38" s="28">
        <v>27286</v>
      </c>
      <c r="P38" s="28">
        <v>14797</v>
      </c>
      <c r="Q38" s="22">
        <v>1497855</v>
      </c>
    </row>
    <row r="39" spans="1:17" ht="13.5">
      <c r="A39" s="6" t="s">
        <v>60</v>
      </c>
      <c r="B39" s="28">
        <v>165</v>
      </c>
      <c r="C39" s="22">
        <v>5240</v>
      </c>
      <c r="D39" s="28">
        <v>111</v>
      </c>
      <c r="E39" s="22">
        <v>32018</v>
      </c>
      <c r="F39" s="28"/>
      <c r="G39" s="28"/>
      <c r="H39" s="28">
        <v>-83</v>
      </c>
      <c r="I39" s="22">
        <v>2974</v>
      </c>
      <c r="J39" s="28">
        <v>3137</v>
      </c>
      <c r="K39" s="28">
        <v>2391</v>
      </c>
      <c r="L39" s="28">
        <v>1080</v>
      </c>
      <c r="M39" s="22">
        <v>82702</v>
      </c>
      <c r="N39" s="28">
        <v>44637</v>
      </c>
      <c r="O39" s="28">
        <v>51814</v>
      </c>
      <c r="P39" s="28">
        <v>37508</v>
      </c>
      <c r="Q39" s="22">
        <v>326107</v>
      </c>
    </row>
    <row r="40" spans="1:17" ht="14.25" thickBot="1">
      <c r="A40" s="5" t="s">
        <v>21</v>
      </c>
      <c r="B40" s="29">
        <v>-15260</v>
      </c>
      <c r="C40" s="23">
        <v>105739</v>
      </c>
      <c r="D40" s="29">
        <v>82650</v>
      </c>
      <c r="E40" s="23">
        <v>156103</v>
      </c>
      <c r="F40" s="29">
        <v>111202</v>
      </c>
      <c r="G40" s="29">
        <v>103051</v>
      </c>
      <c r="H40" s="29">
        <v>-4793</v>
      </c>
      <c r="I40" s="23">
        <v>-4840</v>
      </c>
      <c r="J40" s="29">
        <v>-34673</v>
      </c>
      <c r="K40" s="29">
        <v>28795</v>
      </c>
      <c r="L40" s="29">
        <v>12467</v>
      </c>
      <c r="M40" s="23">
        <v>2303364</v>
      </c>
      <c r="N40" s="29">
        <v>2141297</v>
      </c>
      <c r="O40" s="29">
        <v>645418</v>
      </c>
      <c r="P40" s="29">
        <v>154745</v>
      </c>
      <c r="Q40" s="23">
        <v>2376073</v>
      </c>
    </row>
    <row r="41" spans="1:17" ht="14.25" thickTop="1">
      <c r="A41" s="6" t="s">
        <v>22</v>
      </c>
      <c r="B41" s="28">
        <v>-352677</v>
      </c>
      <c r="C41" s="22"/>
      <c r="D41" s="28">
        <v>761018</v>
      </c>
      <c r="E41" s="22"/>
      <c r="F41" s="28">
        <v>-94840</v>
      </c>
      <c r="G41" s="28">
        <v>23601</v>
      </c>
      <c r="H41" s="28">
        <v>205387</v>
      </c>
      <c r="I41" s="22"/>
      <c r="J41" s="28">
        <v>-1470058</v>
      </c>
      <c r="K41" s="28">
        <v>-887793</v>
      </c>
      <c r="L41" s="28">
        <v>-790228</v>
      </c>
      <c r="M41" s="22"/>
      <c r="N41" s="28">
        <v>-5904475</v>
      </c>
      <c r="O41" s="28">
        <v>-5116241</v>
      </c>
      <c r="P41" s="28">
        <v>-5386027</v>
      </c>
      <c r="Q41" s="22"/>
    </row>
    <row r="42" spans="1:17" ht="13.5">
      <c r="A42" s="6" t="s">
        <v>23</v>
      </c>
      <c r="B42" s="28">
        <v>-5746</v>
      </c>
      <c r="C42" s="22">
        <v>-56621</v>
      </c>
      <c r="D42" s="28">
        <v>-8291</v>
      </c>
      <c r="E42" s="22">
        <v>-25431</v>
      </c>
      <c r="F42" s="28">
        <v>-19168</v>
      </c>
      <c r="G42" s="28">
        <v>-9955</v>
      </c>
      <c r="H42" s="28">
        <v>-5111</v>
      </c>
      <c r="I42" s="22">
        <v>-716521</v>
      </c>
      <c r="J42" s="28">
        <v>-712593</v>
      </c>
      <c r="K42" s="28">
        <v>-706492</v>
      </c>
      <c r="L42" s="28">
        <v>-701408</v>
      </c>
      <c r="M42" s="22">
        <v>-1754749</v>
      </c>
      <c r="N42" s="28">
        <v>-1349098</v>
      </c>
      <c r="O42" s="28">
        <v>-1223852</v>
      </c>
      <c r="P42" s="28">
        <v>-195424</v>
      </c>
      <c r="Q42" s="22">
        <v>-12397004</v>
      </c>
    </row>
    <row r="43" spans="1:17" ht="13.5">
      <c r="A43" s="6" t="s">
        <v>60</v>
      </c>
      <c r="B43" s="28">
        <v>-25</v>
      </c>
      <c r="C43" s="22">
        <v>-23</v>
      </c>
      <c r="D43" s="28">
        <v>-8</v>
      </c>
      <c r="E43" s="22">
        <v>-18</v>
      </c>
      <c r="F43" s="28">
        <v>-18</v>
      </c>
      <c r="G43" s="28">
        <v>-16</v>
      </c>
      <c r="H43" s="28">
        <v>-16</v>
      </c>
      <c r="I43" s="22">
        <v>-76</v>
      </c>
      <c r="J43" s="28">
        <v>-64</v>
      </c>
      <c r="K43" s="28">
        <v>-63</v>
      </c>
      <c r="L43" s="28">
        <v>-54</v>
      </c>
      <c r="M43" s="22">
        <v>-7</v>
      </c>
      <c r="N43" s="28">
        <v>-6</v>
      </c>
      <c r="O43" s="28">
        <v>-6</v>
      </c>
      <c r="P43" s="28">
        <v>3</v>
      </c>
      <c r="Q43" s="22"/>
    </row>
    <row r="44" spans="1:17" ht="14.25" thickBot="1">
      <c r="A44" s="5" t="s">
        <v>24</v>
      </c>
      <c r="B44" s="29">
        <v>-358449</v>
      </c>
      <c r="C44" s="23">
        <v>-68030</v>
      </c>
      <c r="D44" s="29">
        <v>752718</v>
      </c>
      <c r="E44" s="23">
        <v>-198530</v>
      </c>
      <c r="F44" s="29">
        <v>-114026</v>
      </c>
      <c r="G44" s="29">
        <v>13629</v>
      </c>
      <c r="H44" s="29">
        <v>200258</v>
      </c>
      <c r="I44" s="23">
        <v>-4203651</v>
      </c>
      <c r="J44" s="29">
        <v>-2556707</v>
      </c>
      <c r="K44" s="29">
        <v>-1969349</v>
      </c>
      <c r="L44" s="29">
        <v>-1866691</v>
      </c>
      <c r="M44" s="23">
        <v>-8730632</v>
      </c>
      <c r="N44" s="29">
        <v>-8243580</v>
      </c>
      <c r="O44" s="29">
        <v>-7224850</v>
      </c>
      <c r="P44" s="29">
        <v>-6476198</v>
      </c>
      <c r="Q44" s="23">
        <v>-4867363</v>
      </c>
    </row>
    <row r="45" spans="1:17" ht="14.25" thickTop="1">
      <c r="A45" s="7" t="s">
        <v>25</v>
      </c>
      <c r="B45" s="28">
        <v>41429</v>
      </c>
      <c r="C45" s="22">
        <v>40563</v>
      </c>
      <c r="D45" s="28">
        <v>19914</v>
      </c>
      <c r="E45" s="22">
        <v>-951</v>
      </c>
      <c r="F45" s="28">
        <v>-1059</v>
      </c>
      <c r="G45" s="28">
        <v>947</v>
      </c>
      <c r="H45" s="28">
        <v>2083</v>
      </c>
      <c r="I45" s="22">
        <v>-22330</v>
      </c>
      <c r="J45" s="28">
        <v>-14957</v>
      </c>
      <c r="K45" s="28">
        <v>-6873</v>
      </c>
      <c r="L45" s="28">
        <v>-1142</v>
      </c>
      <c r="M45" s="22">
        <v>3347</v>
      </c>
      <c r="N45" s="28">
        <v>-2719</v>
      </c>
      <c r="O45" s="28">
        <v>13918</v>
      </c>
      <c r="P45" s="28">
        <v>16764</v>
      </c>
      <c r="Q45" s="22">
        <v>-127897</v>
      </c>
    </row>
    <row r="46" spans="1:17" ht="13.5">
      <c r="A46" s="7" t="s">
        <v>26</v>
      </c>
      <c r="B46" s="28">
        <v>20018</v>
      </c>
      <c r="C46" s="22">
        <v>160681</v>
      </c>
      <c r="D46" s="28">
        <v>-83602</v>
      </c>
      <c r="E46" s="22">
        <v>-81254</v>
      </c>
      <c r="F46" s="28">
        <v>-155846</v>
      </c>
      <c r="G46" s="28">
        <v>-132279</v>
      </c>
      <c r="H46" s="28">
        <v>-29942</v>
      </c>
      <c r="I46" s="22">
        <v>-1019520</v>
      </c>
      <c r="J46" s="28">
        <v>-904879</v>
      </c>
      <c r="K46" s="28">
        <v>-841667</v>
      </c>
      <c r="L46" s="28">
        <v>-523791</v>
      </c>
      <c r="M46" s="22">
        <v>-1109686</v>
      </c>
      <c r="N46" s="28">
        <v>-1303293</v>
      </c>
      <c r="O46" s="28">
        <v>-1421292</v>
      </c>
      <c r="P46" s="28">
        <v>-866819</v>
      </c>
      <c r="Q46" s="22">
        <v>-7752172</v>
      </c>
    </row>
    <row r="47" spans="1:17" ht="13.5">
      <c r="A47" s="7" t="s">
        <v>27</v>
      </c>
      <c r="B47" s="28">
        <v>358205</v>
      </c>
      <c r="C47" s="22">
        <v>197523</v>
      </c>
      <c r="D47" s="28">
        <v>197523</v>
      </c>
      <c r="E47" s="22">
        <v>278777</v>
      </c>
      <c r="F47" s="28">
        <v>278777</v>
      </c>
      <c r="G47" s="28">
        <v>278777</v>
      </c>
      <c r="H47" s="28">
        <v>278777</v>
      </c>
      <c r="I47" s="22">
        <v>1298298</v>
      </c>
      <c r="J47" s="28">
        <v>1298298</v>
      </c>
      <c r="K47" s="28">
        <v>1298298</v>
      </c>
      <c r="L47" s="28">
        <v>1298298</v>
      </c>
      <c r="M47" s="22">
        <v>2409175</v>
      </c>
      <c r="N47" s="28">
        <v>2409175</v>
      </c>
      <c r="O47" s="28">
        <v>2409175</v>
      </c>
      <c r="P47" s="28">
        <v>2409175</v>
      </c>
      <c r="Q47" s="22">
        <v>10185091</v>
      </c>
    </row>
    <row r="48" spans="1:17" ht="14.25" thickBot="1">
      <c r="A48" s="7" t="s">
        <v>27</v>
      </c>
      <c r="B48" s="28">
        <v>378224</v>
      </c>
      <c r="C48" s="22">
        <v>358205</v>
      </c>
      <c r="D48" s="28">
        <v>113921</v>
      </c>
      <c r="E48" s="22">
        <v>197523</v>
      </c>
      <c r="F48" s="28">
        <v>122930</v>
      </c>
      <c r="G48" s="28">
        <v>146497</v>
      </c>
      <c r="H48" s="28">
        <v>248835</v>
      </c>
      <c r="I48" s="22">
        <v>278777</v>
      </c>
      <c r="J48" s="28">
        <v>393419</v>
      </c>
      <c r="K48" s="28">
        <v>456630</v>
      </c>
      <c r="L48" s="28">
        <v>774506</v>
      </c>
      <c r="M48" s="22">
        <v>1298298</v>
      </c>
      <c r="N48" s="28">
        <v>1104691</v>
      </c>
      <c r="O48" s="28">
        <v>986692</v>
      </c>
      <c r="P48" s="28">
        <v>1542356</v>
      </c>
      <c r="Q48" s="22">
        <v>2409175</v>
      </c>
    </row>
    <row r="49" spans="1:17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1" ht="13.5">
      <c r="A51" s="20" t="s">
        <v>124</v>
      </c>
    </row>
    <row r="52" ht="13.5">
      <c r="A52" s="20" t="s">
        <v>125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120</v>
      </c>
      <c r="B2" s="14">
        <v>8894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35</v>
      </c>
      <c r="B4" s="15" t="str">
        <f>HYPERLINK("http://www.kabupro.jp/mark/20140110/S1000WI3.htm","四半期報告書")</f>
        <v>四半期報告書</v>
      </c>
      <c r="C4" s="15" t="str">
        <f>HYPERLINK("http://www.kabupro.jp/mark/20131015/S1000725.htm","四半期報告書")</f>
        <v>四半期報告書</v>
      </c>
      <c r="D4" s="15" t="str">
        <f>HYPERLINK("http://www.kabupro.jp/mark/20130712/S000E0H3.htm","四半期報告書")</f>
        <v>四半期報告書</v>
      </c>
      <c r="E4" s="15" t="str">
        <f>HYPERLINK("http://www.kabupro.jp/mark/20140110/S1000WI3.htm","四半期報告書")</f>
        <v>四半期報告書</v>
      </c>
      <c r="F4" s="15" t="str">
        <f>HYPERLINK("http://www.kabupro.jp/mark/20130111/S000CM4C.htm","四半期報告書")</f>
        <v>四半期報告書</v>
      </c>
      <c r="G4" s="15" t="str">
        <f>HYPERLINK("http://www.kabupro.jp/mark/20121012/S000C1SH.htm","四半期報告書")</f>
        <v>四半期報告書</v>
      </c>
      <c r="H4" s="15" t="str">
        <f>HYPERLINK("http://www.kabupro.jp/mark/20120713/S000BGNH.htm","四半期報告書")</f>
        <v>四半期報告書</v>
      </c>
      <c r="I4" s="15" t="str">
        <f>HYPERLINK("http://www.kabupro.jp/mark/20130531/S000DHUF.htm","有価証券報告書")</f>
        <v>有価証券報告書</v>
      </c>
      <c r="J4" s="15" t="str">
        <f>HYPERLINK("http://www.kabupro.jp/mark/20120113/S000A2KH.htm","四半期報告書")</f>
        <v>四半期報告書</v>
      </c>
      <c r="K4" s="15" t="str">
        <f>HYPERLINK("http://www.kabupro.jp/mark/20111013/S0009HDK.htm","四半期報告書")</f>
        <v>四半期報告書</v>
      </c>
      <c r="L4" s="15" t="str">
        <f>HYPERLINK("http://www.kabupro.jp/mark/20110715/S0008X1F.htm","四半期報告書")</f>
        <v>四半期報告書</v>
      </c>
      <c r="M4" s="15" t="str">
        <f>HYPERLINK("http://www.kabupro.jp/mark/20120531/S000AY03.htm","有価証券報告書")</f>
        <v>有価証券報告書</v>
      </c>
      <c r="N4" s="15" t="str">
        <f>HYPERLINK("http://www.kabupro.jp/mark/20110114/S0007JRN.htm","四半期報告書")</f>
        <v>四半期報告書</v>
      </c>
      <c r="O4" s="15" t="str">
        <f>HYPERLINK("http://www.kabupro.jp/mark/20101015/S0006Y71.htm","四半期報告書")</f>
        <v>四半期報告書</v>
      </c>
      <c r="P4" s="15" t="str">
        <f>HYPERLINK("http://www.kabupro.jp/mark/20100715/S0006D6B.htm","四半期報告書")</f>
        <v>四半期報告書</v>
      </c>
      <c r="Q4" s="15" t="str">
        <f>HYPERLINK("http://www.kabupro.jp/mark/20110530/S0008DE3.htm","有価証券報告書")</f>
        <v>有価証券報告書</v>
      </c>
      <c r="R4" s="15" t="str">
        <f>HYPERLINK("http://www.kabupro.jp/mark/20100114/S0004Y6S.htm","四半期報告書")</f>
        <v>四半期報告書</v>
      </c>
      <c r="S4" s="15" t="str">
        <f>HYPERLINK("http://www.kabupro.jp/mark/20091015/S0004CZM.htm","四半期報告書")</f>
        <v>四半期報告書</v>
      </c>
      <c r="T4" s="15" t="str">
        <f>HYPERLINK("http://www.kabupro.jp/mark/20090715/S0003OSG.htm","四半期報告書")</f>
        <v>四半期報告書</v>
      </c>
      <c r="U4" s="15" t="str">
        <f>HYPERLINK("http://www.kabupro.jp/mark/20100528/S0005SSS.htm","有価証券報告書")</f>
        <v>有価証券報告書</v>
      </c>
    </row>
    <row r="5" spans="1:21" ht="14.25" thickBot="1">
      <c r="A5" s="11" t="s">
        <v>36</v>
      </c>
      <c r="B5" s="1" t="s">
        <v>187</v>
      </c>
      <c r="C5" s="1" t="s">
        <v>190</v>
      </c>
      <c r="D5" s="1" t="s">
        <v>192</v>
      </c>
      <c r="E5" s="1" t="s">
        <v>187</v>
      </c>
      <c r="F5" s="1" t="s">
        <v>193</v>
      </c>
      <c r="G5" s="1" t="s">
        <v>195</v>
      </c>
      <c r="H5" s="1" t="s">
        <v>197</v>
      </c>
      <c r="I5" s="1" t="s">
        <v>42</v>
      </c>
      <c r="J5" s="1" t="s">
        <v>198</v>
      </c>
      <c r="K5" s="1" t="s">
        <v>200</v>
      </c>
      <c r="L5" s="1" t="s">
        <v>202</v>
      </c>
      <c r="M5" s="1" t="s">
        <v>46</v>
      </c>
      <c r="N5" s="1" t="s">
        <v>204</v>
      </c>
      <c r="O5" s="1" t="s">
        <v>206</v>
      </c>
      <c r="P5" s="1" t="s">
        <v>208</v>
      </c>
      <c r="Q5" s="1" t="s">
        <v>48</v>
      </c>
      <c r="R5" s="1" t="s">
        <v>210</v>
      </c>
      <c r="S5" s="1" t="s">
        <v>212</v>
      </c>
      <c r="T5" s="1" t="s">
        <v>214</v>
      </c>
      <c r="U5" s="1" t="s">
        <v>50</v>
      </c>
    </row>
    <row r="6" spans="1:21" ht="15" thickBot="1" thickTop="1">
      <c r="A6" s="10" t="s">
        <v>37</v>
      </c>
      <c r="B6" s="18" t="s">
        <v>226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38</v>
      </c>
      <c r="B7" s="14" t="s">
        <v>188</v>
      </c>
      <c r="C7" s="14" t="s">
        <v>188</v>
      </c>
      <c r="D7" s="14" t="s">
        <v>188</v>
      </c>
      <c r="E7" s="16" t="s">
        <v>43</v>
      </c>
      <c r="F7" s="14" t="s">
        <v>188</v>
      </c>
      <c r="G7" s="14" t="s">
        <v>188</v>
      </c>
      <c r="H7" s="14" t="s">
        <v>188</v>
      </c>
      <c r="I7" s="16" t="s">
        <v>43</v>
      </c>
      <c r="J7" s="14" t="s">
        <v>188</v>
      </c>
      <c r="K7" s="14" t="s">
        <v>188</v>
      </c>
      <c r="L7" s="14" t="s">
        <v>188</v>
      </c>
      <c r="M7" s="16" t="s">
        <v>43</v>
      </c>
      <c r="N7" s="14" t="s">
        <v>188</v>
      </c>
      <c r="O7" s="14" t="s">
        <v>188</v>
      </c>
      <c r="P7" s="14" t="s">
        <v>188</v>
      </c>
      <c r="Q7" s="16" t="s">
        <v>43</v>
      </c>
      <c r="R7" s="14" t="s">
        <v>188</v>
      </c>
      <c r="S7" s="14" t="s">
        <v>188</v>
      </c>
      <c r="T7" s="14" t="s">
        <v>188</v>
      </c>
      <c r="U7" s="16" t="s">
        <v>43</v>
      </c>
    </row>
    <row r="8" spans="1:21" ht="13.5">
      <c r="A8" s="13" t="s">
        <v>39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40</v>
      </c>
      <c r="B9" s="1" t="s">
        <v>189</v>
      </c>
      <c r="C9" s="1" t="s">
        <v>191</v>
      </c>
      <c r="D9" s="1" t="s">
        <v>42</v>
      </c>
      <c r="E9" s="17" t="s">
        <v>44</v>
      </c>
      <c r="F9" s="1" t="s">
        <v>194</v>
      </c>
      <c r="G9" s="1" t="s">
        <v>196</v>
      </c>
      <c r="H9" s="1" t="s">
        <v>46</v>
      </c>
      <c r="I9" s="17" t="s">
        <v>45</v>
      </c>
      <c r="J9" s="1" t="s">
        <v>199</v>
      </c>
      <c r="K9" s="1" t="s">
        <v>201</v>
      </c>
      <c r="L9" s="1" t="s">
        <v>203</v>
      </c>
      <c r="M9" s="17" t="s">
        <v>47</v>
      </c>
      <c r="N9" s="1" t="s">
        <v>205</v>
      </c>
      <c r="O9" s="1" t="s">
        <v>207</v>
      </c>
      <c r="P9" s="1" t="s">
        <v>209</v>
      </c>
      <c r="Q9" s="17" t="s">
        <v>49</v>
      </c>
      <c r="R9" s="1" t="s">
        <v>211</v>
      </c>
      <c r="S9" s="1" t="s">
        <v>213</v>
      </c>
      <c r="T9" s="1" t="s">
        <v>215</v>
      </c>
      <c r="U9" s="17" t="s">
        <v>51</v>
      </c>
    </row>
    <row r="10" spans="1:21" ht="14.25" thickBot="1">
      <c r="A10" s="13" t="s">
        <v>41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</row>
    <row r="11" spans="1:21" ht="14.25" thickTop="1">
      <c r="A11" s="9" t="s">
        <v>52</v>
      </c>
      <c r="B11" s="27">
        <v>249349</v>
      </c>
      <c r="C11" s="27">
        <v>408227</v>
      </c>
      <c r="D11" s="27">
        <v>371592</v>
      </c>
      <c r="E11" s="21">
        <v>376205</v>
      </c>
      <c r="F11" s="27">
        <v>214997</v>
      </c>
      <c r="G11" s="27">
        <v>119921</v>
      </c>
      <c r="H11" s="27">
        <v>191464</v>
      </c>
      <c r="I11" s="21">
        <v>197523</v>
      </c>
      <c r="J11" s="27">
        <v>122930</v>
      </c>
      <c r="K11" s="27">
        <v>146497</v>
      </c>
      <c r="L11" s="27">
        <v>248835</v>
      </c>
      <c r="M11" s="21">
        <v>278777</v>
      </c>
      <c r="N11" s="27">
        <v>393419</v>
      </c>
      <c r="O11" s="27">
        <v>456630</v>
      </c>
      <c r="P11" s="27">
        <v>774506</v>
      </c>
      <c r="Q11" s="21">
        <v>1303340</v>
      </c>
      <c r="R11" s="27">
        <v>1109722</v>
      </c>
      <c r="S11" s="27">
        <v>1128541</v>
      </c>
      <c r="T11" s="27">
        <v>1771204</v>
      </c>
      <c r="U11" s="21">
        <v>2635024</v>
      </c>
    </row>
    <row r="12" spans="1:21" ht="13.5">
      <c r="A12" s="2" t="s">
        <v>216</v>
      </c>
      <c r="B12" s="28">
        <v>5844</v>
      </c>
      <c r="C12" s="28">
        <v>6849</v>
      </c>
      <c r="D12" s="28">
        <v>11299</v>
      </c>
      <c r="E12" s="22">
        <v>16740</v>
      </c>
      <c r="F12" s="28">
        <v>45282</v>
      </c>
      <c r="G12" s="28">
        <v>59545</v>
      </c>
      <c r="H12" s="28">
        <v>62871</v>
      </c>
      <c r="I12" s="22">
        <v>79019</v>
      </c>
      <c r="J12" s="28">
        <v>19563</v>
      </c>
      <c r="K12" s="28">
        <v>42629</v>
      </c>
      <c r="L12" s="28">
        <v>22689</v>
      </c>
      <c r="M12" s="22">
        <v>38489</v>
      </c>
      <c r="N12" s="28"/>
      <c r="O12" s="28"/>
      <c r="P12" s="28"/>
      <c r="Q12" s="22">
        <v>102715</v>
      </c>
      <c r="R12" s="28"/>
      <c r="S12" s="28"/>
      <c r="T12" s="28"/>
      <c r="U12" s="22">
        <v>526031</v>
      </c>
    </row>
    <row r="13" spans="1:21" ht="13.5">
      <c r="A13" s="2" t="s">
        <v>217</v>
      </c>
      <c r="B13" s="28"/>
      <c r="C13" s="28"/>
      <c r="D13" s="28"/>
      <c r="E13" s="22">
        <v>7408</v>
      </c>
      <c r="F13" s="28">
        <v>6264</v>
      </c>
      <c r="G13" s="28">
        <v>4538</v>
      </c>
      <c r="H13" s="28">
        <v>4010</v>
      </c>
      <c r="I13" s="22">
        <v>4425</v>
      </c>
      <c r="J13" s="28">
        <v>15995</v>
      </c>
      <c r="K13" s="28">
        <v>18813</v>
      </c>
      <c r="L13" s="28">
        <v>18307</v>
      </c>
      <c r="M13" s="22">
        <v>24185</v>
      </c>
      <c r="N13" s="28">
        <v>16451</v>
      </c>
      <c r="O13" s="28">
        <v>15043</v>
      </c>
      <c r="P13" s="28">
        <v>17315</v>
      </c>
      <c r="Q13" s="22">
        <v>14865</v>
      </c>
      <c r="R13" s="28">
        <v>15523</v>
      </c>
      <c r="S13" s="28">
        <v>21181</v>
      </c>
      <c r="T13" s="28">
        <v>19179</v>
      </c>
      <c r="U13" s="22">
        <v>16230</v>
      </c>
    </row>
    <row r="14" spans="1:21" ht="13.5">
      <c r="A14" s="2" t="s">
        <v>218</v>
      </c>
      <c r="B14" s="28">
        <v>14406607</v>
      </c>
      <c r="C14" s="28">
        <v>14325606</v>
      </c>
      <c r="D14" s="28">
        <v>13374567</v>
      </c>
      <c r="E14" s="22">
        <v>13249582</v>
      </c>
      <c r="F14" s="28">
        <v>11496146</v>
      </c>
      <c r="G14" s="28">
        <v>11273179</v>
      </c>
      <c r="H14" s="28">
        <v>10156126</v>
      </c>
      <c r="I14" s="22">
        <v>10500441</v>
      </c>
      <c r="J14" s="28">
        <v>9888538</v>
      </c>
      <c r="K14" s="28">
        <v>9519696</v>
      </c>
      <c r="L14" s="28">
        <v>8143188</v>
      </c>
      <c r="M14" s="22">
        <v>8187701</v>
      </c>
      <c r="N14" s="28">
        <v>10816445</v>
      </c>
      <c r="O14" s="28">
        <v>11323589</v>
      </c>
      <c r="P14" s="28">
        <v>12872223</v>
      </c>
      <c r="Q14" s="22">
        <v>14257037</v>
      </c>
      <c r="R14" s="28">
        <v>15662689</v>
      </c>
      <c r="S14" s="28">
        <v>16602434</v>
      </c>
      <c r="T14" s="28">
        <v>18050103</v>
      </c>
      <c r="U14" s="22">
        <v>33340022</v>
      </c>
    </row>
    <row r="15" spans="1:21" ht="13.5">
      <c r="A15" s="2" t="s">
        <v>57</v>
      </c>
      <c r="B15" s="28">
        <v>44200</v>
      </c>
      <c r="C15" s="28">
        <v>44600</v>
      </c>
      <c r="D15" s="28">
        <v>44800</v>
      </c>
      <c r="E15" s="22">
        <v>71650</v>
      </c>
      <c r="F15" s="28">
        <v>73050</v>
      </c>
      <c r="G15" s="28">
        <v>75150</v>
      </c>
      <c r="H15" s="28">
        <v>248448</v>
      </c>
      <c r="I15" s="22">
        <v>162636</v>
      </c>
      <c r="J15" s="28">
        <v>169750</v>
      </c>
      <c r="K15" s="28">
        <v>177818</v>
      </c>
      <c r="L15" s="28">
        <v>180780</v>
      </c>
      <c r="M15" s="22">
        <v>172767</v>
      </c>
      <c r="N15" s="28">
        <v>3042231</v>
      </c>
      <c r="O15" s="28">
        <v>2968914</v>
      </c>
      <c r="P15" s="28">
        <v>2971914</v>
      </c>
      <c r="Q15" s="22">
        <v>2974314</v>
      </c>
      <c r="R15" s="28">
        <v>3001914</v>
      </c>
      <c r="S15" s="28">
        <v>3022947</v>
      </c>
      <c r="T15" s="28">
        <v>2451997</v>
      </c>
      <c r="U15" s="22">
        <v>2451997</v>
      </c>
    </row>
    <row r="16" spans="1:21" ht="13.5">
      <c r="A16" s="2" t="s">
        <v>60</v>
      </c>
      <c r="B16" s="28">
        <v>1230882</v>
      </c>
      <c r="C16" s="28">
        <v>472437</v>
      </c>
      <c r="D16" s="28">
        <v>466818</v>
      </c>
      <c r="E16" s="22">
        <v>524172</v>
      </c>
      <c r="F16" s="28">
        <v>981422</v>
      </c>
      <c r="G16" s="28">
        <v>409866</v>
      </c>
      <c r="H16" s="28">
        <v>369238</v>
      </c>
      <c r="I16" s="22">
        <v>335029</v>
      </c>
      <c r="J16" s="28">
        <v>464268</v>
      </c>
      <c r="K16" s="28">
        <v>380148</v>
      </c>
      <c r="L16" s="28">
        <v>363239</v>
      </c>
      <c r="M16" s="22">
        <v>266260</v>
      </c>
      <c r="N16" s="28">
        <v>469511</v>
      </c>
      <c r="O16" s="28">
        <v>817320</v>
      </c>
      <c r="P16" s="28">
        <v>689101</v>
      </c>
      <c r="Q16" s="22">
        <v>1013362</v>
      </c>
      <c r="R16" s="28">
        <v>624960</v>
      </c>
      <c r="S16" s="28">
        <v>1774070</v>
      </c>
      <c r="T16" s="28">
        <v>452124</v>
      </c>
      <c r="U16" s="22">
        <v>653353</v>
      </c>
    </row>
    <row r="17" spans="1:21" ht="13.5">
      <c r="A17" s="2" t="s">
        <v>61</v>
      </c>
      <c r="B17" s="28">
        <v>-41978</v>
      </c>
      <c r="C17" s="28">
        <v>-42645</v>
      </c>
      <c r="D17" s="28">
        <v>-41479</v>
      </c>
      <c r="E17" s="22">
        <v>-66013</v>
      </c>
      <c r="F17" s="28">
        <v>-61604</v>
      </c>
      <c r="G17" s="28">
        <v>-44697</v>
      </c>
      <c r="H17" s="28">
        <v>-108455</v>
      </c>
      <c r="I17" s="22">
        <v>-99922</v>
      </c>
      <c r="J17" s="28">
        <v>-45483</v>
      </c>
      <c r="K17" s="28">
        <v>-46413</v>
      </c>
      <c r="L17" s="28">
        <v>-45020</v>
      </c>
      <c r="M17" s="22">
        <v>-50447</v>
      </c>
      <c r="N17" s="28">
        <v>-3173998</v>
      </c>
      <c r="O17" s="28">
        <v>-3173140</v>
      </c>
      <c r="P17" s="28">
        <v>-3175102</v>
      </c>
      <c r="Q17" s="22">
        <v>-3177317</v>
      </c>
      <c r="R17" s="28">
        <v>-3266799</v>
      </c>
      <c r="S17" s="28">
        <v>-3168015</v>
      </c>
      <c r="T17" s="28">
        <v>-2564017</v>
      </c>
      <c r="U17" s="22">
        <v>-2551549</v>
      </c>
    </row>
    <row r="18" spans="1:21" ht="13.5">
      <c r="A18" s="2" t="s">
        <v>62</v>
      </c>
      <c r="B18" s="28">
        <v>15894905</v>
      </c>
      <c r="C18" s="28">
        <v>15215076</v>
      </c>
      <c r="D18" s="28">
        <v>14227598</v>
      </c>
      <c r="E18" s="22">
        <v>14179746</v>
      </c>
      <c r="F18" s="28">
        <v>12755559</v>
      </c>
      <c r="G18" s="28">
        <v>11897505</v>
      </c>
      <c r="H18" s="28">
        <v>10923703</v>
      </c>
      <c r="I18" s="22">
        <v>11179153</v>
      </c>
      <c r="J18" s="28">
        <v>10635563</v>
      </c>
      <c r="K18" s="28">
        <v>10239190</v>
      </c>
      <c r="L18" s="28">
        <v>8932020</v>
      </c>
      <c r="M18" s="22">
        <v>8917734</v>
      </c>
      <c r="N18" s="28">
        <v>11671458</v>
      </c>
      <c r="O18" s="28">
        <v>12505131</v>
      </c>
      <c r="P18" s="28">
        <v>14246965</v>
      </c>
      <c r="Q18" s="22">
        <v>16488317</v>
      </c>
      <c r="R18" s="28">
        <v>17293968</v>
      </c>
      <c r="S18" s="28">
        <v>19551893</v>
      </c>
      <c r="T18" s="28">
        <v>20497072</v>
      </c>
      <c r="U18" s="22">
        <v>37071110</v>
      </c>
    </row>
    <row r="19" spans="1:21" ht="13.5">
      <c r="A19" s="3" t="s">
        <v>219</v>
      </c>
      <c r="B19" s="28">
        <v>2345792</v>
      </c>
      <c r="C19" s="28">
        <v>2345792</v>
      </c>
      <c r="D19" s="28">
        <v>2347432</v>
      </c>
      <c r="E19" s="22">
        <v>2346702</v>
      </c>
      <c r="F19" s="28">
        <v>2352936</v>
      </c>
      <c r="G19" s="28">
        <v>2352936</v>
      </c>
      <c r="H19" s="28">
        <v>2352936</v>
      </c>
      <c r="I19" s="22">
        <v>2352936</v>
      </c>
      <c r="J19" s="28">
        <v>2396458</v>
      </c>
      <c r="K19" s="28">
        <v>2396870</v>
      </c>
      <c r="L19" s="28">
        <v>2396870</v>
      </c>
      <c r="M19" s="22">
        <v>2396870</v>
      </c>
      <c r="N19" s="28">
        <v>2396870</v>
      </c>
      <c r="O19" s="28">
        <v>2396870</v>
      </c>
      <c r="P19" s="28">
        <v>2395920</v>
      </c>
      <c r="Q19" s="22">
        <v>2388320</v>
      </c>
      <c r="R19" s="28">
        <v>2590452</v>
      </c>
      <c r="S19" s="28">
        <v>2590452</v>
      </c>
      <c r="T19" s="28">
        <v>3629418</v>
      </c>
      <c r="U19" s="22">
        <v>3323416</v>
      </c>
    </row>
    <row r="20" spans="1:21" ht="13.5">
      <c r="A20" s="4" t="s">
        <v>64</v>
      </c>
      <c r="B20" s="28">
        <v>-672668</v>
      </c>
      <c r="C20" s="28">
        <v>-657873</v>
      </c>
      <c r="D20" s="28">
        <v>-645492</v>
      </c>
      <c r="E20" s="22">
        <v>-630680</v>
      </c>
      <c r="F20" s="28">
        <v>-618975</v>
      </c>
      <c r="G20" s="28">
        <v>-603644</v>
      </c>
      <c r="H20" s="28">
        <v>-588312</v>
      </c>
      <c r="I20" s="22">
        <v>-572980</v>
      </c>
      <c r="J20" s="28">
        <v>-576150</v>
      </c>
      <c r="K20" s="28">
        <v>-560148</v>
      </c>
      <c r="L20" s="28">
        <v>-543752</v>
      </c>
      <c r="M20" s="22">
        <v>-527356</v>
      </c>
      <c r="N20" s="28">
        <v>-510280</v>
      </c>
      <c r="O20" s="28">
        <v>-493175</v>
      </c>
      <c r="P20" s="28">
        <v>-476025</v>
      </c>
      <c r="Q20" s="22">
        <v>-458915</v>
      </c>
      <c r="R20" s="28">
        <v>-471595</v>
      </c>
      <c r="S20" s="28">
        <v>-453116</v>
      </c>
      <c r="T20" s="28">
        <v>-1220919</v>
      </c>
      <c r="U20" s="22">
        <v>-956442</v>
      </c>
    </row>
    <row r="21" spans="1:21" ht="13.5">
      <c r="A21" s="4" t="s">
        <v>220</v>
      </c>
      <c r="B21" s="28">
        <v>1673123</v>
      </c>
      <c r="C21" s="28">
        <v>1687918</v>
      </c>
      <c r="D21" s="28">
        <v>1701939</v>
      </c>
      <c r="E21" s="22">
        <v>1716021</v>
      </c>
      <c r="F21" s="28">
        <v>1733960</v>
      </c>
      <c r="G21" s="28">
        <v>1749292</v>
      </c>
      <c r="H21" s="28">
        <v>1764623</v>
      </c>
      <c r="I21" s="22">
        <v>1779955</v>
      </c>
      <c r="J21" s="28">
        <v>1820307</v>
      </c>
      <c r="K21" s="28">
        <v>1836722</v>
      </c>
      <c r="L21" s="28">
        <v>1853118</v>
      </c>
      <c r="M21" s="22">
        <v>1869514</v>
      </c>
      <c r="N21" s="28">
        <v>1886590</v>
      </c>
      <c r="O21" s="28">
        <v>1903695</v>
      </c>
      <c r="P21" s="28">
        <v>1919895</v>
      </c>
      <c r="Q21" s="22">
        <v>1929405</v>
      </c>
      <c r="R21" s="28">
        <v>2118856</v>
      </c>
      <c r="S21" s="28">
        <v>2137336</v>
      </c>
      <c r="T21" s="28">
        <v>2408499</v>
      </c>
      <c r="U21" s="22">
        <v>2366974</v>
      </c>
    </row>
    <row r="22" spans="1:21" ht="13.5">
      <c r="A22" s="3" t="s">
        <v>221</v>
      </c>
      <c r="B22" s="28">
        <v>49141</v>
      </c>
      <c r="C22" s="28">
        <v>50041</v>
      </c>
      <c r="D22" s="28">
        <v>47752</v>
      </c>
      <c r="E22" s="22">
        <v>46051</v>
      </c>
      <c r="F22" s="28">
        <v>47622</v>
      </c>
      <c r="G22" s="28">
        <v>47872</v>
      </c>
      <c r="H22" s="28">
        <v>48438</v>
      </c>
      <c r="I22" s="22">
        <v>47403</v>
      </c>
      <c r="J22" s="28">
        <v>48562</v>
      </c>
      <c r="K22" s="28">
        <v>48074</v>
      </c>
      <c r="L22" s="28">
        <v>46965</v>
      </c>
      <c r="M22" s="22">
        <v>40613</v>
      </c>
      <c r="N22" s="28">
        <v>42993</v>
      </c>
      <c r="O22" s="28">
        <v>43039</v>
      </c>
      <c r="P22" s="28">
        <v>36310</v>
      </c>
      <c r="Q22" s="22">
        <v>37926</v>
      </c>
      <c r="R22" s="28">
        <v>213653</v>
      </c>
      <c r="S22" s="28">
        <v>250410</v>
      </c>
      <c r="T22" s="28">
        <v>266384</v>
      </c>
      <c r="U22" s="22">
        <v>724363</v>
      </c>
    </row>
    <row r="23" spans="1:21" ht="13.5">
      <c r="A23" s="4" t="s">
        <v>64</v>
      </c>
      <c r="B23" s="28">
        <v>-38830</v>
      </c>
      <c r="C23" s="28">
        <v>-38466</v>
      </c>
      <c r="D23" s="28">
        <v>-36137</v>
      </c>
      <c r="E23" s="22">
        <v>-33984</v>
      </c>
      <c r="F23" s="28">
        <v>-36166</v>
      </c>
      <c r="G23" s="28">
        <v>-35181</v>
      </c>
      <c r="H23" s="28">
        <v>-34274</v>
      </c>
      <c r="I23" s="22">
        <v>-32793</v>
      </c>
      <c r="J23" s="28">
        <v>-32884</v>
      </c>
      <c r="K23" s="28">
        <v>-31864</v>
      </c>
      <c r="L23" s="28">
        <v>-32306</v>
      </c>
      <c r="M23" s="22">
        <v>-32215</v>
      </c>
      <c r="N23" s="28">
        <v>-33753</v>
      </c>
      <c r="O23" s="28">
        <v>-33162</v>
      </c>
      <c r="P23" s="28">
        <v>-29408</v>
      </c>
      <c r="Q23" s="22">
        <v>-30288</v>
      </c>
      <c r="R23" s="28">
        <v>-134199</v>
      </c>
      <c r="S23" s="28">
        <v>-161490</v>
      </c>
      <c r="T23" s="28">
        <v>-211225</v>
      </c>
      <c r="U23" s="22">
        <v>-524149</v>
      </c>
    </row>
    <row r="24" spans="1:21" ht="13.5">
      <c r="A24" s="4" t="s">
        <v>222</v>
      </c>
      <c r="B24" s="28">
        <v>10310</v>
      </c>
      <c r="C24" s="28">
        <v>11575</v>
      </c>
      <c r="D24" s="28">
        <v>11615</v>
      </c>
      <c r="E24" s="22">
        <v>12066</v>
      </c>
      <c r="F24" s="28">
        <v>11455</v>
      </c>
      <c r="G24" s="28">
        <v>12690</v>
      </c>
      <c r="H24" s="28">
        <v>14164</v>
      </c>
      <c r="I24" s="22">
        <v>14610</v>
      </c>
      <c r="J24" s="28">
        <v>15678</v>
      </c>
      <c r="K24" s="28">
        <v>16210</v>
      </c>
      <c r="L24" s="28">
        <v>14658</v>
      </c>
      <c r="M24" s="22">
        <v>8397</v>
      </c>
      <c r="N24" s="28">
        <v>9239</v>
      </c>
      <c r="O24" s="28">
        <v>9877</v>
      </c>
      <c r="P24" s="28">
        <v>6901</v>
      </c>
      <c r="Q24" s="22">
        <v>7637</v>
      </c>
      <c r="R24" s="28">
        <v>79453</v>
      </c>
      <c r="S24" s="28">
        <v>88920</v>
      </c>
      <c r="T24" s="28">
        <v>55159</v>
      </c>
      <c r="U24" s="22">
        <v>200214</v>
      </c>
    </row>
    <row r="25" spans="1:21" ht="13.5">
      <c r="A25" s="3" t="s">
        <v>72</v>
      </c>
      <c r="B25" s="28">
        <v>1337300</v>
      </c>
      <c r="C25" s="28">
        <v>1337300</v>
      </c>
      <c r="D25" s="28">
        <v>1337300</v>
      </c>
      <c r="E25" s="22">
        <v>1337300</v>
      </c>
      <c r="F25" s="28">
        <v>1337300</v>
      </c>
      <c r="G25" s="28">
        <v>1337300</v>
      </c>
      <c r="H25" s="28">
        <v>1337300</v>
      </c>
      <c r="I25" s="22">
        <v>1337300</v>
      </c>
      <c r="J25" s="28">
        <v>1337300</v>
      </c>
      <c r="K25" s="28">
        <v>1337300</v>
      </c>
      <c r="L25" s="28">
        <v>1337300</v>
      </c>
      <c r="M25" s="22">
        <v>1337300</v>
      </c>
      <c r="N25" s="28">
        <v>1337300</v>
      </c>
      <c r="O25" s="28">
        <v>1337300</v>
      </c>
      <c r="P25" s="28">
        <v>1337300</v>
      </c>
      <c r="Q25" s="22">
        <v>1337300</v>
      </c>
      <c r="R25" s="28">
        <v>1422847</v>
      </c>
      <c r="S25" s="28">
        <v>1422847</v>
      </c>
      <c r="T25" s="28">
        <v>1701759</v>
      </c>
      <c r="U25" s="22">
        <v>1701759</v>
      </c>
    </row>
    <row r="26" spans="1:21" ht="13.5">
      <c r="A26" s="3" t="s">
        <v>60</v>
      </c>
      <c r="B26" s="28">
        <v>68549</v>
      </c>
      <c r="C26" s="28">
        <v>67441</v>
      </c>
      <c r="D26" s="28">
        <v>67441</v>
      </c>
      <c r="E26" s="22">
        <v>67220</v>
      </c>
      <c r="F26" s="28">
        <v>67220</v>
      </c>
      <c r="G26" s="28">
        <v>69480</v>
      </c>
      <c r="H26" s="28">
        <v>66935</v>
      </c>
      <c r="I26" s="22">
        <v>66935</v>
      </c>
      <c r="J26" s="28">
        <v>68902</v>
      </c>
      <c r="K26" s="28">
        <v>73678</v>
      </c>
      <c r="L26" s="28">
        <v>73678</v>
      </c>
      <c r="M26" s="22">
        <v>73678</v>
      </c>
      <c r="N26" s="28">
        <v>74894</v>
      </c>
      <c r="O26" s="28">
        <v>74894</v>
      </c>
      <c r="P26" s="28">
        <v>81734</v>
      </c>
      <c r="Q26" s="22">
        <v>83038</v>
      </c>
      <c r="R26" s="28">
        <v>89439</v>
      </c>
      <c r="S26" s="28">
        <v>101148</v>
      </c>
      <c r="T26" s="28">
        <v>341962</v>
      </c>
      <c r="U26" s="22">
        <v>228058</v>
      </c>
    </row>
    <row r="27" spans="1:21" ht="13.5">
      <c r="A27" s="4" t="s">
        <v>64</v>
      </c>
      <c r="B27" s="28">
        <v>-63268</v>
      </c>
      <c r="C27" s="28">
        <v>-63064</v>
      </c>
      <c r="D27" s="28">
        <v>-62627</v>
      </c>
      <c r="E27" s="22">
        <v>-62192</v>
      </c>
      <c r="F27" s="28">
        <v>-61564</v>
      </c>
      <c r="G27" s="28">
        <v>-62737</v>
      </c>
      <c r="H27" s="28">
        <v>-62149</v>
      </c>
      <c r="I27" s="22">
        <v>-61771</v>
      </c>
      <c r="J27" s="28">
        <v>-62963</v>
      </c>
      <c r="K27" s="28">
        <v>-66954</v>
      </c>
      <c r="L27" s="28">
        <v>-66267</v>
      </c>
      <c r="M27" s="22">
        <v>-65572</v>
      </c>
      <c r="N27" s="28">
        <v>-66057</v>
      </c>
      <c r="O27" s="28">
        <v>-65100</v>
      </c>
      <c r="P27" s="28">
        <v>-67829</v>
      </c>
      <c r="Q27" s="22">
        <v>-67650</v>
      </c>
      <c r="R27" s="28">
        <v>-70465</v>
      </c>
      <c r="S27" s="28">
        <v>-76838</v>
      </c>
      <c r="T27" s="28">
        <v>-229506</v>
      </c>
      <c r="U27" s="22">
        <v>-171614</v>
      </c>
    </row>
    <row r="28" spans="1:21" ht="13.5">
      <c r="A28" s="4" t="s">
        <v>223</v>
      </c>
      <c r="B28" s="28">
        <v>5281</v>
      </c>
      <c r="C28" s="28">
        <v>4377</v>
      </c>
      <c r="D28" s="28">
        <v>4813</v>
      </c>
      <c r="E28" s="22">
        <v>5027</v>
      </c>
      <c r="F28" s="28">
        <v>5655</v>
      </c>
      <c r="G28" s="28">
        <v>6742</v>
      </c>
      <c r="H28" s="28">
        <v>4786</v>
      </c>
      <c r="I28" s="22">
        <v>5164</v>
      </c>
      <c r="J28" s="28">
        <v>5938</v>
      </c>
      <c r="K28" s="28">
        <v>6723</v>
      </c>
      <c r="L28" s="28">
        <v>7411</v>
      </c>
      <c r="M28" s="22">
        <v>8106</v>
      </c>
      <c r="N28" s="28">
        <v>8837</v>
      </c>
      <c r="O28" s="28">
        <v>9794</v>
      </c>
      <c r="P28" s="28">
        <v>13905</v>
      </c>
      <c r="Q28" s="22">
        <v>15388</v>
      </c>
      <c r="R28" s="28">
        <v>18974</v>
      </c>
      <c r="S28" s="28">
        <v>24310</v>
      </c>
      <c r="T28" s="28">
        <v>112455</v>
      </c>
      <c r="U28" s="22">
        <v>56444</v>
      </c>
    </row>
    <row r="29" spans="1:21" ht="13.5">
      <c r="A29" s="3" t="s">
        <v>73</v>
      </c>
      <c r="B29" s="28">
        <v>3026016</v>
      </c>
      <c r="C29" s="28">
        <v>3041171</v>
      </c>
      <c r="D29" s="28">
        <v>3055669</v>
      </c>
      <c r="E29" s="22">
        <v>3070417</v>
      </c>
      <c r="F29" s="28">
        <v>3088371</v>
      </c>
      <c r="G29" s="28">
        <v>3106026</v>
      </c>
      <c r="H29" s="28">
        <v>3120875</v>
      </c>
      <c r="I29" s="22">
        <v>3137030</v>
      </c>
      <c r="J29" s="28">
        <v>3179225</v>
      </c>
      <c r="K29" s="28">
        <v>3196957</v>
      </c>
      <c r="L29" s="28">
        <v>3212489</v>
      </c>
      <c r="M29" s="22">
        <v>3223319</v>
      </c>
      <c r="N29" s="28">
        <v>3241968</v>
      </c>
      <c r="O29" s="28">
        <v>3260668</v>
      </c>
      <c r="P29" s="28">
        <v>3278002</v>
      </c>
      <c r="Q29" s="22">
        <v>3289731</v>
      </c>
      <c r="R29" s="28">
        <v>3640131</v>
      </c>
      <c r="S29" s="28">
        <v>3673414</v>
      </c>
      <c r="T29" s="28">
        <v>4277873</v>
      </c>
      <c r="U29" s="22">
        <v>4325392</v>
      </c>
    </row>
    <row r="30" spans="1:21" ht="13.5">
      <c r="A30" s="3" t="s">
        <v>60</v>
      </c>
      <c r="B30" s="28">
        <v>7985</v>
      </c>
      <c r="C30" s="28">
        <v>8552</v>
      </c>
      <c r="D30" s="28">
        <v>9044</v>
      </c>
      <c r="E30" s="22">
        <v>9240</v>
      </c>
      <c r="F30" s="28">
        <v>9513</v>
      </c>
      <c r="G30" s="28">
        <v>10239</v>
      </c>
      <c r="H30" s="28">
        <v>7517</v>
      </c>
      <c r="I30" s="22">
        <v>7917</v>
      </c>
      <c r="J30" s="28">
        <v>8983</v>
      </c>
      <c r="K30" s="28">
        <v>9792</v>
      </c>
      <c r="L30" s="28">
        <v>7755</v>
      </c>
      <c r="M30" s="22">
        <v>8318</v>
      </c>
      <c r="N30" s="28">
        <v>9028</v>
      </c>
      <c r="O30" s="28">
        <v>9230</v>
      </c>
      <c r="P30" s="28">
        <v>10381</v>
      </c>
      <c r="Q30" s="22">
        <v>11448</v>
      </c>
      <c r="R30" s="28">
        <v>395798</v>
      </c>
      <c r="S30" s="28"/>
      <c r="T30" s="28">
        <v>504733</v>
      </c>
      <c r="U30" s="22">
        <v>513343</v>
      </c>
    </row>
    <row r="31" spans="1:21" ht="13.5">
      <c r="A31" s="3" t="s">
        <v>76</v>
      </c>
      <c r="B31" s="28">
        <v>7985</v>
      </c>
      <c r="C31" s="28">
        <v>8552</v>
      </c>
      <c r="D31" s="28">
        <v>9044</v>
      </c>
      <c r="E31" s="22">
        <v>9240</v>
      </c>
      <c r="F31" s="28">
        <v>16368</v>
      </c>
      <c r="G31" s="28">
        <v>17988</v>
      </c>
      <c r="H31" s="28">
        <v>16160</v>
      </c>
      <c r="I31" s="22">
        <v>17453</v>
      </c>
      <c r="J31" s="28">
        <v>19414</v>
      </c>
      <c r="K31" s="28">
        <v>21117</v>
      </c>
      <c r="L31" s="28">
        <v>19974</v>
      </c>
      <c r="M31" s="22">
        <v>21431</v>
      </c>
      <c r="N31" s="28">
        <v>23035</v>
      </c>
      <c r="O31" s="28">
        <v>24131</v>
      </c>
      <c r="P31" s="28">
        <v>26176</v>
      </c>
      <c r="Q31" s="22">
        <v>28138</v>
      </c>
      <c r="R31" s="28">
        <v>413381</v>
      </c>
      <c r="S31" s="28">
        <v>396173</v>
      </c>
      <c r="T31" s="28">
        <v>549994</v>
      </c>
      <c r="U31" s="22">
        <v>565935</v>
      </c>
    </row>
    <row r="32" spans="1:21" ht="13.5">
      <c r="A32" s="3" t="s">
        <v>77</v>
      </c>
      <c r="B32" s="28">
        <v>3157</v>
      </c>
      <c r="C32" s="28">
        <v>3157</v>
      </c>
      <c r="D32" s="28">
        <v>3157</v>
      </c>
      <c r="E32" s="22">
        <v>7157</v>
      </c>
      <c r="F32" s="28">
        <v>18207</v>
      </c>
      <c r="G32" s="28">
        <v>41057</v>
      </c>
      <c r="H32" s="28">
        <v>40706</v>
      </c>
      <c r="I32" s="22">
        <v>42307</v>
      </c>
      <c r="J32" s="28">
        <v>48831</v>
      </c>
      <c r="K32" s="28">
        <v>50005</v>
      </c>
      <c r="L32" s="28">
        <v>60798</v>
      </c>
      <c r="M32" s="22">
        <v>68683</v>
      </c>
      <c r="N32" s="28">
        <v>70721</v>
      </c>
      <c r="O32" s="28">
        <v>71318</v>
      </c>
      <c r="P32" s="28">
        <v>84038</v>
      </c>
      <c r="Q32" s="22">
        <v>88755</v>
      </c>
      <c r="R32" s="28">
        <v>524964</v>
      </c>
      <c r="S32" s="28">
        <v>581633</v>
      </c>
      <c r="T32" s="28">
        <v>628877</v>
      </c>
      <c r="U32" s="22">
        <v>645644</v>
      </c>
    </row>
    <row r="33" spans="1:21" ht="13.5">
      <c r="A33" s="3" t="s">
        <v>60</v>
      </c>
      <c r="B33" s="28">
        <v>371233</v>
      </c>
      <c r="C33" s="28">
        <v>365695</v>
      </c>
      <c r="D33" s="28">
        <v>367999</v>
      </c>
      <c r="E33" s="22">
        <v>926461</v>
      </c>
      <c r="F33" s="28">
        <v>928561</v>
      </c>
      <c r="G33" s="28">
        <v>919448</v>
      </c>
      <c r="H33" s="28">
        <v>1467605</v>
      </c>
      <c r="I33" s="22">
        <v>39127</v>
      </c>
      <c r="J33" s="28">
        <v>1492452</v>
      </c>
      <c r="K33" s="28">
        <v>1499408</v>
      </c>
      <c r="L33" s="28">
        <v>1519120</v>
      </c>
      <c r="M33" s="22">
        <v>76410</v>
      </c>
      <c r="N33" s="28">
        <v>262395</v>
      </c>
      <c r="O33" s="28">
        <v>302348</v>
      </c>
      <c r="P33" s="28">
        <v>348127</v>
      </c>
      <c r="Q33" s="22">
        <v>180145</v>
      </c>
      <c r="R33" s="28">
        <v>388343</v>
      </c>
      <c r="S33" s="28">
        <v>677882</v>
      </c>
      <c r="T33" s="28">
        <v>727573</v>
      </c>
      <c r="U33" s="22">
        <v>252899</v>
      </c>
    </row>
    <row r="34" spans="1:21" ht="13.5">
      <c r="A34" s="3" t="s">
        <v>61</v>
      </c>
      <c r="B34" s="28">
        <v>-317824</v>
      </c>
      <c r="C34" s="28">
        <v>-312476</v>
      </c>
      <c r="D34" s="28">
        <v>-313681</v>
      </c>
      <c r="E34" s="22">
        <v>-872893</v>
      </c>
      <c r="F34" s="28">
        <v>-864152</v>
      </c>
      <c r="G34" s="28">
        <v>-859556</v>
      </c>
      <c r="H34" s="28">
        <v>-1407598</v>
      </c>
      <c r="I34" s="22">
        <v>-1414532</v>
      </c>
      <c r="J34" s="28">
        <v>-1412671</v>
      </c>
      <c r="K34" s="28">
        <v>-1416914</v>
      </c>
      <c r="L34" s="28">
        <v>-1420831</v>
      </c>
      <c r="M34" s="22">
        <v>-1510811</v>
      </c>
      <c r="N34" s="28">
        <v>-159784</v>
      </c>
      <c r="O34" s="28">
        <v>-159979</v>
      </c>
      <c r="P34" s="28">
        <v>-204128</v>
      </c>
      <c r="Q34" s="22">
        <v>-203714</v>
      </c>
      <c r="R34" s="28">
        <v>-157974</v>
      </c>
      <c r="S34" s="28">
        <v>-278603</v>
      </c>
      <c r="T34" s="28">
        <v>-317570</v>
      </c>
      <c r="U34" s="22">
        <v>-279091</v>
      </c>
    </row>
    <row r="35" spans="1:21" ht="13.5">
      <c r="A35" s="3" t="s">
        <v>84</v>
      </c>
      <c r="B35" s="28">
        <v>56566</v>
      </c>
      <c r="C35" s="28">
        <v>56376</v>
      </c>
      <c r="D35" s="28">
        <v>57474</v>
      </c>
      <c r="E35" s="22">
        <v>60725</v>
      </c>
      <c r="F35" s="28">
        <v>82616</v>
      </c>
      <c r="G35" s="28">
        <v>100949</v>
      </c>
      <c r="H35" s="28">
        <v>100713</v>
      </c>
      <c r="I35" s="22">
        <v>102474</v>
      </c>
      <c r="J35" s="28">
        <v>128612</v>
      </c>
      <c r="K35" s="28">
        <v>132498</v>
      </c>
      <c r="L35" s="28">
        <v>159087</v>
      </c>
      <c r="M35" s="22">
        <v>169181</v>
      </c>
      <c r="N35" s="28">
        <v>173332</v>
      </c>
      <c r="O35" s="28">
        <v>213687</v>
      </c>
      <c r="P35" s="28">
        <v>228037</v>
      </c>
      <c r="Q35" s="22">
        <v>246800</v>
      </c>
      <c r="R35" s="28">
        <v>755332</v>
      </c>
      <c r="S35" s="28">
        <v>980912</v>
      </c>
      <c r="T35" s="28">
        <v>1038879</v>
      </c>
      <c r="U35" s="22">
        <v>1116186</v>
      </c>
    </row>
    <row r="36" spans="1:21" ht="13.5">
      <c r="A36" s="2" t="s">
        <v>85</v>
      </c>
      <c r="B36" s="28">
        <v>3090568</v>
      </c>
      <c r="C36" s="28">
        <v>3106099</v>
      </c>
      <c r="D36" s="28">
        <v>3122189</v>
      </c>
      <c r="E36" s="22">
        <v>3140383</v>
      </c>
      <c r="F36" s="28">
        <v>3187357</v>
      </c>
      <c r="G36" s="28">
        <v>3224964</v>
      </c>
      <c r="H36" s="28">
        <v>3237750</v>
      </c>
      <c r="I36" s="22">
        <v>3256958</v>
      </c>
      <c r="J36" s="28">
        <v>3327251</v>
      </c>
      <c r="K36" s="28">
        <v>3350573</v>
      </c>
      <c r="L36" s="28">
        <v>3391551</v>
      </c>
      <c r="M36" s="22">
        <v>3413932</v>
      </c>
      <c r="N36" s="28">
        <v>3438336</v>
      </c>
      <c r="O36" s="28">
        <v>3498487</v>
      </c>
      <c r="P36" s="28">
        <v>3532217</v>
      </c>
      <c r="Q36" s="22">
        <v>3564670</v>
      </c>
      <c r="R36" s="28">
        <v>4808846</v>
      </c>
      <c r="S36" s="28">
        <v>5050500</v>
      </c>
      <c r="T36" s="28">
        <v>5866747</v>
      </c>
      <c r="U36" s="22">
        <v>6007514</v>
      </c>
    </row>
    <row r="37" spans="1:21" ht="14.25" thickBot="1">
      <c r="A37" s="5" t="s">
        <v>86</v>
      </c>
      <c r="B37" s="29">
        <v>18985474</v>
      </c>
      <c r="C37" s="29">
        <v>18321176</v>
      </c>
      <c r="D37" s="29">
        <v>17349787</v>
      </c>
      <c r="E37" s="23">
        <v>17320129</v>
      </c>
      <c r="F37" s="29">
        <v>15942916</v>
      </c>
      <c r="G37" s="29">
        <v>15122469</v>
      </c>
      <c r="H37" s="29">
        <v>14161454</v>
      </c>
      <c r="I37" s="23">
        <v>14436112</v>
      </c>
      <c r="J37" s="29">
        <v>13962815</v>
      </c>
      <c r="K37" s="29">
        <v>13589764</v>
      </c>
      <c r="L37" s="29">
        <v>12323572</v>
      </c>
      <c r="M37" s="23">
        <v>12331667</v>
      </c>
      <c r="N37" s="29">
        <v>15109795</v>
      </c>
      <c r="O37" s="29">
        <v>16003618</v>
      </c>
      <c r="P37" s="29">
        <v>17779182</v>
      </c>
      <c r="Q37" s="23">
        <v>20052987</v>
      </c>
      <c r="R37" s="29">
        <v>22102814</v>
      </c>
      <c r="S37" s="29">
        <v>24602394</v>
      </c>
      <c r="T37" s="29">
        <v>26363820</v>
      </c>
      <c r="U37" s="23">
        <v>43078624</v>
      </c>
    </row>
    <row r="38" spans="1:21" ht="14.25" thickTop="1">
      <c r="A38" s="2" t="s">
        <v>224</v>
      </c>
      <c r="B38" s="28">
        <v>1656877</v>
      </c>
      <c r="C38" s="28">
        <v>1910735</v>
      </c>
      <c r="D38" s="28">
        <v>1480252</v>
      </c>
      <c r="E38" s="22">
        <v>1483600</v>
      </c>
      <c r="F38" s="28">
        <v>924517</v>
      </c>
      <c r="G38" s="28">
        <v>1528329</v>
      </c>
      <c r="H38" s="28">
        <v>788738</v>
      </c>
      <c r="I38" s="22">
        <v>1638467</v>
      </c>
      <c r="J38" s="28">
        <v>1468076</v>
      </c>
      <c r="K38" s="28">
        <v>1842284</v>
      </c>
      <c r="L38" s="28">
        <v>897785</v>
      </c>
      <c r="M38" s="22">
        <v>948639</v>
      </c>
      <c r="N38" s="28"/>
      <c r="O38" s="28"/>
      <c r="P38" s="28"/>
      <c r="Q38" s="22">
        <v>1280043</v>
      </c>
      <c r="R38" s="28"/>
      <c r="S38" s="28"/>
      <c r="T38" s="28"/>
      <c r="U38" s="22">
        <v>1643912</v>
      </c>
    </row>
    <row r="39" spans="1:21" ht="13.5">
      <c r="A39" s="2" t="s">
        <v>88</v>
      </c>
      <c r="B39" s="28">
        <v>7777449</v>
      </c>
      <c r="C39" s="28">
        <v>8254947</v>
      </c>
      <c r="D39" s="28">
        <v>8233859</v>
      </c>
      <c r="E39" s="22">
        <v>8585042</v>
      </c>
      <c r="F39" s="28">
        <v>8552191</v>
      </c>
      <c r="G39" s="28">
        <v>9071088</v>
      </c>
      <c r="H39" s="28">
        <v>8562699</v>
      </c>
      <c r="I39" s="22">
        <v>8284943</v>
      </c>
      <c r="J39" s="28">
        <v>8267757</v>
      </c>
      <c r="K39" s="28">
        <v>8386199</v>
      </c>
      <c r="L39" s="28">
        <v>8570755</v>
      </c>
      <c r="M39" s="22">
        <v>8362597</v>
      </c>
      <c r="N39" s="28">
        <v>12916764</v>
      </c>
      <c r="O39" s="28">
        <v>13049866</v>
      </c>
      <c r="P39" s="28">
        <v>12496645</v>
      </c>
      <c r="Q39" s="22">
        <v>12140718</v>
      </c>
      <c r="R39" s="28">
        <v>11305328</v>
      </c>
      <c r="S39" s="28">
        <v>12093562</v>
      </c>
      <c r="T39" s="28">
        <v>11580091</v>
      </c>
      <c r="U39" s="22">
        <v>16966118</v>
      </c>
    </row>
    <row r="40" spans="1:21" ht="13.5">
      <c r="A40" s="2" t="s">
        <v>89</v>
      </c>
      <c r="B40" s="28">
        <v>267267</v>
      </c>
      <c r="C40" s="28">
        <v>29258</v>
      </c>
      <c r="D40" s="28">
        <v>18992</v>
      </c>
      <c r="E40" s="22">
        <v>48084</v>
      </c>
      <c r="F40" s="28">
        <v>54728</v>
      </c>
      <c r="G40" s="28">
        <v>46973</v>
      </c>
      <c r="H40" s="28">
        <v>57488</v>
      </c>
      <c r="I40" s="22">
        <v>81727</v>
      </c>
      <c r="J40" s="28">
        <v>207219</v>
      </c>
      <c r="K40" s="28">
        <v>201391</v>
      </c>
      <c r="L40" s="28">
        <v>200285</v>
      </c>
      <c r="M40" s="22">
        <v>170239</v>
      </c>
      <c r="N40" s="28">
        <v>286983</v>
      </c>
      <c r="O40" s="28">
        <v>731658</v>
      </c>
      <c r="P40" s="28">
        <v>1309832</v>
      </c>
      <c r="Q40" s="22">
        <v>3083120</v>
      </c>
      <c r="R40" s="28">
        <v>4381060</v>
      </c>
      <c r="S40" s="28">
        <v>3370928</v>
      </c>
      <c r="T40" s="28">
        <v>4396975</v>
      </c>
      <c r="U40" s="22">
        <v>4500019</v>
      </c>
    </row>
    <row r="41" spans="1:21" ht="13.5">
      <c r="A41" s="2" t="s">
        <v>92</v>
      </c>
      <c r="B41" s="28">
        <v>269411</v>
      </c>
      <c r="C41" s="28">
        <v>295944</v>
      </c>
      <c r="D41" s="28">
        <v>292449</v>
      </c>
      <c r="E41" s="22">
        <v>283346</v>
      </c>
      <c r="F41" s="28">
        <v>245717</v>
      </c>
      <c r="G41" s="28">
        <v>111616</v>
      </c>
      <c r="H41" s="28">
        <v>252167</v>
      </c>
      <c r="I41" s="22">
        <v>280413</v>
      </c>
      <c r="J41" s="28"/>
      <c r="K41" s="28"/>
      <c r="L41" s="28"/>
      <c r="M41" s="22">
        <v>33803</v>
      </c>
      <c r="N41" s="28"/>
      <c r="O41" s="28"/>
      <c r="P41" s="28"/>
      <c r="Q41" s="22">
        <v>17908</v>
      </c>
      <c r="R41" s="28"/>
      <c r="S41" s="28"/>
      <c r="T41" s="28"/>
      <c r="U41" s="22">
        <v>22105</v>
      </c>
    </row>
    <row r="42" spans="1:21" ht="13.5">
      <c r="A42" s="2" t="s">
        <v>94</v>
      </c>
      <c r="B42" s="28">
        <v>7377800</v>
      </c>
      <c r="C42" s="28">
        <v>7210510</v>
      </c>
      <c r="D42" s="28">
        <v>6629867</v>
      </c>
      <c r="E42" s="22">
        <v>5889954</v>
      </c>
      <c r="F42" s="28">
        <v>4788875</v>
      </c>
      <c r="G42" s="28">
        <v>2916780</v>
      </c>
      <c r="H42" s="28">
        <v>2678037</v>
      </c>
      <c r="I42" s="22">
        <v>2075301</v>
      </c>
      <c r="J42" s="28">
        <v>1445927</v>
      </c>
      <c r="K42" s="28"/>
      <c r="L42" s="28">
        <v>50703</v>
      </c>
      <c r="M42" s="22">
        <v>49700</v>
      </c>
      <c r="N42" s="28"/>
      <c r="O42" s="28"/>
      <c r="P42" s="28">
        <v>2517541</v>
      </c>
      <c r="Q42" s="22">
        <v>1996049</v>
      </c>
      <c r="R42" s="28"/>
      <c r="S42" s="28"/>
      <c r="T42" s="28"/>
      <c r="U42" s="22"/>
    </row>
    <row r="43" spans="1:21" ht="13.5">
      <c r="A43" s="2" t="s">
        <v>96</v>
      </c>
      <c r="B43" s="28">
        <v>9002</v>
      </c>
      <c r="C43" s="28">
        <v>4430</v>
      </c>
      <c r="D43" s="28">
        <v>8876</v>
      </c>
      <c r="E43" s="22">
        <v>4460</v>
      </c>
      <c r="F43" s="28">
        <v>9373</v>
      </c>
      <c r="G43" s="28">
        <v>4620</v>
      </c>
      <c r="H43" s="28">
        <v>9386</v>
      </c>
      <c r="I43" s="22">
        <v>4800</v>
      </c>
      <c r="J43" s="28">
        <v>9744</v>
      </c>
      <c r="K43" s="28">
        <v>5150</v>
      </c>
      <c r="L43" s="28">
        <v>10271</v>
      </c>
      <c r="M43" s="22">
        <v>5160</v>
      </c>
      <c r="N43" s="28">
        <v>10910</v>
      </c>
      <c r="O43" s="28">
        <v>5660</v>
      </c>
      <c r="P43" s="28">
        <v>11925</v>
      </c>
      <c r="Q43" s="22">
        <v>6650</v>
      </c>
      <c r="R43" s="28">
        <v>14640</v>
      </c>
      <c r="S43" s="28">
        <v>7500</v>
      </c>
      <c r="T43" s="28">
        <v>23800</v>
      </c>
      <c r="U43" s="22">
        <v>16100</v>
      </c>
    </row>
    <row r="44" spans="1:21" ht="13.5">
      <c r="A44" s="2" t="s">
        <v>60</v>
      </c>
      <c r="B44" s="28">
        <v>911109</v>
      </c>
      <c r="C44" s="28">
        <v>654880</v>
      </c>
      <c r="D44" s="28">
        <v>525354</v>
      </c>
      <c r="E44" s="22">
        <v>464761</v>
      </c>
      <c r="F44" s="28">
        <v>456282</v>
      </c>
      <c r="G44" s="28">
        <v>390408</v>
      </c>
      <c r="H44" s="28">
        <v>472461</v>
      </c>
      <c r="I44" s="22">
        <v>462244</v>
      </c>
      <c r="J44" s="28">
        <v>628503</v>
      </c>
      <c r="K44" s="28">
        <v>1080827</v>
      </c>
      <c r="L44" s="28">
        <v>463499</v>
      </c>
      <c r="M44" s="22">
        <v>464933</v>
      </c>
      <c r="N44" s="28">
        <v>897127</v>
      </c>
      <c r="O44" s="28">
        <v>940469</v>
      </c>
      <c r="P44" s="28">
        <v>242679</v>
      </c>
      <c r="Q44" s="22">
        <v>231606</v>
      </c>
      <c r="R44" s="28">
        <v>1230182</v>
      </c>
      <c r="S44" s="28">
        <v>768448</v>
      </c>
      <c r="T44" s="28">
        <v>785105</v>
      </c>
      <c r="U44" s="22">
        <v>811062</v>
      </c>
    </row>
    <row r="45" spans="1:21" ht="13.5">
      <c r="A45" s="2" t="s">
        <v>97</v>
      </c>
      <c r="B45" s="28">
        <v>18268918</v>
      </c>
      <c r="C45" s="28">
        <v>18360707</v>
      </c>
      <c r="D45" s="28">
        <v>17247489</v>
      </c>
      <c r="E45" s="22">
        <v>16759249</v>
      </c>
      <c r="F45" s="28">
        <v>15061235</v>
      </c>
      <c r="G45" s="28">
        <v>14189666</v>
      </c>
      <c r="H45" s="28">
        <v>12951628</v>
      </c>
      <c r="I45" s="22">
        <v>12958548</v>
      </c>
      <c r="J45" s="28">
        <v>12027228</v>
      </c>
      <c r="K45" s="28">
        <v>11515852</v>
      </c>
      <c r="L45" s="28">
        <v>10193299</v>
      </c>
      <c r="M45" s="22">
        <v>10035073</v>
      </c>
      <c r="N45" s="28">
        <v>15236587</v>
      </c>
      <c r="O45" s="28">
        <v>15882540</v>
      </c>
      <c r="P45" s="28">
        <v>17127217</v>
      </c>
      <c r="Q45" s="22">
        <v>21056098</v>
      </c>
      <c r="R45" s="28">
        <v>20935537</v>
      </c>
      <c r="S45" s="28">
        <v>18484066</v>
      </c>
      <c r="T45" s="28">
        <v>19522080</v>
      </c>
      <c r="U45" s="22">
        <v>30609319</v>
      </c>
    </row>
    <row r="46" spans="1:21" ht="13.5">
      <c r="A46" s="2" t="s">
        <v>98</v>
      </c>
      <c r="B46" s="28">
        <v>1469486</v>
      </c>
      <c r="C46" s="28">
        <v>580980</v>
      </c>
      <c r="D46" s="28">
        <v>593090</v>
      </c>
      <c r="E46" s="22">
        <v>567900</v>
      </c>
      <c r="F46" s="28">
        <v>605425</v>
      </c>
      <c r="G46" s="28">
        <v>617341</v>
      </c>
      <c r="H46" s="28">
        <v>610976</v>
      </c>
      <c r="I46" s="22">
        <v>617374</v>
      </c>
      <c r="J46" s="28">
        <v>624192</v>
      </c>
      <c r="K46" s="28">
        <v>639233</v>
      </c>
      <c r="L46" s="28">
        <v>645183</v>
      </c>
      <c r="M46" s="22">
        <v>545427</v>
      </c>
      <c r="N46" s="28">
        <v>553619</v>
      </c>
      <c r="O46" s="28">
        <v>563200</v>
      </c>
      <c r="P46" s="28">
        <v>471897</v>
      </c>
      <c r="Q46" s="22">
        <v>546173</v>
      </c>
      <c r="R46" s="28">
        <v>570672</v>
      </c>
      <c r="S46" s="28">
        <v>1706051</v>
      </c>
      <c r="T46" s="28">
        <v>2212407</v>
      </c>
      <c r="U46" s="22">
        <v>2304787</v>
      </c>
    </row>
    <row r="47" spans="1:21" ht="13.5">
      <c r="A47" s="2" t="s">
        <v>99</v>
      </c>
      <c r="B47" s="28">
        <v>22111</v>
      </c>
      <c r="C47" s="28">
        <v>21067</v>
      </c>
      <c r="D47" s="28">
        <v>20590</v>
      </c>
      <c r="E47" s="22">
        <v>20766</v>
      </c>
      <c r="F47" s="28">
        <v>20568</v>
      </c>
      <c r="G47" s="28">
        <v>19483</v>
      </c>
      <c r="H47" s="28">
        <v>18541</v>
      </c>
      <c r="I47" s="22">
        <v>17725</v>
      </c>
      <c r="J47" s="28">
        <v>16725</v>
      </c>
      <c r="K47" s="28">
        <v>16628</v>
      </c>
      <c r="L47" s="28">
        <v>15974</v>
      </c>
      <c r="M47" s="22">
        <v>14820</v>
      </c>
      <c r="N47" s="28">
        <v>16270</v>
      </c>
      <c r="O47" s="28">
        <v>15835</v>
      </c>
      <c r="P47" s="28">
        <v>15367</v>
      </c>
      <c r="Q47" s="22">
        <v>16081</v>
      </c>
      <c r="R47" s="28">
        <v>14927</v>
      </c>
      <c r="S47" s="28">
        <v>14876</v>
      </c>
      <c r="T47" s="28">
        <v>102380</v>
      </c>
      <c r="U47" s="22">
        <v>107187</v>
      </c>
    </row>
    <row r="48" spans="1:21" ht="13.5">
      <c r="A48" s="2" t="s">
        <v>60</v>
      </c>
      <c r="B48" s="28">
        <v>150321</v>
      </c>
      <c r="C48" s="28">
        <v>150566</v>
      </c>
      <c r="D48" s="28">
        <v>147626</v>
      </c>
      <c r="E48" s="22">
        <v>147959</v>
      </c>
      <c r="F48" s="28">
        <v>149204</v>
      </c>
      <c r="G48" s="28">
        <v>149843</v>
      </c>
      <c r="H48" s="28">
        <v>315026</v>
      </c>
      <c r="I48" s="22">
        <v>313397</v>
      </c>
      <c r="J48" s="28">
        <v>326145</v>
      </c>
      <c r="K48" s="28">
        <v>332740</v>
      </c>
      <c r="L48" s="28">
        <v>332968</v>
      </c>
      <c r="M48" s="22">
        <v>163035</v>
      </c>
      <c r="N48" s="28">
        <v>164246</v>
      </c>
      <c r="O48" s="28">
        <v>166054</v>
      </c>
      <c r="P48" s="28">
        <v>178407</v>
      </c>
      <c r="Q48" s="22">
        <v>181840</v>
      </c>
      <c r="R48" s="28">
        <v>179368</v>
      </c>
      <c r="S48" s="28">
        <v>179795</v>
      </c>
      <c r="T48" s="28">
        <v>218480</v>
      </c>
      <c r="U48" s="22">
        <v>385133</v>
      </c>
    </row>
    <row r="49" spans="1:21" ht="13.5">
      <c r="A49" s="2" t="s">
        <v>103</v>
      </c>
      <c r="B49" s="28">
        <v>1641918</v>
      </c>
      <c r="C49" s="28">
        <v>752614</v>
      </c>
      <c r="D49" s="28">
        <v>761307</v>
      </c>
      <c r="E49" s="22">
        <v>736627</v>
      </c>
      <c r="F49" s="28">
        <v>1275199</v>
      </c>
      <c r="G49" s="28">
        <v>1286668</v>
      </c>
      <c r="H49" s="28">
        <v>1444544</v>
      </c>
      <c r="I49" s="22">
        <v>1448497</v>
      </c>
      <c r="J49" s="28">
        <v>1597714</v>
      </c>
      <c r="K49" s="28">
        <v>1619252</v>
      </c>
      <c r="L49" s="28">
        <v>1624777</v>
      </c>
      <c r="M49" s="22">
        <v>1674296</v>
      </c>
      <c r="N49" s="28">
        <v>1760180</v>
      </c>
      <c r="O49" s="28">
        <v>1786133</v>
      </c>
      <c r="P49" s="28">
        <v>1885621</v>
      </c>
      <c r="Q49" s="22">
        <v>4566141</v>
      </c>
      <c r="R49" s="28">
        <v>4621730</v>
      </c>
      <c r="S49" s="28">
        <v>8105603</v>
      </c>
      <c r="T49" s="28">
        <v>7584616</v>
      </c>
      <c r="U49" s="22">
        <v>7867090</v>
      </c>
    </row>
    <row r="50" spans="1:21" ht="14.25" thickBot="1">
      <c r="A50" s="5" t="s">
        <v>104</v>
      </c>
      <c r="B50" s="29">
        <v>19910837</v>
      </c>
      <c r="C50" s="29">
        <v>19113322</v>
      </c>
      <c r="D50" s="29">
        <v>18008797</v>
      </c>
      <c r="E50" s="23">
        <v>17495876</v>
      </c>
      <c r="F50" s="29">
        <v>16336434</v>
      </c>
      <c r="G50" s="29">
        <v>15476335</v>
      </c>
      <c r="H50" s="29">
        <v>14396172</v>
      </c>
      <c r="I50" s="23">
        <v>14407045</v>
      </c>
      <c r="J50" s="29">
        <v>13624942</v>
      </c>
      <c r="K50" s="29">
        <v>13135104</v>
      </c>
      <c r="L50" s="29">
        <v>11818076</v>
      </c>
      <c r="M50" s="23">
        <v>11709370</v>
      </c>
      <c r="N50" s="29">
        <v>16996767</v>
      </c>
      <c r="O50" s="29">
        <v>17668674</v>
      </c>
      <c r="P50" s="29">
        <v>19012838</v>
      </c>
      <c r="Q50" s="23">
        <v>25622239</v>
      </c>
      <c r="R50" s="29">
        <v>25557268</v>
      </c>
      <c r="S50" s="29">
        <v>26589670</v>
      </c>
      <c r="T50" s="29">
        <v>27106696</v>
      </c>
      <c r="U50" s="23">
        <v>38476410</v>
      </c>
    </row>
    <row r="51" spans="1:21" ht="14.25" thickTop="1">
      <c r="A51" s="2" t="s">
        <v>105</v>
      </c>
      <c r="B51" s="28">
        <v>7846738</v>
      </c>
      <c r="C51" s="28">
        <v>7846738</v>
      </c>
      <c r="D51" s="28">
        <v>7846738</v>
      </c>
      <c r="E51" s="22">
        <v>7846738</v>
      </c>
      <c r="F51" s="28">
        <v>7831963</v>
      </c>
      <c r="G51" s="28">
        <v>7786813</v>
      </c>
      <c r="H51" s="28">
        <v>7781413</v>
      </c>
      <c r="I51" s="22">
        <v>7781413</v>
      </c>
      <c r="J51" s="28">
        <v>7781413</v>
      </c>
      <c r="K51" s="28">
        <v>7781413</v>
      </c>
      <c r="L51" s="28">
        <v>7781413</v>
      </c>
      <c r="M51" s="22">
        <v>7773688</v>
      </c>
      <c r="N51" s="28">
        <v>7731838</v>
      </c>
      <c r="O51" s="28">
        <v>7724338</v>
      </c>
      <c r="P51" s="28">
        <v>7701763</v>
      </c>
      <c r="Q51" s="22">
        <v>7659238</v>
      </c>
      <c r="R51" s="28">
        <v>7659238</v>
      </c>
      <c r="S51" s="28">
        <v>7659238</v>
      </c>
      <c r="T51" s="28">
        <v>7659238</v>
      </c>
      <c r="U51" s="22">
        <v>7659238</v>
      </c>
    </row>
    <row r="52" spans="1:21" ht="13.5">
      <c r="A52" s="2" t="s">
        <v>108</v>
      </c>
      <c r="B52" s="28">
        <v>3567376</v>
      </c>
      <c r="C52" s="28">
        <v>3567376</v>
      </c>
      <c r="D52" s="28">
        <v>3567376</v>
      </c>
      <c r="E52" s="22">
        <v>3567376</v>
      </c>
      <c r="F52" s="28">
        <v>3552625</v>
      </c>
      <c r="G52" s="28">
        <v>3507475</v>
      </c>
      <c r="H52" s="28">
        <v>3502075</v>
      </c>
      <c r="I52" s="22">
        <v>3502075</v>
      </c>
      <c r="J52" s="28">
        <v>3502075</v>
      </c>
      <c r="K52" s="28">
        <v>3502075</v>
      </c>
      <c r="L52" s="28">
        <v>3502075</v>
      </c>
      <c r="M52" s="22">
        <v>3494350</v>
      </c>
      <c r="N52" s="28">
        <v>3452500</v>
      </c>
      <c r="O52" s="28">
        <v>3445000</v>
      </c>
      <c r="P52" s="28">
        <v>3422425</v>
      </c>
      <c r="Q52" s="22">
        <v>3379900</v>
      </c>
      <c r="R52" s="28">
        <v>3379900</v>
      </c>
      <c r="S52" s="28">
        <v>3379900</v>
      </c>
      <c r="T52" s="28">
        <v>3379900</v>
      </c>
      <c r="U52" s="22">
        <v>3380039</v>
      </c>
    </row>
    <row r="53" spans="1:21" ht="13.5">
      <c r="A53" s="2" t="s">
        <v>113</v>
      </c>
      <c r="B53" s="28">
        <v>-12191041</v>
      </c>
      <c r="C53" s="28">
        <v>-12055204</v>
      </c>
      <c r="D53" s="28">
        <v>-11939566</v>
      </c>
      <c r="E53" s="22">
        <v>-11469793</v>
      </c>
      <c r="F53" s="28">
        <v>-11668224</v>
      </c>
      <c r="G53" s="28">
        <v>-11538772</v>
      </c>
      <c r="H53" s="28">
        <v>-11413727</v>
      </c>
      <c r="I53" s="22">
        <v>-11140814</v>
      </c>
      <c r="J53" s="28">
        <v>-10810016</v>
      </c>
      <c r="K53" s="28">
        <v>-10698694</v>
      </c>
      <c r="L53" s="28">
        <v>-10653030</v>
      </c>
      <c r="M53" s="22">
        <v>-10514151</v>
      </c>
      <c r="N53" s="28">
        <v>-12959293</v>
      </c>
      <c r="O53" s="28">
        <v>-12735898</v>
      </c>
      <c r="P53" s="28">
        <v>-12268004</v>
      </c>
      <c r="Q53" s="22">
        <v>-16517054</v>
      </c>
      <c r="R53" s="28">
        <v>-14387228</v>
      </c>
      <c r="S53" s="28">
        <v>-13041277</v>
      </c>
      <c r="T53" s="28">
        <v>-11800961</v>
      </c>
      <c r="U53" s="22">
        <v>-6339656</v>
      </c>
    </row>
    <row r="54" spans="1:21" ht="13.5">
      <c r="A54" s="2" t="s">
        <v>114</v>
      </c>
      <c r="B54" s="28">
        <v>-1979</v>
      </c>
      <c r="C54" s="28">
        <v>-1976</v>
      </c>
      <c r="D54" s="28">
        <v>-1975</v>
      </c>
      <c r="E54" s="22">
        <v>-1951</v>
      </c>
      <c r="F54" s="28">
        <v>-1974</v>
      </c>
      <c r="G54" s="28">
        <v>-1960</v>
      </c>
      <c r="H54" s="28">
        <v>-1953</v>
      </c>
      <c r="I54" s="22">
        <v>-1952</v>
      </c>
      <c r="J54" s="28">
        <v>-1952</v>
      </c>
      <c r="K54" s="28">
        <v>-1950</v>
      </c>
      <c r="L54" s="28">
        <v>-1950</v>
      </c>
      <c r="M54" s="22">
        <v>-1933</v>
      </c>
      <c r="N54" s="28">
        <v>-1921</v>
      </c>
      <c r="O54" s="28">
        <v>-1920</v>
      </c>
      <c r="P54" s="28">
        <v>-1911</v>
      </c>
      <c r="Q54" s="22">
        <v>-1857</v>
      </c>
      <c r="R54" s="28">
        <v>-1855</v>
      </c>
      <c r="S54" s="28">
        <v>-1855</v>
      </c>
      <c r="T54" s="28">
        <v>-1846</v>
      </c>
      <c r="U54" s="22">
        <v>-1988</v>
      </c>
    </row>
    <row r="55" spans="1:21" ht="13.5">
      <c r="A55" s="2" t="s">
        <v>115</v>
      </c>
      <c r="B55" s="28">
        <v>-778905</v>
      </c>
      <c r="C55" s="28">
        <v>-643067</v>
      </c>
      <c r="D55" s="28">
        <v>-527427</v>
      </c>
      <c r="E55" s="22">
        <v>-57630</v>
      </c>
      <c r="F55" s="28">
        <v>-285610</v>
      </c>
      <c r="G55" s="28">
        <v>-246444</v>
      </c>
      <c r="H55" s="28">
        <v>-132191</v>
      </c>
      <c r="I55" s="22">
        <v>140721</v>
      </c>
      <c r="J55" s="28">
        <v>471520</v>
      </c>
      <c r="K55" s="28">
        <v>582843</v>
      </c>
      <c r="L55" s="28">
        <v>628507</v>
      </c>
      <c r="M55" s="22">
        <v>751953</v>
      </c>
      <c r="N55" s="28">
        <v>-1776876</v>
      </c>
      <c r="O55" s="28">
        <v>-1568481</v>
      </c>
      <c r="P55" s="28">
        <v>-1145726</v>
      </c>
      <c r="Q55" s="22">
        <v>-5479772</v>
      </c>
      <c r="R55" s="28">
        <v>-3349945</v>
      </c>
      <c r="S55" s="28">
        <v>-2003994</v>
      </c>
      <c r="T55" s="28">
        <v>-763668</v>
      </c>
      <c r="U55" s="22">
        <v>4697632</v>
      </c>
    </row>
    <row r="56" spans="1:21" ht="13.5">
      <c r="A56" s="2" t="s">
        <v>225</v>
      </c>
      <c r="B56" s="28">
        <v>-146457</v>
      </c>
      <c r="C56" s="28">
        <v>-149078</v>
      </c>
      <c r="D56" s="28">
        <v>-131582</v>
      </c>
      <c r="E56" s="22">
        <v>-118115</v>
      </c>
      <c r="F56" s="28">
        <v>-109076</v>
      </c>
      <c r="G56" s="28">
        <v>-107809</v>
      </c>
      <c r="H56" s="28">
        <v>-102564</v>
      </c>
      <c r="I56" s="22">
        <v>-112108</v>
      </c>
      <c r="J56" s="28">
        <v>-134536</v>
      </c>
      <c r="K56" s="28">
        <v>-125359</v>
      </c>
      <c r="L56" s="28">
        <v>-121872</v>
      </c>
      <c r="M56" s="22">
        <v>-130320</v>
      </c>
      <c r="N56" s="28">
        <v>-109853</v>
      </c>
      <c r="O56" s="28">
        <v>-96769</v>
      </c>
      <c r="P56" s="28">
        <v>-87071</v>
      </c>
      <c r="Q56" s="22">
        <v>-87988</v>
      </c>
      <c r="R56" s="28">
        <v>-101690</v>
      </c>
      <c r="S56" s="28">
        <v>-74014</v>
      </c>
      <c r="T56" s="28">
        <v>-108373</v>
      </c>
      <c r="U56" s="22">
        <v>-136934</v>
      </c>
    </row>
    <row r="57" spans="1:21" ht="13.5">
      <c r="A57" s="2" t="s">
        <v>117</v>
      </c>
      <c r="B57" s="28">
        <v>-146457</v>
      </c>
      <c r="C57" s="28">
        <v>-149078</v>
      </c>
      <c r="D57" s="28">
        <v>-131582</v>
      </c>
      <c r="E57" s="22">
        <v>-118115</v>
      </c>
      <c r="F57" s="28">
        <v>-107907</v>
      </c>
      <c r="G57" s="28">
        <v>-107421</v>
      </c>
      <c r="H57" s="28">
        <v>-102527</v>
      </c>
      <c r="I57" s="22">
        <v>-111654</v>
      </c>
      <c r="J57" s="28">
        <v>-133646</v>
      </c>
      <c r="K57" s="28">
        <v>-128208</v>
      </c>
      <c r="L57" s="28">
        <v>-123169</v>
      </c>
      <c r="M57" s="22">
        <v>-129913</v>
      </c>
      <c r="N57" s="28">
        <v>-110537</v>
      </c>
      <c r="O57" s="28">
        <v>-97186</v>
      </c>
      <c r="P57" s="28">
        <v>-88748</v>
      </c>
      <c r="Q57" s="22">
        <v>-90423</v>
      </c>
      <c r="R57" s="28">
        <v>-110113</v>
      </c>
      <c r="S57" s="28">
        <v>-60036</v>
      </c>
      <c r="T57" s="28">
        <v>-61670</v>
      </c>
      <c r="U57" s="22">
        <v>-186979</v>
      </c>
    </row>
    <row r="58" spans="1:21" ht="13.5">
      <c r="A58" s="6" t="s">
        <v>118</v>
      </c>
      <c r="B58" s="28">
        <v>-925363</v>
      </c>
      <c r="C58" s="28">
        <v>-792145</v>
      </c>
      <c r="D58" s="28">
        <v>-659010</v>
      </c>
      <c r="E58" s="22">
        <v>-175746</v>
      </c>
      <c r="F58" s="28">
        <v>-393518</v>
      </c>
      <c r="G58" s="28">
        <v>-353865</v>
      </c>
      <c r="H58" s="28">
        <v>-234718</v>
      </c>
      <c r="I58" s="22">
        <v>29066</v>
      </c>
      <c r="J58" s="28">
        <v>337873</v>
      </c>
      <c r="K58" s="28">
        <v>454659</v>
      </c>
      <c r="L58" s="28">
        <v>505496</v>
      </c>
      <c r="M58" s="22">
        <v>622296</v>
      </c>
      <c r="N58" s="28">
        <v>-1886972</v>
      </c>
      <c r="O58" s="28">
        <v>-1665055</v>
      </c>
      <c r="P58" s="28">
        <v>-1233655</v>
      </c>
      <c r="Q58" s="22">
        <v>-5569251</v>
      </c>
      <c r="R58" s="28">
        <v>-3454453</v>
      </c>
      <c r="S58" s="28">
        <v>-1987276</v>
      </c>
      <c r="T58" s="28">
        <v>-742875</v>
      </c>
      <c r="U58" s="22">
        <v>4602214</v>
      </c>
    </row>
    <row r="59" spans="1:21" ht="14.25" thickBot="1">
      <c r="A59" s="7" t="s">
        <v>119</v>
      </c>
      <c r="B59" s="28">
        <v>18985474</v>
      </c>
      <c r="C59" s="28">
        <v>18321176</v>
      </c>
      <c r="D59" s="28">
        <v>17349787</v>
      </c>
      <c r="E59" s="22">
        <v>17320129</v>
      </c>
      <c r="F59" s="28">
        <v>15942916</v>
      </c>
      <c r="G59" s="28">
        <v>15122469</v>
      </c>
      <c r="H59" s="28">
        <v>14161454</v>
      </c>
      <c r="I59" s="22">
        <v>14436112</v>
      </c>
      <c r="J59" s="28">
        <v>13962815</v>
      </c>
      <c r="K59" s="28">
        <v>13589764</v>
      </c>
      <c r="L59" s="28">
        <v>12323572</v>
      </c>
      <c r="M59" s="22">
        <v>12331667</v>
      </c>
      <c r="N59" s="28">
        <v>15109795</v>
      </c>
      <c r="O59" s="28">
        <v>16003618</v>
      </c>
      <c r="P59" s="28">
        <v>17779182</v>
      </c>
      <c r="Q59" s="22">
        <v>20052987</v>
      </c>
      <c r="R59" s="28">
        <v>22102814</v>
      </c>
      <c r="S59" s="28">
        <v>24602394</v>
      </c>
      <c r="T59" s="28">
        <v>26363820</v>
      </c>
      <c r="U59" s="22">
        <v>43078624</v>
      </c>
    </row>
    <row r="60" spans="1:21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2" ht="13.5">
      <c r="A62" s="20" t="s">
        <v>124</v>
      </c>
    </row>
    <row r="63" ht="13.5">
      <c r="A63" s="20" t="s">
        <v>125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120</v>
      </c>
      <c r="B2" s="14">
        <v>8894</v>
      </c>
      <c r="C2" s="14"/>
      <c r="D2" s="14"/>
      <c r="E2" s="14"/>
      <c r="F2" s="14"/>
    </row>
    <row r="3" spans="1:6" ht="14.25" thickBot="1">
      <c r="A3" s="11" t="s">
        <v>121</v>
      </c>
      <c r="B3" s="1" t="s">
        <v>122</v>
      </c>
      <c r="C3" s="1"/>
      <c r="D3" s="1"/>
      <c r="E3" s="1"/>
      <c r="F3" s="1"/>
    </row>
    <row r="4" spans="1:6" ht="14.25" thickTop="1">
      <c r="A4" s="10" t="s">
        <v>35</v>
      </c>
      <c r="B4" s="15" t="str">
        <f>HYPERLINK("http://www.kabupro.jp/mark/20130531/S000DHUF.htm","有価証券報告書")</f>
        <v>有価証券報告書</v>
      </c>
      <c r="C4" s="15" t="str">
        <f>HYPERLINK("http://www.kabupro.jp/mark/20130531/S000DHUF.htm","有価証券報告書")</f>
        <v>有価証券報告書</v>
      </c>
      <c r="D4" s="15" t="str">
        <f>HYPERLINK("http://www.kabupro.jp/mark/20120531/S000AY03.htm","有価証券報告書")</f>
        <v>有価証券報告書</v>
      </c>
      <c r="E4" s="15" t="str">
        <f>HYPERLINK("http://www.kabupro.jp/mark/20110530/S0008DE3.htm","有価証券報告書")</f>
        <v>有価証券報告書</v>
      </c>
      <c r="F4" s="15" t="str">
        <f>HYPERLINK("http://www.kabupro.jp/mark/20100528/S0005SSS.htm","有価証券報告書")</f>
        <v>有価証券報告書</v>
      </c>
    </row>
    <row r="5" spans="1:6" ht="14.25" thickBot="1">
      <c r="A5" s="11" t="s">
        <v>36</v>
      </c>
      <c r="B5" s="1" t="s">
        <v>42</v>
      </c>
      <c r="C5" s="1" t="s">
        <v>42</v>
      </c>
      <c r="D5" s="1" t="s">
        <v>46</v>
      </c>
      <c r="E5" s="1" t="s">
        <v>48</v>
      </c>
      <c r="F5" s="1" t="s">
        <v>50</v>
      </c>
    </row>
    <row r="6" spans="1:6" ht="15" thickBot="1" thickTop="1">
      <c r="A6" s="10" t="s">
        <v>37</v>
      </c>
      <c r="B6" s="18" t="s">
        <v>186</v>
      </c>
      <c r="C6" s="19"/>
      <c r="D6" s="19"/>
      <c r="E6" s="19"/>
      <c r="F6" s="19"/>
    </row>
    <row r="7" spans="1:6" ht="14.25" thickTop="1">
      <c r="A7" s="12" t="s">
        <v>38</v>
      </c>
      <c r="B7" s="16" t="s">
        <v>43</v>
      </c>
      <c r="C7" s="16" t="s">
        <v>43</v>
      </c>
      <c r="D7" s="16" t="s">
        <v>43</v>
      </c>
      <c r="E7" s="16" t="s">
        <v>43</v>
      </c>
      <c r="F7" s="16" t="s">
        <v>43</v>
      </c>
    </row>
    <row r="8" spans="1:6" ht="13.5">
      <c r="A8" s="13" t="s">
        <v>39</v>
      </c>
      <c r="B8" s="17" t="s">
        <v>126</v>
      </c>
      <c r="C8" s="17" t="s">
        <v>127</v>
      </c>
      <c r="D8" s="17" t="s">
        <v>128</v>
      </c>
      <c r="E8" s="17" t="s">
        <v>129</v>
      </c>
      <c r="F8" s="17" t="s">
        <v>130</v>
      </c>
    </row>
    <row r="9" spans="1:6" ht="13.5">
      <c r="A9" s="13" t="s">
        <v>40</v>
      </c>
      <c r="B9" s="17" t="s">
        <v>44</v>
      </c>
      <c r="C9" s="17" t="s">
        <v>45</v>
      </c>
      <c r="D9" s="17" t="s">
        <v>47</v>
      </c>
      <c r="E9" s="17" t="s">
        <v>49</v>
      </c>
      <c r="F9" s="17" t="s">
        <v>51</v>
      </c>
    </row>
    <row r="10" spans="1:6" ht="14.25" thickBot="1">
      <c r="A10" s="13" t="s">
        <v>41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</row>
    <row r="11" spans="1:6" ht="14.25" thickTop="1">
      <c r="A11" s="26" t="s">
        <v>131</v>
      </c>
      <c r="B11" s="21">
        <v>617360</v>
      </c>
      <c r="C11" s="21">
        <v>192773</v>
      </c>
      <c r="D11" s="21">
        <v>3712558</v>
      </c>
      <c r="E11" s="21">
        <v>3741371</v>
      </c>
      <c r="F11" s="21">
        <v>10086903</v>
      </c>
    </row>
    <row r="12" spans="1:6" ht="13.5">
      <c r="A12" s="6" t="s">
        <v>132</v>
      </c>
      <c r="B12" s="22">
        <v>517</v>
      </c>
      <c r="C12" s="22">
        <v>395</v>
      </c>
      <c r="D12" s="22">
        <v>911</v>
      </c>
      <c r="E12" s="22">
        <v>15927</v>
      </c>
      <c r="F12" s="22">
        <v>182182</v>
      </c>
    </row>
    <row r="13" spans="1:6" ht="13.5">
      <c r="A13" s="6" t="s">
        <v>133</v>
      </c>
      <c r="B13" s="22">
        <v>945049</v>
      </c>
      <c r="C13" s="22">
        <v>932381</v>
      </c>
      <c r="D13" s="22">
        <v>1003613</v>
      </c>
      <c r="E13" s="22">
        <v>1041469</v>
      </c>
      <c r="F13" s="22">
        <v>1576359</v>
      </c>
    </row>
    <row r="14" spans="1:6" ht="13.5">
      <c r="A14" s="6" t="s">
        <v>134</v>
      </c>
      <c r="B14" s="22">
        <v>1562926</v>
      </c>
      <c r="C14" s="22">
        <v>1125550</v>
      </c>
      <c r="D14" s="22">
        <v>4717084</v>
      </c>
      <c r="E14" s="22">
        <v>4867661</v>
      </c>
      <c r="F14" s="22">
        <v>11852386</v>
      </c>
    </row>
    <row r="15" spans="1:6" ht="13.5">
      <c r="A15" s="6" t="s">
        <v>135</v>
      </c>
      <c r="B15" s="22">
        <v>743106</v>
      </c>
      <c r="C15" s="22">
        <v>120525</v>
      </c>
      <c r="D15" s="22">
        <v>4290596</v>
      </c>
      <c r="E15" s="22">
        <v>4387869</v>
      </c>
      <c r="F15" s="22"/>
    </row>
    <row r="16" spans="1:6" ht="13.5">
      <c r="A16" s="6" t="s">
        <v>136</v>
      </c>
      <c r="B16" s="22">
        <v>455</v>
      </c>
      <c r="C16" s="22">
        <v>180</v>
      </c>
      <c r="D16" s="22">
        <v>718</v>
      </c>
      <c r="E16" s="22">
        <v>12639</v>
      </c>
      <c r="F16" s="22">
        <v>169175</v>
      </c>
    </row>
    <row r="17" spans="1:6" ht="13.5">
      <c r="A17" s="6" t="s">
        <v>137</v>
      </c>
      <c r="B17" s="22">
        <v>683049</v>
      </c>
      <c r="C17" s="22">
        <v>706921</v>
      </c>
      <c r="D17" s="22">
        <v>732827</v>
      </c>
      <c r="E17" s="22">
        <v>727903</v>
      </c>
      <c r="F17" s="22">
        <v>1285968</v>
      </c>
    </row>
    <row r="18" spans="1:6" ht="13.5">
      <c r="A18" s="6" t="s">
        <v>138</v>
      </c>
      <c r="B18" s="22">
        <v>87297</v>
      </c>
      <c r="C18" s="22">
        <v>110259</v>
      </c>
      <c r="D18" s="22">
        <v>135303</v>
      </c>
      <c r="E18" s="22"/>
      <c r="F18" s="22"/>
    </row>
    <row r="19" spans="1:6" ht="13.5">
      <c r="A19" s="6" t="s">
        <v>139</v>
      </c>
      <c r="B19" s="22">
        <v>1513907</v>
      </c>
      <c r="C19" s="22">
        <v>937887</v>
      </c>
      <c r="D19" s="22">
        <v>5159445</v>
      </c>
      <c r="E19" s="22">
        <v>7821273</v>
      </c>
      <c r="F19" s="22">
        <v>12379221</v>
      </c>
    </row>
    <row r="20" spans="1:6" ht="13.5">
      <c r="A20" s="7" t="s">
        <v>140</v>
      </c>
      <c r="B20" s="22">
        <v>49018</v>
      </c>
      <c r="C20" s="22">
        <v>187663</v>
      </c>
      <c r="D20" s="22">
        <v>-442361</v>
      </c>
      <c r="E20" s="22">
        <v>-2953612</v>
      </c>
      <c r="F20" s="22">
        <v>-526834</v>
      </c>
    </row>
    <row r="21" spans="1:6" ht="13.5">
      <c r="A21" s="6" t="s">
        <v>141</v>
      </c>
      <c r="B21" s="22">
        <v>90895</v>
      </c>
      <c r="C21" s="22">
        <v>104076</v>
      </c>
      <c r="D21" s="22">
        <v>107394</v>
      </c>
      <c r="E21" s="22">
        <v>223709</v>
      </c>
      <c r="F21" s="22">
        <v>246467</v>
      </c>
    </row>
    <row r="22" spans="1:6" ht="13.5">
      <c r="A22" s="6" t="s">
        <v>142</v>
      </c>
      <c r="B22" s="22">
        <v>4865</v>
      </c>
      <c r="C22" s="22">
        <v>4150</v>
      </c>
      <c r="D22" s="22">
        <v>4662</v>
      </c>
      <c r="E22" s="22">
        <v>10274</v>
      </c>
      <c r="F22" s="22">
        <v>68914</v>
      </c>
    </row>
    <row r="23" spans="1:6" ht="13.5">
      <c r="A23" s="6" t="s">
        <v>143</v>
      </c>
      <c r="B23" s="22">
        <v>519</v>
      </c>
      <c r="C23" s="22">
        <v>3961</v>
      </c>
      <c r="D23" s="22">
        <v>7147</v>
      </c>
      <c r="E23" s="22">
        <v>55162</v>
      </c>
      <c r="F23" s="22">
        <v>156542</v>
      </c>
    </row>
    <row r="24" spans="1:6" ht="13.5">
      <c r="A24" s="6" t="s">
        <v>144</v>
      </c>
      <c r="B24" s="22">
        <v>2779</v>
      </c>
      <c r="C24" s="22">
        <v>3413</v>
      </c>
      <c r="D24" s="22">
        <v>6544</v>
      </c>
      <c r="E24" s="22">
        <v>5564</v>
      </c>
      <c r="F24" s="22">
        <v>225817</v>
      </c>
    </row>
    <row r="25" spans="1:6" ht="13.5">
      <c r="A25" s="6" t="s">
        <v>145</v>
      </c>
      <c r="B25" s="22">
        <v>47608</v>
      </c>
      <c r="C25" s="22">
        <v>46982</v>
      </c>
      <c r="D25" s="22">
        <v>50391</v>
      </c>
      <c r="E25" s="22">
        <v>66531</v>
      </c>
      <c r="F25" s="22">
        <v>119335</v>
      </c>
    </row>
    <row r="26" spans="1:6" ht="13.5">
      <c r="A26" s="6" t="s">
        <v>146</v>
      </c>
      <c r="B26" s="22">
        <v>77218</v>
      </c>
      <c r="C26" s="22">
        <v>97554</v>
      </c>
      <c r="D26" s="22">
        <v>124363</v>
      </c>
      <c r="E26" s="22">
        <v>197150</v>
      </c>
      <c r="F26" s="22">
        <v>343615</v>
      </c>
    </row>
    <row r="27" spans="1:6" ht="13.5">
      <c r="A27" s="6" t="s">
        <v>147</v>
      </c>
      <c r="B27" s="22"/>
      <c r="C27" s="22">
        <v>2757</v>
      </c>
      <c r="D27" s="22">
        <v>3079</v>
      </c>
      <c r="E27" s="22">
        <v>4342</v>
      </c>
      <c r="F27" s="22">
        <v>11767</v>
      </c>
    </row>
    <row r="28" spans="1:6" ht="13.5">
      <c r="A28" s="6" t="s">
        <v>148</v>
      </c>
      <c r="B28" s="22">
        <v>2784</v>
      </c>
      <c r="C28" s="22">
        <v>2883</v>
      </c>
      <c r="D28" s="22">
        <v>4024</v>
      </c>
      <c r="E28" s="22">
        <v>11947</v>
      </c>
      <c r="F28" s="22">
        <v>5142</v>
      </c>
    </row>
    <row r="29" spans="1:6" ht="13.5">
      <c r="A29" s="6" t="s">
        <v>149</v>
      </c>
      <c r="B29" s="22">
        <v>16455</v>
      </c>
      <c r="C29" s="22">
        <v>20368</v>
      </c>
      <c r="D29" s="22">
        <v>23080</v>
      </c>
      <c r="E29" s="22">
        <v>33437</v>
      </c>
      <c r="F29" s="22">
        <v>60461</v>
      </c>
    </row>
    <row r="30" spans="1:6" ht="13.5">
      <c r="A30" s="6" t="s">
        <v>150</v>
      </c>
      <c r="B30" s="22">
        <v>74438</v>
      </c>
      <c r="C30" s="22">
        <v>167789</v>
      </c>
      <c r="D30" s="22">
        <v>114476</v>
      </c>
      <c r="E30" s="22">
        <v>175211</v>
      </c>
      <c r="F30" s="22">
        <v>385887</v>
      </c>
    </row>
    <row r="31" spans="1:6" ht="13.5">
      <c r="A31" s="6" t="s">
        <v>151</v>
      </c>
      <c r="B31" s="22">
        <v>11269</v>
      </c>
      <c r="C31" s="22">
        <v>12415</v>
      </c>
      <c r="D31" s="22">
        <v>11334</v>
      </c>
      <c r="E31" s="22"/>
      <c r="F31" s="22">
        <v>84</v>
      </c>
    </row>
    <row r="32" spans="1:6" ht="13.5">
      <c r="A32" s="6" t="s">
        <v>152</v>
      </c>
      <c r="B32" s="22">
        <v>18070</v>
      </c>
      <c r="C32" s="22">
        <v>20754</v>
      </c>
      <c r="D32" s="22">
        <v>25562</v>
      </c>
      <c r="E32" s="22">
        <v>50280</v>
      </c>
      <c r="F32" s="22">
        <v>92869</v>
      </c>
    </row>
    <row r="33" spans="1:6" ht="13.5">
      <c r="A33" s="6" t="s">
        <v>60</v>
      </c>
      <c r="B33" s="22">
        <v>32283</v>
      </c>
      <c r="C33" s="22">
        <v>50263</v>
      </c>
      <c r="D33" s="22">
        <v>74973</v>
      </c>
      <c r="E33" s="22">
        <v>159836</v>
      </c>
      <c r="F33" s="22">
        <v>402888</v>
      </c>
    </row>
    <row r="34" spans="1:6" ht="13.5">
      <c r="A34" s="6" t="s">
        <v>153</v>
      </c>
      <c r="B34" s="22">
        <v>379189</v>
      </c>
      <c r="C34" s="22">
        <v>537371</v>
      </c>
      <c r="D34" s="22">
        <v>557036</v>
      </c>
      <c r="E34" s="22">
        <v>1041177</v>
      </c>
      <c r="F34" s="22">
        <v>2355362</v>
      </c>
    </row>
    <row r="35" spans="1:6" ht="14.25" thickBot="1">
      <c r="A35" s="25" t="s">
        <v>154</v>
      </c>
      <c r="B35" s="23">
        <v>-330171</v>
      </c>
      <c r="C35" s="23">
        <v>-349708</v>
      </c>
      <c r="D35" s="23">
        <v>-999397</v>
      </c>
      <c r="E35" s="23">
        <v>-3994789</v>
      </c>
      <c r="F35" s="23">
        <v>-2882197</v>
      </c>
    </row>
    <row r="36" spans="1:6" ht="14.25" thickTop="1">
      <c r="A36" s="6" t="s">
        <v>155</v>
      </c>
      <c r="B36" s="22">
        <v>4527</v>
      </c>
      <c r="C36" s="22">
        <v>9445</v>
      </c>
      <c r="D36" s="22">
        <v>2594</v>
      </c>
      <c r="E36" s="22">
        <v>26977</v>
      </c>
      <c r="F36" s="22">
        <v>343117</v>
      </c>
    </row>
    <row r="37" spans="1:6" ht="13.5">
      <c r="A37" s="6" t="s">
        <v>156</v>
      </c>
      <c r="B37" s="22">
        <v>44</v>
      </c>
      <c r="C37" s="22">
        <v>833</v>
      </c>
      <c r="D37" s="22">
        <v>1186</v>
      </c>
      <c r="E37" s="22">
        <v>2197</v>
      </c>
      <c r="F37" s="22">
        <v>36350</v>
      </c>
    </row>
    <row r="38" spans="1:6" ht="13.5">
      <c r="A38" s="6" t="s">
        <v>157</v>
      </c>
      <c r="B38" s="22">
        <v>7787</v>
      </c>
      <c r="C38" s="22"/>
      <c r="D38" s="22">
        <v>1426</v>
      </c>
      <c r="E38" s="22">
        <v>38248</v>
      </c>
      <c r="F38" s="22"/>
    </row>
    <row r="39" spans="1:6" ht="13.5">
      <c r="A39" s="6" t="s">
        <v>158</v>
      </c>
      <c r="B39" s="22">
        <v>15144</v>
      </c>
      <c r="C39" s="22"/>
      <c r="D39" s="22"/>
      <c r="E39" s="22"/>
      <c r="F39" s="22"/>
    </row>
    <row r="40" spans="1:6" ht="13.5">
      <c r="A40" s="6" t="s">
        <v>159</v>
      </c>
      <c r="B40" s="22">
        <v>511232</v>
      </c>
      <c r="C40" s="22"/>
      <c r="D40" s="22"/>
      <c r="E40" s="22"/>
      <c r="F40" s="22"/>
    </row>
    <row r="41" spans="1:6" ht="13.5">
      <c r="A41" s="6" t="s">
        <v>160</v>
      </c>
      <c r="B41" s="22">
        <v>7227</v>
      </c>
      <c r="C41" s="22">
        <v>7794</v>
      </c>
      <c r="D41" s="22">
        <v>14097</v>
      </c>
      <c r="E41" s="22">
        <v>43525</v>
      </c>
      <c r="F41" s="22">
        <v>69045</v>
      </c>
    </row>
    <row r="42" spans="1:6" ht="13.5">
      <c r="A42" s="6" t="s">
        <v>161</v>
      </c>
      <c r="B42" s="22">
        <v>545963</v>
      </c>
      <c r="C42" s="22">
        <v>18073</v>
      </c>
      <c r="D42" s="22">
        <v>49419</v>
      </c>
      <c r="E42" s="22">
        <v>112167</v>
      </c>
      <c r="F42" s="22">
        <v>448513</v>
      </c>
    </row>
    <row r="43" spans="1:6" ht="13.5">
      <c r="A43" s="6" t="s">
        <v>162</v>
      </c>
      <c r="B43" s="22">
        <v>190108</v>
      </c>
      <c r="C43" s="22">
        <v>184622</v>
      </c>
      <c r="D43" s="22">
        <v>287410</v>
      </c>
      <c r="E43" s="22">
        <v>446703</v>
      </c>
      <c r="F43" s="22">
        <v>559305</v>
      </c>
    </row>
    <row r="44" spans="1:6" ht="13.5">
      <c r="A44" s="6" t="s">
        <v>141</v>
      </c>
      <c r="B44" s="22">
        <v>973</v>
      </c>
      <c r="C44" s="22">
        <v>1981</v>
      </c>
      <c r="D44" s="22">
        <v>41329</v>
      </c>
      <c r="E44" s="22">
        <v>109347</v>
      </c>
      <c r="F44" s="22"/>
    </row>
    <row r="45" spans="1:6" ht="13.5">
      <c r="A45" s="6" t="s">
        <v>163</v>
      </c>
      <c r="B45" s="22"/>
      <c r="C45" s="22">
        <v>20570</v>
      </c>
      <c r="D45" s="22"/>
      <c r="E45" s="22"/>
      <c r="F45" s="22">
        <v>189442</v>
      </c>
    </row>
    <row r="46" spans="1:6" ht="13.5">
      <c r="A46" s="6" t="s">
        <v>164</v>
      </c>
      <c r="B46" s="22">
        <v>88449</v>
      </c>
      <c r="C46" s="22"/>
      <c r="D46" s="22"/>
      <c r="E46" s="22"/>
      <c r="F46" s="22"/>
    </row>
    <row r="47" spans="1:6" ht="13.5">
      <c r="A47" s="6" t="s">
        <v>165</v>
      </c>
      <c r="B47" s="22">
        <v>702</v>
      </c>
      <c r="C47" s="22">
        <v>115</v>
      </c>
      <c r="D47" s="22">
        <v>23119</v>
      </c>
      <c r="E47" s="22">
        <v>128168</v>
      </c>
      <c r="F47" s="22">
        <v>268328</v>
      </c>
    </row>
    <row r="48" spans="1:6" ht="13.5">
      <c r="A48" s="6" t="s">
        <v>166</v>
      </c>
      <c r="B48" s="22">
        <v>280233</v>
      </c>
      <c r="C48" s="22">
        <v>207289</v>
      </c>
      <c r="D48" s="22">
        <v>365745</v>
      </c>
      <c r="E48" s="22">
        <v>869808</v>
      </c>
      <c r="F48" s="22">
        <v>1964429</v>
      </c>
    </row>
    <row r="49" spans="1:6" ht="14.25" thickBot="1">
      <c r="A49" s="25" t="s">
        <v>167</v>
      </c>
      <c r="B49" s="23">
        <v>-64441</v>
      </c>
      <c r="C49" s="23">
        <v>-538925</v>
      </c>
      <c r="D49" s="23">
        <v>-1315723</v>
      </c>
      <c r="E49" s="23">
        <v>-4752429</v>
      </c>
      <c r="F49" s="23">
        <v>-4398112</v>
      </c>
    </row>
    <row r="50" spans="1:6" ht="14.25" thickTop="1">
      <c r="A50" s="6" t="s">
        <v>168</v>
      </c>
      <c r="B50" s="22">
        <v>100</v>
      </c>
      <c r="C50" s="22">
        <v>220</v>
      </c>
      <c r="D50" s="22">
        <v>91</v>
      </c>
      <c r="E50" s="22">
        <v>801064</v>
      </c>
      <c r="F50" s="22">
        <v>4786</v>
      </c>
    </row>
    <row r="51" spans="1:6" ht="13.5">
      <c r="A51" s="6" t="s">
        <v>169</v>
      </c>
      <c r="B51" s="22">
        <v>2464</v>
      </c>
      <c r="C51" s="22">
        <v>7059</v>
      </c>
      <c r="D51" s="22">
        <v>40</v>
      </c>
      <c r="E51" s="22">
        <v>56935</v>
      </c>
      <c r="F51" s="22">
        <v>43040</v>
      </c>
    </row>
    <row r="52" spans="1:6" ht="13.5">
      <c r="A52" s="6" t="s">
        <v>170</v>
      </c>
      <c r="B52" s="22"/>
      <c r="C52" s="22">
        <v>192</v>
      </c>
      <c r="D52" s="22"/>
      <c r="E52" s="22"/>
      <c r="F52" s="22">
        <v>18720</v>
      </c>
    </row>
    <row r="53" spans="1:6" ht="13.5">
      <c r="A53" s="6" t="s">
        <v>158</v>
      </c>
      <c r="B53" s="22"/>
      <c r="C53" s="22">
        <v>25080</v>
      </c>
      <c r="D53" s="22">
        <v>1806142</v>
      </c>
      <c r="E53" s="22"/>
      <c r="F53" s="22"/>
    </row>
    <row r="54" spans="1:6" ht="13.5">
      <c r="A54" s="6" t="s">
        <v>159</v>
      </c>
      <c r="B54" s="22"/>
      <c r="C54" s="22">
        <v>11256</v>
      </c>
      <c r="D54" s="22">
        <v>202986</v>
      </c>
      <c r="E54" s="22"/>
      <c r="F54" s="22">
        <v>185204</v>
      </c>
    </row>
    <row r="55" spans="1:6" ht="13.5">
      <c r="A55" s="6" t="s">
        <v>171</v>
      </c>
      <c r="B55" s="22">
        <v>2300</v>
      </c>
      <c r="C55" s="22"/>
      <c r="D55" s="22">
        <v>3751445</v>
      </c>
      <c r="E55" s="22"/>
      <c r="F55" s="22"/>
    </row>
    <row r="56" spans="1:6" ht="13.5">
      <c r="A56" s="6" t="s">
        <v>172</v>
      </c>
      <c r="B56" s="22">
        <v>384087</v>
      </c>
      <c r="C56" s="22"/>
      <c r="D56" s="22"/>
      <c r="E56" s="22"/>
      <c r="F56" s="22"/>
    </row>
    <row r="57" spans="1:6" ht="13.5">
      <c r="A57" s="6" t="s">
        <v>173</v>
      </c>
      <c r="B57" s="22"/>
      <c r="C57" s="22">
        <v>85966</v>
      </c>
      <c r="D57" s="22"/>
      <c r="E57" s="22"/>
      <c r="F57" s="22"/>
    </row>
    <row r="58" spans="1:6" ht="13.5">
      <c r="A58" s="6" t="s">
        <v>174</v>
      </c>
      <c r="B58" s="22">
        <v>388952</v>
      </c>
      <c r="C58" s="22">
        <v>129775</v>
      </c>
      <c r="D58" s="22">
        <v>8034536</v>
      </c>
      <c r="E58" s="22">
        <v>6020710</v>
      </c>
      <c r="F58" s="22">
        <v>361403</v>
      </c>
    </row>
    <row r="59" spans="1:6" ht="13.5">
      <c r="A59" s="6" t="s">
        <v>175</v>
      </c>
      <c r="B59" s="22">
        <v>200</v>
      </c>
      <c r="C59" s="22">
        <v>19</v>
      </c>
      <c r="D59" s="22">
        <v>3507</v>
      </c>
      <c r="E59" s="22">
        <v>41320</v>
      </c>
      <c r="F59" s="22">
        <v>13428</v>
      </c>
    </row>
    <row r="60" spans="1:6" ht="13.5">
      <c r="A60" s="6" t="s">
        <v>176</v>
      </c>
      <c r="B60" s="22">
        <v>232</v>
      </c>
      <c r="C60" s="22">
        <v>4913</v>
      </c>
      <c r="D60" s="22">
        <v>3059</v>
      </c>
      <c r="E60" s="22">
        <v>347463</v>
      </c>
      <c r="F60" s="22">
        <v>500996</v>
      </c>
    </row>
    <row r="61" spans="1:6" ht="13.5">
      <c r="A61" s="6" t="s">
        <v>177</v>
      </c>
      <c r="B61" s="22">
        <v>1021360</v>
      </c>
      <c r="C61" s="22">
        <v>3692</v>
      </c>
      <c r="D61" s="22">
        <v>12840</v>
      </c>
      <c r="E61" s="22">
        <v>276346</v>
      </c>
      <c r="F61" s="22">
        <v>665941</v>
      </c>
    </row>
    <row r="62" spans="1:6" ht="13.5">
      <c r="A62" s="6" t="s">
        <v>178</v>
      </c>
      <c r="B62" s="22">
        <v>2616</v>
      </c>
      <c r="C62" s="22">
        <v>290</v>
      </c>
      <c r="D62" s="22">
        <v>117</v>
      </c>
      <c r="E62" s="22">
        <v>3152</v>
      </c>
      <c r="F62" s="22">
        <v>52884</v>
      </c>
    </row>
    <row r="63" spans="1:6" ht="13.5">
      <c r="A63" s="6" t="s">
        <v>179</v>
      </c>
      <c r="B63" s="22">
        <v>171</v>
      </c>
      <c r="C63" s="22">
        <v>63</v>
      </c>
      <c r="D63" s="22">
        <v>115</v>
      </c>
      <c r="E63" s="22">
        <v>17231</v>
      </c>
      <c r="F63" s="22">
        <v>200029</v>
      </c>
    </row>
    <row r="64" spans="1:6" ht="13.5">
      <c r="A64" s="6" t="s">
        <v>60</v>
      </c>
      <c r="B64" s="22">
        <v>1200</v>
      </c>
      <c r="C64" s="22"/>
      <c r="D64" s="22">
        <v>2000</v>
      </c>
      <c r="E64" s="22">
        <v>3615</v>
      </c>
      <c r="F64" s="22"/>
    </row>
    <row r="65" spans="1:6" ht="13.5">
      <c r="A65" s="6" t="s">
        <v>180</v>
      </c>
      <c r="B65" s="22">
        <v>1025781</v>
      </c>
      <c r="C65" s="22">
        <v>8980</v>
      </c>
      <c r="D65" s="22">
        <v>608563</v>
      </c>
      <c r="E65" s="22">
        <v>8865122</v>
      </c>
      <c r="F65" s="22">
        <v>7831668</v>
      </c>
    </row>
    <row r="66" spans="1:6" ht="13.5">
      <c r="A66" s="7" t="s">
        <v>181</v>
      </c>
      <c r="B66" s="22">
        <v>-701270</v>
      </c>
      <c r="C66" s="22">
        <v>-418130</v>
      </c>
      <c r="D66" s="22">
        <v>6110248</v>
      </c>
      <c r="E66" s="22">
        <v>-7596841</v>
      </c>
      <c r="F66" s="22">
        <v>-11868377</v>
      </c>
    </row>
    <row r="67" spans="1:6" ht="13.5">
      <c r="A67" s="7" t="s">
        <v>182</v>
      </c>
      <c r="B67" s="22">
        <v>12573</v>
      </c>
      <c r="C67" s="22">
        <v>2870</v>
      </c>
      <c r="D67" s="22">
        <v>2870</v>
      </c>
      <c r="E67" s="22">
        <v>5557</v>
      </c>
      <c r="F67" s="22">
        <v>5810</v>
      </c>
    </row>
    <row r="68" spans="1:6" ht="13.5">
      <c r="A68" s="7" t="s">
        <v>183</v>
      </c>
      <c r="B68" s="22"/>
      <c r="C68" s="22"/>
      <c r="D68" s="22"/>
      <c r="E68" s="22"/>
      <c r="F68" s="22">
        <v>491676</v>
      </c>
    </row>
    <row r="69" spans="1:6" ht="13.5">
      <c r="A69" s="7" t="s">
        <v>184</v>
      </c>
      <c r="B69" s="22">
        <v>12573</v>
      </c>
      <c r="C69" s="22">
        <v>2870</v>
      </c>
      <c r="D69" s="22">
        <v>2870</v>
      </c>
      <c r="E69" s="22">
        <v>5557</v>
      </c>
      <c r="F69" s="22">
        <v>535084</v>
      </c>
    </row>
    <row r="70" spans="1:6" ht="14.25" thickBot="1">
      <c r="A70" s="7" t="s">
        <v>185</v>
      </c>
      <c r="B70" s="22">
        <v>-713844</v>
      </c>
      <c r="C70" s="22">
        <v>-421000</v>
      </c>
      <c r="D70" s="22">
        <v>6107378</v>
      </c>
      <c r="E70" s="22">
        <v>-7602399</v>
      </c>
      <c r="F70" s="22">
        <v>-12403462</v>
      </c>
    </row>
    <row r="71" spans="1:6" ht="14.25" thickTop="1">
      <c r="A71" s="8"/>
      <c r="B71" s="24"/>
      <c r="C71" s="24"/>
      <c r="D71" s="24"/>
      <c r="E71" s="24"/>
      <c r="F71" s="24"/>
    </row>
    <row r="73" ht="13.5">
      <c r="A73" s="20" t="s">
        <v>124</v>
      </c>
    </row>
    <row r="74" ht="13.5">
      <c r="A74" s="20" t="s">
        <v>125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120</v>
      </c>
      <c r="B2" s="14">
        <v>8894</v>
      </c>
      <c r="C2" s="14"/>
      <c r="D2" s="14"/>
      <c r="E2" s="14"/>
      <c r="F2" s="14"/>
    </row>
    <row r="3" spans="1:6" ht="14.25" thickBot="1">
      <c r="A3" s="11" t="s">
        <v>121</v>
      </c>
      <c r="B3" s="1" t="s">
        <v>122</v>
      </c>
      <c r="C3" s="1"/>
      <c r="D3" s="1"/>
      <c r="E3" s="1"/>
      <c r="F3" s="1"/>
    </row>
    <row r="4" spans="1:6" ht="14.25" thickTop="1">
      <c r="A4" s="10" t="s">
        <v>35</v>
      </c>
      <c r="B4" s="15" t="str">
        <f>HYPERLINK("http://www.kabupro.jp/mark/20130531/S000DHUF.htm","有価証券報告書")</f>
        <v>有価証券報告書</v>
      </c>
      <c r="C4" s="15" t="str">
        <f>HYPERLINK("http://www.kabupro.jp/mark/20130531/S000DHUF.htm","有価証券報告書")</f>
        <v>有価証券報告書</v>
      </c>
      <c r="D4" s="15" t="str">
        <f>HYPERLINK("http://www.kabupro.jp/mark/20120531/S000AY03.htm","有価証券報告書")</f>
        <v>有価証券報告書</v>
      </c>
      <c r="E4" s="15" t="str">
        <f>HYPERLINK("http://www.kabupro.jp/mark/20110530/S0008DE3.htm","有価証券報告書")</f>
        <v>有価証券報告書</v>
      </c>
      <c r="F4" s="15" t="str">
        <f>HYPERLINK("http://www.kabupro.jp/mark/20100528/S0005SSS.htm","有価証券報告書")</f>
        <v>有価証券報告書</v>
      </c>
    </row>
    <row r="5" spans="1:6" ht="14.25" thickBot="1">
      <c r="A5" s="11" t="s">
        <v>36</v>
      </c>
      <c r="B5" s="1" t="s">
        <v>42</v>
      </c>
      <c r="C5" s="1" t="s">
        <v>42</v>
      </c>
      <c r="D5" s="1" t="s">
        <v>46</v>
      </c>
      <c r="E5" s="1" t="s">
        <v>48</v>
      </c>
      <c r="F5" s="1" t="s">
        <v>50</v>
      </c>
    </row>
    <row r="6" spans="1:6" ht="15" thickBot="1" thickTop="1">
      <c r="A6" s="10" t="s">
        <v>37</v>
      </c>
      <c r="B6" s="18" t="s">
        <v>123</v>
      </c>
      <c r="C6" s="19"/>
      <c r="D6" s="19"/>
      <c r="E6" s="19"/>
      <c r="F6" s="19"/>
    </row>
    <row r="7" spans="1:6" ht="14.25" thickTop="1">
      <c r="A7" s="12" t="s">
        <v>38</v>
      </c>
      <c r="B7" s="16" t="s">
        <v>43</v>
      </c>
      <c r="C7" s="16" t="s">
        <v>43</v>
      </c>
      <c r="D7" s="16" t="s">
        <v>43</v>
      </c>
      <c r="E7" s="16" t="s">
        <v>43</v>
      </c>
      <c r="F7" s="16" t="s">
        <v>43</v>
      </c>
    </row>
    <row r="8" spans="1:6" ht="13.5">
      <c r="A8" s="13" t="s">
        <v>39</v>
      </c>
      <c r="B8" s="17"/>
      <c r="C8" s="17"/>
      <c r="D8" s="17"/>
      <c r="E8" s="17"/>
      <c r="F8" s="17"/>
    </row>
    <row r="9" spans="1:6" ht="13.5">
      <c r="A9" s="13" t="s">
        <v>40</v>
      </c>
      <c r="B9" s="17" t="s">
        <v>44</v>
      </c>
      <c r="C9" s="17" t="s">
        <v>45</v>
      </c>
      <c r="D9" s="17" t="s">
        <v>47</v>
      </c>
      <c r="E9" s="17" t="s">
        <v>49</v>
      </c>
      <c r="F9" s="17" t="s">
        <v>51</v>
      </c>
    </row>
    <row r="10" spans="1:6" ht="14.25" thickBot="1">
      <c r="A10" s="13" t="s">
        <v>41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</row>
    <row r="11" spans="1:6" ht="14.25" thickTop="1">
      <c r="A11" s="9" t="s">
        <v>52</v>
      </c>
      <c r="B11" s="21">
        <v>135529</v>
      </c>
      <c r="C11" s="21">
        <v>125659</v>
      </c>
      <c r="D11" s="21">
        <v>206034</v>
      </c>
      <c r="E11" s="21">
        <v>877975</v>
      </c>
      <c r="F11" s="21">
        <v>1796847</v>
      </c>
    </row>
    <row r="12" spans="1:6" ht="13.5">
      <c r="A12" s="2" t="s">
        <v>54</v>
      </c>
      <c r="B12" s="22">
        <v>13590</v>
      </c>
      <c r="C12" s="22">
        <v>13668</v>
      </c>
      <c r="D12" s="22">
        <v>30889</v>
      </c>
      <c r="E12" s="22">
        <v>101843</v>
      </c>
      <c r="F12" s="22">
        <v>168207</v>
      </c>
    </row>
    <row r="13" spans="1:6" ht="13.5">
      <c r="A13" s="2" t="s">
        <v>55</v>
      </c>
      <c r="B13" s="22">
        <v>552</v>
      </c>
      <c r="C13" s="22">
        <v>455</v>
      </c>
      <c r="D13" s="22">
        <v>373</v>
      </c>
      <c r="E13" s="22">
        <v>426</v>
      </c>
      <c r="F13" s="22">
        <v>100090</v>
      </c>
    </row>
    <row r="14" spans="1:6" ht="13.5">
      <c r="A14" s="2" t="s">
        <v>56</v>
      </c>
      <c r="B14" s="22">
        <v>6438942</v>
      </c>
      <c r="C14" s="22">
        <v>7268845</v>
      </c>
      <c r="D14" s="22">
        <v>6718037</v>
      </c>
      <c r="E14" s="22">
        <v>11049914</v>
      </c>
      <c r="F14" s="22">
        <v>20626007</v>
      </c>
    </row>
    <row r="15" spans="1:6" ht="13.5">
      <c r="A15" s="2" t="s">
        <v>57</v>
      </c>
      <c r="B15" s="22">
        <v>45100</v>
      </c>
      <c r="C15" s="22">
        <v>53500</v>
      </c>
      <c r="D15" s="22">
        <v>61200</v>
      </c>
      <c r="E15" s="22">
        <v>2944314</v>
      </c>
      <c r="F15" s="22">
        <v>2421997</v>
      </c>
    </row>
    <row r="16" spans="1:6" ht="13.5">
      <c r="A16" s="2" t="s">
        <v>58</v>
      </c>
      <c r="B16" s="22">
        <v>11390</v>
      </c>
      <c r="C16" s="22">
        <v>27024</v>
      </c>
      <c r="D16" s="22">
        <v>216015</v>
      </c>
      <c r="E16" s="22">
        <v>421159</v>
      </c>
      <c r="F16" s="22">
        <v>663230</v>
      </c>
    </row>
    <row r="17" spans="1:6" ht="13.5">
      <c r="A17" s="2" t="s">
        <v>59</v>
      </c>
      <c r="B17" s="22">
        <v>12525</v>
      </c>
      <c r="C17" s="22">
        <v>16329</v>
      </c>
      <c r="D17" s="22">
        <v>16687</v>
      </c>
      <c r="E17" s="22">
        <v>6185</v>
      </c>
      <c r="F17" s="22">
        <v>37494</v>
      </c>
    </row>
    <row r="18" spans="1:6" ht="13.5">
      <c r="A18" s="2" t="s">
        <v>60</v>
      </c>
      <c r="B18" s="22">
        <v>2888</v>
      </c>
      <c r="C18" s="22">
        <v>2208</v>
      </c>
      <c r="D18" s="22">
        <v>8242</v>
      </c>
      <c r="E18" s="22">
        <v>5974</v>
      </c>
      <c r="F18" s="22">
        <v>72722</v>
      </c>
    </row>
    <row r="19" spans="1:6" ht="13.5">
      <c r="A19" s="2" t="s">
        <v>61</v>
      </c>
      <c r="B19" s="22">
        <v>-11374</v>
      </c>
      <c r="C19" s="22">
        <v>-19256</v>
      </c>
      <c r="D19" s="22">
        <v>-37290</v>
      </c>
      <c r="E19" s="22">
        <v>-3482217</v>
      </c>
      <c r="F19" s="22">
        <v>-6213814</v>
      </c>
    </row>
    <row r="20" spans="1:6" ht="13.5">
      <c r="A20" s="2" t="s">
        <v>62</v>
      </c>
      <c r="B20" s="22">
        <v>6649145</v>
      </c>
      <c r="C20" s="22">
        <v>7488435</v>
      </c>
      <c r="D20" s="22">
        <v>7939877</v>
      </c>
      <c r="E20" s="22">
        <v>13379544</v>
      </c>
      <c r="F20" s="22">
        <v>26047812</v>
      </c>
    </row>
    <row r="21" spans="1:6" ht="13.5">
      <c r="A21" s="3" t="s">
        <v>63</v>
      </c>
      <c r="B21" s="22">
        <v>2330851</v>
      </c>
      <c r="C21" s="22">
        <v>2336556</v>
      </c>
      <c r="D21" s="22">
        <v>2339890</v>
      </c>
      <c r="E21" s="22">
        <v>2332290</v>
      </c>
      <c r="F21" s="22">
        <v>2534937</v>
      </c>
    </row>
    <row r="22" spans="1:6" ht="13.5">
      <c r="A22" s="4" t="s">
        <v>64</v>
      </c>
      <c r="B22" s="22">
        <v>-618153</v>
      </c>
      <c r="C22" s="22">
        <v>-560886</v>
      </c>
      <c r="D22" s="22">
        <v>-501444</v>
      </c>
      <c r="E22" s="22">
        <v>-436589</v>
      </c>
      <c r="F22" s="22">
        <v>-398106</v>
      </c>
    </row>
    <row r="23" spans="1:6" ht="13.5">
      <c r="A23" s="4" t="s">
        <v>65</v>
      </c>
      <c r="B23" s="22">
        <v>1712697</v>
      </c>
      <c r="C23" s="22">
        <v>1775669</v>
      </c>
      <c r="D23" s="22">
        <v>1838446</v>
      </c>
      <c r="E23" s="22">
        <v>1895701</v>
      </c>
      <c r="F23" s="22">
        <v>2136831</v>
      </c>
    </row>
    <row r="24" spans="1:6" ht="13.5">
      <c r="A24" s="3" t="s">
        <v>66</v>
      </c>
      <c r="B24" s="22">
        <v>15851</v>
      </c>
      <c r="C24" s="22">
        <v>16380</v>
      </c>
      <c r="D24" s="22">
        <v>16380</v>
      </c>
      <c r="E24" s="22">
        <v>15430</v>
      </c>
      <c r="F24" s="22">
        <v>15430</v>
      </c>
    </row>
    <row r="25" spans="1:6" ht="13.5">
      <c r="A25" s="4" t="s">
        <v>64</v>
      </c>
      <c r="B25" s="22">
        <v>-12527</v>
      </c>
      <c r="C25" s="22">
        <v>-12094</v>
      </c>
      <c r="D25" s="22">
        <v>-10889</v>
      </c>
      <c r="E25" s="22">
        <v>-9373</v>
      </c>
      <c r="F25" s="22">
        <v>-7527</v>
      </c>
    </row>
    <row r="26" spans="1:6" ht="13.5">
      <c r="A26" s="4" t="s">
        <v>67</v>
      </c>
      <c r="B26" s="22">
        <v>3323</v>
      </c>
      <c r="C26" s="22">
        <v>4285</v>
      </c>
      <c r="D26" s="22">
        <v>5490</v>
      </c>
      <c r="E26" s="22">
        <v>6056</v>
      </c>
      <c r="F26" s="22">
        <v>7902</v>
      </c>
    </row>
    <row r="27" spans="1:6" ht="13.5">
      <c r="A27" s="3" t="s">
        <v>68</v>
      </c>
      <c r="B27" s="22">
        <v>16073</v>
      </c>
      <c r="C27" s="22">
        <v>18988</v>
      </c>
      <c r="D27" s="22">
        <v>21448</v>
      </c>
      <c r="E27" s="22">
        <v>23825</v>
      </c>
      <c r="F27" s="22">
        <v>34758</v>
      </c>
    </row>
    <row r="28" spans="1:6" ht="13.5">
      <c r="A28" s="4" t="s">
        <v>64</v>
      </c>
      <c r="B28" s="22">
        <v>-14798</v>
      </c>
      <c r="C28" s="22">
        <v>-18555</v>
      </c>
      <c r="D28" s="22">
        <v>-20664</v>
      </c>
      <c r="E28" s="22">
        <v>-22595</v>
      </c>
      <c r="F28" s="22">
        <v>-27190</v>
      </c>
    </row>
    <row r="29" spans="1:6" ht="13.5">
      <c r="A29" s="4" t="s">
        <v>69</v>
      </c>
      <c r="B29" s="22">
        <v>1275</v>
      </c>
      <c r="C29" s="22">
        <v>432</v>
      </c>
      <c r="D29" s="22">
        <v>784</v>
      </c>
      <c r="E29" s="22">
        <v>1229</v>
      </c>
      <c r="F29" s="22">
        <v>7567</v>
      </c>
    </row>
    <row r="30" spans="1:6" ht="13.5">
      <c r="A30" s="3" t="s">
        <v>70</v>
      </c>
      <c r="B30" s="22">
        <v>78122</v>
      </c>
      <c r="C30" s="22">
        <v>77837</v>
      </c>
      <c r="D30" s="22">
        <v>84266</v>
      </c>
      <c r="E30" s="22">
        <v>86803</v>
      </c>
      <c r="F30" s="22">
        <v>163109</v>
      </c>
    </row>
    <row r="31" spans="1:6" ht="13.5">
      <c r="A31" s="4" t="s">
        <v>64</v>
      </c>
      <c r="B31" s="22">
        <v>-70281</v>
      </c>
      <c r="C31" s="22">
        <v>-69131</v>
      </c>
      <c r="D31" s="22">
        <v>-71797</v>
      </c>
      <c r="E31" s="22">
        <v>-69480</v>
      </c>
      <c r="F31" s="22">
        <v>-127044</v>
      </c>
    </row>
    <row r="32" spans="1:6" ht="13.5">
      <c r="A32" s="4" t="s">
        <v>71</v>
      </c>
      <c r="B32" s="22">
        <v>7840</v>
      </c>
      <c r="C32" s="22">
        <v>8706</v>
      </c>
      <c r="D32" s="22">
        <v>12469</v>
      </c>
      <c r="E32" s="22">
        <v>17323</v>
      </c>
      <c r="F32" s="22">
        <v>36064</v>
      </c>
    </row>
    <row r="33" spans="1:6" ht="13.5">
      <c r="A33" s="3" t="s">
        <v>72</v>
      </c>
      <c r="B33" s="22">
        <v>1337300</v>
      </c>
      <c r="C33" s="22">
        <v>1337300</v>
      </c>
      <c r="D33" s="22">
        <v>1337300</v>
      </c>
      <c r="E33" s="22">
        <v>1337300</v>
      </c>
      <c r="F33" s="22">
        <v>1422847</v>
      </c>
    </row>
    <row r="34" spans="1:6" ht="13.5">
      <c r="A34" s="3" t="s">
        <v>73</v>
      </c>
      <c r="B34" s="22">
        <v>3062438</v>
      </c>
      <c r="C34" s="22">
        <v>3126394</v>
      </c>
      <c r="D34" s="22">
        <v>3194491</v>
      </c>
      <c r="E34" s="22">
        <v>3257610</v>
      </c>
      <c r="F34" s="22">
        <v>3611213</v>
      </c>
    </row>
    <row r="35" spans="1:6" ht="13.5">
      <c r="A35" s="3" t="s">
        <v>74</v>
      </c>
      <c r="B35" s="22">
        <v>3657</v>
      </c>
      <c r="C35" s="22">
        <v>1347</v>
      </c>
      <c r="D35" s="22">
        <v>3221</v>
      </c>
      <c r="E35" s="22">
        <v>6450</v>
      </c>
      <c r="F35" s="22">
        <v>10647</v>
      </c>
    </row>
    <row r="36" spans="1:6" ht="13.5">
      <c r="A36" s="3" t="s">
        <v>75</v>
      </c>
      <c r="B36" s="22">
        <v>4265</v>
      </c>
      <c r="C36" s="22">
        <v>4265</v>
      </c>
      <c r="D36" s="22">
        <v>4265</v>
      </c>
      <c r="E36" s="22">
        <v>4265</v>
      </c>
      <c r="F36" s="22">
        <v>4265</v>
      </c>
    </row>
    <row r="37" spans="1:6" ht="13.5">
      <c r="A37" s="3" t="s">
        <v>76</v>
      </c>
      <c r="B37" s="22">
        <v>7923</v>
      </c>
      <c r="C37" s="22">
        <v>5613</v>
      </c>
      <c r="D37" s="22">
        <v>7486</v>
      </c>
      <c r="E37" s="22">
        <v>10716</v>
      </c>
      <c r="F37" s="22">
        <v>511130</v>
      </c>
    </row>
    <row r="38" spans="1:6" ht="13.5">
      <c r="A38" s="3" t="s">
        <v>77</v>
      </c>
      <c r="B38" s="22">
        <v>4804</v>
      </c>
      <c r="C38" s="22">
        <v>32307</v>
      </c>
      <c r="D38" s="22">
        <v>52503</v>
      </c>
      <c r="E38" s="22">
        <v>78755</v>
      </c>
      <c r="F38" s="22">
        <v>614791</v>
      </c>
    </row>
    <row r="39" spans="1:6" ht="13.5">
      <c r="A39" s="3" t="s">
        <v>78</v>
      </c>
      <c r="B39" s="22">
        <v>12868</v>
      </c>
      <c r="C39" s="22">
        <v>1034229</v>
      </c>
      <c r="D39" s="22">
        <v>1130922</v>
      </c>
      <c r="E39" s="22">
        <v>1143762</v>
      </c>
      <c r="F39" s="22">
        <v>1825946</v>
      </c>
    </row>
    <row r="40" spans="1:6" ht="13.5">
      <c r="A40" s="3" t="s">
        <v>79</v>
      </c>
      <c r="B40" s="22">
        <v>2171</v>
      </c>
      <c r="C40" s="22">
        <v>2171</v>
      </c>
      <c r="D40" s="22">
        <v>2171</v>
      </c>
      <c r="E40" s="22">
        <v>2171</v>
      </c>
      <c r="F40" s="22">
        <v>23890</v>
      </c>
    </row>
    <row r="41" spans="1:6" ht="13.5">
      <c r="A41" s="3" t="s">
        <v>80</v>
      </c>
      <c r="B41" s="22">
        <v>41165</v>
      </c>
      <c r="C41" s="22">
        <v>607905</v>
      </c>
      <c r="D41" s="22">
        <v>612516</v>
      </c>
      <c r="E41" s="22">
        <v>199613</v>
      </c>
      <c r="F41" s="22">
        <v>515734</v>
      </c>
    </row>
    <row r="42" spans="1:6" ht="13.5">
      <c r="A42" s="3" t="s">
        <v>81</v>
      </c>
      <c r="B42" s="22">
        <v>113756</v>
      </c>
      <c r="C42" s="22">
        <v>126000</v>
      </c>
      <c r="D42" s="22">
        <v>127000</v>
      </c>
      <c r="E42" s="22">
        <v>110000</v>
      </c>
      <c r="F42" s="22">
        <v>503753</v>
      </c>
    </row>
    <row r="43" spans="1:6" ht="13.5">
      <c r="A43" s="3" t="s">
        <v>82</v>
      </c>
      <c r="B43" s="22">
        <v>287096</v>
      </c>
      <c r="C43" s="22">
        <v>827667</v>
      </c>
      <c r="D43" s="22">
        <v>922382</v>
      </c>
      <c r="E43" s="22">
        <v>21437</v>
      </c>
      <c r="F43" s="22">
        <v>21510</v>
      </c>
    </row>
    <row r="44" spans="1:6" ht="13.5">
      <c r="A44" s="3" t="s">
        <v>83</v>
      </c>
      <c r="B44" s="22">
        <v>24836</v>
      </c>
      <c r="C44" s="22">
        <v>34806</v>
      </c>
      <c r="D44" s="22">
        <v>54766</v>
      </c>
      <c r="E44" s="22">
        <v>54191</v>
      </c>
      <c r="F44" s="22">
        <v>120187</v>
      </c>
    </row>
    <row r="45" spans="1:6" ht="13.5">
      <c r="A45" s="3" t="s">
        <v>60</v>
      </c>
      <c r="B45" s="22">
        <v>822</v>
      </c>
      <c r="C45" s="22">
        <v>2149</v>
      </c>
      <c r="D45" s="22">
        <v>5273</v>
      </c>
      <c r="E45" s="22">
        <v>13381</v>
      </c>
      <c r="F45" s="22">
        <v>20672</v>
      </c>
    </row>
    <row r="46" spans="1:6" ht="13.5">
      <c r="A46" s="3" t="s">
        <v>61</v>
      </c>
      <c r="B46" s="22">
        <v>-406435</v>
      </c>
      <c r="C46" s="22">
        <v>-1524532</v>
      </c>
      <c r="D46" s="22">
        <v>-1620811</v>
      </c>
      <c r="E46" s="22">
        <v>-269797</v>
      </c>
      <c r="F46" s="22">
        <v>-368046</v>
      </c>
    </row>
    <row r="47" spans="1:6" ht="13.5">
      <c r="A47" s="3" t="s">
        <v>84</v>
      </c>
      <c r="B47" s="22">
        <v>81085</v>
      </c>
      <c r="C47" s="22">
        <v>1142703</v>
      </c>
      <c r="D47" s="22">
        <v>1300867</v>
      </c>
      <c r="E47" s="22">
        <v>1390246</v>
      </c>
      <c r="F47" s="22">
        <v>3313906</v>
      </c>
    </row>
    <row r="48" spans="1:6" ht="13.5">
      <c r="A48" s="2" t="s">
        <v>85</v>
      </c>
      <c r="B48" s="22">
        <v>3151447</v>
      </c>
      <c r="C48" s="22">
        <v>4274712</v>
      </c>
      <c r="D48" s="22">
        <v>4502846</v>
      </c>
      <c r="E48" s="22">
        <v>4658573</v>
      </c>
      <c r="F48" s="22">
        <v>7436250</v>
      </c>
    </row>
    <row r="49" spans="1:6" ht="14.25" thickBot="1">
      <c r="A49" s="5" t="s">
        <v>86</v>
      </c>
      <c r="B49" s="23">
        <v>9800593</v>
      </c>
      <c r="C49" s="23">
        <v>11763147</v>
      </c>
      <c r="D49" s="23">
        <v>12442723</v>
      </c>
      <c r="E49" s="23">
        <v>18038118</v>
      </c>
      <c r="F49" s="23">
        <v>33484063</v>
      </c>
    </row>
    <row r="50" spans="1:6" ht="14.25" thickTop="1">
      <c r="A50" s="2" t="s">
        <v>87</v>
      </c>
      <c r="B50" s="22">
        <v>499537</v>
      </c>
      <c r="C50" s="22">
        <v>472430</v>
      </c>
      <c r="D50" s="22">
        <v>442482</v>
      </c>
      <c r="E50" s="22">
        <v>957289</v>
      </c>
      <c r="F50" s="22">
        <v>1216738</v>
      </c>
    </row>
    <row r="51" spans="1:6" ht="13.5">
      <c r="A51" s="2" t="s">
        <v>88</v>
      </c>
      <c r="B51" s="22">
        <v>8078949</v>
      </c>
      <c r="C51" s="22">
        <v>8664943</v>
      </c>
      <c r="D51" s="22">
        <v>8776617</v>
      </c>
      <c r="E51" s="22">
        <v>12518238</v>
      </c>
      <c r="F51" s="22">
        <v>12826118</v>
      </c>
    </row>
    <row r="52" spans="1:6" ht="13.5">
      <c r="A52" s="2" t="s">
        <v>89</v>
      </c>
      <c r="B52" s="22">
        <v>46232</v>
      </c>
      <c r="C52" s="22">
        <v>70471</v>
      </c>
      <c r="D52" s="22">
        <v>174785</v>
      </c>
      <c r="E52" s="22">
        <v>2164057</v>
      </c>
      <c r="F52" s="22">
        <v>3053659</v>
      </c>
    </row>
    <row r="53" spans="1:6" ht="13.5">
      <c r="A53" s="2" t="s">
        <v>90</v>
      </c>
      <c r="B53" s="22"/>
      <c r="C53" s="22">
        <v>130650</v>
      </c>
      <c r="D53" s="22"/>
      <c r="E53" s="22">
        <v>2300000</v>
      </c>
      <c r="F53" s="22">
        <v>6000000</v>
      </c>
    </row>
    <row r="54" spans="1:6" ht="13.5">
      <c r="A54" s="2" t="s">
        <v>91</v>
      </c>
      <c r="B54" s="22">
        <v>279323</v>
      </c>
      <c r="C54" s="22">
        <v>281571</v>
      </c>
      <c r="D54" s="22">
        <v>281947</v>
      </c>
      <c r="E54" s="22">
        <v>136762</v>
      </c>
      <c r="F54" s="22">
        <v>143329</v>
      </c>
    </row>
    <row r="55" spans="1:6" ht="13.5">
      <c r="A55" s="2" t="s">
        <v>92</v>
      </c>
      <c r="B55" s="22">
        <v>29005</v>
      </c>
      <c r="C55" s="22">
        <v>14226</v>
      </c>
      <c r="D55" s="22">
        <v>14416</v>
      </c>
      <c r="E55" s="22">
        <v>16564</v>
      </c>
      <c r="F55" s="22">
        <v>14626</v>
      </c>
    </row>
    <row r="56" spans="1:6" ht="13.5">
      <c r="A56" s="2" t="s">
        <v>93</v>
      </c>
      <c r="B56" s="22">
        <v>7160</v>
      </c>
      <c r="C56" s="22"/>
      <c r="D56" s="22">
        <v>9579</v>
      </c>
      <c r="E56" s="22">
        <v>8342</v>
      </c>
      <c r="F56" s="22">
        <v>36504</v>
      </c>
    </row>
    <row r="57" spans="1:6" ht="13.5">
      <c r="A57" s="2" t="s">
        <v>94</v>
      </c>
      <c r="B57" s="22"/>
      <c r="C57" s="22">
        <v>230</v>
      </c>
      <c r="D57" s="22"/>
      <c r="E57" s="22">
        <v>100</v>
      </c>
      <c r="F57" s="22">
        <v>60950</v>
      </c>
    </row>
    <row r="58" spans="1:6" ht="13.5">
      <c r="A58" s="2" t="s">
        <v>95</v>
      </c>
      <c r="B58" s="22">
        <v>124612</v>
      </c>
      <c r="C58" s="22">
        <v>88420</v>
      </c>
      <c r="D58" s="22">
        <v>79582</v>
      </c>
      <c r="E58" s="22">
        <v>72182</v>
      </c>
      <c r="F58" s="22">
        <v>99844</v>
      </c>
    </row>
    <row r="59" spans="1:6" ht="13.5">
      <c r="A59" s="2" t="s">
        <v>96</v>
      </c>
      <c r="B59" s="22">
        <v>4460</v>
      </c>
      <c r="C59" s="22">
        <v>4800</v>
      </c>
      <c r="D59" s="22">
        <v>5160</v>
      </c>
      <c r="E59" s="22">
        <v>6650</v>
      </c>
      <c r="F59" s="22">
        <v>16100</v>
      </c>
    </row>
    <row r="60" spans="1:6" ht="13.5">
      <c r="A60" s="2" t="s">
        <v>60</v>
      </c>
      <c r="B60" s="22">
        <v>2229</v>
      </c>
      <c r="C60" s="22">
        <v>1398</v>
      </c>
      <c r="D60" s="22">
        <v>1593</v>
      </c>
      <c r="E60" s="22">
        <v>2549</v>
      </c>
      <c r="F60" s="22">
        <v>8373</v>
      </c>
    </row>
    <row r="61" spans="1:6" ht="13.5">
      <c r="A61" s="2" t="s">
        <v>97</v>
      </c>
      <c r="B61" s="22">
        <v>9071509</v>
      </c>
      <c r="C61" s="22">
        <v>9729142</v>
      </c>
      <c r="D61" s="22">
        <v>9786165</v>
      </c>
      <c r="E61" s="22">
        <v>18182736</v>
      </c>
      <c r="F61" s="22">
        <v>24126246</v>
      </c>
    </row>
    <row r="62" spans="1:6" ht="13.5">
      <c r="A62" s="2" t="s">
        <v>98</v>
      </c>
      <c r="B62" s="22">
        <v>567900</v>
      </c>
      <c r="C62" s="22">
        <v>615522</v>
      </c>
      <c r="D62" s="22">
        <v>523551</v>
      </c>
      <c r="E62" s="22">
        <v>529009</v>
      </c>
      <c r="F62" s="22">
        <v>1782562</v>
      </c>
    </row>
    <row r="63" spans="1:6" ht="13.5">
      <c r="A63" s="2" t="s">
        <v>99</v>
      </c>
      <c r="B63" s="22">
        <v>20766</v>
      </c>
      <c r="C63" s="22">
        <v>17725</v>
      </c>
      <c r="D63" s="22">
        <v>14820</v>
      </c>
      <c r="E63" s="22">
        <v>15593</v>
      </c>
      <c r="F63" s="22">
        <v>18175</v>
      </c>
    </row>
    <row r="64" spans="1:6" ht="13.5">
      <c r="A64" s="2" t="s">
        <v>100</v>
      </c>
      <c r="B64" s="22"/>
      <c r="C64" s="22">
        <v>511232</v>
      </c>
      <c r="D64" s="22">
        <v>827400</v>
      </c>
      <c r="E64" s="22">
        <v>1796333</v>
      </c>
      <c r="F64" s="22">
        <v>45000</v>
      </c>
    </row>
    <row r="65" spans="1:6" ht="13.5">
      <c r="A65" s="2" t="s">
        <v>101</v>
      </c>
      <c r="B65" s="22">
        <v>63959</v>
      </c>
      <c r="C65" s="22">
        <v>67397</v>
      </c>
      <c r="D65" s="22">
        <v>78944</v>
      </c>
      <c r="E65" s="22">
        <v>87232</v>
      </c>
      <c r="F65" s="22">
        <v>159852</v>
      </c>
    </row>
    <row r="66" spans="1:6" ht="13.5">
      <c r="A66" s="2" t="s">
        <v>102</v>
      </c>
      <c r="B66" s="22"/>
      <c r="C66" s="22">
        <v>162000</v>
      </c>
      <c r="D66" s="22"/>
      <c r="E66" s="22"/>
      <c r="F66" s="22"/>
    </row>
    <row r="67" spans="1:6" ht="13.5">
      <c r="A67" s="2" t="s">
        <v>103</v>
      </c>
      <c r="B67" s="22">
        <v>652627</v>
      </c>
      <c r="C67" s="22">
        <v>1373877</v>
      </c>
      <c r="D67" s="22">
        <v>1590908</v>
      </c>
      <c r="E67" s="22">
        <v>5128776</v>
      </c>
      <c r="F67" s="22">
        <v>7076695</v>
      </c>
    </row>
    <row r="68" spans="1:6" ht="14.25" thickBot="1">
      <c r="A68" s="5" t="s">
        <v>104</v>
      </c>
      <c r="B68" s="23">
        <v>9724136</v>
      </c>
      <c r="C68" s="23">
        <v>11103019</v>
      </c>
      <c r="D68" s="23">
        <v>11377073</v>
      </c>
      <c r="E68" s="23">
        <v>23311512</v>
      </c>
      <c r="F68" s="23">
        <v>31202941</v>
      </c>
    </row>
    <row r="69" spans="1:6" ht="14.25" thickTop="1">
      <c r="A69" s="2" t="s">
        <v>105</v>
      </c>
      <c r="B69" s="22">
        <v>7846738</v>
      </c>
      <c r="C69" s="22">
        <v>7781413</v>
      </c>
      <c r="D69" s="22">
        <v>7773688</v>
      </c>
      <c r="E69" s="22">
        <v>7659238</v>
      </c>
      <c r="F69" s="22">
        <v>7659238</v>
      </c>
    </row>
    <row r="70" spans="1:6" ht="13.5">
      <c r="A70" s="3" t="s">
        <v>106</v>
      </c>
      <c r="B70" s="22">
        <v>3366877</v>
      </c>
      <c r="C70" s="22">
        <v>3301552</v>
      </c>
      <c r="D70" s="22">
        <v>3293827</v>
      </c>
      <c r="E70" s="22">
        <v>3179377</v>
      </c>
      <c r="F70" s="22">
        <v>3179377</v>
      </c>
    </row>
    <row r="71" spans="1:6" ht="13.5">
      <c r="A71" s="3" t="s">
        <v>107</v>
      </c>
      <c r="B71" s="22">
        <v>200498</v>
      </c>
      <c r="C71" s="22">
        <v>200522</v>
      </c>
      <c r="D71" s="22">
        <v>200522</v>
      </c>
      <c r="E71" s="22">
        <v>200522</v>
      </c>
      <c r="F71" s="22">
        <v>200661</v>
      </c>
    </row>
    <row r="72" spans="1:6" ht="13.5">
      <c r="A72" s="3" t="s">
        <v>108</v>
      </c>
      <c r="B72" s="22">
        <v>3567376</v>
      </c>
      <c r="C72" s="22">
        <v>3502075</v>
      </c>
      <c r="D72" s="22">
        <v>3494350</v>
      </c>
      <c r="E72" s="22">
        <v>3379900</v>
      </c>
      <c r="F72" s="22">
        <v>3380039</v>
      </c>
    </row>
    <row r="73" spans="1:6" ht="13.5">
      <c r="A73" s="3" t="s">
        <v>109</v>
      </c>
      <c r="B73" s="22">
        <v>47532</v>
      </c>
      <c r="C73" s="22">
        <v>47532</v>
      </c>
      <c r="D73" s="22">
        <v>47532</v>
      </c>
      <c r="E73" s="22">
        <v>47532</v>
      </c>
      <c r="F73" s="22">
        <v>47532</v>
      </c>
    </row>
    <row r="74" spans="1:6" ht="13.5">
      <c r="A74" s="4" t="s">
        <v>110</v>
      </c>
      <c r="B74" s="22">
        <v>2435000</v>
      </c>
      <c r="C74" s="22">
        <v>2435000</v>
      </c>
      <c r="D74" s="22">
        <v>2435000</v>
      </c>
      <c r="E74" s="22">
        <v>2435000</v>
      </c>
      <c r="F74" s="22">
        <v>2435000</v>
      </c>
    </row>
    <row r="75" spans="1:6" ht="13.5">
      <c r="A75" s="4" t="s">
        <v>111</v>
      </c>
      <c r="B75" s="22">
        <v>-13818238</v>
      </c>
      <c r="C75" s="22">
        <v>-13104394</v>
      </c>
      <c r="D75" s="22">
        <v>-12683394</v>
      </c>
      <c r="E75" s="22">
        <v>-18790773</v>
      </c>
      <c r="F75" s="22">
        <v>-11188373</v>
      </c>
    </row>
    <row r="76" spans="1:6" ht="13.5">
      <c r="A76" s="4" t="s">
        <v>112</v>
      </c>
      <c r="B76" s="22">
        <v>-11383238</v>
      </c>
      <c r="C76" s="22">
        <v>-10669394</v>
      </c>
      <c r="D76" s="22">
        <v>-10248394</v>
      </c>
      <c r="E76" s="22">
        <v>-16355773</v>
      </c>
      <c r="F76" s="22">
        <v>-8753373</v>
      </c>
    </row>
    <row r="77" spans="1:6" ht="13.5">
      <c r="A77" s="3" t="s">
        <v>113</v>
      </c>
      <c r="B77" s="22">
        <v>-11335706</v>
      </c>
      <c r="C77" s="22">
        <v>-10621862</v>
      </c>
      <c r="D77" s="22">
        <v>-10200862</v>
      </c>
      <c r="E77" s="22">
        <v>-16308241</v>
      </c>
      <c r="F77" s="22">
        <v>-8705841</v>
      </c>
    </row>
    <row r="78" spans="1:6" ht="13.5">
      <c r="A78" s="2" t="s">
        <v>114</v>
      </c>
      <c r="B78" s="22">
        <v>-1951</v>
      </c>
      <c r="C78" s="22">
        <v>-1952</v>
      </c>
      <c r="D78" s="22">
        <v>-1933</v>
      </c>
      <c r="E78" s="22">
        <v>-1857</v>
      </c>
      <c r="F78" s="22">
        <v>-1988</v>
      </c>
    </row>
    <row r="79" spans="1:6" ht="13.5">
      <c r="A79" s="2" t="s">
        <v>115</v>
      </c>
      <c r="B79" s="22">
        <v>76456</v>
      </c>
      <c r="C79" s="22">
        <v>659674</v>
      </c>
      <c r="D79" s="22">
        <v>1065242</v>
      </c>
      <c r="E79" s="22">
        <v>-5270959</v>
      </c>
      <c r="F79" s="22">
        <v>2331447</v>
      </c>
    </row>
    <row r="80" spans="1:6" ht="13.5">
      <c r="A80" s="2" t="s">
        <v>116</v>
      </c>
      <c r="B80" s="22"/>
      <c r="C80" s="22">
        <v>453</v>
      </c>
      <c r="D80" s="22">
        <v>407</v>
      </c>
      <c r="E80" s="22">
        <v>-2434</v>
      </c>
      <c r="F80" s="22">
        <v>-50325</v>
      </c>
    </row>
    <row r="81" spans="1:6" ht="13.5">
      <c r="A81" s="2" t="s">
        <v>117</v>
      </c>
      <c r="B81" s="22"/>
      <c r="C81" s="22">
        <v>453</v>
      </c>
      <c r="D81" s="22">
        <v>407</v>
      </c>
      <c r="E81" s="22">
        <v>-2434</v>
      </c>
      <c r="F81" s="22">
        <v>-50325</v>
      </c>
    </row>
    <row r="82" spans="1:6" ht="13.5">
      <c r="A82" s="6" t="s">
        <v>118</v>
      </c>
      <c r="B82" s="22">
        <v>76456</v>
      </c>
      <c r="C82" s="22">
        <v>660128</v>
      </c>
      <c r="D82" s="22">
        <v>1065650</v>
      </c>
      <c r="E82" s="22">
        <v>-5273394</v>
      </c>
      <c r="F82" s="22">
        <v>2281122</v>
      </c>
    </row>
    <row r="83" spans="1:6" ht="14.25" thickBot="1">
      <c r="A83" s="7" t="s">
        <v>119</v>
      </c>
      <c r="B83" s="22">
        <v>9800593</v>
      </c>
      <c r="C83" s="22">
        <v>11763147</v>
      </c>
      <c r="D83" s="22">
        <v>12442723</v>
      </c>
      <c r="E83" s="22">
        <v>18038118</v>
      </c>
      <c r="F83" s="22">
        <v>33484063</v>
      </c>
    </row>
    <row r="84" spans="1:6" ht="14.25" thickTop="1">
      <c r="A84" s="8"/>
      <c r="B84" s="24"/>
      <c r="C84" s="24"/>
      <c r="D84" s="24"/>
      <c r="E84" s="24"/>
      <c r="F84" s="24"/>
    </row>
    <row r="86" ht="13.5">
      <c r="A86" s="20" t="s">
        <v>124</v>
      </c>
    </row>
    <row r="87" ht="13.5">
      <c r="A87" s="20" t="s">
        <v>125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2014-01-10T07:24:21Z</dcterms:created>
  <dcterms:modified xsi:type="dcterms:W3CDTF">2014-01-10T07:24:32Z</dcterms:modified>
  <cp:category/>
  <cp:version/>
  <cp:contentType/>
  <cp:contentStatus/>
</cp:coreProperties>
</file>