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<sst xmlns="http://schemas.openxmlformats.org/spreadsheetml/2006/main" count="676" uniqueCount="273">
  <si>
    <t>為替換算調整勘定</t>
  </si>
  <si>
    <t>少数株主持分</t>
  </si>
  <si>
    <t>連結・貸借対照表</t>
  </si>
  <si>
    <t>累積四半期</t>
  </si>
  <si>
    <t>2013/03/01</t>
  </si>
  <si>
    <t>店舗閉鎖損失引当金の増減額（△は減少）</t>
  </si>
  <si>
    <t>災害損失</t>
  </si>
  <si>
    <t>持分法による投資損益（△は益）</t>
  </si>
  <si>
    <t>貸倒引当金の増減額（△は減少）</t>
  </si>
  <si>
    <t>賞与引当金の増減額（△は減少）</t>
  </si>
  <si>
    <t>役員賞与引当金の増減額（△は減少）</t>
  </si>
  <si>
    <t>役員業績報酬引当金の増減額（△は減少）</t>
  </si>
  <si>
    <t>受取利息及び受取配当金</t>
  </si>
  <si>
    <t>固定資産売却損益（△は益）</t>
  </si>
  <si>
    <t>営業未収入金の増減額（△は増加）</t>
  </si>
  <si>
    <t>その他の流動資産の増減額（△は増加）</t>
  </si>
  <si>
    <t>営業未払金の増減額（△は減少）</t>
  </si>
  <si>
    <t>その他の流動負債の増減額（△は減少）</t>
  </si>
  <si>
    <t>小計</t>
  </si>
  <si>
    <t>利息及び配当金の受取額</t>
  </si>
  <si>
    <t>利息の支払額</t>
  </si>
  <si>
    <t>災害損失の支払額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</si>
  <si>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</si>
  <si>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</si>
  <si>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</si>
  <si>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</si>
  <si>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</si>
  <si>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</si>
  <si>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貸付けによる支出</t>
  </si>
  <si>
    <t>貸付金の回収による収入</t>
  </si>
  <si>
    <t>差入保証金の差入による支出</t>
  </si>
  <si>
    <t>差入保証金の回収による収入</t>
  </si>
  <si>
    <t>差入保証金の売却による収入</t>
  </si>
  <si>
    <t>預り保証金の返還による支出</t>
  </si>
  <si>
    <t>預り保証金の受入による収入</t>
  </si>
  <si>
    <t>定期預金の預入による支出</t>
  </si>
  <si>
    <t>定期預金の払戻による収入</t>
  </si>
  <si>
    <t>その他の支出</t>
  </si>
  <si>
    <t>その他の収入</t>
  </si>
  <si>
    <t>投資活動によるキャッシュ・フロー</t>
  </si>
  <si>
    <t>短期借入金及びコマーシャル・ペーパーの増減額（△は減少）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</si>
  <si>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</si>
  <si>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</si>
  <si>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</si>
  <si>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</si>
  <si>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株式の発行による収入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</si>
  <si>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</si>
  <si>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</si>
  <si>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</si>
  <si>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</si>
  <si>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</si>
  <si>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</si>
  <si>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</si>
  <si>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</si>
  <si>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営業収益</t>
  </si>
  <si>
    <t>営業原価</t>
  </si>
  <si>
    <t>持分法による投資利益</t>
  </si>
  <si>
    <t>助成金収入</t>
  </si>
  <si>
    <t>特別利益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</si>
  <si>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</si>
  <si>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</si>
  <si>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</si>
  <si>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</si>
  <si>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</si>
  <si>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</si>
  <si>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</si>
  <si>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</si>
  <si>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</si>
  <si>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</si>
  <si>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2013/05/24</t>
  </si>
  <si>
    <t>通期</t>
  </si>
  <si>
    <t>2013/02/28</t>
  </si>
  <si>
    <t>2012/02/20</t>
  </si>
  <si>
    <t>2012/05/16</t>
  </si>
  <si>
    <t>2011/02/20</t>
  </si>
  <si>
    <t>2011/05/12</t>
  </si>
  <si>
    <t>2010/02/20</t>
  </si>
  <si>
    <t>2010/05/12</t>
  </si>
  <si>
    <t>2009/02/20</t>
  </si>
  <si>
    <t>現金及び預金</t>
  </si>
  <si>
    <t>百万円</t>
  </si>
  <si>
    <t>営業未収入金</t>
  </si>
  <si>
    <t>貯蔵品</t>
  </si>
  <si>
    <t>前払費用</t>
  </si>
  <si>
    <t>繰延税金資産</t>
  </si>
  <si>
    <t>関係会社預け金</t>
  </si>
  <si>
    <t>未収入金</t>
  </si>
  <si>
    <t>1年内回収予定の差入保証金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</si>
  <si>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</si>
  <si>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</si>
  <si>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</si>
  <si>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</si>
  <si>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</si>
  <si>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</si>
  <si>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</si>
  <si>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</si>
  <si>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</si>
  <si>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</si>
  <si>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</si>
  <si>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</si>
  <si>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</si>
  <si>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</si>
  <si>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</si>
  <si>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</si>
  <si>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</si>
  <si>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</si>
  <si>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</si>
  <si>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ソフトウエア</t>
  </si>
  <si>
    <t>施設利用権</t>
  </si>
  <si>
    <t>その他</t>
  </si>
  <si>
    <t>無形固定資産</t>
  </si>
  <si>
    <t>投資有価証券</t>
  </si>
  <si>
    <t>関係会社株式</t>
  </si>
  <si>
    <t>関係会社出資金</t>
  </si>
  <si>
    <t>関係会社長期貸付金</t>
  </si>
  <si>
    <t>長期貸付金</t>
  </si>
  <si>
    <t>長期前払費用</t>
  </si>
  <si>
    <t>差入保証金</t>
  </si>
  <si>
    <t>投資損失引当金</t>
  </si>
  <si>
    <t>投資その他の資産</t>
  </si>
  <si>
    <t>固定資産</t>
  </si>
  <si>
    <t>資産</t>
  </si>
  <si>
    <t>資産</t>
  </si>
  <si>
    <t>営業未払金</t>
  </si>
  <si>
    <t>短期借入金</t>
  </si>
  <si>
    <t>短期借入金</t>
  </si>
  <si>
    <t>1年内償還予定の社債</t>
  </si>
  <si>
    <t>1年内返済予定の長期借入金</t>
  </si>
  <si>
    <t>コマーシャル・ペーパー</t>
  </si>
  <si>
    <t>未払金</t>
  </si>
  <si>
    <t>未払費用</t>
  </si>
  <si>
    <t>未払法人税等</t>
  </si>
  <si>
    <t>前受金</t>
  </si>
  <si>
    <t>専門店預り金</t>
  </si>
  <si>
    <t>預り金</t>
  </si>
  <si>
    <t>賞与引当金</t>
  </si>
  <si>
    <t>未払役員賞与</t>
  </si>
  <si>
    <t>役員業績報酬引当金</t>
  </si>
  <si>
    <t>設備関係支払手形</t>
  </si>
  <si>
    <t>設備関係未払金</t>
  </si>
  <si>
    <t>1年内返還予定の預り保証金</t>
  </si>
  <si>
    <t>資産除去債務</t>
  </si>
  <si>
    <t>その他</t>
  </si>
  <si>
    <t>流動負債</t>
  </si>
  <si>
    <t>社債</t>
  </si>
  <si>
    <t>長期借入金</t>
  </si>
  <si>
    <t>退職給付引当金</t>
  </si>
  <si>
    <t>退職給付引当金</t>
  </si>
  <si>
    <t>店舗閉鎖損失引当金</t>
  </si>
  <si>
    <t>長期預り保証金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</si>
  <si>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</si>
  <si>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</si>
  <si>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</si>
  <si>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</si>
  <si>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</si>
  <si>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</si>
  <si>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</si>
  <si>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</si>
  <si>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固定資産圧縮積立金</t>
  </si>
  <si>
    <t>特別償却準備金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</si>
  <si>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</si>
  <si>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</si>
  <si>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</si>
  <si>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</si>
  <si>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</si>
  <si>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</si>
  <si>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</si>
  <si>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</si>
  <si>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</si>
  <si>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</si>
  <si>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</si>
  <si>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</si>
  <si>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</si>
  <si>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</si>
  <si>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</si>
  <si>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イオンモール株式会社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</si>
  <si>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</si>
  <si>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</si>
  <si>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</si>
  <si>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2012/02/21</t>
  </si>
  <si>
    <t>2011/02/21</t>
  </si>
  <si>
    <t>2010/02/21</t>
  </si>
  <si>
    <t>2009/02/21</t>
  </si>
  <si>
    <t>2008/02/21</t>
  </si>
  <si>
    <t>不動産賃貸収入</t>
  </si>
  <si>
    <t>不動産賃貸原価</t>
  </si>
  <si>
    <t>営業総利益</t>
  </si>
  <si>
    <t>従業員給料及び賞与</t>
  </si>
  <si>
    <t>（うち賞与引当金繰入額）</t>
  </si>
  <si>
    <t>役員賞与引当金繰入額</t>
  </si>
  <si>
    <t>役員業績報酬引当金繰入額</t>
  </si>
  <si>
    <t>（うち退職給付費用）</t>
  </si>
  <si>
    <t>法定福利及び厚生費</t>
  </si>
  <si>
    <t>旅費及び交通費</t>
  </si>
  <si>
    <t>賃借料</t>
  </si>
  <si>
    <t>租税公課</t>
  </si>
  <si>
    <t>減価償却費</t>
  </si>
  <si>
    <t>減価償却費</t>
  </si>
  <si>
    <t>支払手数料</t>
  </si>
  <si>
    <t>業務委託費</t>
  </si>
  <si>
    <t>販売手数料</t>
  </si>
  <si>
    <t>調査研究費</t>
  </si>
  <si>
    <t>販売費・一般管理費</t>
  </si>
  <si>
    <t>営業利益</t>
  </si>
  <si>
    <t>受取利息</t>
  </si>
  <si>
    <t>受取配当金</t>
  </si>
  <si>
    <t>受取退店違約金</t>
  </si>
  <si>
    <t>為替差益</t>
  </si>
  <si>
    <t>為替差益</t>
  </si>
  <si>
    <t>営業外収益</t>
  </si>
  <si>
    <t>支払利息</t>
  </si>
  <si>
    <t>社債利息</t>
  </si>
  <si>
    <t>営業外費用</t>
  </si>
  <si>
    <t>経常利益</t>
  </si>
  <si>
    <t>固定資産売却益</t>
  </si>
  <si>
    <t>核店舗受取退店違約金</t>
  </si>
  <si>
    <t>退職給付引当金戻入額</t>
  </si>
  <si>
    <t>投資有価証券売却益</t>
  </si>
  <si>
    <t>匿名組合出資清算益</t>
  </si>
  <si>
    <t>未払土地特別保有税戻入益</t>
  </si>
  <si>
    <t>受取保険金</t>
  </si>
  <si>
    <t>特別配当金</t>
  </si>
  <si>
    <t>関係会社株式売却益</t>
  </si>
  <si>
    <t>特別利益</t>
  </si>
  <si>
    <t>固定資産売却損</t>
  </si>
  <si>
    <t>減損損失</t>
  </si>
  <si>
    <t>減損損失</t>
  </si>
  <si>
    <t>災害による損失</t>
  </si>
  <si>
    <t>店舗閉鎖損失引当金繰入額</t>
  </si>
  <si>
    <t>投資損失引当金繰入額</t>
  </si>
  <si>
    <t>資産除去債務会計基準の適用に伴う影響額</t>
  </si>
  <si>
    <t>固定資産除却損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</si>
  <si>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</si>
  <si>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</si>
  <si>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</si>
  <si>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</si>
  <si>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</si>
  <si>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</si>
  <si>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</si>
  <si>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2014/01/14</t>
  </si>
  <si>
    <t>四半期</t>
  </si>
  <si>
    <t>2013/11/30</t>
  </si>
  <si>
    <t>2013/10/11</t>
  </si>
  <si>
    <t>2013/08/31</t>
  </si>
  <si>
    <t>2013/07/10</t>
  </si>
  <si>
    <t>2013/05/31</t>
  </si>
  <si>
    <t>2012/12/28</t>
  </si>
  <si>
    <t>2012/11/20</t>
  </si>
  <si>
    <t>2012/10/01</t>
  </si>
  <si>
    <t>2012/08/20</t>
  </si>
  <si>
    <t>2012/07/09</t>
  </si>
  <si>
    <t>2012/05/20</t>
  </si>
  <si>
    <t>2012/01/04</t>
  </si>
  <si>
    <t>2011/11/20</t>
  </si>
  <si>
    <t>2011/10/04</t>
  </si>
  <si>
    <t>2011/08/20</t>
  </si>
  <si>
    <t>2011/07/01</t>
  </si>
  <si>
    <t>2011/05/20</t>
  </si>
  <si>
    <t>2011/01/04</t>
  </si>
  <si>
    <t>2010/11/20</t>
  </si>
  <si>
    <t>2010/10/01</t>
  </si>
  <si>
    <t>2010/08/20</t>
  </si>
  <si>
    <t>2010/07/02</t>
  </si>
  <si>
    <t>2010/05/20</t>
  </si>
  <si>
    <t>2010/01/04</t>
  </si>
  <si>
    <t>2009/11/20</t>
  </si>
  <si>
    <t>2009/10/02</t>
  </si>
  <si>
    <t>2009/08/20</t>
  </si>
  <si>
    <t>2009/07/03</t>
  </si>
  <si>
    <t>2009/05/20</t>
  </si>
  <si>
    <t>現金及び預金</t>
  </si>
  <si>
    <t>その他</t>
  </si>
  <si>
    <t>建物及び構築物（純額）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</si>
</sst>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173</v>
      </c>
      <c r="B2" s="14">
        <v>8905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62</v>
      </c>
      <c r="B4" s="15" t="str">
        <f>HYPERLINK("http://www.kabupro.jp/mark/20140114/S1000X2T.htm","四半期報告書")</f>
        <v>四半期報告書</v>
      </c>
      <c r="C4" s="15" t="str">
        <f>HYPERLINK("http://www.kabupro.jp/mark/20131011/S10006J0.htm","四半期報告書")</f>
        <v>四半期報告書</v>
      </c>
      <c r="D4" s="15" t="str">
        <f>HYPERLINK("http://www.kabupro.jp/mark/20130710/S000DYND.htm","四半期報告書")</f>
        <v>四半期報告書</v>
      </c>
      <c r="E4" s="15" t="str">
        <f>HYPERLINK("http://www.kabupro.jp/mark/20130524/S000DG11.htm","有価証券報告書")</f>
        <v>有価証券報告書</v>
      </c>
      <c r="F4" s="15" t="str">
        <f>HYPERLINK("http://www.kabupro.jp/mark/20140114/S1000X2T.htm","四半期報告書")</f>
        <v>四半期報告書</v>
      </c>
      <c r="G4" s="15" t="str">
        <f>HYPERLINK("http://www.kabupro.jp/mark/20131011/S10006J0.htm","四半期報告書")</f>
        <v>四半期報告書</v>
      </c>
      <c r="H4" s="15" t="str">
        <f>HYPERLINK("http://www.kabupro.jp/mark/20130710/S000DYND.htm","四半期報告書")</f>
        <v>四半期報告書</v>
      </c>
      <c r="I4" s="15" t="str">
        <f>HYPERLINK("http://www.kabupro.jp/mark/20130524/S000DG11.htm","有価証券報告書")</f>
        <v>有価証券報告書</v>
      </c>
      <c r="J4" s="15" t="str">
        <f>HYPERLINK("http://www.kabupro.jp/mark/20121228/S000CKIW.htm","四半期報告書")</f>
        <v>四半期報告書</v>
      </c>
      <c r="K4" s="15" t="str">
        <f>HYPERLINK("http://www.kabupro.jp/mark/20121001/S000BZTT.htm","四半期報告書")</f>
        <v>四半期報告書</v>
      </c>
      <c r="L4" s="15" t="str">
        <f>HYPERLINK("http://www.kabupro.jp/mark/20120709/S000BFKC.htm","訂正四半期報告書")</f>
        <v>訂正四半期報告書</v>
      </c>
      <c r="M4" s="15" t="str">
        <f>HYPERLINK("http://www.kabupro.jp/mark/20120516/S000AV0V.htm","有価証券報告書")</f>
        <v>有価証券報告書</v>
      </c>
      <c r="N4" s="15" t="str">
        <f>HYPERLINK("http://www.kabupro.jp/mark/20120104/S000A0V9.htm","四半期報告書")</f>
        <v>四半期報告書</v>
      </c>
      <c r="O4" s="15" t="str">
        <f>HYPERLINK("http://www.kabupro.jp/mark/20111004/S0009G60.htm","四半期報告書")</f>
        <v>四半期報告書</v>
      </c>
      <c r="P4" s="15" t="str">
        <f>HYPERLINK("http://www.kabupro.jp/mark/20110701/S0008TMT.htm","四半期報告書")</f>
        <v>四半期報告書</v>
      </c>
      <c r="Q4" s="15" t="str">
        <f>HYPERLINK("http://www.kabupro.jp/mark/20110512/S00089PN.htm","有価証券報告書")</f>
        <v>有価証券報告書</v>
      </c>
      <c r="R4" s="15" t="str">
        <f>HYPERLINK("http://www.kabupro.jp/mark/20110104/S0007HG8.htm","四半期報告書")</f>
        <v>四半期報告書</v>
      </c>
      <c r="S4" s="15" t="str">
        <f>HYPERLINK("http://www.kabupro.jp/mark/20101001/S0006VLR.htm","四半期報告書")</f>
        <v>四半期報告書</v>
      </c>
      <c r="T4" s="15" t="str">
        <f>HYPERLINK("http://www.kabupro.jp/mark/20100702/S0006AD0.htm","四半期報告書")</f>
        <v>四半期報告書</v>
      </c>
      <c r="U4" s="15" t="str">
        <f>HYPERLINK("http://www.kabupro.jp/mark/20100512/S0005O7L.htm","有価証券報告書")</f>
        <v>有価証券報告書</v>
      </c>
    </row>
    <row r="5" spans="1:21" ht="12" thickBot="1">
      <c r="A5" s="11" t="s">
        <v>63</v>
      </c>
      <c r="B5" s="1" t="s">
        <v>239</v>
      </c>
      <c r="C5" s="1" t="s">
        <v>242</v>
      </c>
      <c r="D5" s="1" t="s">
        <v>244</v>
      </c>
      <c r="E5" s="1" t="s">
        <v>69</v>
      </c>
      <c r="F5" s="1" t="s">
        <v>239</v>
      </c>
      <c r="G5" s="1" t="s">
        <v>242</v>
      </c>
      <c r="H5" s="1" t="s">
        <v>244</v>
      </c>
      <c r="I5" s="1" t="s">
        <v>69</v>
      </c>
      <c r="J5" s="1" t="s">
        <v>246</v>
      </c>
      <c r="K5" s="1" t="s">
        <v>248</v>
      </c>
      <c r="L5" s="1" t="s">
        <v>250</v>
      </c>
      <c r="M5" s="1" t="s">
        <v>73</v>
      </c>
      <c r="N5" s="1" t="s">
        <v>252</v>
      </c>
      <c r="O5" s="1" t="s">
        <v>254</v>
      </c>
      <c r="P5" s="1" t="s">
        <v>256</v>
      </c>
      <c r="Q5" s="1" t="s">
        <v>75</v>
      </c>
      <c r="R5" s="1" t="s">
        <v>258</v>
      </c>
      <c r="S5" s="1" t="s">
        <v>260</v>
      </c>
      <c r="T5" s="1" t="s">
        <v>262</v>
      </c>
      <c r="U5" s="1" t="s">
        <v>77</v>
      </c>
    </row>
    <row r="6" spans="1:21" ht="12.75" thickBot="1" thickTop="1">
      <c r="A6" s="10" t="s">
        <v>64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65</v>
      </c>
      <c r="B7" s="14" t="s">
        <v>3</v>
      </c>
      <c r="C7" s="14" t="s">
        <v>3</v>
      </c>
      <c r="D7" s="14" t="s">
        <v>3</v>
      </c>
      <c r="E7" s="16" t="s">
        <v>70</v>
      </c>
      <c r="F7" s="14" t="s">
        <v>3</v>
      </c>
      <c r="G7" s="14" t="s">
        <v>3</v>
      </c>
      <c r="H7" s="14" t="s">
        <v>3</v>
      </c>
      <c r="I7" s="16" t="s">
        <v>70</v>
      </c>
      <c r="J7" s="14" t="s">
        <v>3</v>
      </c>
      <c r="K7" s="14" t="s">
        <v>3</v>
      </c>
      <c r="L7" s="14" t="s">
        <v>3</v>
      </c>
      <c r="M7" s="16" t="s">
        <v>70</v>
      </c>
      <c r="N7" s="14" t="s">
        <v>3</v>
      </c>
      <c r="O7" s="14" t="s">
        <v>3</v>
      </c>
      <c r="P7" s="14" t="s">
        <v>3</v>
      </c>
      <c r="Q7" s="16" t="s">
        <v>70</v>
      </c>
      <c r="R7" s="14" t="s">
        <v>3</v>
      </c>
      <c r="S7" s="14" t="s">
        <v>3</v>
      </c>
      <c r="T7" s="14" t="s">
        <v>3</v>
      </c>
      <c r="U7" s="16" t="s">
        <v>70</v>
      </c>
    </row>
    <row r="8" spans="1:21" ht="11.25">
      <c r="A8" s="13" t="s">
        <v>66</v>
      </c>
      <c r="B8" s="1" t="s">
        <v>4</v>
      </c>
      <c r="C8" s="1" t="s">
        <v>4</v>
      </c>
      <c r="D8" s="1" t="s">
        <v>4</v>
      </c>
      <c r="E8" s="17" t="s">
        <v>179</v>
      </c>
      <c r="F8" s="1" t="s">
        <v>179</v>
      </c>
      <c r="G8" s="1" t="s">
        <v>179</v>
      </c>
      <c r="H8" s="1" t="s">
        <v>179</v>
      </c>
      <c r="I8" s="17" t="s">
        <v>180</v>
      </c>
      <c r="J8" s="1" t="s">
        <v>180</v>
      </c>
      <c r="K8" s="1" t="s">
        <v>180</v>
      </c>
      <c r="L8" s="1" t="s">
        <v>180</v>
      </c>
      <c r="M8" s="17" t="s">
        <v>181</v>
      </c>
      <c r="N8" s="1" t="s">
        <v>181</v>
      </c>
      <c r="O8" s="1" t="s">
        <v>181</v>
      </c>
      <c r="P8" s="1" t="s">
        <v>181</v>
      </c>
      <c r="Q8" s="17" t="s">
        <v>182</v>
      </c>
      <c r="R8" s="1" t="s">
        <v>182</v>
      </c>
      <c r="S8" s="1" t="s">
        <v>182</v>
      </c>
      <c r="T8" s="1" t="s">
        <v>182</v>
      </c>
      <c r="U8" s="17" t="s">
        <v>183</v>
      </c>
    </row>
    <row r="9" spans="1:21" ht="11.25">
      <c r="A9" s="13" t="s">
        <v>67</v>
      </c>
      <c r="B9" s="1" t="s">
        <v>241</v>
      </c>
      <c r="C9" s="1" t="s">
        <v>243</v>
      </c>
      <c r="D9" s="1" t="s">
        <v>245</v>
      </c>
      <c r="E9" s="17" t="s">
        <v>71</v>
      </c>
      <c r="F9" s="1" t="s">
        <v>247</v>
      </c>
      <c r="G9" s="1" t="s">
        <v>249</v>
      </c>
      <c r="H9" s="1" t="s">
        <v>251</v>
      </c>
      <c r="I9" s="17" t="s">
        <v>72</v>
      </c>
      <c r="J9" s="1" t="s">
        <v>253</v>
      </c>
      <c r="K9" s="1" t="s">
        <v>255</v>
      </c>
      <c r="L9" s="1" t="s">
        <v>257</v>
      </c>
      <c r="M9" s="17" t="s">
        <v>74</v>
      </c>
      <c r="N9" s="1" t="s">
        <v>259</v>
      </c>
      <c r="O9" s="1" t="s">
        <v>261</v>
      </c>
      <c r="P9" s="1" t="s">
        <v>263</v>
      </c>
      <c r="Q9" s="17" t="s">
        <v>76</v>
      </c>
      <c r="R9" s="1" t="s">
        <v>265</v>
      </c>
      <c r="S9" s="1" t="s">
        <v>267</v>
      </c>
      <c r="T9" s="1" t="s">
        <v>269</v>
      </c>
      <c r="U9" s="17" t="s">
        <v>78</v>
      </c>
    </row>
    <row r="10" spans="1:21" ht="12" thickBot="1">
      <c r="A10" s="13" t="s">
        <v>68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</row>
    <row r="11" spans="1:21" ht="12" thickTop="1">
      <c r="A11" s="30" t="s">
        <v>54</v>
      </c>
      <c r="B11" s="27">
        <v>128103</v>
      </c>
      <c r="C11" s="27">
        <v>85540</v>
      </c>
      <c r="D11" s="27">
        <v>42753</v>
      </c>
      <c r="E11" s="21"/>
      <c r="F11" s="27">
        <v>115432</v>
      </c>
      <c r="G11" s="27">
        <v>77046</v>
      </c>
      <c r="H11" s="27">
        <v>38399</v>
      </c>
      <c r="I11" s="21"/>
      <c r="J11" s="27">
        <v>109617</v>
      </c>
      <c r="K11" s="27">
        <v>72615</v>
      </c>
      <c r="L11" s="27">
        <v>35344</v>
      </c>
      <c r="M11" s="21"/>
      <c r="N11" s="27">
        <v>106566</v>
      </c>
      <c r="O11" s="27">
        <v>71261</v>
      </c>
      <c r="P11" s="27">
        <v>35345</v>
      </c>
      <c r="Q11" s="21"/>
      <c r="R11" s="27">
        <v>101944</v>
      </c>
      <c r="S11" s="27">
        <v>68420</v>
      </c>
      <c r="T11" s="27">
        <v>34107</v>
      </c>
      <c r="U11" s="21"/>
    </row>
    <row r="12" spans="1:21" ht="11.25">
      <c r="A12" s="7" t="s">
        <v>55</v>
      </c>
      <c r="B12" s="28">
        <v>84990</v>
      </c>
      <c r="C12" s="28">
        <v>56511</v>
      </c>
      <c r="D12" s="28">
        <v>28219</v>
      </c>
      <c r="E12" s="22"/>
      <c r="F12" s="28">
        <v>77625</v>
      </c>
      <c r="G12" s="28">
        <v>51188</v>
      </c>
      <c r="H12" s="28">
        <v>25423</v>
      </c>
      <c r="I12" s="22"/>
      <c r="J12" s="28">
        <v>73611</v>
      </c>
      <c r="K12" s="28">
        <v>48799</v>
      </c>
      <c r="L12" s="28">
        <v>23641</v>
      </c>
      <c r="M12" s="22"/>
      <c r="N12" s="28">
        <v>70952</v>
      </c>
      <c r="O12" s="28">
        <v>47223</v>
      </c>
      <c r="P12" s="28">
        <v>22871</v>
      </c>
      <c r="Q12" s="22"/>
      <c r="R12" s="28">
        <v>68921</v>
      </c>
      <c r="S12" s="28">
        <v>46237</v>
      </c>
      <c r="T12" s="28">
        <v>22734</v>
      </c>
      <c r="U12" s="22"/>
    </row>
    <row r="13" spans="1:21" ht="11.25">
      <c r="A13" s="7" t="s">
        <v>186</v>
      </c>
      <c r="B13" s="28">
        <v>43113</v>
      </c>
      <c r="C13" s="28">
        <v>29028</v>
      </c>
      <c r="D13" s="28">
        <v>14533</v>
      </c>
      <c r="E13" s="22">
        <v>55596</v>
      </c>
      <c r="F13" s="28">
        <v>37806</v>
      </c>
      <c r="G13" s="28">
        <v>25857</v>
      </c>
      <c r="H13" s="28">
        <v>12975</v>
      </c>
      <c r="I13" s="22">
        <v>51532</v>
      </c>
      <c r="J13" s="28">
        <v>36005</v>
      </c>
      <c r="K13" s="28">
        <v>23816</v>
      </c>
      <c r="L13" s="28">
        <v>11702</v>
      </c>
      <c r="M13" s="22">
        <v>49691</v>
      </c>
      <c r="N13" s="28">
        <v>35613</v>
      </c>
      <c r="O13" s="28">
        <v>24037</v>
      </c>
      <c r="P13" s="28">
        <v>12474</v>
      </c>
      <c r="Q13" s="22">
        <v>47253</v>
      </c>
      <c r="R13" s="28">
        <v>33022</v>
      </c>
      <c r="S13" s="28">
        <v>22183</v>
      </c>
      <c r="T13" s="28">
        <v>11372</v>
      </c>
      <c r="U13" s="22">
        <v>48396</v>
      </c>
    </row>
    <row r="14" spans="1:21" ht="11.25">
      <c r="A14" s="7" t="s">
        <v>202</v>
      </c>
      <c r="B14" s="28">
        <v>12933</v>
      </c>
      <c r="C14" s="28">
        <v>8641</v>
      </c>
      <c r="D14" s="28">
        <v>3593</v>
      </c>
      <c r="E14" s="22">
        <v>13852</v>
      </c>
      <c r="F14" s="28">
        <v>10129</v>
      </c>
      <c r="G14" s="28">
        <v>6950</v>
      </c>
      <c r="H14" s="28">
        <v>3111</v>
      </c>
      <c r="I14" s="22">
        <v>10875</v>
      </c>
      <c r="J14" s="28">
        <v>8139</v>
      </c>
      <c r="K14" s="28">
        <v>5409</v>
      </c>
      <c r="L14" s="28">
        <v>2431</v>
      </c>
      <c r="M14" s="22">
        <v>10039</v>
      </c>
      <c r="N14" s="28">
        <v>7642</v>
      </c>
      <c r="O14" s="28">
        <v>5399</v>
      </c>
      <c r="P14" s="28">
        <v>2523</v>
      </c>
      <c r="Q14" s="22">
        <v>10051</v>
      </c>
      <c r="R14" s="28">
        <v>7681</v>
      </c>
      <c r="S14" s="28">
        <v>5400</v>
      </c>
      <c r="T14" s="28">
        <v>2384</v>
      </c>
      <c r="U14" s="22">
        <v>10526</v>
      </c>
    </row>
    <row r="15" spans="1:21" ht="12" thickBot="1">
      <c r="A15" s="25" t="s">
        <v>203</v>
      </c>
      <c r="B15" s="29">
        <v>30179</v>
      </c>
      <c r="C15" s="29">
        <v>20387</v>
      </c>
      <c r="D15" s="29">
        <v>10939</v>
      </c>
      <c r="E15" s="23">
        <v>41743</v>
      </c>
      <c r="F15" s="29">
        <v>27676</v>
      </c>
      <c r="G15" s="29">
        <v>18907</v>
      </c>
      <c r="H15" s="29">
        <v>9864</v>
      </c>
      <c r="I15" s="23">
        <v>40656</v>
      </c>
      <c r="J15" s="29">
        <v>27865</v>
      </c>
      <c r="K15" s="29">
        <v>18406</v>
      </c>
      <c r="L15" s="29">
        <v>9270</v>
      </c>
      <c r="M15" s="23">
        <v>39651</v>
      </c>
      <c r="N15" s="29">
        <v>27970</v>
      </c>
      <c r="O15" s="29">
        <v>18638</v>
      </c>
      <c r="P15" s="29">
        <v>9951</v>
      </c>
      <c r="Q15" s="23">
        <v>37201</v>
      </c>
      <c r="R15" s="29">
        <v>25340</v>
      </c>
      <c r="S15" s="29">
        <v>16782</v>
      </c>
      <c r="T15" s="29">
        <v>8988</v>
      </c>
      <c r="U15" s="23">
        <v>37870</v>
      </c>
    </row>
    <row r="16" spans="1:21" ht="12" thickTop="1">
      <c r="A16" s="6" t="s">
        <v>204</v>
      </c>
      <c r="B16" s="28">
        <v>470</v>
      </c>
      <c r="C16" s="28">
        <v>317</v>
      </c>
      <c r="D16" s="28">
        <v>142</v>
      </c>
      <c r="E16" s="22">
        <v>481</v>
      </c>
      <c r="F16" s="28">
        <v>308</v>
      </c>
      <c r="G16" s="28">
        <v>205</v>
      </c>
      <c r="H16" s="28">
        <v>101</v>
      </c>
      <c r="I16" s="22">
        <v>467</v>
      </c>
      <c r="J16" s="28">
        <v>366</v>
      </c>
      <c r="K16" s="28">
        <v>258</v>
      </c>
      <c r="L16" s="28">
        <v>126</v>
      </c>
      <c r="M16" s="22">
        <v>523</v>
      </c>
      <c r="N16" s="28">
        <v>441</v>
      </c>
      <c r="O16" s="28">
        <v>299</v>
      </c>
      <c r="P16" s="28">
        <v>154</v>
      </c>
      <c r="Q16" s="22">
        <v>646</v>
      </c>
      <c r="R16" s="28">
        <v>481</v>
      </c>
      <c r="S16" s="28">
        <v>294</v>
      </c>
      <c r="T16" s="28">
        <v>145</v>
      </c>
      <c r="U16" s="22">
        <v>572</v>
      </c>
    </row>
    <row r="17" spans="1:21" ht="11.25">
      <c r="A17" s="6" t="s">
        <v>56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>
        <v>459</v>
      </c>
      <c r="N17" s="28">
        <v>357</v>
      </c>
      <c r="O17" s="28">
        <v>201</v>
      </c>
      <c r="P17" s="28">
        <v>134</v>
      </c>
      <c r="Q17" s="22">
        <v>394</v>
      </c>
      <c r="R17" s="28">
        <v>284</v>
      </c>
      <c r="S17" s="28">
        <v>143</v>
      </c>
      <c r="T17" s="28">
        <v>88</v>
      </c>
      <c r="U17" s="22">
        <v>317</v>
      </c>
    </row>
    <row r="18" spans="1:21" ht="11.25">
      <c r="A18" s="6" t="s">
        <v>206</v>
      </c>
      <c r="B18" s="28">
        <v>300</v>
      </c>
      <c r="C18" s="28">
        <v>225</v>
      </c>
      <c r="D18" s="28">
        <v>158</v>
      </c>
      <c r="E18" s="22">
        <v>202</v>
      </c>
      <c r="F18" s="28">
        <v>154</v>
      </c>
      <c r="G18" s="28">
        <v>104</v>
      </c>
      <c r="H18" s="28">
        <v>68</v>
      </c>
      <c r="I18" s="22">
        <v>504</v>
      </c>
      <c r="J18" s="28">
        <v>408</v>
      </c>
      <c r="K18" s="28">
        <v>322</v>
      </c>
      <c r="L18" s="28">
        <v>145</v>
      </c>
      <c r="M18" s="22">
        <v>475</v>
      </c>
      <c r="N18" s="28">
        <v>333</v>
      </c>
      <c r="O18" s="28">
        <v>234</v>
      </c>
      <c r="P18" s="28">
        <v>158</v>
      </c>
      <c r="Q18" s="22">
        <v>917</v>
      </c>
      <c r="R18" s="28">
        <v>718</v>
      </c>
      <c r="S18" s="28">
        <v>453</v>
      </c>
      <c r="T18" s="28">
        <v>185</v>
      </c>
      <c r="U18" s="22">
        <v>595</v>
      </c>
    </row>
    <row r="19" spans="1:21" ht="11.25">
      <c r="A19" s="6" t="s">
        <v>207</v>
      </c>
      <c r="B19" s="28">
        <v>490</v>
      </c>
      <c r="C19" s="28"/>
      <c r="D19" s="28"/>
      <c r="E19" s="22"/>
      <c r="F19" s="28"/>
      <c r="G19" s="28"/>
      <c r="H19" s="28"/>
      <c r="I19" s="22">
        <v>281</v>
      </c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</row>
    <row r="20" spans="1:21" ht="11.25">
      <c r="A20" s="6" t="s">
        <v>57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>
        <v>150</v>
      </c>
      <c r="O20" s="28">
        <v>149</v>
      </c>
      <c r="P20" s="28">
        <v>108</v>
      </c>
      <c r="Q20" s="22"/>
      <c r="R20" s="28">
        <v>161</v>
      </c>
      <c r="S20" s="28">
        <v>160</v>
      </c>
      <c r="T20" s="28">
        <v>160</v>
      </c>
      <c r="U20" s="22"/>
    </row>
    <row r="21" spans="1:21" ht="11.25">
      <c r="A21" s="6" t="s">
        <v>88</v>
      </c>
      <c r="B21" s="28">
        <v>237</v>
      </c>
      <c r="C21" s="28">
        <v>203</v>
      </c>
      <c r="D21" s="28">
        <v>260</v>
      </c>
      <c r="E21" s="22">
        <v>149</v>
      </c>
      <c r="F21" s="28">
        <v>89</v>
      </c>
      <c r="G21" s="28">
        <v>62</v>
      </c>
      <c r="H21" s="28">
        <v>35</v>
      </c>
      <c r="I21" s="22">
        <v>113</v>
      </c>
      <c r="J21" s="28">
        <v>176</v>
      </c>
      <c r="K21" s="28">
        <v>102</v>
      </c>
      <c r="L21" s="28">
        <v>68</v>
      </c>
      <c r="M21" s="22">
        <v>305</v>
      </c>
      <c r="N21" s="28">
        <v>105</v>
      </c>
      <c r="O21" s="28">
        <v>62</v>
      </c>
      <c r="P21" s="28">
        <v>36</v>
      </c>
      <c r="Q21" s="22">
        <v>570</v>
      </c>
      <c r="R21" s="28">
        <v>299</v>
      </c>
      <c r="S21" s="28">
        <v>248</v>
      </c>
      <c r="T21" s="28">
        <v>153</v>
      </c>
      <c r="U21" s="22">
        <v>110</v>
      </c>
    </row>
    <row r="22" spans="1:21" ht="11.25">
      <c r="A22" s="6" t="s">
        <v>209</v>
      </c>
      <c r="B22" s="28">
        <v>1498</v>
      </c>
      <c r="C22" s="28">
        <v>746</v>
      </c>
      <c r="D22" s="28">
        <v>560</v>
      </c>
      <c r="E22" s="22">
        <v>958</v>
      </c>
      <c r="F22" s="28">
        <v>552</v>
      </c>
      <c r="G22" s="28">
        <v>372</v>
      </c>
      <c r="H22" s="28">
        <v>205</v>
      </c>
      <c r="I22" s="22">
        <v>1383</v>
      </c>
      <c r="J22" s="28">
        <v>951</v>
      </c>
      <c r="K22" s="28">
        <v>683</v>
      </c>
      <c r="L22" s="28">
        <v>340</v>
      </c>
      <c r="M22" s="22">
        <v>1782</v>
      </c>
      <c r="N22" s="28">
        <v>1389</v>
      </c>
      <c r="O22" s="28">
        <v>947</v>
      </c>
      <c r="P22" s="28">
        <v>593</v>
      </c>
      <c r="Q22" s="22">
        <v>2548</v>
      </c>
      <c r="R22" s="28">
        <v>1944</v>
      </c>
      <c r="S22" s="28">
        <v>1300</v>
      </c>
      <c r="T22" s="28">
        <v>733</v>
      </c>
      <c r="U22" s="22">
        <v>1629</v>
      </c>
    </row>
    <row r="23" spans="1:21" ht="11.25">
      <c r="A23" s="6" t="s">
        <v>210</v>
      </c>
      <c r="B23" s="28">
        <v>1861</v>
      </c>
      <c r="C23" s="28">
        <v>1285</v>
      </c>
      <c r="D23" s="28">
        <v>674</v>
      </c>
      <c r="E23" s="22">
        <v>2655</v>
      </c>
      <c r="F23" s="28">
        <v>1927</v>
      </c>
      <c r="G23" s="28">
        <v>1267</v>
      </c>
      <c r="H23" s="28">
        <v>627</v>
      </c>
      <c r="I23" s="22">
        <v>2637</v>
      </c>
      <c r="J23" s="28">
        <v>1992</v>
      </c>
      <c r="K23" s="28">
        <v>1326</v>
      </c>
      <c r="L23" s="28">
        <v>653</v>
      </c>
      <c r="M23" s="22">
        <v>2925</v>
      </c>
      <c r="N23" s="28">
        <v>2240</v>
      </c>
      <c r="O23" s="28">
        <v>1495</v>
      </c>
      <c r="P23" s="28">
        <v>749</v>
      </c>
      <c r="Q23" s="22">
        <v>2933</v>
      </c>
      <c r="R23" s="28">
        <v>2263</v>
      </c>
      <c r="S23" s="28">
        <v>1496</v>
      </c>
      <c r="T23" s="28">
        <v>711</v>
      </c>
      <c r="U23" s="22">
        <v>1859</v>
      </c>
    </row>
    <row r="24" spans="1:21" ht="11.25">
      <c r="A24" s="6" t="s">
        <v>88</v>
      </c>
      <c r="B24" s="28">
        <v>201</v>
      </c>
      <c r="C24" s="28">
        <v>175</v>
      </c>
      <c r="D24" s="28">
        <v>109</v>
      </c>
      <c r="E24" s="22">
        <v>262</v>
      </c>
      <c r="F24" s="28">
        <v>312</v>
      </c>
      <c r="G24" s="28">
        <v>257</v>
      </c>
      <c r="H24" s="28">
        <v>138</v>
      </c>
      <c r="I24" s="22">
        <v>353</v>
      </c>
      <c r="J24" s="28">
        <v>293</v>
      </c>
      <c r="K24" s="28">
        <v>199</v>
      </c>
      <c r="L24" s="28">
        <v>77</v>
      </c>
      <c r="M24" s="22">
        <v>285</v>
      </c>
      <c r="N24" s="28">
        <v>169</v>
      </c>
      <c r="O24" s="28">
        <v>112</v>
      </c>
      <c r="P24" s="28">
        <v>73</v>
      </c>
      <c r="Q24" s="22">
        <v>621</v>
      </c>
      <c r="R24" s="28">
        <v>389</v>
      </c>
      <c r="S24" s="28">
        <v>229</v>
      </c>
      <c r="T24" s="28">
        <v>190</v>
      </c>
      <c r="U24" s="22">
        <v>633</v>
      </c>
    </row>
    <row r="25" spans="1:21" ht="11.25">
      <c r="A25" s="6" t="s">
        <v>212</v>
      </c>
      <c r="B25" s="28">
        <v>2063</v>
      </c>
      <c r="C25" s="28">
        <v>1460</v>
      </c>
      <c r="D25" s="28">
        <v>783</v>
      </c>
      <c r="E25" s="22">
        <v>2918</v>
      </c>
      <c r="F25" s="28">
        <v>2240</v>
      </c>
      <c r="G25" s="28">
        <v>1525</v>
      </c>
      <c r="H25" s="28">
        <v>765</v>
      </c>
      <c r="I25" s="22">
        <v>2991</v>
      </c>
      <c r="J25" s="28">
        <v>2286</v>
      </c>
      <c r="K25" s="28">
        <v>1526</v>
      </c>
      <c r="L25" s="28">
        <v>731</v>
      </c>
      <c r="M25" s="22">
        <v>3210</v>
      </c>
      <c r="N25" s="28">
        <v>2410</v>
      </c>
      <c r="O25" s="28">
        <v>1607</v>
      </c>
      <c r="P25" s="28">
        <v>823</v>
      </c>
      <c r="Q25" s="22">
        <v>3554</v>
      </c>
      <c r="R25" s="28">
        <v>2652</v>
      </c>
      <c r="S25" s="28">
        <v>1725</v>
      </c>
      <c r="T25" s="28">
        <v>902</v>
      </c>
      <c r="U25" s="22">
        <v>2493</v>
      </c>
    </row>
    <row r="26" spans="1:21" ht="12" thickBot="1">
      <c r="A26" s="25" t="s">
        <v>213</v>
      </c>
      <c r="B26" s="29">
        <v>29614</v>
      </c>
      <c r="C26" s="29">
        <v>19673</v>
      </c>
      <c r="D26" s="29">
        <v>10717</v>
      </c>
      <c r="E26" s="23">
        <v>39784</v>
      </c>
      <c r="F26" s="29">
        <v>25989</v>
      </c>
      <c r="G26" s="29">
        <v>17753</v>
      </c>
      <c r="H26" s="29">
        <v>9304</v>
      </c>
      <c r="I26" s="23">
        <v>39048</v>
      </c>
      <c r="J26" s="29">
        <v>26531</v>
      </c>
      <c r="K26" s="29">
        <v>17564</v>
      </c>
      <c r="L26" s="29">
        <v>8879</v>
      </c>
      <c r="M26" s="23">
        <v>38224</v>
      </c>
      <c r="N26" s="29">
        <v>26949</v>
      </c>
      <c r="O26" s="29">
        <v>17978</v>
      </c>
      <c r="P26" s="29">
        <v>9720</v>
      </c>
      <c r="Q26" s="23">
        <v>36195</v>
      </c>
      <c r="R26" s="29">
        <v>24632</v>
      </c>
      <c r="S26" s="29">
        <v>16357</v>
      </c>
      <c r="T26" s="29">
        <v>8819</v>
      </c>
      <c r="U26" s="23">
        <v>37006</v>
      </c>
    </row>
    <row r="27" spans="1:21" ht="12" thickTop="1">
      <c r="A27" s="6" t="s">
        <v>214</v>
      </c>
      <c r="B27" s="28">
        <v>6993</v>
      </c>
      <c r="C27" s="28"/>
      <c r="D27" s="28"/>
      <c r="E27" s="22">
        <v>234</v>
      </c>
      <c r="F27" s="28">
        <v>0</v>
      </c>
      <c r="G27" s="28"/>
      <c r="H27" s="28"/>
      <c r="I27" s="22">
        <v>34</v>
      </c>
      <c r="J27" s="28"/>
      <c r="K27" s="28"/>
      <c r="L27" s="28"/>
      <c r="M27" s="22">
        <v>344</v>
      </c>
      <c r="N27" s="28">
        <v>122</v>
      </c>
      <c r="O27" s="28"/>
      <c r="P27" s="28"/>
      <c r="Q27" s="22"/>
      <c r="R27" s="28"/>
      <c r="S27" s="28"/>
      <c r="T27" s="28"/>
      <c r="U27" s="22"/>
    </row>
    <row r="28" spans="1:21" ht="11.25">
      <c r="A28" s="6" t="s">
        <v>215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2838</v>
      </c>
      <c r="R28" s="28">
        <v>2586</v>
      </c>
      <c r="S28" s="28">
        <v>1061</v>
      </c>
      <c r="T28" s="28">
        <v>1061</v>
      </c>
      <c r="U28" s="22"/>
    </row>
    <row r="29" spans="1:21" ht="11.25">
      <c r="A29" s="6" t="s">
        <v>88</v>
      </c>
      <c r="B29" s="28"/>
      <c r="C29" s="28">
        <v>0</v>
      </c>
      <c r="D29" s="28">
        <v>0</v>
      </c>
      <c r="E29" s="22"/>
      <c r="F29" s="28"/>
      <c r="G29" s="28">
        <v>0</v>
      </c>
      <c r="H29" s="28">
        <v>0</v>
      </c>
      <c r="I29" s="22">
        <v>145</v>
      </c>
      <c r="J29" s="28">
        <v>132</v>
      </c>
      <c r="K29" s="28">
        <v>22</v>
      </c>
      <c r="L29" s="28">
        <v>20</v>
      </c>
      <c r="M29" s="22">
        <v>43</v>
      </c>
      <c r="N29" s="28">
        <v>10</v>
      </c>
      <c r="O29" s="28">
        <v>10</v>
      </c>
      <c r="P29" s="28">
        <v>0</v>
      </c>
      <c r="Q29" s="22">
        <v>5</v>
      </c>
      <c r="R29" s="28">
        <v>73</v>
      </c>
      <c r="S29" s="28">
        <v>70</v>
      </c>
      <c r="T29" s="28">
        <v>69</v>
      </c>
      <c r="U29" s="22">
        <v>2</v>
      </c>
    </row>
    <row r="30" spans="1:21" ht="11.25">
      <c r="A30" s="6" t="s">
        <v>58</v>
      </c>
      <c r="B30" s="28">
        <v>6993</v>
      </c>
      <c r="C30" s="28">
        <v>0</v>
      </c>
      <c r="D30" s="28">
        <v>0</v>
      </c>
      <c r="E30" s="22">
        <v>234</v>
      </c>
      <c r="F30" s="28">
        <v>0</v>
      </c>
      <c r="G30" s="28">
        <v>0</v>
      </c>
      <c r="H30" s="28">
        <v>0</v>
      </c>
      <c r="I30" s="22">
        <v>2217</v>
      </c>
      <c r="J30" s="28">
        <v>2164</v>
      </c>
      <c r="K30" s="28">
        <v>2055</v>
      </c>
      <c r="L30" s="28">
        <v>20</v>
      </c>
      <c r="M30" s="22">
        <v>4864</v>
      </c>
      <c r="N30" s="28">
        <v>132</v>
      </c>
      <c r="O30" s="28">
        <v>10</v>
      </c>
      <c r="P30" s="28">
        <v>0</v>
      </c>
      <c r="Q30" s="22">
        <v>3083</v>
      </c>
      <c r="R30" s="28">
        <v>2659</v>
      </c>
      <c r="S30" s="28">
        <v>1131</v>
      </c>
      <c r="T30" s="28">
        <v>1131</v>
      </c>
      <c r="U30" s="22">
        <v>1334</v>
      </c>
    </row>
    <row r="31" spans="1:21" ht="11.25">
      <c r="A31" s="6" t="s">
        <v>224</v>
      </c>
      <c r="B31" s="28">
        <v>5722</v>
      </c>
      <c r="C31" s="28">
        <v>1</v>
      </c>
      <c r="D31" s="28"/>
      <c r="E31" s="22"/>
      <c r="F31" s="28"/>
      <c r="G31" s="28">
        <v>0</v>
      </c>
      <c r="H31" s="28"/>
      <c r="I31" s="22"/>
      <c r="J31" s="28"/>
      <c r="K31" s="28"/>
      <c r="L31" s="28"/>
      <c r="M31" s="22"/>
      <c r="N31" s="28">
        <v>28</v>
      </c>
      <c r="O31" s="28"/>
      <c r="P31" s="28"/>
      <c r="Q31" s="22"/>
      <c r="R31" s="28"/>
      <c r="S31" s="28"/>
      <c r="T31" s="28"/>
      <c r="U31" s="22"/>
    </row>
    <row r="32" spans="1:21" ht="11.25">
      <c r="A32" s="6" t="s">
        <v>225</v>
      </c>
      <c r="B32" s="28">
        <v>886</v>
      </c>
      <c r="C32" s="28">
        <v>149</v>
      </c>
      <c r="D32" s="28"/>
      <c r="E32" s="22">
        <v>745</v>
      </c>
      <c r="F32" s="28">
        <v>745</v>
      </c>
      <c r="G32" s="28">
        <v>745</v>
      </c>
      <c r="H32" s="28"/>
      <c r="I32" s="22"/>
      <c r="J32" s="28"/>
      <c r="K32" s="28"/>
      <c r="L32" s="28"/>
      <c r="M32" s="22">
        <v>3900</v>
      </c>
      <c r="N32" s="28"/>
      <c r="O32" s="28"/>
      <c r="P32" s="28"/>
      <c r="Q32" s="22">
        <v>662</v>
      </c>
      <c r="R32" s="28">
        <v>662</v>
      </c>
      <c r="S32" s="28">
        <v>662</v>
      </c>
      <c r="T32" s="28">
        <v>166</v>
      </c>
      <c r="U32" s="22">
        <v>1312</v>
      </c>
    </row>
    <row r="33" spans="1:21" ht="11.25">
      <c r="A33" s="6" t="s">
        <v>227</v>
      </c>
      <c r="B33" s="28"/>
      <c r="C33" s="28"/>
      <c r="D33" s="28"/>
      <c r="E33" s="22"/>
      <c r="F33" s="28"/>
      <c r="G33" s="28"/>
      <c r="H33" s="28"/>
      <c r="I33" s="22">
        <v>2296</v>
      </c>
      <c r="J33" s="28">
        <v>2292</v>
      </c>
      <c r="K33" s="28">
        <v>2353</v>
      </c>
      <c r="L33" s="28">
        <v>2795</v>
      </c>
      <c r="M33" s="22"/>
      <c r="N33" s="28"/>
      <c r="O33" s="28"/>
      <c r="P33" s="28"/>
      <c r="Q33" s="22"/>
      <c r="R33" s="28"/>
      <c r="S33" s="28"/>
      <c r="T33" s="28"/>
      <c r="U33" s="22"/>
    </row>
    <row r="34" spans="1:21" ht="11.25">
      <c r="A34" s="6" t="s">
        <v>230</v>
      </c>
      <c r="B34" s="28"/>
      <c r="C34" s="28"/>
      <c r="D34" s="28"/>
      <c r="E34" s="22"/>
      <c r="F34" s="28"/>
      <c r="G34" s="28"/>
      <c r="H34" s="28"/>
      <c r="I34" s="22">
        <v>1761</v>
      </c>
      <c r="J34" s="28">
        <v>1761</v>
      </c>
      <c r="K34" s="28">
        <v>1761</v>
      </c>
      <c r="L34" s="28">
        <v>1761</v>
      </c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6" t="s">
        <v>231</v>
      </c>
      <c r="B35" s="28">
        <v>43</v>
      </c>
      <c r="C35" s="28">
        <v>45</v>
      </c>
      <c r="D35" s="28"/>
      <c r="E35" s="22">
        <v>369</v>
      </c>
      <c r="F35" s="28">
        <v>110</v>
      </c>
      <c r="G35" s="28">
        <v>90</v>
      </c>
      <c r="H35" s="28">
        <v>47</v>
      </c>
      <c r="I35" s="22">
        <v>813</v>
      </c>
      <c r="J35" s="28">
        <v>634</v>
      </c>
      <c r="K35" s="28">
        <v>401</v>
      </c>
      <c r="L35" s="28">
        <v>165</v>
      </c>
      <c r="M35" s="22">
        <v>927</v>
      </c>
      <c r="N35" s="28">
        <v>461</v>
      </c>
      <c r="O35" s="28">
        <v>251</v>
      </c>
      <c r="P35" s="28">
        <v>122</v>
      </c>
      <c r="Q35" s="22">
        <v>1247</v>
      </c>
      <c r="R35" s="28">
        <v>1144</v>
      </c>
      <c r="S35" s="28">
        <v>432</v>
      </c>
      <c r="T35" s="28">
        <v>282</v>
      </c>
      <c r="U35" s="22">
        <v>1320</v>
      </c>
    </row>
    <row r="36" spans="1:21" ht="11.25">
      <c r="A36" s="6" t="s">
        <v>228</v>
      </c>
      <c r="B36" s="28"/>
      <c r="C36" s="28"/>
      <c r="D36" s="28"/>
      <c r="E36" s="22">
        <v>300</v>
      </c>
      <c r="F36" s="28">
        <v>300</v>
      </c>
      <c r="G36" s="28">
        <v>300</v>
      </c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1.25">
      <c r="A37" s="6" t="s">
        <v>88</v>
      </c>
      <c r="B37" s="28">
        <v>150</v>
      </c>
      <c r="C37" s="28">
        <v>135</v>
      </c>
      <c r="D37" s="28">
        <v>125</v>
      </c>
      <c r="E37" s="22">
        <v>278</v>
      </c>
      <c r="F37" s="28">
        <v>280</v>
      </c>
      <c r="G37" s="28">
        <v>10</v>
      </c>
      <c r="H37" s="28">
        <v>11</v>
      </c>
      <c r="I37" s="22">
        <v>78</v>
      </c>
      <c r="J37" s="28">
        <v>96</v>
      </c>
      <c r="K37" s="28">
        <v>87</v>
      </c>
      <c r="L37" s="28">
        <v>54</v>
      </c>
      <c r="M37" s="22">
        <v>38</v>
      </c>
      <c r="N37" s="28"/>
      <c r="O37" s="28"/>
      <c r="P37" s="28"/>
      <c r="Q37" s="22">
        <v>100</v>
      </c>
      <c r="R37" s="28">
        <v>97</v>
      </c>
      <c r="S37" s="28">
        <v>97</v>
      </c>
      <c r="T37" s="28">
        <v>97</v>
      </c>
      <c r="U37" s="22">
        <v>86</v>
      </c>
    </row>
    <row r="38" spans="1:21" ht="11.25">
      <c r="A38" s="6" t="s">
        <v>232</v>
      </c>
      <c r="B38" s="28">
        <v>6803</v>
      </c>
      <c r="C38" s="28">
        <v>331</v>
      </c>
      <c r="D38" s="28">
        <v>125</v>
      </c>
      <c r="E38" s="22">
        <v>1693</v>
      </c>
      <c r="F38" s="28">
        <v>1436</v>
      </c>
      <c r="G38" s="28">
        <v>1147</v>
      </c>
      <c r="H38" s="28">
        <v>58</v>
      </c>
      <c r="I38" s="22">
        <v>4949</v>
      </c>
      <c r="J38" s="28">
        <v>4784</v>
      </c>
      <c r="K38" s="28">
        <v>4604</v>
      </c>
      <c r="L38" s="28">
        <v>4776</v>
      </c>
      <c r="M38" s="22">
        <v>4866</v>
      </c>
      <c r="N38" s="28">
        <v>489</v>
      </c>
      <c r="O38" s="28">
        <v>251</v>
      </c>
      <c r="P38" s="28">
        <v>122</v>
      </c>
      <c r="Q38" s="22">
        <v>2010</v>
      </c>
      <c r="R38" s="28">
        <v>1904</v>
      </c>
      <c r="S38" s="28">
        <v>1193</v>
      </c>
      <c r="T38" s="28">
        <v>546</v>
      </c>
      <c r="U38" s="22">
        <v>2719</v>
      </c>
    </row>
    <row r="39" spans="1:21" ht="11.25">
      <c r="A39" s="7" t="s">
        <v>233</v>
      </c>
      <c r="B39" s="28">
        <v>29805</v>
      </c>
      <c r="C39" s="28">
        <v>19341</v>
      </c>
      <c r="D39" s="28">
        <v>10591</v>
      </c>
      <c r="E39" s="22">
        <v>38325</v>
      </c>
      <c r="F39" s="28">
        <v>24553</v>
      </c>
      <c r="G39" s="28">
        <v>16606</v>
      </c>
      <c r="H39" s="28">
        <v>9245</v>
      </c>
      <c r="I39" s="22">
        <v>36316</v>
      </c>
      <c r="J39" s="28">
        <v>23911</v>
      </c>
      <c r="K39" s="28">
        <v>15014</v>
      </c>
      <c r="L39" s="28">
        <v>4123</v>
      </c>
      <c r="M39" s="22">
        <v>38222</v>
      </c>
      <c r="N39" s="28">
        <v>26592</v>
      </c>
      <c r="O39" s="28">
        <v>17737</v>
      </c>
      <c r="P39" s="28">
        <v>9598</v>
      </c>
      <c r="Q39" s="22">
        <v>37268</v>
      </c>
      <c r="R39" s="28">
        <v>25387</v>
      </c>
      <c r="S39" s="28">
        <v>16296</v>
      </c>
      <c r="T39" s="28">
        <v>9403</v>
      </c>
      <c r="U39" s="22">
        <v>35622</v>
      </c>
    </row>
    <row r="40" spans="1:21" ht="11.25">
      <c r="A40" s="7" t="s">
        <v>234</v>
      </c>
      <c r="B40" s="28">
        <v>12676</v>
      </c>
      <c r="C40" s="28">
        <v>8218</v>
      </c>
      <c r="D40" s="28">
        <v>3915</v>
      </c>
      <c r="E40" s="22">
        <v>17338</v>
      </c>
      <c r="F40" s="28">
        <v>11124</v>
      </c>
      <c r="G40" s="28">
        <v>7859</v>
      </c>
      <c r="H40" s="28">
        <v>3725</v>
      </c>
      <c r="I40" s="22">
        <v>15826</v>
      </c>
      <c r="J40" s="28">
        <v>10077</v>
      </c>
      <c r="K40" s="28">
        <v>6540</v>
      </c>
      <c r="L40" s="28">
        <v>1764</v>
      </c>
      <c r="M40" s="22">
        <v>17584</v>
      </c>
      <c r="N40" s="28">
        <v>10821</v>
      </c>
      <c r="O40" s="28">
        <v>7297</v>
      </c>
      <c r="P40" s="28">
        <v>3758</v>
      </c>
      <c r="Q40" s="22">
        <v>13393</v>
      </c>
      <c r="R40" s="28">
        <v>8373</v>
      </c>
      <c r="S40" s="28">
        <v>6406</v>
      </c>
      <c r="T40" s="28">
        <v>3824</v>
      </c>
      <c r="U40" s="22">
        <v>13556</v>
      </c>
    </row>
    <row r="41" spans="1:21" ht="11.25">
      <c r="A41" s="7" t="s">
        <v>235</v>
      </c>
      <c r="B41" s="28">
        <v>-579</v>
      </c>
      <c r="C41" s="28">
        <v>-211</v>
      </c>
      <c r="D41" s="28">
        <v>406</v>
      </c>
      <c r="E41" s="22">
        <v>-953</v>
      </c>
      <c r="F41" s="28">
        <v>-572</v>
      </c>
      <c r="G41" s="28">
        <v>-686</v>
      </c>
      <c r="H41" s="28">
        <v>218</v>
      </c>
      <c r="I41" s="22">
        <v>67</v>
      </c>
      <c r="J41" s="28">
        <v>-267</v>
      </c>
      <c r="K41" s="28">
        <v>-418</v>
      </c>
      <c r="L41" s="28">
        <v>-71</v>
      </c>
      <c r="M41" s="22">
        <v>-1821</v>
      </c>
      <c r="N41" s="28">
        <v>-10</v>
      </c>
      <c r="O41" s="28">
        <v>-52</v>
      </c>
      <c r="P41" s="28">
        <v>176</v>
      </c>
      <c r="Q41" s="22">
        <v>1989</v>
      </c>
      <c r="R41" s="28">
        <v>2204</v>
      </c>
      <c r="S41" s="28">
        <v>500</v>
      </c>
      <c r="T41" s="28">
        <v>105</v>
      </c>
      <c r="U41" s="22">
        <v>604</v>
      </c>
    </row>
    <row r="42" spans="1:21" ht="11.25">
      <c r="A42" s="7" t="s">
        <v>236</v>
      </c>
      <c r="B42" s="28">
        <v>12097</v>
      </c>
      <c r="C42" s="28">
        <v>8006</v>
      </c>
      <c r="D42" s="28">
        <v>4322</v>
      </c>
      <c r="E42" s="22">
        <v>16384</v>
      </c>
      <c r="F42" s="28">
        <v>10552</v>
      </c>
      <c r="G42" s="28">
        <v>7173</v>
      </c>
      <c r="H42" s="28">
        <v>3944</v>
      </c>
      <c r="I42" s="22">
        <v>15893</v>
      </c>
      <c r="J42" s="28">
        <v>9809</v>
      </c>
      <c r="K42" s="28">
        <v>6122</v>
      </c>
      <c r="L42" s="28">
        <v>1692</v>
      </c>
      <c r="M42" s="22">
        <v>15763</v>
      </c>
      <c r="N42" s="28">
        <v>10811</v>
      </c>
      <c r="O42" s="28">
        <v>7244</v>
      </c>
      <c r="P42" s="28">
        <v>3934</v>
      </c>
      <c r="Q42" s="22">
        <v>15383</v>
      </c>
      <c r="R42" s="28">
        <v>10577</v>
      </c>
      <c r="S42" s="28">
        <v>6907</v>
      </c>
      <c r="T42" s="28">
        <v>3930</v>
      </c>
      <c r="U42" s="22">
        <v>14161</v>
      </c>
    </row>
    <row r="43" spans="1:21" ht="11.25">
      <c r="A43" s="7" t="s">
        <v>59</v>
      </c>
      <c r="B43" s="28">
        <v>17708</v>
      </c>
      <c r="C43" s="28">
        <v>11335</v>
      </c>
      <c r="D43" s="28">
        <v>6269</v>
      </c>
      <c r="E43" s="22">
        <v>21940</v>
      </c>
      <c r="F43" s="28">
        <v>14001</v>
      </c>
      <c r="G43" s="28">
        <v>9433</v>
      </c>
      <c r="H43" s="28">
        <v>5301</v>
      </c>
      <c r="I43" s="22">
        <v>20422</v>
      </c>
      <c r="J43" s="28">
        <v>14101</v>
      </c>
      <c r="K43" s="28">
        <v>8892</v>
      </c>
      <c r="L43" s="28">
        <v>2431</v>
      </c>
      <c r="M43" s="22"/>
      <c r="N43" s="28"/>
      <c r="O43" s="28"/>
      <c r="P43" s="28"/>
      <c r="Q43" s="22"/>
      <c r="R43" s="28"/>
      <c r="S43" s="28"/>
      <c r="T43" s="28"/>
      <c r="U43" s="22"/>
    </row>
    <row r="44" spans="1:21" ht="11.25">
      <c r="A44" s="7" t="s">
        <v>60</v>
      </c>
      <c r="B44" s="28">
        <v>84</v>
      </c>
      <c r="C44" s="28">
        <v>15</v>
      </c>
      <c r="D44" s="28">
        <v>15</v>
      </c>
      <c r="E44" s="22">
        <v>75</v>
      </c>
      <c r="F44" s="28">
        <v>48</v>
      </c>
      <c r="G44" s="28">
        <v>33</v>
      </c>
      <c r="H44" s="28">
        <v>16</v>
      </c>
      <c r="I44" s="22">
        <v>67</v>
      </c>
      <c r="J44" s="28">
        <v>55</v>
      </c>
      <c r="K44" s="28">
        <v>39</v>
      </c>
      <c r="L44" s="28">
        <v>17</v>
      </c>
      <c r="M44" s="22">
        <v>79</v>
      </c>
      <c r="N44" s="28">
        <v>58</v>
      </c>
      <c r="O44" s="28">
        <v>37</v>
      </c>
      <c r="P44" s="28">
        <v>17</v>
      </c>
      <c r="Q44" s="22">
        <v>75</v>
      </c>
      <c r="R44" s="28">
        <v>56</v>
      </c>
      <c r="S44" s="28">
        <v>38</v>
      </c>
      <c r="T44" s="28">
        <v>19</v>
      </c>
      <c r="U44" s="22">
        <v>71</v>
      </c>
    </row>
    <row r="45" spans="1:21" ht="12" thickBot="1">
      <c r="A45" s="7" t="s">
        <v>237</v>
      </c>
      <c r="B45" s="28">
        <v>17624</v>
      </c>
      <c r="C45" s="28">
        <v>11319</v>
      </c>
      <c r="D45" s="28">
        <v>6254</v>
      </c>
      <c r="E45" s="22">
        <v>21865</v>
      </c>
      <c r="F45" s="28">
        <v>13952</v>
      </c>
      <c r="G45" s="28">
        <v>9400</v>
      </c>
      <c r="H45" s="28">
        <v>5284</v>
      </c>
      <c r="I45" s="22">
        <v>20355</v>
      </c>
      <c r="J45" s="28">
        <v>14046</v>
      </c>
      <c r="K45" s="28">
        <v>8853</v>
      </c>
      <c r="L45" s="28">
        <v>2413</v>
      </c>
      <c r="M45" s="22">
        <v>22379</v>
      </c>
      <c r="N45" s="28">
        <v>15723</v>
      </c>
      <c r="O45" s="28">
        <v>10455</v>
      </c>
      <c r="P45" s="28">
        <v>5645</v>
      </c>
      <c r="Q45" s="22">
        <v>21809</v>
      </c>
      <c r="R45" s="28">
        <v>14753</v>
      </c>
      <c r="S45" s="28">
        <v>9350</v>
      </c>
      <c r="T45" s="28">
        <v>5454</v>
      </c>
      <c r="U45" s="22">
        <v>21390</v>
      </c>
    </row>
    <row r="46" spans="1:21" ht="12" thickTop="1">
      <c r="A46" s="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8" ht="11.25">
      <c r="A48" s="20" t="s">
        <v>177</v>
      </c>
    </row>
    <row r="49" ht="11.25">
      <c r="A49" s="20" t="s">
        <v>178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U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173</v>
      </c>
      <c r="B2" s="14">
        <v>8905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62</v>
      </c>
      <c r="B4" s="15" t="str">
        <f>HYPERLINK("http://www.kabupro.jp/mark/20140114/S1000X2T.htm","四半期報告書")</f>
        <v>四半期報告書</v>
      </c>
      <c r="C4" s="15" t="str">
        <f>HYPERLINK("http://www.kabupro.jp/mark/20131011/S10006J0.htm","四半期報告書")</f>
        <v>四半期報告書</v>
      </c>
      <c r="D4" s="15" t="str">
        <f>HYPERLINK("http://www.kabupro.jp/mark/20130710/S000DYND.htm","四半期報告書")</f>
        <v>四半期報告書</v>
      </c>
      <c r="E4" s="15" t="str">
        <f>HYPERLINK("http://www.kabupro.jp/mark/20130524/S000DG11.htm","有価証券報告書")</f>
        <v>有価証券報告書</v>
      </c>
      <c r="F4" s="15" t="str">
        <f>HYPERLINK("http://www.kabupro.jp/mark/20140114/S1000X2T.htm","四半期報告書")</f>
        <v>四半期報告書</v>
      </c>
      <c r="G4" s="15" t="str">
        <f>HYPERLINK("http://www.kabupro.jp/mark/20131011/S10006J0.htm","四半期報告書")</f>
        <v>四半期報告書</v>
      </c>
      <c r="H4" s="15" t="str">
        <f>HYPERLINK("http://www.kabupro.jp/mark/20130710/S000DYND.htm","四半期報告書")</f>
        <v>四半期報告書</v>
      </c>
      <c r="I4" s="15" t="str">
        <f>HYPERLINK("http://www.kabupro.jp/mark/20130524/S000DG11.htm","有価証券報告書")</f>
        <v>有価証券報告書</v>
      </c>
      <c r="J4" s="15" t="str">
        <f>HYPERLINK("http://www.kabupro.jp/mark/20121228/S000CKIW.htm","四半期報告書")</f>
        <v>四半期報告書</v>
      </c>
      <c r="K4" s="15" t="str">
        <f>HYPERLINK("http://www.kabupro.jp/mark/20121001/S000BZTT.htm","四半期報告書")</f>
        <v>四半期報告書</v>
      </c>
      <c r="L4" s="15" t="str">
        <f>HYPERLINK("http://www.kabupro.jp/mark/20120709/S000BFKC.htm","訂正四半期報告書")</f>
        <v>訂正四半期報告書</v>
      </c>
      <c r="M4" s="15" t="str">
        <f>HYPERLINK("http://www.kabupro.jp/mark/20120516/S000AV0V.htm","有価証券報告書")</f>
        <v>有価証券報告書</v>
      </c>
      <c r="N4" s="15" t="str">
        <f>HYPERLINK("http://www.kabupro.jp/mark/20120104/S000A0V9.htm","四半期報告書")</f>
        <v>四半期報告書</v>
      </c>
      <c r="O4" s="15" t="str">
        <f>HYPERLINK("http://www.kabupro.jp/mark/20111004/S0009G60.htm","四半期報告書")</f>
        <v>四半期報告書</v>
      </c>
      <c r="P4" s="15" t="str">
        <f>HYPERLINK("http://www.kabupro.jp/mark/20110701/S0008TMT.htm","四半期報告書")</f>
        <v>四半期報告書</v>
      </c>
      <c r="Q4" s="15" t="str">
        <f>HYPERLINK("http://www.kabupro.jp/mark/20110512/S00089PN.htm","有価証券報告書")</f>
        <v>有価証券報告書</v>
      </c>
      <c r="R4" s="15" t="str">
        <f>HYPERLINK("http://www.kabupro.jp/mark/20110104/S0007HG8.htm","四半期報告書")</f>
        <v>四半期報告書</v>
      </c>
      <c r="S4" s="15" t="str">
        <f>HYPERLINK("http://www.kabupro.jp/mark/20101001/S0006VLR.htm","四半期報告書")</f>
        <v>四半期報告書</v>
      </c>
      <c r="T4" s="15" t="str">
        <f>HYPERLINK("http://www.kabupro.jp/mark/20100702/S0006AD0.htm","四半期報告書")</f>
        <v>四半期報告書</v>
      </c>
      <c r="U4" s="15" t="str">
        <f>HYPERLINK("http://www.kabupro.jp/mark/20100512/S0005O7L.htm","有価証券報告書")</f>
        <v>有価証券報告書</v>
      </c>
    </row>
    <row r="5" spans="1:21" ht="12" thickBot="1">
      <c r="A5" s="11" t="s">
        <v>63</v>
      </c>
      <c r="B5" s="1" t="s">
        <v>239</v>
      </c>
      <c r="C5" s="1" t="s">
        <v>242</v>
      </c>
      <c r="D5" s="1" t="s">
        <v>244</v>
      </c>
      <c r="E5" s="1" t="s">
        <v>69</v>
      </c>
      <c r="F5" s="1" t="s">
        <v>239</v>
      </c>
      <c r="G5" s="1" t="s">
        <v>242</v>
      </c>
      <c r="H5" s="1" t="s">
        <v>244</v>
      </c>
      <c r="I5" s="1" t="s">
        <v>69</v>
      </c>
      <c r="J5" s="1" t="s">
        <v>246</v>
      </c>
      <c r="K5" s="1" t="s">
        <v>248</v>
      </c>
      <c r="L5" s="1" t="s">
        <v>250</v>
      </c>
      <c r="M5" s="1" t="s">
        <v>73</v>
      </c>
      <c r="N5" s="1" t="s">
        <v>252</v>
      </c>
      <c r="O5" s="1" t="s">
        <v>254</v>
      </c>
      <c r="P5" s="1" t="s">
        <v>256</v>
      </c>
      <c r="Q5" s="1" t="s">
        <v>75</v>
      </c>
      <c r="R5" s="1" t="s">
        <v>258</v>
      </c>
      <c r="S5" s="1" t="s">
        <v>260</v>
      </c>
      <c r="T5" s="1" t="s">
        <v>262</v>
      </c>
      <c r="U5" s="1" t="s">
        <v>77</v>
      </c>
    </row>
    <row r="6" spans="1:21" ht="12.75" thickBot="1" thickTop="1">
      <c r="A6" s="10" t="s">
        <v>64</v>
      </c>
      <c r="B6" s="18" t="s">
        <v>53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65</v>
      </c>
      <c r="B7" s="14" t="s">
        <v>3</v>
      </c>
      <c r="C7" s="14" t="s">
        <v>3</v>
      </c>
      <c r="D7" s="14" t="s">
        <v>3</v>
      </c>
      <c r="E7" s="16" t="s">
        <v>70</v>
      </c>
      <c r="F7" s="14" t="s">
        <v>3</v>
      </c>
      <c r="G7" s="14" t="s">
        <v>3</v>
      </c>
      <c r="H7" s="14" t="s">
        <v>3</v>
      </c>
      <c r="I7" s="16" t="s">
        <v>70</v>
      </c>
      <c r="J7" s="14" t="s">
        <v>3</v>
      </c>
      <c r="K7" s="14" t="s">
        <v>3</v>
      </c>
      <c r="L7" s="14" t="s">
        <v>3</v>
      </c>
      <c r="M7" s="16" t="s">
        <v>70</v>
      </c>
      <c r="N7" s="14" t="s">
        <v>3</v>
      </c>
      <c r="O7" s="14" t="s">
        <v>3</v>
      </c>
      <c r="P7" s="14" t="s">
        <v>3</v>
      </c>
      <c r="Q7" s="16" t="s">
        <v>70</v>
      </c>
      <c r="R7" s="14" t="s">
        <v>3</v>
      </c>
      <c r="S7" s="14" t="s">
        <v>3</v>
      </c>
      <c r="T7" s="14" t="s">
        <v>3</v>
      </c>
      <c r="U7" s="16" t="s">
        <v>70</v>
      </c>
    </row>
    <row r="8" spans="1:21" ht="11.25">
      <c r="A8" s="13" t="s">
        <v>66</v>
      </c>
      <c r="B8" s="1" t="s">
        <v>4</v>
      </c>
      <c r="C8" s="1" t="s">
        <v>4</v>
      </c>
      <c r="D8" s="1" t="s">
        <v>4</v>
      </c>
      <c r="E8" s="17" t="s">
        <v>179</v>
      </c>
      <c r="F8" s="1" t="s">
        <v>179</v>
      </c>
      <c r="G8" s="1" t="s">
        <v>179</v>
      </c>
      <c r="H8" s="1" t="s">
        <v>179</v>
      </c>
      <c r="I8" s="17" t="s">
        <v>180</v>
      </c>
      <c r="J8" s="1" t="s">
        <v>180</v>
      </c>
      <c r="K8" s="1" t="s">
        <v>180</v>
      </c>
      <c r="L8" s="1" t="s">
        <v>180</v>
      </c>
      <c r="M8" s="17" t="s">
        <v>181</v>
      </c>
      <c r="N8" s="1" t="s">
        <v>181</v>
      </c>
      <c r="O8" s="1" t="s">
        <v>181</v>
      </c>
      <c r="P8" s="1" t="s">
        <v>181</v>
      </c>
      <c r="Q8" s="17" t="s">
        <v>182</v>
      </c>
      <c r="R8" s="1" t="s">
        <v>182</v>
      </c>
      <c r="S8" s="1" t="s">
        <v>182</v>
      </c>
      <c r="T8" s="1" t="s">
        <v>182</v>
      </c>
      <c r="U8" s="17" t="s">
        <v>183</v>
      </c>
    </row>
    <row r="9" spans="1:21" ht="11.25">
      <c r="A9" s="13" t="s">
        <v>67</v>
      </c>
      <c r="B9" s="1" t="s">
        <v>241</v>
      </c>
      <c r="C9" s="1" t="s">
        <v>243</v>
      </c>
      <c r="D9" s="1" t="s">
        <v>245</v>
      </c>
      <c r="E9" s="17" t="s">
        <v>71</v>
      </c>
      <c r="F9" s="1" t="s">
        <v>247</v>
      </c>
      <c r="G9" s="1" t="s">
        <v>249</v>
      </c>
      <c r="H9" s="1" t="s">
        <v>251</v>
      </c>
      <c r="I9" s="17" t="s">
        <v>72</v>
      </c>
      <c r="J9" s="1" t="s">
        <v>253</v>
      </c>
      <c r="K9" s="1" t="s">
        <v>255</v>
      </c>
      <c r="L9" s="1" t="s">
        <v>257</v>
      </c>
      <c r="M9" s="17" t="s">
        <v>74</v>
      </c>
      <c r="N9" s="1" t="s">
        <v>259</v>
      </c>
      <c r="O9" s="1" t="s">
        <v>261</v>
      </c>
      <c r="P9" s="1" t="s">
        <v>263</v>
      </c>
      <c r="Q9" s="17" t="s">
        <v>76</v>
      </c>
      <c r="R9" s="1" t="s">
        <v>265</v>
      </c>
      <c r="S9" s="1" t="s">
        <v>267</v>
      </c>
      <c r="T9" s="1" t="s">
        <v>269</v>
      </c>
      <c r="U9" s="17" t="s">
        <v>78</v>
      </c>
    </row>
    <row r="10" spans="1:21" ht="12" thickBot="1">
      <c r="A10" s="13" t="s">
        <v>68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</row>
    <row r="11" spans="1:21" ht="12" thickTop="1">
      <c r="A11" s="26" t="s">
        <v>233</v>
      </c>
      <c r="B11" s="27">
        <v>29805</v>
      </c>
      <c r="C11" s="27">
        <v>19341</v>
      </c>
      <c r="D11" s="27">
        <v>10591</v>
      </c>
      <c r="E11" s="21">
        <v>38325</v>
      </c>
      <c r="F11" s="27">
        <v>24553</v>
      </c>
      <c r="G11" s="27">
        <v>16606</v>
      </c>
      <c r="H11" s="27">
        <v>9245</v>
      </c>
      <c r="I11" s="21">
        <v>36316</v>
      </c>
      <c r="J11" s="27">
        <v>23911</v>
      </c>
      <c r="K11" s="27">
        <v>15014</v>
      </c>
      <c r="L11" s="27">
        <v>4123</v>
      </c>
      <c r="M11" s="21">
        <v>38222</v>
      </c>
      <c r="N11" s="27">
        <v>26592</v>
      </c>
      <c r="O11" s="27">
        <v>17737</v>
      </c>
      <c r="P11" s="27">
        <v>9598</v>
      </c>
      <c r="Q11" s="21">
        <v>37268</v>
      </c>
      <c r="R11" s="27">
        <v>25387</v>
      </c>
      <c r="S11" s="27">
        <v>16296</v>
      </c>
      <c r="T11" s="27">
        <v>9403</v>
      </c>
      <c r="U11" s="21">
        <v>35622</v>
      </c>
    </row>
    <row r="12" spans="1:21" ht="11.25">
      <c r="A12" s="6" t="s">
        <v>196</v>
      </c>
      <c r="B12" s="28">
        <v>17740</v>
      </c>
      <c r="C12" s="28">
        <v>11939</v>
      </c>
      <c r="D12" s="28">
        <v>5966</v>
      </c>
      <c r="E12" s="22">
        <v>21621</v>
      </c>
      <c r="F12" s="28">
        <v>15770</v>
      </c>
      <c r="G12" s="28">
        <v>10496</v>
      </c>
      <c r="H12" s="28">
        <v>5209</v>
      </c>
      <c r="I12" s="22">
        <v>20739</v>
      </c>
      <c r="J12" s="28">
        <v>15617</v>
      </c>
      <c r="K12" s="28">
        <v>10351</v>
      </c>
      <c r="L12" s="28">
        <v>5127</v>
      </c>
      <c r="M12" s="22">
        <v>19721</v>
      </c>
      <c r="N12" s="28">
        <v>15107</v>
      </c>
      <c r="O12" s="28">
        <v>10123</v>
      </c>
      <c r="P12" s="28">
        <v>5053</v>
      </c>
      <c r="Q12" s="22">
        <v>18469</v>
      </c>
      <c r="R12" s="28">
        <v>13825</v>
      </c>
      <c r="S12" s="28">
        <v>9189</v>
      </c>
      <c r="T12" s="28">
        <v>4537</v>
      </c>
      <c r="U12" s="22">
        <v>14585</v>
      </c>
    </row>
    <row r="13" spans="1:21" ht="11.25">
      <c r="A13" s="6" t="s">
        <v>225</v>
      </c>
      <c r="B13" s="28">
        <v>886</v>
      </c>
      <c r="C13" s="28">
        <v>149</v>
      </c>
      <c r="D13" s="28"/>
      <c r="E13" s="22">
        <v>745</v>
      </c>
      <c r="F13" s="28">
        <v>745</v>
      </c>
      <c r="G13" s="28">
        <v>745</v>
      </c>
      <c r="H13" s="28"/>
      <c r="I13" s="22"/>
      <c r="J13" s="28"/>
      <c r="K13" s="28"/>
      <c r="L13" s="28"/>
      <c r="M13" s="22">
        <v>3900</v>
      </c>
      <c r="N13" s="28"/>
      <c r="O13" s="28"/>
      <c r="P13" s="28"/>
      <c r="Q13" s="22">
        <v>662</v>
      </c>
      <c r="R13" s="28"/>
      <c r="S13" s="28"/>
      <c r="T13" s="28"/>
      <c r="U13" s="22">
        <v>1312</v>
      </c>
    </row>
    <row r="14" spans="1:21" ht="11.25">
      <c r="A14" s="6" t="s">
        <v>5</v>
      </c>
      <c r="B14" s="28"/>
      <c r="C14" s="28"/>
      <c r="D14" s="28"/>
      <c r="E14" s="22">
        <v>300</v>
      </c>
      <c r="F14" s="28">
        <v>300</v>
      </c>
      <c r="G14" s="28">
        <v>300</v>
      </c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</row>
    <row r="15" spans="1:21" ht="11.25">
      <c r="A15" s="6" t="s">
        <v>6</v>
      </c>
      <c r="B15" s="28"/>
      <c r="C15" s="28"/>
      <c r="D15" s="28"/>
      <c r="E15" s="22"/>
      <c r="F15" s="28"/>
      <c r="G15" s="28"/>
      <c r="H15" s="28"/>
      <c r="I15" s="22">
        <v>2296</v>
      </c>
      <c r="J15" s="28">
        <v>2292</v>
      </c>
      <c r="K15" s="28">
        <v>2353</v>
      </c>
      <c r="L15" s="28">
        <v>2795</v>
      </c>
      <c r="M15" s="22"/>
      <c r="N15" s="28"/>
      <c r="O15" s="28"/>
      <c r="P15" s="28"/>
      <c r="Q15" s="22"/>
      <c r="R15" s="28"/>
      <c r="S15" s="28"/>
      <c r="T15" s="28"/>
      <c r="U15" s="22"/>
    </row>
    <row r="16" spans="1:21" ht="11.25">
      <c r="A16" s="6" t="s">
        <v>230</v>
      </c>
      <c r="B16" s="28"/>
      <c r="C16" s="28"/>
      <c r="D16" s="28"/>
      <c r="E16" s="22"/>
      <c r="F16" s="28"/>
      <c r="G16" s="28"/>
      <c r="H16" s="28"/>
      <c r="I16" s="22">
        <v>1761</v>
      </c>
      <c r="J16" s="28">
        <v>1761</v>
      </c>
      <c r="K16" s="28">
        <v>1761</v>
      </c>
      <c r="L16" s="28">
        <v>1761</v>
      </c>
      <c r="M16" s="22"/>
      <c r="N16" s="28"/>
      <c r="O16" s="28"/>
      <c r="P16" s="28"/>
      <c r="Q16" s="22"/>
      <c r="R16" s="28"/>
      <c r="S16" s="28"/>
      <c r="T16" s="28"/>
      <c r="U16" s="22"/>
    </row>
    <row r="17" spans="1:21" ht="11.25">
      <c r="A17" s="6" t="s">
        <v>7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>
        <v>-459</v>
      </c>
      <c r="N17" s="28"/>
      <c r="O17" s="28"/>
      <c r="P17" s="28"/>
      <c r="Q17" s="22">
        <v>-394</v>
      </c>
      <c r="R17" s="28"/>
      <c r="S17" s="28"/>
      <c r="T17" s="28"/>
      <c r="U17" s="22">
        <v>-317</v>
      </c>
    </row>
    <row r="18" spans="1:21" ht="11.25">
      <c r="A18" s="6" t="s">
        <v>8</v>
      </c>
      <c r="B18" s="28"/>
      <c r="C18" s="28"/>
      <c r="D18" s="28"/>
      <c r="E18" s="22">
        <v>-30</v>
      </c>
      <c r="F18" s="28"/>
      <c r="G18" s="28"/>
      <c r="H18" s="28"/>
      <c r="I18" s="22">
        <v>-29</v>
      </c>
      <c r="J18" s="28"/>
      <c r="K18" s="28"/>
      <c r="L18" s="28"/>
      <c r="M18" s="22">
        <v>-45</v>
      </c>
      <c r="N18" s="28"/>
      <c r="O18" s="28"/>
      <c r="P18" s="28"/>
      <c r="Q18" s="22">
        <v>93</v>
      </c>
      <c r="R18" s="28"/>
      <c r="S18" s="28"/>
      <c r="T18" s="28"/>
      <c r="U18" s="22">
        <v>79</v>
      </c>
    </row>
    <row r="19" spans="1:21" ht="11.25">
      <c r="A19" s="6" t="s">
        <v>9</v>
      </c>
      <c r="B19" s="28"/>
      <c r="C19" s="28"/>
      <c r="D19" s="28"/>
      <c r="E19" s="22">
        <v>69</v>
      </c>
      <c r="F19" s="28"/>
      <c r="G19" s="28"/>
      <c r="H19" s="28"/>
      <c r="I19" s="22">
        <v>32</v>
      </c>
      <c r="J19" s="28"/>
      <c r="K19" s="28"/>
      <c r="L19" s="28"/>
      <c r="M19" s="22">
        <v>34</v>
      </c>
      <c r="N19" s="28"/>
      <c r="O19" s="28"/>
      <c r="P19" s="28"/>
      <c r="Q19" s="22">
        <v>42</v>
      </c>
      <c r="R19" s="28"/>
      <c r="S19" s="28"/>
      <c r="T19" s="28"/>
      <c r="U19" s="22">
        <v>-162</v>
      </c>
    </row>
    <row r="20" spans="1:21" ht="11.25">
      <c r="A20" s="6" t="s">
        <v>10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-95</v>
      </c>
      <c r="R20" s="28"/>
      <c r="S20" s="28"/>
      <c r="T20" s="28"/>
      <c r="U20" s="22">
        <v>-80</v>
      </c>
    </row>
    <row r="21" spans="1:21" ht="11.25">
      <c r="A21" s="6" t="s">
        <v>11</v>
      </c>
      <c r="B21" s="28"/>
      <c r="C21" s="28"/>
      <c r="D21" s="28"/>
      <c r="E21" s="22">
        <v>-60</v>
      </c>
      <c r="F21" s="28"/>
      <c r="G21" s="28"/>
      <c r="H21" s="28"/>
      <c r="I21" s="22">
        <v>5</v>
      </c>
      <c r="J21" s="28"/>
      <c r="K21" s="28"/>
      <c r="L21" s="28"/>
      <c r="M21" s="22">
        <v>40</v>
      </c>
      <c r="N21" s="28"/>
      <c r="O21" s="28"/>
      <c r="P21" s="28"/>
      <c r="Q21" s="22">
        <v>62</v>
      </c>
      <c r="R21" s="28"/>
      <c r="S21" s="28"/>
      <c r="T21" s="28"/>
      <c r="U21" s="22"/>
    </row>
    <row r="22" spans="1:21" ht="11.25">
      <c r="A22" s="6" t="s">
        <v>12</v>
      </c>
      <c r="B22" s="28">
        <v>-492</v>
      </c>
      <c r="C22" s="28">
        <v>-332</v>
      </c>
      <c r="D22" s="28">
        <v>-156</v>
      </c>
      <c r="E22" s="22">
        <v>-500</v>
      </c>
      <c r="F22" s="28">
        <v>-326</v>
      </c>
      <c r="G22" s="28">
        <v>-219</v>
      </c>
      <c r="H22" s="28">
        <v>-114</v>
      </c>
      <c r="I22" s="22">
        <v>-485</v>
      </c>
      <c r="J22" s="28">
        <v>-384</v>
      </c>
      <c r="K22" s="28">
        <v>-272</v>
      </c>
      <c r="L22" s="28">
        <v>-139</v>
      </c>
      <c r="M22" s="22">
        <v>-542</v>
      </c>
      <c r="N22" s="28">
        <v>-460</v>
      </c>
      <c r="O22" s="28">
        <v>-316</v>
      </c>
      <c r="P22" s="28">
        <v>-170</v>
      </c>
      <c r="Q22" s="22">
        <v>-665</v>
      </c>
      <c r="R22" s="28">
        <v>-500</v>
      </c>
      <c r="S22" s="28">
        <v>-311</v>
      </c>
      <c r="T22" s="28">
        <v>-161</v>
      </c>
      <c r="U22" s="22">
        <v>-606</v>
      </c>
    </row>
    <row r="23" spans="1:21" ht="11.25">
      <c r="A23" s="6" t="s">
        <v>210</v>
      </c>
      <c r="B23" s="28">
        <v>1861</v>
      </c>
      <c r="C23" s="28">
        <v>1285</v>
      </c>
      <c r="D23" s="28">
        <v>674</v>
      </c>
      <c r="E23" s="22">
        <v>2655</v>
      </c>
      <c r="F23" s="28">
        <v>1927</v>
      </c>
      <c r="G23" s="28">
        <v>1267</v>
      </c>
      <c r="H23" s="28">
        <v>627</v>
      </c>
      <c r="I23" s="22">
        <v>2637</v>
      </c>
      <c r="J23" s="28">
        <v>1992</v>
      </c>
      <c r="K23" s="28">
        <v>1326</v>
      </c>
      <c r="L23" s="28">
        <v>653</v>
      </c>
      <c r="M23" s="22">
        <v>2925</v>
      </c>
      <c r="N23" s="28">
        <v>2240</v>
      </c>
      <c r="O23" s="28">
        <v>1495</v>
      </c>
      <c r="P23" s="28">
        <v>749</v>
      </c>
      <c r="Q23" s="22">
        <v>2933</v>
      </c>
      <c r="R23" s="28">
        <v>2263</v>
      </c>
      <c r="S23" s="28">
        <v>1496</v>
      </c>
      <c r="T23" s="28">
        <v>711</v>
      </c>
      <c r="U23" s="22">
        <v>1859</v>
      </c>
    </row>
    <row r="24" spans="1:21" ht="11.25">
      <c r="A24" s="6" t="s">
        <v>13</v>
      </c>
      <c r="B24" s="28">
        <v>-1271</v>
      </c>
      <c r="C24" s="28"/>
      <c r="D24" s="28"/>
      <c r="E24" s="22">
        <v>-234</v>
      </c>
      <c r="F24" s="28">
        <v>0</v>
      </c>
      <c r="G24" s="28"/>
      <c r="H24" s="28"/>
      <c r="I24" s="22">
        <v>-33</v>
      </c>
      <c r="J24" s="28"/>
      <c r="K24" s="28"/>
      <c r="L24" s="28"/>
      <c r="M24" s="22">
        <v>-316</v>
      </c>
      <c r="N24" s="28"/>
      <c r="O24" s="28"/>
      <c r="P24" s="28"/>
      <c r="Q24" s="22"/>
      <c r="R24" s="28"/>
      <c r="S24" s="28"/>
      <c r="T24" s="28"/>
      <c r="U24" s="22"/>
    </row>
    <row r="25" spans="1:21" ht="11.25">
      <c r="A25" s="6" t="s">
        <v>231</v>
      </c>
      <c r="B25" s="28"/>
      <c r="C25" s="28"/>
      <c r="D25" s="28"/>
      <c r="E25" s="22">
        <v>395</v>
      </c>
      <c r="F25" s="28"/>
      <c r="G25" s="28"/>
      <c r="H25" s="28"/>
      <c r="I25" s="22">
        <v>813</v>
      </c>
      <c r="J25" s="28"/>
      <c r="K25" s="28"/>
      <c r="L25" s="28"/>
      <c r="M25" s="22">
        <v>927</v>
      </c>
      <c r="N25" s="28"/>
      <c r="O25" s="28"/>
      <c r="P25" s="28"/>
      <c r="Q25" s="22">
        <v>1247</v>
      </c>
      <c r="R25" s="28"/>
      <c r="S25" s="28"/>
      <c r="T25" s="28"/>
      <c r="U25" s="22">
        <v>1320</v>
      </c>
    </row>
    <row r="26" spans="1:21" ht="11.25">
      <c r="A26" s="6" t="s">
        <v>14</v>
      </c>
      <c r="B26" s="28">
        <v>-490</v>
      </c>
      <c r="C26" s="28">
        <v>-182</v>
      </c>
      <c r="D26" s="28">
        <v>247</v>
      </c>
      <c r="E26" s="22">
        <v>1088</v>
      </c>
      <c r="F26" s="28">
        <v>740</v>
      </c>
      <c r="G26" s="28">
        <v>605</v>
      </c>
      <c r="H26" s="28">
        <v>441</v>
      </c>
      <c r="I26" s="22">
        <v>-538</v>
      </c>
      <c r="J26" s="28">
        <v>304</v>
      </c>
      <c r="K26" s="28">
        <v>207</v>
      </c>
      <c r="L26" s="28">
        <v>483</v>
      </c>
      <c r="M26" s="22">
        <v>103</v>
      </c>
      <c r="N26" s="28">
        <v>354</v>
      </c>
      <c r="O26" s="28">
        <v>146</v>
      </c>
      <c r="P26" s="28">
        <v>301</v>
      </c>
      <c r="Q26" s="22">
        <v>1577</v>
      </c>
      <c r="R26" s="28">
        <v>1986</v>
      </c>
      <c r="S26" s="28">
        <v>1504</v>
      </c>
      <c r="T26" s="28">
        <v>1472</v>
      </c>
      <c r="U26" s="22">
        <v>-295</v>
      </c>
    </row>
    <row r="27" spans="1:21" ht="11.25">
      <c r="A27" s="6" t="s">
        <v>15</v>
      </c>
      <c r="B27" s="28">
        <v>-5795</v>
      </c>
      <c r="C27" s="28">
        <v>-1707</v>
      </c>
      <c r="D27" s="28">
        <v>-6677</v>
      </c>
      <c r="E27" s="22">
        <v>-2384</v>
      </c>
      <c r="F27" s="28">
        <v>-10040</v>
      </c>
      <c r="G27" s="28">
        <v>-6274</v>
      </c>
      <c r="H27" s="28">
        <v>-6899</v>
      </c>
      <c r="I27" s="22">
        <v>-984</v>
      </c>
      <c r="J27" s="28">
        <v>-3923</v>
      </c>
      <c r="K27" s="28">
        <v>-2127</v>
      </c>
      <c r="L27" s="28">
        <v>-2427</v>
      </c>
      <c r="M27" s="22">
        <v>-2440</v>
      </c>
      <c r="N27" s="28">
        <v>-4133</v>
      </c>
      <c r="O27" s="28">
        <v>-3561</v>
      </c>
      <c r="P27" s="28">
        <v>-4098</v>
      </c>
      <c r="Q27" s="22">
        <v>393</v>
      </c>
      <c r="R27" s="28">
        <v>1915</v>
      </c>
      <c r="S27" s="28">
        <v>3366</v>
      </c>
      <c r="T27" s="28">
        <v>-3577</v>
      </c>
      <c r="U27" s="22">
        <v>-2767</v>
      </c>
    </row>
    <row r="28" spans="1:21" ht="11.25">
      <c r="A28" s="6" t="s">
        <v>16</v>
      </c>
      <c r="B28" s="28">
        <v>5460</v>
      </c>
      <c r="C28" s="28">
        <v>4422</v>
      </c>
      <c r="D28" s="28">
        <v>2705</v>
      </c>
      <c r="E28" s="22"/>
      <c r="F28" s="28">
        <v>1196</v>
      </c>
      <c r="G28" s="28">
        <v>1161</v>
      </c>
      <c r="H28" s="28">
        <v>1553</v>
      </c>
      <c r="I28" s="22"/>
      <c r="J28" s="28">
        <v>557</v>
      </c>
      <c r="K28" s="28">
        <v>787</v>
      </c>
      <c r="L28" s="28">
        <v>214</v>
      </c>
      <c r="M28" s="22"/>
      <c r="N28" s="28">
        <v>918</v>
      </c>
      <c r="O28" s="28">
        <v>499</v>
      </c>
      <c r="P28" s="28">
        <v>412</v>
      </c>
      <c r="Q28" s="22"/>
      <c r="R28" s="28">
        <v>-1016</v>
      </c>
      <c r="S28" s="28">
        <v>554</v>
      </c>
      <c r="T28" s="28">
        <v>-271</v>
      </c>
      <c r="U28" s="22"/>
    </row>
    <row r="29" spans="1:21" ht="11.25">
      <c r="A29" s="6" t="s">
        <v>17</v>
      </c>
      <c r="B29" s="28">
        <v>18468</v>
      </c>
      <c r="C29" s="28">
        <v>13059</v>
      </c>
      <c r="D29" s="28">
        <v>-8588</v>
      </c>
      <c r="E29" s="22">
        <v>5531</v>
      </c>
      <c r="F29" s="28">
        <v>10175</v>
      </c>
      <c r="G29" s="28">
        <v>7836</v>
      </c>
      <c r="H29" s="28">
        <v>30672</v>
      </c>
      <c r="I29" s="22">
        <v>-1442</v>
      </c>
      <c r="J29" s="28">
        <v>9145</v>
      </c>
      <c r="K29" s="28">
        <v>7560</v>
      </c>
      <c r="L29" s="28">
        <v>-16896</v>
      </c>
      <c r="M29" s="22">
        <v>6803</v>
      </c>
      <c r="N29" s="28">
        <v>12457</v>
      </c>
      <c r="O29" s="28">
        <v>-8364</v>
      </c>
      <c r="P29" s="28">
        <v>-12682</v>
      </c>
      <c r="Q29" s="22">
        <v>5102</v>
      </c>
      <c r="R29" s="28">
        <v>5060</v>
      </c>
      <c r="S29" s="28">
        <v>7171</v>
      </c>
      <c r="T29" s="28">
        <v>3478</v>
      </c>
      <c r="U29" s="22">
        <v>1381</v>
      </c>
    </row>
    <row r="30" spans="1:21" ht="11.25">
      <c r="A30" s="6" t="s">
        <v>88</v>
      </c>
      <c r="B30" s="28">
        <v>3262</v>
      </c>
      <c r="C30" s="28">
        <v>1501</v>
      </c>
      <c r="D30" s="28">
        <v>588</v>
      </c>
      <c r="E30" s="22">
        <v>2678</v>
      </c>
      <c r="F30" s="28">
        <v>1894</v>
      </c>
      <c r="G30" s="28">
        <v>1191</v>
      </c>
      <c r="H30" s="28">
        <v>187</v>
      </c>
      <c r="I30" s="22">
        <v>1156</v>
      </c>
      <c r="J30" s="28">
        <v>922</v>
      </c>
      <c r="K30" s="28">
        <v>676</v>
      </c>
      <c r="L30" s="28">
        <v>-781</v>
      </c>
      <c r="M30" s="22">
        <v>1969</v>
      </c>
      <c r="N30" s="28">
        <v>1228</v>
      </c>
      <c r="O30" s="28">
        <v>630</v>
      </c>
      <c r="P30" s="28">
        <v>243</v>
      </c>
      <c r="Q30" s="22">
        <v>-1529</v>
      </c>
      <c r="R30" s="28">
        <v>382</v>
      </c>
      <c r="S30" s="28">
        <v>368</v>
      </c>
      <c r="T30" s="28">
        <v>-530</v>
      </c>
      <c r="U30" s="22">
        <v>-5950</v>
      </c>
    </row>
    <row r="31" spans="1:21" ht="11.25">
      <c r="A31" s="6" t="s">
        <v>18</v>
      </c>
      <c r="B31" s="28">
        <v>69435</v>
      </c>
      <c r="C31" s="28">
        <v>49476</v>
      </c>
      <c r="D31" s="28">
        <v>5350</v>
      </c>
      <c r="E31" s="22">
        <v>82562</v>
      </c>
      <c r="F31" s="28">
        <v>46935</v>
      </c>
      <c r="G31" s="28">
        <v>33717</v>
      </c>
      <c r="H31" s="28">
        <v>40923</v>
      </c>
      <c r="I31" s="22">
        <v>43723</v>
      </c>
      <c r="J31" s="28">
        <v>50164</v>
      </c>
      <c r="K31" s="28">
        <v>35608</v>
      </c>
      <c r="L31" s="28">
        <v>-5084</v>
      </c>
      <c r="M31" s="22">
        <v>68181</v>
      </c>
      <c r="N31" s="28">
        <v>54305</v>
      </c>
      <c r="O31" s="28">
        <v>18389</v>
      </c>
      <c r="P31" s="28">
        <v>-593</v>
      </c>
      <c r="Q31" s="22">
        <v>86022</v>
      </c>
      <c r="R31" s="28">
        <v>49306</v>
      </c>
      <c r="S31" s="28">
        <v>39635</v>
      </c>
      <c r="T31" s="28">
        <v>15065</v>
      </c>
      <c r="U31" s="22">
        <v>46755</v>
      </c>
    </row>
    <row r="32" spans="1:21" ht="11.25">
      <c r="A32" s="6" t="s">
        <v>19</v>
      </c>
      <c r="B32" s="28">
        <v>296</v>
      </c>
      <c r="C32" s="28">
        <v>116</v>
      </c>
      <c r="D32" s="28">
        <v>46</v>
      </c>
      <c r="E32" s="22">
        <v>104</v>
      </c>
      <c r="F32" s="28">
        <v>55</v>
      </c>
      <c r="G32" s="28">
        <v>40</v>
      </c>
      <c r="H32" s="28">
        <v>31</v>
      </c>
      <c r="I32" s="22">
        <v>52</v>
      </c>
      <c r="J32" s="28">
        <v>41</v>
      </c>
      <c r="K32" s="28">
        <v>35</v>
      </c>
      <c r="L32" s="28">
        <v>26</v>
      </c>
      <c r="M32" s="22">
        <v>987</v>
      </c>
      <c r="N32" s="28">
        <v>275</v>
      </c>
      <c r="O32" s="28">
        <v>171</v>
      </c>
      <c r="P32" s="28">
        <v>168</v>
      </c>
      <c r="Q32" s="22">
        <v>329</v>
      </c>
      <c r="R32" s="28">
        <v>283</v>
      </c>
      <c r="S32" s="28">
        <v>152</v>
      </c>
      <c r="T32" s="28">
        <v>132</v>
      </c>
      <c r="U32" s="22">
        <v>153</v>
      </c>
    </row>
    <row r="33" spans="1:21" ht="11.25">
      <c r="A33" s="6" t="s">
        <v>20</v>
      </c>
      <c r="B33" s="28">
        <v>-1932</v>
      </c>
      <c r="C33" s="28">
        <v>-1327</v>
      </c>
      <c r="D33" s="28">
        <v>-732</v>
      </c>
      <c r="E33" s="22">
        <v>-2675</v>
      </c>
      <c r="F33" s="28">
        <v>-2067</v>
      </c>
      <c r="G33" s="28">
        <v>-1168</v>
      </c>
      <c r="H33" s="28">
        <v>-759</v>
      </c>
      <c r="I33" s="22">
        <v>-2744</v>
      </c>
      <c r="J33" s="28">
        <v>-2283</v>
      </c>
      <c r="K33" s="28">
        <v>-1271</v>
      </c>
      <c r="L33" s="28">
        <v>-965</v>
      </c>
      <c r="M33" s="22">
        <v>-2919</v>
      </c>
      <c r="N33" s="28">
        <v>-2552</v>
      </c>
      <c r="O33" s="28">
        <v>-1510</v>
      </c>
      <c r="P33" s="28">
        <v>-1023</v>
      </c>
      <c r="Q33" s="22">
        <v>-2509</v>
      </c>
      <c r="R33" s="28">
        <v>-2161</v>
      </c>
      <c r="S33" s="28">
        <v>-1178</v>
      </c>
      <c r="T33" s="28">
        <v>-612</v>
      </c>
      <c r="U33" s="22">
        <v>-1756</v>
      </c>
    </row>
    <row r="34" spans="1:21" ht="11.25">
      <c r="A34" s="6" t="s">
        <v>21</v>
      </c>
      <c r="B34" s="28"/>
      <c r="C34" s="28"/>
      <c r="D34" s="28"/>
      <c r="E34" s="22">
        <v>-1493</v>
      </c>
      <c r="F34" s="28">
        <v>-1493</v>
      </c>
      <c r="G34" s="28">
        <v>-1185</v>
      </c>
      <c r="H34" s="28">
        <v>-605</v>
      </c>
      <c r="I34" s="22">
        <v>-443</v>
      </c>
      <c r="J34" s="28">
        <v>-174</v>
      </c>
      <c r="K34" s="28">
        <v>-237</v>
      </c>
      <c r="L34" s="28">
        <v>-42</v>
      </c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6" t="s">
        <v>22</v>
      </c>
      <c r="B35" s="28">
        <v>-10292</v>
      </c>
      <c r="C35" s="28">
        <v>-9343</v>
      </c>
      <c r="D35" s="28">
        <v>-9330</v>
      </c>
      <c r="E35" s="22">
        <v>-15270</v>
      </c>
      <c r="F35" s="28">
        <v>-15104</v>
      </c>
      <c r="G35" s="28">
        <v>-7183</v>
      </c>
      <c r="H35" s="28">
        <v>-7183</v>
      </c>
      <c r="I35" s="22">
        <v>-19377</v>
      </c>
      <c r="J35" s="28">
        <v>-19378</v>
      </c>
      <c r="K35" s="28">
        <v>-10721</v>
      </c>
      <c r="L35" s="28">
        <v>-10700</v>
      </c>
      <c r="M35" s="22">
        <v>-13242</v>
      </c>
      <c r="N35" s="28">
        <v>-13242</v>
      </c>
      <c r="O35" s="28">
        <v>-6613</v>
      </c>
      <c r="P35" s="28">
        <v>-6673</v>
      </c>
      <c r="Q35" s="22">
        <v>-11841</v>
      </c>
      <c r="R35" s="28">
        <v>-11843</v>
      </c>
      <c r="S35" s="28">
        <v>-5192</v>
      </c>
      <c r="T35" s="28">
        <v>-5235</v>
      </c>
      <c r="U35" s="22">
        <v>-18496</v>
      </c>
    </row>
    <row r="36" spans="1:21" ht="12" thickBot="1">
      <c r="A36" s="5" t="s">
        <v>23</v>
      </c>
      <c r="B36" s="29">
        <v>57507</v>
      </c>
      <c r="C36" s="29">
        <v>38922</v>
      </c>
      <c r="D36" s="29">
        <v>-4665</v>
      </c>
      <c r="E36" s="23">
        <v>63226</v>
      </c>
      <c r="F36" s="29">
        <v>28326</v>
      </c>
      <c r="G36" s="29">
        <v>24220</v>
      </c>
      <c r="H36" s="29">
        <v>32407</v>
      </c>
      <c r="I36" s="23">
        <v>23248</v>
      </c>
      <c r="J36" s="29">
        <v>30369</v>
      </c>
      <c r="K36" s="29">
        <v>23412</v>
      </c>
      <c r="L36" s="29">
        <v>-16766</v>
      </c>
      <c r="M36" s="23">
        <v>53007</v>
      </c>
      <c r="N36" s="29">
        <v>38786</v>
      </c>
      <c r="O36" s="29">
        <v>10437</v>
      </c>
      <c r="P36" s="29">
        <v>-8122</v>
      </c>
      <c r="Q36" s="23">
        <v>72001</v>
      </c>
      <c r="R36" s="29">
        <v>35584</v>
      </c>
      <c r="S36" s="29">
        <v>33416</v>
      </c>
      <c r="T36" s="29">
        <v>9349</v>
      </c>
      <c r="U36" s="23">
        <v>26655</v>
      </c>
    </row>
    <row r="37" spans="1:21" ht="12" thickTop="1">
      <c r="A37" s="6" t="s">
        <v>24</v>
      </c>
      <c r="B37" s="28">
        <v>-81616</v>
      </c>
      <c r="C37" s="28">
        <v>-53171</v>
      </c>
      <c r="D37" s="28">
        <v>-37475</v>
      </c>
      <c r="E37" s="22">
        <v>-53536</v>
      </c>
      <c r="F37" s="28">
        <v>-33767</v>
      </c>
      <c r="G37" s="28">
        <v>-13658</v>
      </c>
      <c r="H37" s="28">
        <v>-6829</v>
      </c>
      <c r="I37" s="22">
        <v>-73044</v>
      </c>
      <c r="J37" s="28">
        <v>-38949</v>
      </c>
      <c r="K37" s="28">
        <v>-21532</v>
      </c>
      <c r="L37" s="28">
        <v>-3514</v>
      </c>
      <c r="M37" s="22">
        <v>-54762</v>
      </c>
      <c r="N37" s="28">
        <v>-48878</v>
      </c>
      <c r="O37" s="28">
        <v>-35320</v>
      </c>
      <c r="P37" s="28">
        <v>-21694</v>
      </c>
      <c r="Q37" s="22">
        <v>-73507</v>
      </c>
      <c r="R37" s="28">
        <v>-63311</v>
      </c>
      <c r="S37" s="28">
        <v>-46937</v>
      </c>
      <c r="T37" s="28">
        <v>-24262</v>
      </c>
      <c r="U37" s="22">
        <v>-71377</v>
      </c>
    </row>
    <row r="38" spans="1:21" ht="11.25">
      <c r="A38" s="6" t="s">
        <v>25</v>
      </c>
      <c r="B38" s="28">
        <v>64570</v>
      </c>
      <c r="C38" s="28"/>
      <c r="D38" s="28"/>
      <c r="E38" s="22">
        <v>2139</v>
      </c>
      <c r="F38" s="28">
        <v>0</v>
      </c>
      <c r="G38" s="28"/>
      <c r="H38" s="28"/>
      <c r="I38" s="22">
        <v>162</v>
      </c>
      <c r="J38" s="28">
        <v>58</v>
      </c>
      <c r="K38" s="28"/>
      <c r="L38" s="28"/>
      <c r="M38" s="22">
        <v>18127</v>
      </c>
      <c r="N38" s="28">
        <v>17005</v>
      </c>
      <c r="O38" s="28">
        <v>135</v>
      </c>
      <c r="P38" s="28">
        <v>34</v>
      </c>
      <c r="Q38" s="22">
        <v>1812</v>
      </c>
      <c r="R38" s="28">
        <v>1458</v>
      </c>
      <c r="S38" s="28">
        <v>180</v>
      </c>
      <c r="T38" s="28">
        <v>179</v>
      </c>
      <c r="U38" s="22">
        <v>614</v>
      </c>
    </row>
    <row r="39" spans="1:21" ht="11.25">
      <c r="A39" s="6" t="s">
        <v>26</v>
      </c>
      <c r="B39" s="28"/>
      <c r="C39" s="28"/>
      <c r="D39" s="28"/>
      <c r="E39" s="22">
        <v>-958</v>
      </c>
      <c r="F39" s="28"/>
      <c r="G39" s="28"/>
      <c r="H39" s="28"/>
      <c r="I39" s="22">
        <v>-1152</v>
      </c>
      <c r="J39" s="28"/>
      <c r="K39" s="28"/>
      <c r="L39" s="28"/>
      <c r="M39" s="22">
        <v>-676</v>
      </c>
      <c r="N39" s="28"/>
      <c r="O39" s="28"/>
      <c r="P39" s="28"/>
      <c r="Q39" s="22">
        <v>-519</v>
      </c>
      <c r="R39" s="28"/>
      <c r="S39" s="28"/>
      <c r="T39" s="28"/>
      <c r="U39" s="22">
        <v>-972</v>
      </c>
    </row>
    <row r="40" spans="1:21" ht="11.25">
      <c r="A40" s="6" t="s">
        <v>27</v>
      </c>
      <c r="B40" s="28">
        <v>-29</v>
      </c>
      <c r="C40" s="28"/>
      <c r="D40" s="28"/>
      <c r="E40" s="22">
        <v>-280</v>
      </c>
      <c r="F40" s="28">
        <v>-280</v>
      </c>
      <c r="G40" s="28">
        <v>-280</v>
      </c>
      <c r="H40" s="28">
        <v>-280</v>
      </c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</row>
    <row r="41" spans="1:21" ht="11.25">
      <c r="A41" s="6" t="s">
        <v>28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>
        <v>-63</v>
      </c>
      <c r="R41" s="28"/>
      <c r="S41" s="28"/>
      <c r="T41" s="28"/>
      <c r="U41" s="22"/>
    </row>
    <row r="42" spans="1:21" ht="11.25">
      <c r="A42" s="6" t="s">
        <v>29</v>
      </c>
      <c r="B42" s="28"/>
      <c r="C42" s="28"/>
      <c r="D42" s="28"/>
      <c r="E42" s="22">
        <v>81</v>
      </c>
      <c r="F42" s="28"/>
      <c r="G42" s="28"/>
      <c r="H42" s="28"/>
      <c r="I42" s="22">
        <v>30</v>
      </c>
      <c r="J42" s="28"/>
      <c r="K42" s="28"/>
      <c r="L42" s="28"/>
      <c r="M42" s="22">
        <v>78</v>
      </c>
      <c r="N42" s="28"/>
      <c r="O42" s="28"/>
      <c r="P42" s="28"/>
      <c r="Q42" s="22">
        <v>13</v>
      </c>
      <c r="R42" s="28"/>
      <c r="S42" s="28"/>
      <c r="T42" s="28"/>
      <c r="U42" s="22"/>
    </row>
    <row r="43" spans="1:21" ht="11.25">
      <c r="A43" s="6" t="s">
        <v>30</v>
      </c>
      <c r="B43" s="28">
        <v>-5731</v>
      </c>
      <c r="C43" s="28">
        <v>-1609</v>
      </c>
      <c r="D43" s="28">
        <v>-1495</v>
      </c>
      <c r="E43" s="22">
        <v>-1261</v>
      </c>
      <c r="F43" s="28">
        <v>-233</v>
      </c>
      <c r="G43" s="28">
        <v>-207</v>
      </c>
      <c r="H43" s="28">
        <v>-172</v>
      </c>
      <c r="I43" s="22">
        <v>-1517</v>
      </c>
      <c r="J43" s="28">
        <v>-1037</v>
      </c>
      <c r="K43" s="28">
        <v>-527</v>
      </c>
      <c r="L43" s="28">
        <v>-55</v>
      </c>
      <c r="M43" s="22">
        <v>-915</v>
      </c>
      <c r="N43" s="28">
        <v>-899</v>
      </c>
      <c r="O43" s="28">
        <v>-288</v>
      </c>
      <c r="P43" s="28">
        <v>-36</v>
      </c>
      <c r="Q43" s="22">
        <v>-851</v>
      </c>
      <c r="R43" s="28">
        <v>-822</v>
      </c>
      <c r="S43" s="28">
        <v>-478</v>
      </c>
      <c r="T43" s="28">
        <v>-374</v>
      </c>
      <c r="U43" s="22">
        <v>-1973</v>
      </c>
    </row>
    <row r="44" spans="1:21" ht="11.25">
      <c r="A44" s="6" t="s">
        <v>31</v>
      </c>
      <c r="B44" s="28">
        <v>3222</v>
      </c>
      <c r="C44" s="28">
        <v>1075</v>
      </c>
      <c r="D44" s="28">
        <v>723</v>
      </c>
      <c r="E44" s="22">
        <v>2324</v>
      </c>
      <c r="F44" s="28">
        <v>1876</v>
      </c>
      <c r="G44" s="28">
        <v>704</v>
      </c>
      <c r="H44" s="28">
        <v>340</v>
      </c>
      <c r="I44" s="22">
        <v>2574</v>
      </c>
      <c r="J44" s="28">
        <v>2523</v>
      </c>
      <c r="K44" s="28">
        <v>838</v>
      </c>
      <c r="L44" s="28">
        <v>266</v>
      </c>
      <c r="M44" s="22">
        <v>2150</v>
      </c>
      <c r="N44" s="28">
        <v>2098</v>
      </c>
      <c r="O44" s="28">
        <v>922</v>
      </c>
      <c r="P44" s="28">
        <v>546</v>
      </c>
      <c r="Q44" s="22">
        <v>1397</v>
      </c>
      <c r="R44" s="28">
        <v>1273</v>
      </c>
      <c r="S44" s="28">
        <v>441</v>
      </c>
      <c r="T44" s="28">
        <v>40</v>
      </c>
      <c r="U44" s="22">
        <v>1755</v>
      </c>
    </row>
    <row r="45" spans="1:21" ht="11.25">
      <c r="A45" s="6" t="s">
        <v>32</v>
      </c>
      <c r="B45" s="28"/>
      <c r="C45" s="28"/>
      <c r="D45" s="28"/>
      <c r="E45" s="22"/>
      <c r="F45" s="28"/>
      <c r="G45" s="28"/>
      <c r="H45" s="28"/>
      <c r="I45" s="22">
        <v>5519</v>
      </c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</row>
    <row r="46" spans="1:21" ht="11.25">
      <c r="A46" s="6" t="s">
        <v>33</v>
      </c>
      <c r="B46" s="28">
        <v>-6476</v>
      </c>
      <c r="C46" s="28">
        <v>-3312</v>
      </c>
      <c r="D46" s="28">
        <v>-2634</v>
      </c>
      <c r="E46" s="22">
        <v>-6133</v>
      </c>
      <c r="F46" s="28">
        <v>-4489</v>
      </c>
      <c r="G46" s="28">
        <v>-1794</v>
      </c>
      <c r="H46" s="28">
        <v>-1107</v>
      </c>
      <c r="I46" s="22">
        <v>-5999</v>
      </c>
      <c r="J46" s="28">
        <v>-4938</v>
      </c>
      <c r="K46" s="28">
        <v>-2662</v>
      </c>
      <c r="L46" s="28">
        <v>-1588</v>
      </c>
      <c r="M46" s="22">
        <v>-7941</v>
      </c>
      <c r="N46" s="28">
        <v>-5716</v>
      </c>
      <c r="O46" s="28">
        <v>-2899</v>
      </c>
      <c r="P46" s="28">
        <v>-1758</v>
      </c>
      <c r="Q46" s="22">
        <v>-8496</v>
      </c>
      <c r="R46" s="28">
        <v>-5765</v>
      </c>
      <c r="S46" s="28">
        <v>-2509</v>
      </c>
      <c r="T46" s="28">
        <v>-1622</v>
      </c>
      <c r="U46" s="22">
        <v>-6288</v>
      </c>
    </row>
    <row r="47" spans="1:21" ht="11.25">
      <c r="A47" s="6" t="s">
        <v>34</v>
      </c>
      <c r="B47" s="28">
        <v>6375</v>
      </c>
      <c r="C47" s="28">
        <v>3354</v>
      </c>
      <c r="D47" s="28">
        <v>2740</v>
      </c>
      <c r="E47" s="22">
        <v>5063</v>
      </c>
      <c r="F47" s="28">
        <v>3904</v>
      </c>
      <c r="G47" s="28">
        <v>2750</v>
      </c>
      <c r="H47" s="28">
        <v>2266</v>
      </c>
      <c r="I47" s="22">
        <v>6028</v>
      </c>
      <c r="J47" s="28">
        <v>5250</v>
      </c>
      <c r="K47" s="28">
        <v>3843</v>
      </c>
      <c r="L47" s="28">
        <v>3120</v>
      </c>
      <c r="M47" s="22">
        <v>6997</v>
      </c>
      <c r="N47" s="28">
        <v>6062</v>
      </c>
      <c r="O47" s="28">
        <v>4826</v>
      </c>
      <c r="P47" s="28">
        <v>4353</v>
      </c>
      <c r="Q47" s="22">
        <v>4536</v>
      </c>
      <c r="R47" s="28">
        <v>4011</v>
      </c>
      <c r="S47" s="28">
        <v>3164</v>
      </c>
      <c r="T47" s="28">
        <v>2476</v>
      </c>
      <c r="U47" s="22">
        <v>12096</v>
      </c>
    </row>
    <row r="48" spans="1:21" ht="11.25">
      <c r="A48" s="6" t="s">
        <v>35</v>
      </c>
      <c r="B48" s="28"/>
      <c r="C48" s="28"/>
      <c r="D48" s="28"/>
      <c r="E48" s="22">
        <v>-1999</v>
      </c>
      <c r="F48" s="28"/>
      <c r="G48" s="28"/>
      <c r="H48" s="28"/>
      <c r="I48" s="22">
        <v>-160</v>
      </c>
      <c r="J48" s="28"/>
      <c r="K48" s="28"/>
      <c r="L48" s="28"/>
      <c r="M48" s="22">
        <v>-180</v>
      </c>
      <c r="N48" s="28"/>
      <c r="O48" s="28"/>
      <c r="P48" s="28"/>
      <c r="Q48" s="22">
        <v>-420</v>
      </c>
      <c r="R48" s="28"/>
      <c r="S48" s="28"/>
      <c r="T48" s="28"/>
      <c r="U48" s="22"/>
    </row>
    <row r="49" spans="1:21" ht="11.25">
      <c r="A49" s="6" t="s">
        <v>36</v>
      </c>
      <c r="B49" s="28"/>
      <c r="C49" s="28"/>
      <c r="D49" s="28"/>
      <c r="E49" s="22">
        <v>160</v>
      </c>
      <c r="F49" s="28"/>
      <c r="G49" s="28"/>
      <c r="H49" s="28"/>
      <c r="I49" s="22">
        <v>180</v>
      </c>
      <c r="J49" s="28"/>
      <c r="K49" s="28"/>
      <c r="L49" s="28"/>
      <c r="M49" s="22">
        <v>200</v>
      </c>
      <c r="N49" s="28"/>
      <c r="O49" s="28"/>
      <c r="P49" s="28"/>
      <c r="Q49" s="22">
        <v>220</v>
      </c>
      <c r="R49" s="28"/>
      <c r="S49" s="28"/>
      <c r="T49" s="28"/>
      <c r="U49" s="22"/>
    </row>
    <row r="50" spans="1:21" ht="11.25">
      <c r="A50" s="6" t="s">
        <v>37</v>
      </c>
      <c r="B50" s="28">
        <v>-16318</v>
      </c>
      <c r="C50" s="28">
        <v>-13605</v>
      </c>
      <c r="D50" s="28">
        <v>-6975</v>
      </c>
      <c r="E50" s="22"/>
      <c r="F50" s="28">
        <v>-6548</v>
      </c>
      <c r="G50" s="28">
        <v>-1596</v>
      </c>
      <c r="H50" s="28">
        <v>-681</v>
      </c>
      <c r="I50" s="22"/>
      <c r="J50" s="28">
        <v>-1072</v>
      </c>
      <c r="K50" s="28">
        <v>-882</v>
      </c>
      <c r="L50" s="28">
        <v>-639</v>
      </c>
      <c r="M50" s="22"/>
      <c r="N50" s="28">
        <v>-3894</v>
      </c>
      <c r="O50" s="28">
        <v>-3524</v>
      </c>
      <c r="P50" s="28">
        <v>-4001</v>
      </c>
      <c r="Q50" s="22"/>
      <c r="R50" s="28">
        <v>-951</v>
      </c>
      <c r="S50" s="28">
        <v>-865</v>
      </c>
      <c r="T50" s="28">
        <v>-747</v>
      </c>
      <c r="U50" s="22"/>
    </row>
    <row r="51" spans="1:21" ht="11.25">
      <c r="A51" s="6" t="s">
        <v>38</v>
      </c>
      <c r="B51" s="28">
        <v>8849</v>
      </c>
      <c r="C51" s="28">
        <v>6837</v>
      </c>
      <c r="D51" s="28">
        <v>4948</v>
      </c>
      <c r="E51" s="22"/>
      <c r="F51" s="28">
        <v>221</v>
      </c>
      <c r="G51" s="28">
        <v>201</v>
      </c>
      <c r="H51" s="28">
        <v>181</v>
      </c>
      <c r="I51" s="22"/>
      <c r="J51" s="28">
        <v>5722</v>
      </c>
      <c r="K51" s="28">
        <v>209</v>
      </c>
      <c r="L51" s="28">
        <v>201</v>
      </c>
      <c r="M51" s="22"/>
      <c r="N51" s="28">
        <v>252</v>
      </c>
      <c r="O51" s="28">
        <v>244</v>
      </c>
      <c r="P51" s="28">
        <v>226</v>
      </c>
      <c r="Q51" s="22"/>
      <c r="R51" s="28">
        <v>229</v>
      </c>
      <c r="S51" s="28">
        <v>225</v>
      </c>
      <c r="T51" s="28">
        <v>222</v>
      </c>
      <c r="U51" s="22">
        <v>1662</v>
      </c>
    </row>
    <row r="52" spans="1:21" ht="12" thickBot="1">
      <c r="A52" s="5" t="s">
        <v>39</v>
      </c>
      <c r="B52" s="29">
        <v>-27154</v>
      </c>
      <c r="C52" s="29">
        <v>-60431</v>
      </c>
      <c r="D52" s="29">
        <v>-40167</v>
      </c>
      <c r="E52" s="23">
        <v>-69751</v>
      </c>
      <c r="F52" s="29">
        <v>-39315</v>
      </c>
      <c r="G52" s="29">
        <v>-13880</v>
      </c>
      <c r="H52" s="29">
        <v>-6282</v>
      </c>
      <c r="I52" s="23">
        <v>-68323</v>
      </c>
      <c r="J52" s="29">
        <v>-32442</v>
      </c>
      <c r="K52" s="29">
        <v>-20714</v>
      </c>
      <c r="L52" s="29">
        <v>-2208</v>
      </c>
      <c r="M52" s="23">
        <v>-35907</v>
      </c>
      <c r="N52" s="29">
        <v>-33970</v>
      </c>
      <c r="O52" s="29">
        <v>-35905</v>
      </c>
      <c r="P52" s="29">
        <v>-22328</v>
      </c>
      <c r="Q52" s="23">
        <v>-75877</v>
      </c>
      <c r="R52" s="29">
        <v>-63878</v>
      </c>
      <c r="S52" s="29">
        <v>-46779</v>
      </c>
      <c r="T52" s="29">
        <v>-24088</v>
      </c>
      <c r="U52" s="23">
        <v>-63908</v>
      </c>
    </row>
    <row r="53" spans="1:21" ht="12" thickTop="1">
      <c r="A53" s="6" t="s">
        <v>40</v>
      </c>
      <c r="B53" s="28"/>
      <c r="C53" s="28"/>
      <c r="D53" s="28">
        <v>44154</v>
      </c>
      <c r="E53" s="22">
        <v>-12655</v>
      </c>
      <c r="F53" s="28">
        <v>3500</v>
      </c>
      <c r="G53" s="28">
        <v>-12655</v>
      </c>
      <c r="H53" s="28">
        <v>-7000</v>
      </c>
      <c r="I53" s="22">
        <v>12455</v>
      </c>
      <c r="J53" s="28"/>
      <c r="K53" s="28"/>
      <c r="L53" s="28">
        <v>5655</v>
      </c>
      <c r="M53" s="22">
        <v>-4755</v>
      </c>
      <c r="N53" s="28">
        <v>900</v>
      </c>
      <c r="O53" s="28">
        <v>1900</v>
      </c>
      <c r="P53" s="28">
        <v>900</v>
      </c>
      <c r="Q53" s="22">
        <v>-18000</v>
      </c>
      <c r="R53" s="28">
        <v>-16000</v>
      </c>
      <c r="S53" s="28">
        <v>3000</v>
      </c>
      <c r="T53" s="28">
        <v>15000</v>
      </c>
      <c r="U53" s="22">
        <v>11500</v>
      </c>
    </row>
    <row r="54" spans="1:21" ht="11.25">
      <c r="A54" s="6" t="s">
        <v>41</v>
      </c>
      <c r="B54" s="28">
        <v>10887</v>
      </c>
      <c r="C54" s="28">
        <v>6000</v>
      </c>
      <c r="D54" s="28">
        <v>6000</v>
      </c>
      <c r="E54" s="22">
        <v>54934</v>
      </c>
      <c r="F54" s="28">
        <v>33178</v>
      </c>
      <c r="G54" s="28">
        <v>25400</v>
      </c>
      <c r="H54" s="28">
        <v>25400</v>
      </c>
      <c r="I54" s="22">
        <v>39200</v>
      </c>
      <c r="J54" s="28">
        <v>30000</v>
      </c>
      <c r="K54" s="28">
        <v>15000</v>
      </c>
      <c r="L54" s="28">
        <v>10000</v>
      </c>
      <c r="M54" s="22">
        <v>5000</v>
      </c>
      <c r="N54" s="28">
        <v>5000</v>
      </c>
      <c r="O54" s="28">
        <v>3500</v>
      </c>
      <c r="P54" s="28">
        <v>3500</v>
      </c>
      <c r="Q54" s="22">
        <v>61900</v>
      </c>
      <c r="R54" s="28">
        <v>61900</v>
      </c>
      <c r="S54" s="28">
        <v>57900</v>
      </c>
      <c r="T54" s="28">
        <v>52100</v>
      </c>
      <c r="U54" s="22">
        <v>32800</v>
      </c>
    </row>
    <row r="55" spans="1:21" ht="11.25">
      <c r="A55" s="6" t="s">
        <v>42</v>
      </c>
      <c r="B55" s="28">
        <v>-21524</v>
      </c>
      <c r="C55" s="28">
        <v>-16736</v>
      </c>
      <c r="D55" s="28">
        <v>-14569</v>
      </c>
      <c r="E55" s="22">
        <v>-29457</v>
      </c>
      <c r="F55" s="28">
        <v>-25429</v>
      </c>
      <c r="G55" s="28">
        <v>-17184</v>
      </c>
      <c r="H55" s="28">
        <v>-13560</v>
      </c>
      <c r="I55" s="22">
        <v>-22135</v>
      </c>
      <c r="J55" s="28">
        <v>-17654</v>
      </c>
      <c r="K55" s="28">
        <v>-10008</v>
      </c>
      <c r="L55" s="28">
        <v>-7095</v>
      </c>
      <c r="M55" s="22">
        <v>-23929</v>
      </c>
      <c r="N55" s="28">
        <v>-17395</v>
      </c>
      <c r="O55" s="28">
        <v>-10580</v>
      </c>
      <c r="P55" s="28">
        <v>-5552</v>
      </c>
      <c r="Q55" s="22">
        <v>-25583</v>
      </c>
      <c r="R55" s="28">
        <v>-21593</v>
      </c>
      <c r="S55" s="28">
        <v>-15935</v>
      </c>
      <c r="T55" s="28">
        <v>-12383</v>
      </c>
      <c r="U55" s="22">
        <v>-12482</v>
      </c>
    </row>
    <row r="56" spans="1:21" ht="11.25">
      <c r="A56" s="6" t="s">
        <v>43</v>
      </c>
      <c r="B56" s="28"/>
      <c r="C56" s="28"/>
      <c r="D56" s="28"/>
      <c r="E56" s="22">
        <v>25000</v>
      </c>
      <c r="F56" s="28">
        <v>25000</v>
      </c>
      <c r="G56" s="28">
        <v>25000</v>
      </c>
      <c r="H56" s="28"/>
      <c r="I56" s="22"/>
      <c r="J56" s="28"/>
      <c r="K56" s="28"/>
      <c r="L56" s="28"/>
      <c r="M56" s="22"/>
      <c r="N56" s="28"/>
      <c r="O56" s="28"/>
      <c r="P56" s="28"/>
      <c r="Q56" s="22">
        <v>23000</v>
      </c>
      <c r="R56" s="28">
        <v>23000</v>
      </c>
      <c r="S56" s="28"/>
      <c r="T56" s="28"/>
      <c r="U56" s="22">
        <v>10000</v>
      </c>
    </row>
    <row r="57" spans="1:21" ht="11.25">
      <c r="A57" s="6" t="s">
        <v>44</v>
      </c>
      <c r="B57" s="28">
        <v>-10000</v>
      </c>
      <c r="C57" s="28">
        <v>-10000</v>
      </c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/>
      <c r="R57" s="28"/>
      <c r="S57" s="28"/>
      <c r="T57" s="28"/>
      <c r="U57" s="22"/>
    </row>
    <row r="58" spans="1:21" ht="11.25">
      <c r="A58" s="6" t="s">
        <v>45</v>
      </c>
      <c r="B58" s="28">
        <v>50759</v>
      </c>
      <c r="C58" s="28">
        <v>50759</v>
      </c>
      <c r="D58" s="28"/>
      <c r="E58" s="22"/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/>
      <c r="U58" s="22"/>
    </row>
    <row r="59" spans="1:21" ht="11.25">
      <c r="A59" s="6" t="s">
        <v>46</v>
      </c>
      <c r="B59" s="28">
        <v>-59</v>
      </c>
      <c r="C59" s="28">
        <v>-52</v>
      </c>
      <c r="D59" s="28">
        <v>0</v>
      </c>
      <c r="E59" s="22">
        <v>0</v>
      </c>
      <c r="F59" s="28">
        <v>0</v>
      </c>
      <c r="G59" s="28">
        <v>0</v>
      </c>
      <c r="H59" s="28"/>
      <c r="I59" s="22">
        <v>-1</v>
      </c>
      <c r="J59" s="28">
        <v>-1</v>
      </c>
      <c r="K59" s="28">
        <v>0</v>
      </c>
      <c r="L59" s="28">
        <v>0</v>
      </c>
      <c r="M59" s="22">
        <v>-2</v>
      </c>
      <c r="N59" s="28">
        <v>-1</v>
      </c>
      <c r="O59" s="28">
        <v>-1</v>
      </c>
      <c r="P59" s="28">
        <v>0</v>
      </c>
      <c r="Q59" s="22">
        <v>0</v>
      </c>
      <c r="R59" s="28">
        <v>0</v>
      </c>
      <c r="S59" s="28">
        <v>0</v>
      </c>
      <c r="T59" s="28">
        <v>0</v>
      </c>
      <c r="U59" s="22">
        <v>-8</v>
      </c>
    </row>
    <row r="60" spans="1:21" ht="11.25">
      <c r="A60" s="6" t="s">
        <v>47</v>
      </c>
      <c r="B60" s="28">
        <v>-4498</v>
      </c>
      <c r="C60" s="28">
        <v>-1992</v>
      </c>
      <c r="D60" s="28">
        <v>-1992</v>
      </c>
      <c r="E60" s="22">
        <v>-3985</v>
      </c>
      <c r="F60" s="28">
        <v>-3985</v>
      </c>
      <c r="G60" s="28">
        <v>-1992</v>
      </c>
      <c r="H60" s="28">
        <v>-1992</v>
      </c>
      <c r="I60" s="22">
        <v>-3622</v>
      </c>
      <c r="J60" s="28">
        <v>-3622</v>
      </c>
      <c r="K60" s="28">
        <v>-1811</v>
      </c>
      <c r="L60" s="28">
        <v>-1811</v>
      </c>
      <c r="M60" s="22">
        <v>-3622</v>
      </c>
      <c r="N60" s="28">
        <v>-3622</v>
      </c>
      <c r="O60" s="28">
        <v>-1811</v>
      </c>
      <c r="P60" s="28">
        <v>-1811</v>
      </c>
      <c r="Q60" s="22">
        <v>-3622</v>
      </c>
      <c r="R60" s="28">
        <v>-3622</v>
      </c>
      <c r="S60" s="28">
        <v>-1811</v>
      </c>
      <c r="T60" s="28">
        <v>-1811</v>
      </c>
      <c r="U60" s="22">
        <v>-3622</v>
      </c>
    </row>
    <row r="61" spans="1:21" ht="11.25">
      <c r="A61" s="6" t="s">
        <v>48</v>
      </c>
      <c r="B61" s="28">
        <v>-6</v>
      </c>
      <c r="C61" s="28">
        <v>-6</v>
      </c>
      <c r="D61" s="28">
        <v>-6</v>
      </c>
      <c r="E61" s="22">
        <v>-6</v>
      </c>
      <c r="F61" s="28">
        <v>-6</v>
      </c>
      <c r="G61" s="28">
        <v>-6</v>
      </c>
      <c r="H61" s="28">
        <v>-6</v>
      </c>
      <c r="I61" s="22">
        <v>-6</v>
      </c>
      <c r="J61" s="28">
        <v>-6</v>
      </c>
      <c r="K61" s="28">
        <v>-6</v>
      </c>
      <c r="L61" s="28">
        <v>-6</v>
      </c>
      <c r="M61" s="22">
        <v>-6</v>
      </c>
      <c r="N61" s="28">
        <v>-6</v>
      </c>
      <c r="O61" s="28">
        <v>-6</v>
      </c>
      <c r="P61" s="28">
        <v>-6</v>
      </c>
      <c r="Q61" s="22">
        <v>-6</v>
      </c>
      <c r="R61" s="28">
        <v>-6</v>
      </c>
      <c r="S61" s="28">
        <v>-6</v>
      </c>
      <c r="T61" s="28">
        <v>-6</v>
      </c>
      <c r="U61" s="22">
        <v>-6</v>
      </c>
    </row>
    <row r="62" spans="1:21" ht="11.25">
      <c r="A62" s="6" t="s">
        <v>88</v>
      </c>
      <c r="B62" s="28">
        <v>821</v>
      </c>
      <c r="C62" s="28">
        <v>821</v>
      </c>
      <c r="D62" s="28">
        <v>821</v>
      </c>
      <c r="E62" s="22">
        <v>0</v>
      </c>
      <c r="F62" s="28">
        <v>24</v>
      </c>
      <c r="G62" s="28"/>
      <c r="H62" s="28"/>
      <c r="I62" s="22">
        <v>0</v>
      </c>
      <c r="J62" s="28">
        <v>0</v>
      </c>
      <c r="K62" s="28">
        <v>0</v>
      </c>
      <c r="L62" s="28"/>
      <c r="M62" s="22">
        <v>0</v>
      </c>
      <c r="N62" s="28">
        <v>0</v>
      </c>
      <c r="O62" s="28">
        <v>0</v>
      </c>
      <c r="P62" s="28"/>
      <c r="Q62" s="22">
        <v>0</v>
      </c>
      <c r="R62" s="28">
        <v>0</v>
      </c>
      <c r="S62" s="28">
        <v>0</v>
      </c>
      <c r="T62" s="28"/>
      <c r="U62" s="22"/>
    </row>
    <row r="63" spans="1:21" ht="12" thickBot="1">
      <c r="A63" s="5" t="s">
        <v>49</v>
      </c>
      <c r="B63" s="29">
        <v>26380</v>
      </c>
      <c r="C63" s="29">
        <v>28793</v>
      </c>
      <c r="D63" s="29">
        <v>34406</v>
      </c>
      <c r="E63" s="23">
        <v>35493</v>
      </c>
      <c r="F63" s="29">
        <v>32281</v>
      </c>
      <c r="G63" s="29">
        <v>18562</v>
      </c>
      <c r="H63" s="29">
        <v>2840</v>
      </c>
      <c r="I63" s="23">
        <v>25889</v>
      </c>
      <c r="J63" s="29">
        <v>8715</v>
      </c>
      <c r="K63" s="29">
        <v>3173</v>
      </c>
      <c r="L63" s="29">
        <v>6741</v>
      </c>
      <c r="M63" s="23">
        <v>-27315</v>
      </c>
      <c r="N63" s="29">
        <v>-15125</v>
      </c>
      <c r="O63" s="29">
        <v>-6998</v>
      </c>
      <c r="P63" s="29">
        <v>-2969</v>
      </c>
      <c r="Q63" s="23">
        <v>37687</v>
      </c>
      <c r="R63" s="29">
        <v>43677</v>
      </c>
      <c r="S63" s="29">
        <v>43146</v>
      </c>
      <c r="T63" s="29">
        <v>52898</v>
      </c>
      <c r="U63" s="23">
        <v>38180</v>
      </c>
    </row>
    <row r="64" spans="1:21" ht="12" thickTop="1">
      <c r="A64" s="7" t="s">
        <v>50</v>
      </c>
      <c r="B64" s="28">
        <v>2513</v>
      </c>
      <c r="C64" s="28">
        <v>3035</v>
      </c>
      <c r="D64" s="28">
        <v>1863</v>
      </c>
      <c r="E64" s="22">
        <v>1883</v>
      </c>
      <c r="F64" s="28">
        <v>-84</v>
      </c>
      <c r="G64" s="28">
        <v>13</v>
      </c>
      <c r="H64" s="28">
        <v>103</v>
      </c>
      <c r="I64" s="22">
        <v>-4</v>
      </c>
      <c r="J64" s="28">
        <v>-126</v>
      </c>
      <c r="K64" s="28">
        <v>-53</v>
      </c>
      <c r="L64" s="28">
        <v>-19</v>
      </c>
      <c r="M64" s="22">
        <v>-51</v>
      </c>
      <c r="N64" s="28">
        <v>-57</v>
      </c>
      <c r="O64" s="28">
        <v>-10</v>
      </c>
      <c r="P64" s="28">
        <v>-1</v>
      </c>
      <c r="Q64" s="22">
        <v>-6</v>
      </c>
      <c r="R64" s="28">
        <v>-5</v>
      </c>
      <c r="S64" s="28">
        <v>25</v>
      </c>
      <c r="T64" s="28">
        <v>27</v>
      </c>
      <c r="U64" s="22">
        <v>-11</v>
      </c>
    </row>
    <row r="65" spans="1:21" ht="11.25">
      <c r="A65" s="7" t="s">
        <v>51</v>
      </c>
      <c r="B65" s="28">
        <v>59246</v>
      </c>
      <c r="C65" s="28">
        <v>10319</v>
      </c>
      <c r="D65" s="28">
        <v>-8563</v>
      </c>
      <c r="E65" s="22">
        <v>30852</v>
      </c>
      <c r="F65" s="28">
        <v>21206</v>
      </c>
      <c r="G65" s="28">
        <v>28916</v>
      </c>
      <c r="H65" s="28">
        <v>29068</v>
      </c>
      <c r="I65" s="22">
        <v>-19190</v>
      </c>
      <c r="J65" s="28">
        <v>6516</v>
      </c>
      <c r="K65" s="28">
        <v>5817</v>
      </c>
      <c r="L65" s="28">
        <v>-12252</v>
      </c>
      <c r="M65" s="22">
        <v>-10266</v>
      </c>
      <c r="N65" s="28">
        <v>-10365</v>
      </c>
      <c r="O65" s="28">
        <v>-32477</v>
      </c>
      <c r="P65" s="28">
        <v>-33422</v>
      </c>
      <c r="Q65" s="22">
        <v>33805</v>
      </c>
      <c r="R65" s="28">
        <v>15377</v>
      </c>
      <c r="S65" s="28">
        <v>29808</v>
      </c>
      <c r="T65" s="28">
        <v>38187</v>
      </c>
      <c r="U65" s="22">
        <v>917</v>
      </c>
    </row>
    <row r="66" spans="1:21" ht="11.25">
      <c r="A66" s="7" t="s">
        <v>52</v>
      </c>
      <c r="B66" s="28">
        <v>39292</v>
      </c>
      <c r="C66" s="28">
        <v>39292</v>
      </c>
      <c r="D66" s="28">
        <v>39292</v>
      </c>
      <c r="E66" s="22">
        <v>8440</v>
      </c>
      <c r="F66" s="28">
        <v>8440</v>
      </c>
      <c r="G66" s="28">
        <v>8440</v>
      </c>
      <c r="H66" s="28">
        <v>8440</v>
      </c>
      <c r="I66" s="22">
        <v>27631</v>
      </c>
      <c r="J66" s="28">
        <v>27631</v>
      </c>
      <c r="K66" s="28">
        <v>27631</v>
      </c>
      <c r="L66" s="28">
        <v>27631</v>
      </c>
      <c r="M66" s="22">
        <v>37898</v>
      </c>
      <c r="N66" s="28">
        <v>37898</v>
      </c>
      <c r="O66" s="28">
        <v>37898</v>
      </c>
      <c r="P66" s="28">
        <v>37878</v>
      </c>
      <c r="Q66" s="22">
        <v>4092</v>
      </c>
      <c r="R66" s="28">
        <v>4092</v>
      </c>
      <c r="S66" s="28">
        <v>4092</v>
      </c>
      <c r="T66" s="28">
        <v>4092</v>
      </c>
      <c r="U66" s="22">
        <v>3199</v>
      </c>
    </row>
    <row r="67" spans="1:21" ht="12" thickBot="1">
      <c r="A67" s="7" t="s">
        <v>52</v>
      </c>
      <c r="B67" s="28">
        <v>98539</v>
      </c>
      <c r="C67" s="28">
        <v>49612</v>
      </c>
      <c r="D67" s="28">
        <v>30729</v>
      </c>
      <c r="E67" s="22">
        <v>39292</v>
      </c>
      <c r="F67" s="28">
        <v>29647</v>
      </c>
      <c r="G67" s="28">
        <v>37356</v>
      </c>
      <c r="H67" s="28">
        <v>37509</v>
      </c>
      <c r="I67" s="22">
        <v>8440</v>
      </c>
      <c r="J67" s="28">
        <v>34147</v>
      </c>
      <c r="K67" s="28">
        <v>33448</v>
      </c>
      <c r="L67" s="28">
        <v>15379</v>
      </c>
      <c r="M67" s="22">
        <v>27631</v>
      </c>
      <c r="N67" s="28">
        <v>27532</v>
      </c>
      <c r="O67" s="28">
        <v>5421</v>
      </c>
      <c r="P67" s="28">
        <v>4456</v>
      </c>
      <c r="Q67" s="22">
        <v>37898</v>
      </c>
      <c r="R67" s="28">
        <v>19470</v>
      </c>
      <c r="S67" s="28">
        <v>33901</v>
      </c>
      <c r="T67" s="28">
        <v>42280</v>
      </c>
      <c r="U67" s="22">
        <v>4092</v>
      </c>
    </row>
    <row r="68" spans="1:21" ht="12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70" ht="11.25">
      <c r="A70" s="20" t="s">
        <v>177</v>
      </c>
    </row>
    <row r="71" ht="11.25">
      <c r="A71" s="20" t="s">
        <v>178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173</v>
      </c>
      <c r="B2" s="14">
        <v>8905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62</v>
      </c>
      <c r="B4" s="15" t="str">
        <f>HYPERLINK("http://www.kabupro.jp/mark/20140114/S1000X2T.htm","四半期報告書")</f>
        <v>四半期報告書</v>
      </c>
      <c r="C4" s="15" t="str">
        <f>HYPERLINK("http://www.kabupro.jp/mark/20131011/S10006J0.htm","四半期報告書")</f>
        <v>四半期報告書</v>
      </c>
      <c r="D4" s="15" t="str">
        <f>HYPERLINK("http://www.kabupro.jp/mark/20130710/S000DYND.htm","四半期報告書")</f>
        <v>四半期報告書</v>
      </c>
      <c r="E4" s="15" t="str">
        <f>HYPERLINK("http://www.kabupro.jp/mark/20140114/S1000X2T.htm","四半期報告書")</f>
        <v>四半期報告書</v>
      </c>
      <c r="F4" s="15" t="str">
        <f>HYPERLINK("http://www.kabupro.jp/mark/20121228/S000CKIW.htm","四半期報告書")</f>
        <v>四半期報告書</v>
      </c>
      <c r="G4" s="15" t="str">
        <f>HYPERLINK("http://www.kabupro.jp/mark/20121001/S000BZTT.htm","四半期報告書")</f>
        <v>四半期報告書</v>
      </c>
      <c r="H4" s="15" t="str">
        <f>HYPERLINK("http://www.kabupro.jp/mark/20120709/S000BFKC.htm","訂正四半期報告書")</f>
        <v>訂正四半期報告書</v>
      </c>
      <c r="I4" s="15" t="str">
        <f>HYPERLINK("http://www.kabupro.jp/mark/20130524/S000DG11.htm","有価証券報告書")</f>
        <v>有価証券報告書</v>
      </c>
      <c r="J4" s="15" t="str">
        <f>HYPERLINK("http://www.kabupro.jp/mark/20120104/S000A0V9.htm","四半期報告書")</f>
        <v>四半期報告書</v>
      </c>
      <c r="K4" s="15" t="str">
        <f>HYPERLINK("http://www.kabupro.jp/mark/20111004/S0009G60.htm","四半期報告書")</f>
        <v>四半期報告書</v>
      </c>
      <c r="L4" s="15" t="str">
        <f>HYPERLINK("http://www.kabupro.jp/mark/20110701/S0008TMT.htm","四半期報告書")</f>
        <v>四半期報告書</v>
      </c>
      <c r="M4" s="15" t="str">
        <f>HYPERLINK("http://www.kabupro.jp/mark/20120516/S000AV0V.htm","有価証券報告書")</f>
        <v>有価証券報告書</v>
      </c>
      <c r="N4" s="15" t="str">
        <f>HYPERLINK("http://www.kabupro.jp/mark/20110104/S0007HG8.htm","四半期報告書")</f>
        <v>四半期報告書</v>
      </c>
      <c r="O4" s="15" t="str">
        <f>HYPERLINK("http://www.kabupro.jp/mark/20101001/S0006VLR.htm","四半期報告書")</f>
        <v>四半期報告書</v>
      </c>
      <c r="P4" s="15" t="str">
        <f>HYPERLINK("http://www.kabupro.jp/mark/20100702/S0006AD0.htm","四半期報告書")</f>
        <v>四半期報告書</v>
      </c>
      <c r="Q4" s="15" t="str">
        <f>HYPERLINK("http://www.kabupro.jp/mark/20110512/S00089PN.htm","有価証券報告書")</f>
        <v>有価証券報告書</v>
      </c>
      <c r="R4" s="15" t="str">
        <f>HYPERLINK("http://www.kabupro.jp/mark/20100104/S0004W0E.htm","四半期報告書")</f>
        <v>四半期報告書</v>
      </c>
      <c r="S4" s="15" t="str">
        <f>HYPERLINK("http://www.kabupro.jp/mark/20091002/S0004ABW.htm","四半期報告書")</f>
        <v>四半期報告書</v>
      </c>
      <c r="T4" s="15" t="str">
        <f>HYPERLINK("http://www.kabupro.jp/mark/20090703/S0003M27.htm","四半期報告書")</f>
        <v>四半期報告書</v>
      </c>
      <c r="U4" s="15" t="str">
        <f>HYPERLINK("http://www.kabupro.jp/mark/20100512/S0005O7L.htm","有価証券報告書")</f>
        <v>有価証券報告書</v>
      </c>
    </row>
    <row r="5" spans="1:21" ht="12" thickBot="1">
      <c r="A5" s="11" t="s">
        <v>63</v>
      </c>
      <c r="B5" s="1" t="s">
        <v>239</v>
      </c>
      <c r="C5" s="1" t="s">
        <v>242</v>
      </c>
      <c r="D5" s="1" t="s">
        <v>244</v>
      </c>
      <c r="E5" s="1" t="s">
        <v>239</v>
      </c>
      <c r="F5" s="1" t="s">
        <v>246</v>
      </c>
      <c r="G5" s="1" t="s">
        <v>248</v>
      </c>
      <c r="H5" s="1" t="s">
        <v>250</v>
      </c>
      <c r="I5" s="1" t="s">
        <v>69</v>
      </c>
      <c r="J5" s="1" t="s">
        <v>252</v>
      </c>
      <c r="K5" s="1" t="s">
        <v>254</v>
      </c>
      <c r="L5" s="1" t="s">
        <v>256</v>
      </c>
      <c r="M5" s="1" t="s">
        <v>73</v>
      </c>
      <c r="N5" s="1" t="s">
        <v>258</v>
      </c>
      <c r="O5" s="1" t="s">
        <v>260</v>
      </c>
      <c r="P5" s="1" t="s">
        <v>262</v>
      </c>
      <c r="Q5" s="1" t="s">
        <v>75</v>
      </c>
      <c r="R5" s="1" t="s">
        <v>264</v>
      </c>
      <c r="S5" s="1" t="s">
        <v>266</v>
      </c>
      <c r="T5" s="1" t="s">
        <v>268</v>
      </c>
      <c r="U5" s="1" t="s">
        <v>77</v>
      </c>
    </row>
    <row r="6" spans="1:21" ht="12.75" thickBot="1" thickTop="1">
      <c r="A6" s="10" t="s">
        <v>64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65</v>
      </c>
      <c r="B7" s="14" t="s">
        <v>240</v>
      </c>
      <c r="C7" s="14" t="s">
        <v>240</v>
      </c>
      <c r="D7" s="14" t="s">
        <v>240</v>
      </c>
      <c r="E7" s="16" t="s">
        <v>70</v>
      </c>
      <c r="F7" s="14" t="s">
        <v>240</v>
      </c>
      <c r="G7" s="14" t="s">
        <v>240</v>
      </c>
      <c r="H7" s="14" t="s">
        <v>240</v>
      </c>
      <c r="I7" s="16" t="s">
        <v>70</v>
      </c>
      <c r="J7" s="14" t="s">
        <v>240</v>
      </c>
      <c r="K7" s="14" t="s">
        <v>240</v>
      </c>
      <c r="L7" s="14" t="s">
        <v>240</v>
      </c>
      <c r="M7" s="16" t="s">
        <v>70</v>
      </c>
      <c r="N7" s="14" t="s">
        <v>240</v>
      </c>
      <c r="O7" s="14" t="s">
        <v>240</v>
      </c>
      <c r="P7" s="14" t="s">
        <v>240</v>
      </c>
      <c r="Q7" s="16" t="s">
        <v>70</v>
      </c>
      <c r="R7" s="14" t="s">
        <v>240</v>
      </c>
      <c r="S7" s="14" t="s">
        <v>240</v>
      </c>
      <c r="T7" s="14" t="s">
        <v>240</v>
      </c>
      <c r="U7" s="16" t="s">
        <v>70</v>
      </c>
    </row>
    <row r="8" spans="1:21" ht="11.25">
      <c r="A8" s="13" t="s">
        <v>66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67</v>
      </c>
      <c r="B9" s="1" t="s">
        <v>241</v>
      </c>
      <c r="C9" s="1" t="s">
        <v>243</v>
      </c>
      <c r="D9" s="1" t="s">
        <v>245</v>
      </c>
      <c r="E9" s="17" t="s">
        <v>71</v>
      </c>
      <c r="F9" s="1" t="s">
        <v>247</v>
      </c>
      <c r="G9" s="1" t="s">
        <v>249</v>
      </c>
      <c r="H9" s="1" t="s">
        <v>251</v>
      </c>
      <c r="I9" s="17" t="s">
        <v>72</v>
      </c>
      <c r="J9" s="1" t="s">
        <v>253</v>
      </c>
      <c r="K9" s="1" t="s">
        <v>255</v>
      </c>
      <c r="L9" s="1" t="s">
        <v>257</v>
      </c>
      <c r="M9" s="17" t="s">
        <v>74</v>
      </c>
      <c r="N9" s="1" t="s">
        <v>259</v>
      </c>
      <c r="O9" s="1" t="s">
        <v>261</v>
      </c>
      <c r="P9" s="1" t="s">
        <v>263</v>
      </c>
      <c r="Q9" s="17" t="s">
        <v>76</v>
      </c>
      <c r="R9" s="1" t="s">
        <v>265</v>
      </c>
      <c r="S9" s="1" t="s">
        <v>267</v>
      </c>
      <c r="T9" s="1" t="s">
        <v>269</v>
      </c>
      <c r="U9" s="17" t="s">
        <v>78</v>
      </c>
    </row>
    <row r="10" spans="1:21" ht="12" thickBot="1">
      <c r="A10" s="13" t="s">
        <v>68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</row>
    <row r="11" spans="1:21" ht="12" thickTop="1">
      <c r="A11" s="9" t="s">
        <v>270</v>
      </c>
      <c r="B11" s="27">
        <v>55962</v>
      </c>
      <c r="C11" s="27">
        <v>38190</v>
      </c>
      <c r="D11" s="27">
        <v>36917</v>
      </c>
      <c r="E11" s="21">
        <v>33312</v>
      </c>
      <c r="F11" s="27">
        <v>29737</v>
      </c>
      <c r="G11" s="27">
        <v>32446</v>
      </c>
      <c r="H11" s="27">
        <v>21599</v>
      </c>
      <c r="I11" s="21">
        <v>8600</v>
      </c>
      <c r="J11" s="27">
        <v>15307</v>
      </c>
      <c r="K11" s="27">
        <v>25608</v>
      </c>
      <c r="L11" s="27">
        <v>15529</v>
      </c>
      <c r="M11" s="21">
        <v>17811</v>
      </c>
      <c r="N11" s="27">
        <v>27891</v>
      </c>
      <c r="O11" s="27">
        <v>5723</v>
      </c>
      <c r="P11" s="27">
        <v>4934</v>
      </c>
      <c r="Q11" s="21">
        <v>8288</v>
      </c>
      <c r="R11" s="27">
        <v>19775</v>
      </c>
      <c r="S11" s="27">
        <v>24206</v>
      </c>
      <c r="T11" s="27">
        <v>42480</v>
      </c>
      <c r="U11" s="21">
        <v>4092</v>
      </c>
    </row>
    <row r="12" spans="1:21" ht="11.25">
      <c r="A12" s="2" t="s">
        <v>81</v>
      </c>
      <c r="B12" s="28">
        <v>2818</v>
      </c>
      <c r="C12" s="28">
        <v>2513</v>
      </c>
      <c r="D12" s="28">
        <v>2052</v>
      </c>
      <c r="E12" s="22">
        <v>2261</v>
      </c>
      <c r="F12" s="28">
        <v>2516</v>
      </c>
      <c r="G12" s="28">
        <v>2657</v>
      </c>
      <c r="H12" s="28">
        <v>2836</v>
      </c>
      <c r="I12" s="22">
        <v>3254</v>
      </c>
      <c r="J12" s="28">
        <v>2410</v>
      </c>
      <c r="K12" s="28">
        <v>2511</v>
      </c>
      <c r="L12" s="28">
        <v>2237</v>
      </c>
      <c r="M12" s="22">
        <v>2718</v>
      </c>
      <c r="N12" s="28">
        <v>2470</v>
      </c>
      <c r="O12" s="28">
        <v>2681</v>
      </c>
      <c r="P12" s="28">
        <v>2527</v>
      </c>
      <c r="Q12" s="22">
        <v>2828</v>
      </c>
      <c r="R12" s="28">
        <v>2419</v>
      </c>
      <c r="S12" s="28">
        <v>2901</v>
      </c>
      <c r="T12" s="28">
        <v>2933</v>
      </c>
      <c r="U12" s="22">
        <v>4406</v>
      </c>
    </row>
    <row r="13" spans="1:21" ht="11.25">
      <c r="A13" s="2" t="s">
        <v>271</v>
      </c>
      <c r="B13" s="28">
        <v>74347</v>
      </c>
      <c r="C13" s="28">
        <v>38995</v>
      </c>
      <c r="D13" s="28">
        <v>25441</v>
      </c>
      <c r="E13" s="22">
        <v>27521</v>
      </c>
      <c r="F13" s="28">
        <v>27169</v>
      </c>
      <c r="G13" s="28">
        <v>28380</v>
      </c>
      <c r="H13" s="28">
        <v>40034</v>
      </c>
      <c r="I13" s="22">
        <v>15461</v>
      </c>
      <c r="J13" s="28">
        <v>38700</v>
      </c>
      <c r="K13" s="28">
        <v>27849</v>
      </c>
      <c r="L13" s="28">
        <v>18161</v>
      </c>
      <c r="M13" s="22">
        <v>13785</v>
      </c>
      <c r="N13" s="28">
        <v>17510</v>
      </c>
      <c r="O13" s="28">
        <v>16874</v>
      </c>
      <c r="P13" s="28">
        <v>17480</v>
      </c>
      <c r="Q13" s="22">
        <v>11752</v>
      </c>
      <c r="R13" s="28">
        <v>14508</v>
      </c>
      <c r="S13" s="28">
        <v>22649</v>
      </c>
      <c r="T13" s="28">
        <v>19745</v>
      </c>
      <c r="U13" s="22">
        <v>14463</v>
      </c>
    </row>
    <row r="14" spans="1:21" ht="11.25">
      <c r="A14" s="2" t="s">
        <v>89</v>
      </c>
      <c r="B14" s="28">
        <v>-5</v>
      </c>
      <c r="C14" s="28">
        <v>-5</v>
      </c>
      <c r="D14" s="28">
        <v>-4</v>
      </c>
      <c r="E14" s="22"/>
      <c r="F14" s="28">
        <v>-9</v>
      </c>
      <c r="G14" s="28">
        <v>-8</v>
      </c>
      <c r="H14" s="28">
        <v>-10</v>
      </c>
      <c r="I14" s="22">
        <v>-7</v>
      </c>
      <c r="J14" s="28">
        <v>-25</v>
      </c>
      <c r="K14" s="28">
        <v>-14</v>
      </c>
      <c r="L14" s="28">
        <v>-24</v>
      </c>
      <c r="M14" s="22">
        <v>-26</v>
      </c>
      <c r="N14" s="28">
        <v>-37</v>
      </c>
      <c r="O14" s="28">
        <v>-35</v>
      </c>
      <c r="P14" s="28">
        <v>-34</v>
      </c>
      <c r="Q14" s="22">
        <v>-28</v>
      </c>
      <c r="R14" s="28">
        <v>-39</v>
      </c>
      <c r="S14" s="28">
        <v>-53</v>
      </c>
      <c r="T14" s="28">
        <v>-73</v>
      </c>
      <c r="U14" s="22">
        <v>-80</v>
      </c>
    </row>
    <row r="15" spans="1:21" ht="11.25">
      <c r="A15" s="2" t="s">
        <v>90</v>
      </c>
      <c r="B15" s="28">
        <v>133122</v>
      </c>
      <c r="C15" s="28">
        <v>79694</v>
      </c>
      <c r="D15" s="28">
        <v>64406</v>
      </c>
      <c r="E15" s="22">
        <v>63095</v>
      </c>
      <c r="F15" s="28">
        <v>59414</v>
      </c>
      <c r="G15" s="28">
        <v>63476</v>
      </c>
      <c r="H15" s="28">
        <v>64460</v>
      </c>
      <c r="I15" s="22">
        <v>28962</v>
      </c>
      <c r="J15" s="28">
        <v>56394</v>
      </c>
      <c r="K15" s="28">
        <v>55955</v>
      </c>
      <c r="L15" s="28">
        <v>35904</v>
      </c>
      <c r="M15" s="22">
        <v>46205</v>
      </c>
      <c r="N15" s="28">
        <v>47835</v>
      </c>
      <c r="O15" s="28">
        <v>25243</v>
      </c>
      <c r="P15" s="28">
        <v>24907</v>
      </c>
      <c r="Q15" s="22">
        <v>54374</v>
      </c>
      <c r="R15" s="28">
        <v>36663</v>
      </c>
      <c r="S15" s="28">
        <v>49703</v>
      </c>
      <c r="T15" s="28">
        <v>65086</v>
      </c>
      <c r="U15" s="22">
        <v>24499</v>
      </c>
    </row>
    <row r="16" spans="1:21" ht="11.25">
      <c r="A16" s="3" t="s">
        <v>272</v>
      </c>
      <c r="B16" s="28">
        <v>281144</v>
      </c>
      <c r="C16" s="28">
        <v>312953</v>
      </c>
      <c r="D16" s="28">
        <v>316434</v>
      </c>
      <c r="E16" s="22">
        <v>276947</v>
      </c>
      <c r="F16" s="28">
        <v>275732</v>
      </c>
      <c r="G16" s="28">
        <v>278204</v>
      </c>
      <c r="H16" s="28">
        <v>282797</v>
      </c>
      <c r="I16" s="22">
        <v>274173</v>
      </c>
      <c r="J16" s="28">
        <v>278115</v>
      </c>
      <c r="K16" s="28">
        <v>276741</v>
      </c>
      <c r="L16" s="28">
        <v>280317</v>
      </c>
      <c r="M16" s="22">
        <v>256038</v>
      </c>
      <c r="N16" s="28">
        <v>260821</v>
      </c>
      <c r="O16" s="28">
        <v>277327</v>
      </c>
      <c r="P16" s="28">
        <v>280519</v>
      </c>
      <c r="Q16" s="22">
        <v>251191</v>
      </c>
      <c r="R16" s="28">
        <v>254138</v>
      </c>
      <c r="S16" s="28">
        <v>256671</v>
      </c>
      <c r="T16" s="28">
        <v>258183</v>
      </c>
      <c r="U16" s="22">
        <v>249917</v>
      </c>
    </row>
    <row r="17" spans="1:21" ht="11.25">
      <c r="A17" s="3" t="s">
        <v>102</v>
      </c>
      <c r="B17" s="28">
        <v>182754</v>
      </c>
      <c r="C17" s="28">
        <v>202818</v>
      </c>
      <c r="D17" s="28">
        <v>199419</v>
      </c>
      <c r="E17" s="22">
        <v>177065</v>
      </c>
      <c r="F17" s="28">
        <v>165224</v>
      </c>
      <c r="G17" s="28">
        <v>151979</v>
      </c>
      <c r="H17" s="28">
        <v>151925</v>
      </c>
      <c r="I17" s="22">
        <v>144992</v>
      </c>
      <c r="J17" s="28">
        <v>123316</v>
      </c>
      <c r="K17" s="28">
        <v>115532</v>
      </c>
      <c r="L17" s="28">
        <v>102818</v>
      </c>
      <c r="M17" s="22">
        <v>102795</v>
      </c>
      <c r="N17" s="28">
        <v>103703</v>
      </c>
      <c r="O17" s="28">
        <v>106986</v>
      </c>
      <c r="P17" s="28">
        <v>107673</v>
      </c>
      <c r="Q17" s="22">
        <v>95093</v>
      </c>
      <c r="R17" s="28">
        <v>94805</v>
      </c>
      <c r="S17" s="28">
        <v>95364</v>
      </c>
      <c r="T17" s="28">
        <v>94970</v>
      </c>
      <c r="U17" s="22">
        <v>92843</v>
      </c>
    </row>
    <row r="18" spans="1:21" ht="11.25">
      <c r="A18" s="3" t="s">
        <v>104</v>
      </c>
      <c r="B18" s="28">
        <v>32635</v>
      </c>
      <c r="C18" s="28">
        <v>22856</v>
      </c>
      <c r="D18" s="28">
        <v>16229</v>
      </c>
      <c r="E18" s="22">
        <v>18356</v>
      </c>
      <c r="F18" s="28">
        <v>13674</v>
      </c>
      <c r="G18" s="28">
        <v>13744</v>
      </c>
      <c r="H18" s="28">
        <v>11354</v>
      </c>
      <c r="I18" s="22"/>
      <c r="J18" s="28">
        <v>12018</v>
      </c>
      <c r="K18" s="28">
        <v>11064</v>
      </c>
      <c r="L18" s="28">
        <v>11330</v>
      </c>
      <c r="M18" s="22"/>
      <c r="N18" s="28">
        <v>19032</v>
      </c>
      <c r="O18" s="28">
        <v>16738</v>
      </c>
      <c r="P18" s="28">
        <v>14485</v>
      </c>
      <c r="Q18" s="22"/>
      <c r="R18" s="28">
        <v>18365</v>
      </c>
      <c r="S18" s="28">
        <v>17980</v>
      </c>
      <c r="T18" s="28">
        <v>14614</v>
      </c>
      <c r="U18" s="22"/>
    </row>
    <row r="19" spans="1:21" ht="11.25">
      <c r="A19" s="3" t="s">
        <v>105</v>
      </c>
      <c r="B19" s="28">
        <v>496534</v>
      </c>
      <c r="C19" s="28">
        <v>538629</v>
      </c>
      <c r="D19" s="28">
        <v>532083</v>
      </c>
      <c r="E19" s="22">
        <v>472369</v>
      </c>
      <c r="F19" s="28">
        <v>454630</v>
      </c>
      <c r="G19" s="28">
        <v>443928</v>
      </c>
      <c r="H19" s="28">
        <v>446076</v>
      </c>
      <c r="I19" s="22">
        <v>433577</v>
      </c>
      <c r="J19" s="28">
        <v>413451</v>
      </c>
      <c r="K19" s="28">
        <v>403337</v>
      </c>
      <c r="L19" s="28">
        <v>394466</v>
      </c>
      <c r="M19" s="22">
        <v>382851</v>
      </c>
      <c r="N19" s="28">
        <v>383557</v>
      </c>
      <c r="O19" s="28">
        <v>401052</v>
      </c>
      <c r="P19" s="28">
        <v>402678</v>
      </c>
      <c r="Q19" s="22">
        <v>365612</v>
      </c>
      <c r="R19" s="28">
        <v>367309</v>
      </c>
      <c r="S19" s="28">
        <v>370016</v>
      </c>
      <c r="T19" s="28">
        <v>367768</v>
      </c>
      <c r="U19" s="22">
        <v>358504</v>
      </c>
    </row>
    <row r="20" spans="1:21" ht="11.25">
      <c r="A20" s="2" t="s">
        <v>110</v>
      </c>
      <c r="B20" s="28">
        <v>3368</v>
      </c>
      <c r="C20" s="28">
        <v>3327</v>
      </c>
      <c r="D20" s="28">
        <v>3465</v>
      </c>
      <c r="E20" s="22">
        <v>3326</v>
      </c>
      <c r="F20" s="28">
        <v>3247</v>
      </c>
      <c r="G20" s="28">
        <v>3316</v>
      </c>
      <c r="H20" s="28">
        <v>3337</v>
      </c>
      <c r="I20" s="22">
        <v>3018</v>
      </c>
      <c r="J20" s="28">
        <v>2609</v>
      </c>
      <c r="K20" s="28">
        <v>2632</v>
      </c>
      <c r="L20" s="28">
        <v>2696</v>
      </c>
      <c r="M20" s="22">
        <v>2427</v>
      </c>
      <c r="N20" s="28">
        <v>2354</v>
      </c>
      <c r="O20" s="28">
        <v>2330</v>
      </c>
      <c r="P20" s="28">
        <v>2364</v>
      </c>
      <c r="Q20" s="22">
        <v>2243</v>
      </c>
      <c r="R20" s="28">
        <v>2308</v>
      </c>
      <c r="S20" s="28">
        <v>2329</v>
      </c>
      <c r="T20" s="28">
        <v>2335</v>
      </c>
      <c r="U20" s="22">
        <v>2162</v>
      </c>
    </row>
    <row r="21" spans="1:21" ht="11.25">
      <c r="A21" s="3" t="s">
        <v>117</v>
      </c>
      <c r="B21" s="28">
        <v>50793</v>
      </c>
      <c r="C21" s="28">
        <v>48854</v>
      </c>
      <c r="D21" s="28">
        <v>49047</v>
      </c>
      <c r="E21" s="22">
        <v>52792</v>
      </c>
      <c r="F21" s="28">
        <v>53084</v>
      </c>
      <c r="G21" s="28">
        <v>54147</v>
      </c>
      <c r="H21" s="28">
        <v>54249</v>
      </c>
      <c r="I21" s="22">
        <v>54403</v>
      </c>
      <c r="J21" s="28">
        <v>54736</v>
      </c>
      <c r="K21" s="28">
        <v>61193</v>
      </c>
      <c r="L21" s="28">
        <v>61183</v>
      </c>
      <c r="M21" s="22">
        <v>61267</v>
      </c>
      <c r="N21" s="28">
        <v>61177</v>
      </c>
      <c r="O21" s="28">
        <v>61609</v>
      </c>
      <c r="P21" s="28">
        <v>61751</v>
      </c>
      <c r="Q21" s="22">
        <v>61752</v>
      </c>
      <c r="R21" s="28">
        <v>62245</v>
      </c>
      <c r="S21" s="28">
        <v>60645</v>
      </c>
      <c r="T21" s="28">
        <v>60792</v>
      </c>
      <c r="U21" s="22">
        <v>59950</v>
      </c>
    </row>
    <row r="22" spans="1:21" ht="11.25">
      <c r="A22" s="3" t="s">
        <v>88</v>
      </c>
      <c r="B22" s="28">
        <v>48068</v>
      </c>
      <c r="C22" s="28">
        <v>48332</v>
      </c>
      <c r="D22" s="28">
        <v>43277</v>
      </c>
      <c r="E22" s="22">
        <v>39397</v>
      </c>
      <c r="F22" s="28">
        <v>28940</v>
      </c>
      <c r="G22" s="28">
        <v>24671</v>
      </c>
      <c r="H22" s="28">
        <v>23987</v>
      </c>
      <c r="I22" s="22">
        <v>1159</v>
      </c>
      <c r="J22" s="28">
        <v>24107</v>
      </c>
      <c r="K22" s="28">
        <v>23557</v>
      </c>
      <c r="L22" s="28">
        <v>25049</v>
      </c>
      <c r="M22" s="22">
        <v>1713</v>
      </c>
      <c r="N22" s="28">
        <v>24184</v>
      </c>
      <c r="O22" s="28">
        <v>24293</v>
      </c>
      <c r="P22" s="28">
        <v>23784</v>
      </c>
      <c r="Q22" s="22">
        <v>1995</v>
      </c>
      <c r="R22" s="28">
        <v>19714</v>
      </c>
      <c r="S22" s="28">
        <v>20928</v>
      </c>
      <c r="T22" s="28">
        <v>21594</v>
      </c>
      <c r="U22" s="22">
        <v>1997</v>
      </c>
    </row>
    <row r="23" spans="1:21" ht="11.25">
      <c r="A23" s="3" t="s">
        <v>89</v>
      </c>
      <c r="B23" s="28">
        <v>-80</v>
      </c>
      <c r="C23" s="28">
        <v>-80</v>
      </c>
      <c r="D23" s="28">
        <v>-80</v>
      </c>
      <c r="E23" s="22">
        <v>-94</v>
      </c>
      <c r="F23" s="28">
        <v>-116</v>
      </c>
      <c r="G23" s="28">
        <v>-116</v>
      </c>
      <c r="H23" s="28">
        <v>-117</v>
      </c>
      <c r="I23" s="22">
        <v>-117</v>
      </c>
      <c r="J23" s="28">
        <v>-123</v>
      </c>
      <c r="K23" s="28">
        <v>-127</v>
      </c>
      <c r="L23" s="28">
        <v>-127</v>
      </c>
      <c r="M23" s="22">
        <v>-127</v>
      </c>
      <c r="N23" s="28">
        <v>-160</v>
      </c>
      <c r="O23" s="28">
        <v>-160</v>
      </c>
      <c r="P23" s="28">
        <v>-170</v>
      </c>
      <c r="Q23" s="22">
        <v>-171</v>
      </c>
      <c r="R23" s="28">
        <v>-83</v>
      </c>
      <c r="S23" s="28">
        <v>-83</v>
      </c>
      <c r="T23" s="28">
        <v>-55</v>
      </c>
      <c r="U23" s="22">
        <v>-26</v>
      </c>
    </row>
    <row r="24" spans="1:21" ht="11.25">
      <c r="A24" s="3" t="s">
        <v>119</v>
      </c>
      <c r="B24" s="28">
        <v>98781</v>
      </c>
      <c r="C24" s="28">
        <v>97105</v>
      </c>
      <c r="D24" s="28">
        <v>92244</v>
      </c>
      <c r="E24" s="22">
        <v>92095</v>
      </c>
      <c r="F24" s="28">
        <v>81908</v>
      </c>
      <c r="G24" s="28">
        <v>78702</v>
      </c>
      <c r="H24" s="28">
        <v>78119</v>
      </c>
      <c r="I24" s="22">
        <v>78203</v>
      </c>
      <c r="J24" s="28">
        <v>78719</v>
      </c>
      <c r="K24" s="28">
        <v>84623</v>
      </c>
      <c r="L24" s="28">
        <v>86105</v>
      </c>
      <c r="M24" s="22">
        <v>85733</v>
      </c>
      <c r="N24" s="28">
        <v>85201</v>
      </c>
      <c r="O24" s="28">
        <v>85742</v>
      </c>
      <c r="P24" s="28">
        <v>85365</v>
      </c>
      <c r="Q24" s="22">
        <v>81316</v>
      </c>
      <c r="R24" s="28">
        <v>81876</v>
      </c>
      <c r="S24" s="28">
        <v>81490</v>
      </c>
      <c r="T24" s="28">
        <v>82330</v>
      </c>
      <c r="U24" s="22">
        <v>81552</v>
      </c>
    </row>
    <row r="25" spans="1:21" ht="11.25">
      <c r="A25" s="2" t="s">
        <v>120</v>
      </c>
      <c r="B25" s="28">
        <v>598683</v>
      </c>
      <c r="C25" s="28">
        <v>639062</v>
      </c>
      <c r="D25" s="28">
        <v>627793</v>
      </c>
      <c r="E25" s="22">
        <v>567791</v>
      </c>
      <c r="F25" s="28">
        <v>539787</v>
      </c>
      <c r="G25" s="28">
        <v>525947</v>
      </c>
      <c r="H25" s="28">
        <v>527533</v>
      </c>
      <c r="I25" s="22">
        <v>514799</v>
      </c>
      <c r="J25" s="28">
        <v>494780</v>
      </c>
      <c r="K25" s="28">
        <v>490593</v>
      </c>
      <c r="L25" s="28">
        <v>483268</v>
      </c>
      <c r="M25" s="22">
        <v>471012</v>
      </c>
      <c r="N25" s="28">
        <v>471113</v>
      </c>
      <c r="O25" s="28">
        <v>489124</v>
      </c>
      <c r="P25" s="28">
        <v>490408</v>
      </c>
      <c r="Q25" s="22">
        <v>449172</v>
      </c>
      <c r="R25" s="28">
        <v>451494</v>
      </c>
      <c r="S25" s="28">
        <v>453836</v>
      </c>
      <c r="T25" s="28">
        <v>452434</v>
      </c>
      <c r="U25" s="22">
        <v>442219</v>
      </c>
    </row>
    <row r="26" spans="1:21" ht="12" thickBot="1">
      <c r="A26" s="5" t="s">
        <v>121</v>
      </c>
      <c r="B26" s="29">
        <v>731806</v>
      </c>
      <c r="C26" s="29">
        <v>718756</v>
      </c>
      <c r="D26" s="29">
        <v>692200</v>
      </c>
      <c r="E26" s="23">
        <v>630887</v>
      </c>
      <c r="F26" s="29">
        <v>599201</v>
      </c>
      <c r="G26" s="29">
        <v>589424</v>
      </c>
      <c r="H26" s="29">
        <v>591994</v>
      </c>
      <c r="I26" s="23">
        <v>543761</v>
      </c>
      <c r="J26" s="29">
        <v>551174</v>
      </c>
      <c r="K26" s="29">
        <v>546548</v>
      </c>
      <c r="L26" s="29">
        <v>519172</v>
      </c>
      <c r="M26" s="23">
        <v>517218</v>
      </c>
      <c r="N26" s="29">
        <v>518948</v>
      </c>
      <c r="O26" s="29">
        <v>514368</v>
      </c>
      <c r="P26" s="29">
        <v>515316</v>
      </c>
      <c r="Q26" s="23">
        <v>503546</v>
      </c>
      <c r="R26" s="29">
        <v>488158</v>
      </c>
      <c r="S26" s="29">
        <v>503540</v>
      </c>
      <c r="T26" s="29">
        <v>517520</v>
      </c>
      <c r="U26" s="23">
        <v>466718</v>
      </c>
    </row>
    <row r="27" spans="1:21" ht="12" thickTop="1">
      <c r="A27" s="2" t="s">
        <v>123</v>
      </c>
      <c r="B27" s="28">
        <v>9940</v>
      </c>
      <c r="C27" s="28">
        <v>8950</v>
      </c>
      <c r="D27" s="28">
        <v>7176</v>
      </c>
      <c r="E27" s="22">
        <v>4432</v>
      </c>
      <c r="F27" s="28">
        <v>6309</v>
      </c>
      <c r="G27" s="28">
        <v>6274</v>
      </c>
      <c r="H27" s="28">
        <v>6667</v>
      </c>
      <c r="I27" s="22">
        <v>5112</v>
      </c>
      <c r="J27" s="28">
        <v>6160</v>
      </c>
      <c r="K27" s="28">
        <v>6391</v>
      </c>
      <c r="L27" s="28">
        <v>5817</v>
      </c>
      <c r="M27" s="22">
        <v>5603</v>
      </c>
      <c r="N27" s="28">
        <v>6380</v>
      </c>
      <c r="O27" s="28">
        <v>5961</v>
      </c>
      <c r="P27" s="28">
        <v>5874</v>
      </c>
      <c r="Q27" s="22">
        <v>5462</v>
      </c>
      <c r="R27" s="28">
        <v>5750</v>
      </c>
      <c r="S27" s="28">
        <v>7321</v>
      </c>
      <c r="T27" s="28">
        <v>6495</v>
      </c>
      <c r="U27" s="22">
        <v>6766</v>
      </c>
    </row>
    <row r="28" spans="1:21" ht="11.25">
      <c r="A28" s="2" t="s">
        <v>124</v>
      </c>
      <c r="B28" s="28"/>
      <c r="C28" s="28"/>
      <c r="D28" s="28">
        <v>24155</v>
      </c>
      <c r="E28" s="22"/>
      <c r="F28" s="28">
        <v>16155</v>
      </c>
      <c r="G28" s="28"/>
      <c r="H28" s="28">
        <v>5655</v>
      </c>
      <c r="I28" s="22">
        <v>5655</v>
      </c>
      <c r="J28" s="28">
        <v>200</v>
      </c>
      <c r="K28" s="28">
        <v>200</v>
      </c>
      <c r="L28" s="28">
        <v>5855</v>
      </c>
      <c r="M28" s="22">
        <v>200</v>
      </c>
      <c r="N28" s="28">
        <v>5855</v>
      </c>
      <c r="O28" s="28">
        <v>6855</v>
      </c>
      <c r="P28" s="28">
        <v>5855</v>
      </c>
      <c r="Q28" s="22">
        <v>4955</v>
      </c>
      <c r="R28" s="28">
        <v>6955</v>
      </c>
      <c r="S28" s="28">
        <v>15955</v>
      </c>
      <c r="T28" s="28">
        <v>12955</v>
      </c>
      <c r="U28" s="22">
        <v>12955</v>
      </c>
    </row>
    <row r="29" spans="1:21" ht="11.25">
      <c r="A29" s="2" t="s">
        <v>126</v>
      </c>
      <c r="B29" s="28">
        <v>23000</v>
      </c>
      <c r="C29" s="28"/>
      <c r="D29" s="28">
        <v>10000</v>
      </c>
      <c r="E29" s="22">
        <v>10000</v>
      </c>
      <c r="F29" s="28">
        <v>10000</v>
      </c>
      <c r="G29" s="28">
        <v>10000</v>
      </c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</row>
    <row r="30" spans="1:21" ht="11.25">
      <c r="A30" s="2" t="s">
        <v>127</v>
      </c>
      <c r="B30" s="28">
        <v>22637</v>
      </c>
      <c r="C30" s="28">
        <v>25566</v>
      </c>
      <c r="D30" s="28">
        <v>25564</v>
      </c>
      <c r="E30" s="22">
        <v>31397</v>
      </c>
      <c r="F30" s="28">
        <v>20899</v>
      </c>
      <c r="G30" s="28">
        <v>23809</v>
      </c>
      <c r="H30" s="28">
        <v>24919</v>
      </c>
      <c r="I30" s="22">
        <v>28364</v>
      </c>
      <c r="J30" s="28">
        <v>29910</v>
      </c>
      <c r="K30" s="28">
        <v>29310</v>
      </c>
      <c r="L30" s="28">
        <v>28000</v>
      </c>
      <c r="M30" s="22">
        <v>21285</v>
      </c>
      <c r="N30" s="28">
        <v>23938</v>
      </c>
      <c r="O30" s="28">
        <v>22788</v>
      </c>
      <c r="P30" s="28">
        <v>24903</v>
      </c>
      <c r="Q30" s="22">
        <v>22949</v>
      </c>
      <c r="R30" s="28">
        <v>20540</v>
      </c>
      <c r="S30" s="28"/>
      <c r="T30" s="28"/>
      <c r="U30" s="22">
        <v>22738</v>
      </c>
    </row>
    <row r="31" spans="1:21" ht="11.25">
      <c r="A31" s="2" t="s">
        <v>128</v>
      </c>
      <c r="B31" s="28"/>
      <c r="C31" s="28"/>
      <c r="D31" s="28">
        <v>20000</v>
      </c>
      <c r="E31" s="22"/>
      <c r="F31" s="28"/>
      <c r="G31" s="28"/>
      <c r="H31" s="28"/>
      <c r="I31" s="22">
        <v>7000</v>
      </c>
      <c r="J31" s="28"/>
      <c r="K31" s="28"/>
      <c r="L31" s="28"/>
      <c r="M31" s="22"/>
      <c r="N31" s="28"/>
      <c r="O31" s="28"/>
      <c r="P31" s="28"/>
      <c r="Q31" s="22"/>
      <c r="R31" s="28"/>
      <c r="S31" s="28">
        <v>10000</v>
      </c>
      <c r="T31" s="28">
        <v>25000</v>
      </c>
      <c r="U31" s="22">
        <v>10000</v>
      </c>
    </row>
    <row r="32" spans="1:21" ht="11.25">
      <c r="A32" s="2" t="s">
        <v>131</v>
      </c>
      <c r="B32" s="28">
        <v>11982</v>
      </c>
      <c r="C32" s="28">
        <v>8416</v>
      </c>
      <c r="D32" s="28">
        <v>3995</v>
      </c>
      <c r="E32" s="22">
        <v>9501</v>
      </c>
      <c r="F32" s="28">
        <v>3256</v>
      </c>
      <c r="G32" s="28">
        <v>7992</v>
      </c>
      <c r="H32" s="28">
        <v>3785</v>
      </c>
      <c r="I32" s="22">
        <v>7310</v>
      </c>
      <c r="J32" s="28">
        <v>1481</v>
      </c>
      <c r="K32" s="28">
        <v>6689</v>
      </c>
      <c r="L32" s="28">
        <v>1853</v>
      </c>
      <c r="M32" s="22">
        <v>10923</v>
      </c>
      <c r="N32" s="28">
        <v>4198</v>
      </c>
      <c r="O32" s="28">
        <v>7387</v>
      </c>
      <c r="P32" s="28">
        <v>3719</v>
      </c>
      <c r="Q32" s="22">
        <v>6784</v>
      </c>
      <c r="R32" s="28">
        <v>1678</v>
      </c>
      <c r="S32" s="28">
        <v>6402</v>
      </c>
      <c r="T32" s="28">
        <v>3721</v>
      </c>
      <c r="U32" s="22">
        <v>5233</v>
      </c>
    </row>
    <row r="33" spans="1:21" ht="11.25">
      <c r="A33" s="2" t="s">
        <v>135</v>
      </c>
      <c r="B33" s="28">
        <v>745</v>
      </c>
      <c r="C33" s="28">
        <v>413</v>
      </c>
      <c r="D33" s="28">
        <v>350</v>
      </c>
      <c r="E33" s="22">
        <v>608</v>
      </c>
      <c r="F33" s="28">
        <v>650</v>
      </c>
      <c r="G33" s="28">
        <v>279</v>
      </c>
      <c r="H33" s="28">
        <v>487</v>
      </c>
      <c r="I33" s="22">
        <v>538</v>
      </c>
      <c r="J33" s="28">
        <v>590</v>
      </c>
      <c r="K33" s="28">
        <v>256</v>
      </c>
      <c r="L33" s="28">
        <v>8</v>
      </c>
      <c r="M33" s="22">
        <v>505</v>
      </c>
      <c r="N33" s="28">
        <v>560</v>
      </c>
      <c r="O33" s="28">
        <v>245</v>
      </c>
      <c r="P33" s="28">
        <v>434</v>
      </c>
      <c r="Q33" s="22">
        <v>471</v>
      </c>
      <c r="R33" s="28">
        <v>524</v>
      </c>
      <c r="S33" s="28">
        <v>229</v>
      </c>
      <c r="T33" s="28">
        <v>231</v>
      </c>
      <c r="U33" s="22">
        <v>428</v>
      </c>
    </row>
    <row r="34" spans="1:21" ht="11.25">
      <c r="A34" s="2" t="s">
        <v>136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>
        <v>95</v>
      </c>
    </row>
    <row r="35" spans="1:21" ht="11.25">
      <c r="A35" s="2" t="s">
        <v>137</v>
      </c>
      <c r="B35" s="28">
        <v>81</v>
      </c>
      <c r="C35" s="28">
        <v>54</v>
      </c>
      <c r="D35" s="28">
        <v>27</v>
      </c>
      <c r="E35" s="22">
        <v>48</v>
      </c>
      <c r="F35" s="28">
        <v>39</v>
      </c>
      <c r="G35" s="28">
        <v>26</v>
      </c>
      <c r="H35" s="28">
        <v>11</v>
      </c>
      <c r="I35" s="22">
        <v>108</v>
      </c>
      <c r="J35" s="28">
        <v>81</v>
      </c>
      <c r="K35" s="28">
        <v>54</v>
      </c>
      <c r="L35" s="28">
        <v>27</v>
      </c>
      <c r="M35" s="22">
        <v>102</v>
      </c>
      <c r="N35" s="28">
        <v>77</v>
      </c>
      <c r="O35" s="28">
        <v>54</v>
      </c>
      <c r="P35" s="28">
        <v>27</v>
      </c>
      <c r="Q35" s="22">
        <v>62</v>
      </c>
      <c r="R35" s="28">
        <v>46</v>
      </c>
      <c r="S35" s="28">
        <v>31</v>
      </c>
      <c r="T35" s="28">
        <v>15</v>
      </c>
      <c r="U35" s="22"/>
    </row>
    <row r="36" spans="1:21" ht="11.25">
      <c r="A36" s="2" t="s">
        <v>148</v>
      </c>
      <c r="B36" s="28">
        <v>300</v>
      </c>
      <c r="C36" s="28">
        <v>300</v>
      </c>
      <c r="D36" s="28">
        <v>300</v>
      </c>
      <c r="E36" s="22"/>
      <c r="F36" s="28">
        <v>300</v>
      </c>
      <c r="G36" s="28">
        <v>300</v>
      </c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1.25">
      <c r="A37" s="2" t="s">
        <v>88</v>
      </c>
      <c r="B37" s="28">
        <v>106936</v>
      </c>
      <c r="C37" s="28">
        <v>102522</v>
      </c>
      <c r="D37" s="28">
        <v>82961</v>
      </c>
      <c r="E37" s="22">
        <v>67627</v>
      </c>
      <c r="F37" s="28">
        <v>58264</v>
      </c>
      <c r="G37" s="28">
        <v>61590</v>
      </c>
      <c r="H37" s="28">
        <v>87664</v>
      </c>
      <c r="I37" s="22">
        <v>8772</v>
      </c>
      <c r="J37" s="28">
        <v>82421</v>
      </c>
      <c r="K37" s="28">
        <v>81408</v>
      </c>
      <c r="L37" s="28">
        <v>60937</v>
      </c>
      <c r="M37" s="22">
        <v>8028</v>
      </c>
      <c r="N37" s="28">
        <v>76267</v>
      </c>
      <c r="O37" s="28">
        <v>64698</v>
      </c>
      <c r="P37" s="28">
        <v>69196</v>
      </c>
      <c r="Q37" s="22">
        <v>9865</v>
      </c>
      <c r="R37" s="28">
        <v>48009</v>
      </c>
      <c r="S37" s="28">
        <v>83401</v>
      </c>
      <c r="T37" s="28">
        <v>92520</v>
      </c>
      <c r="U37" s="22">
        <v>11002</v>
      </c>
    </row>
    <row r="38" spans="1:21" ht="11.25">
      <c r="A38" s="2" t="s">
        <v>143</v>
      </c>
      <c r="B38" s="28">
        <v>175622</v>
      </c>
      <c r="C38" s="28">
        <v>146223</v>
      </c>
      <c r="D38" s="28">
        <v>174530</v>
      </c>
      <c r="E38" s="22">
        <v>123614</v>
      </c>
      <c r="F38" s="28">
        <v>115575</v>
      </c>
      <c r="G38" s="28">
        <v>109972</v>
      </c>
      <c r="H38" s="28">
        <v>129190</v>
      </c>
      <c r="I38" s="22">
        <v>100973</v>
      </c>
      <c r="J38" s="28">
        <v>120861</v>
      </c>
      <c r="K38" s="28">
        <v>125518</v>
      </c>
      <c r="L38" s="28">
        <v>105060</v>
      </c>
      <c r="M38" s="22">
        <v>114008</v>
      </c>
      <c r="N38" s="28">
        <v>117277</v>
      </c>
      <c r="O38" s="28">
        <v>107991</v>
      </c>
      <c r="P38" s="28">
        <v>110010</v>
      </c>
      <c r="Q38" s="22">
        <v>100730</v>
      </c>
      <c r="R38" s="28">
        <v>83504</v>
      </c>
      <c r="S38" s="28">
        <v>123340</v>
      </c>
      <c r="T38" s="28">
        <v>140940</v>
      </c>
      <c r="U38" s="22">
        <v>139179</v>
      </c>
    </row>
    <row r="39" spans="1:21" ht="11.25">
      <c r="A39" s="2" t="s">
        <v>144</v>
      </c>
      <c r="B39" s="28">
        <v>25200</v>
      </c>
      <c r="C39" s="28">
        <v>48200</v>
      </c>
      <c r="D39" s="28">
        <v>48200</v>
      </c>
      <c r="E39" s="22">
        <v>48200</v>
      </c>
      <c r="F39" s="28">
        <v>48000</v>
      </c>
      <c r="G39" s="28">
        <v>48000</v>
      </c>
      <c r="H39" s="28">
        <v>33000</v>
      </c>
      <c r="I39" s="22">
        <v>33000</v>
      </c>
      <c r="J39" s="28">
        <v>33000</v>
      </c>
      <c r="K39" s="28">
        <v>33000</v>
      </c>
      <c r="L39" s="28">
        <v>33000</v>
      </c>
      <c r="M39" s="22">
        <v>33000</v>
      </c>
      <c r="N39" s="28">
        <v>33000</v>
      </c>
      <c r="O39" s="28">
        <v>33000</v>
      </c>
      <c r="P39" s="28">
        <v>33000</v>
      </c>
      <c r="Q39" s="22">
        <v>33000</v>
      </c>
      <c r="R39" s="28">
        <v>33000</v>
      </c>
      <c r="S39" s="28">
        <v>10000</v>
      </c>
      <c r="T39" s="28">
        <v>10000</v>
      </c>
      <c r="U39" s="22">
        <v>10000</v>
      </c>
    </row>
    <row r="40" spans="1:21" ht="11.25">
      <c r="A40" s="2" t="s">
        <v>145</v>
      </c>
      <c r="B40" s="28">
        <v>129896</v>
      </c>
      <c r="C40" s="28">
        <v>126227</v>
      </c>
      <c r="D40" s="28">
        <v>128678</v>
      </c>
      <c r="E40" s="22">
        <v>130548</v>
      </c>
      <c r="F40" s="28">
        <v>121467</v>
      </c>
      <c r="G40" s="28">
        <v>118662</v>
      </c>
      <c r="H40" s="28">
        <v>121176</v>
      </c>
      <c r="I40" s="22">
        <v>105891</v>
      </c>
      <c r="J40" s="28">
        <v>99627</v>
      </c>
      <c r="K40" s="28">
        <v>92872</v>
      </c>
      <c r="L40" s="28">
        <v>92095</v>
      </c>
      <c r="M40" s="22">
        <v>89206</v>
      </c>
      <c r="N40" s="28">
        <v>93087</v>
      </c>
      <c r="O40" s="28">
        <v>99552</v>
      </c>
      <c r="P40" s="28">
        <v>102466</v>
      </c>
      <c r="Q40" s="22">
        <v>106471</v>
      </c>
      <c r="R40" s="28">
        <v>112871</v>
      </c>
      <c r="S40" s="28">
        <v>114841</v>
      </c>
      <c r="T40" s="28">
        <v>114863</v>
      </c>
      <c r="U40" s="22">
        <v>70366</v>
      </c>
    </row>
    <row r="41" spans="1:21" ht="11.25">
      <c r="A41" s="2" t="s">
        <v>146</v>
      </c>
      <c r="B41" s="28">
        <v>210</v>
      </c>
      <c r="C41" s="28">
        <v>210</v>
      </c>
      <c r="D41" s="28">
        <v>200</v>
      </c>
      <c r="E41" s="22">
        <v>199</v>
      </c>
      <c r="F41" s="28">
        <v>199</v>
      </c>
      <c r="G41" s="28">
        <v>191</v>
      </c>
      <c r="H41" s="28">
        <v>178</v>
      </c>
      <c r="I41" s="22">
        <v>165</v>
      </c>
      <c r="J41" s="28">
        <v>152</v>
      </c>
      <c r="K41" s="28">
        <v>139</v>
      </c>
      <c r="L41" s="28">
        <v>125</v>
      </c>
      <c r="M41" s="22">
        <v>111</v>
      </c>
      <c r="N41" s="28">
        <v>99</v>
      </c>
      <c r="O41" s="28">
        <v>87</v>
      </c>
      <c r="P41" s="28">
        <v>75</v>
      </c>
      <c r="Q41" s="22">
        <v>64</v>
      </c>
      <c r="R41" s="28">
        <v>288</v>
      </c>
      <c r="S41" s="28">
        <v>272</v>
      </c>
      <c r="T41" s="28">
        <v>256</v>
      </c>
      <c r="U41" s="22">
        <v>239</v>
      </c>
    </row>
    <row r="42" spans="1:21" ht="11.25">
      <c r="A42" s="2" t="s">
        <v>141</v>
      </c>
      <c r="B42" s="28">
        <v>6325</v>
      </c>
      <c r="C42" s="28">
        <v>6295</v>
      </c>
      <c r="D42" s="28">
        <v>6265</v>
      </c>
      <c r="E42" s="22">
        <v>6235</v>
      </c>
      <c r="F42" s="28">
        <v>6205</v>
      </c>
      <c r="G42" s="28">
        <v>6175</v>
      </c>
      <c r="H42" s="28">
        <v>6145</v>
      </c>
      <c r="I42" s="22">
        <v>6114</v>
      </c>
      <c r="J42" s="28">
        <v>6084</v>
      </c>
      <c r="K42" s="28">
        <v>6053</v>
      </c>
      <c r="L42" s="28">
        <v>6022</v>
      </c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1.25">
      <c r="A43" s="2" t="s">
        <v>149</v>
      </c>
      <c r="B43" s="28">
        <v>106868</v>
      </c>
      <c r="C43" s="28">
        <v>106991</v>
      </c>
      <c r="D43" s="28">
        <v>107022</v>
      </c>
      <c r="E43" s="22">
        <v>103633</v>
      </c>
      <c r="F43" s="28">
        <v>102767</v>
      </c>
      <c r="G43" s="28">
        <v>103854</v>
      </c>
      <c r="H43" s="28">
        <v>104062</v>
      </c>
      <c r="I43" s="22">
        <v>102877</v>
      </c>
      <c r="J43" s="28">
        <v>103078</v>
      </c>
      <c r="K43" s="28">
        <v>103931</v>
      </c>
      <c r="L43" s="28">
        <v>104282</v>
      </c>
      <c r="M43" s="22">
        <v>102957</v>
      </c>
      <c r="N43" s="28">
        <v>104246</v>
      </c>
      <c r="O43" s="28">
        <v>105895</v>
      </c>
      <c r="P43" s="28">
        <v>106552</v>
      </c>
      <c r="Q43" s="22">
        <v>103975</v>
      </c>
      <c r="R43" s="28">
        <v>106166</v>
      </c>
      <c r="S43" s="28">
        <v>106300</v>
      </c>
      <c r="T43" s="28">
        <v>106486</v>
      </c>
      <c r="U43" s="22">
        <v>105639</v>
      </c>
    </row>
    <row r="44" spans="1:21" ht="11.25">
      <c r="A44" s="2" t="s">
        <v>88</v>
      </c>
      <c r="B44" s="28">
        <v>345</v>
      </c>
      <c r="C44" s="28">
        <v>355</v>
      </c>
      <c r="D44" s="28">
        <v>366</v>
      </c>
      <c r="E44" s="22">
        <v>678</v>
      </c>
      <c r="F44" s="28">
        <v>233</v>
      </c>
      <c r="G44" s="28">
        <v>242</v>
      </c>
      <c r="H44" s="28">
        <v>255</v>
      </c>
      <c r="I44" s="22">
        <v>264</v>
      </c>
      <c r="J44" s="28">
        <v>273</v>
      </c>
      <c r="K44" s="28">
        <v>283</v>
      </c>
      <c r="L44" s="28">
        <v>308</v>
      </c>
      <c r="M44" s="22">
        <v>317</v>
      </c>
      <c r="N44" s="28">
        <v>327</v>
      </c>
      <c r="O44" s="28">
        <v>338</v>
      </c>
      <c r="P44" s="28">
        <v>478</v>
      </c>
      <c r="Q44" s="22">
        <v>488</v>
      </c>
      <c r="R44" s="28">
        <v>597</v>
      </c>
      <c r="S44" s="28">
        <v>611</v>
      </c>
      <c r="T44" s="28">
        <v>776</v>
      </c>
      <c r="U44" s="22">
        <v>789</v>
      </c>
    </row>
    <row r="45" spans="1:21" ht="11.25">
      <c r="A45" s="2" t="s">
        <v>150</v>
      </c>
      <c r="B45" s="28">
        <v>268846</v>
      </c>
      <c r="C45" s="28">
        <v>288281</v>
      </c>
      <c r="D45" s="28">
        <v>290733</v>
      </c>
      <c r="E45" s="22">
        <v>289495</v>
      </c>
      <c r="F45" s="28">
        <v>279173</v>
      </c>
      <c r="G45" s="28">
        <v>277426</v>
      </c>
      <c r="H45" s="28">
        <v>264818</v>
      </c>
      <c r="I45" s="22">
        <v>248314</v>
      </c>
      <c r="J45" s="28">
        <v>242216</v>
      </c>
      <c r="K45" s="28">
        <v>236279</v>
      </c>
      <c r="L45" s="28">
        <v>235834</v>
      </c>
      <c r="M45" s="22">
        <v>225592</v>
      </c>
      <c r="N45" s="28">
        <v>230760</v>
      </c>
      <c r="O45" s="28">
        <v>238874</v>
      </c>
      <c r="P45" s="28">
        <v>242572</v>
      </c>
      <c r="Q45" s="22">
        <v>244000</v>
      </c>
      <c r="R45" s="28">
        <v>252924</v>
      </c>
      <c r="S45" s="28">
        <v>232025</v>
      </c>
      <c r="T45" s="28">
        <v>232383</v>
      </c>
      <c r="U45" s="22">
        <v>187035</v>
      </c>
    </row>
    <row r="46" spans="1:21" ht="12" thickBot="1">
      <c r="A46" s="5" t="s">
        <v>151</v>
      </c>
      <c r="B46" s="29">
        <v>444469</v>
      </c>
      <c r="C46" s="29">
        <v>434505</v>
      </c>
      <c r="D46" s="29">
        <v>465263</v>
      </c>
      <c r="E46" s="23">
        <v>413110</v>
      </c>
      <c r="F46" s="29">
        <v>394749</v>
      </c>
      <c r="G46" s="29">
        <v>387399</v>
      </c>
      <c r="H46" s="29">
        <v>394009</v>
      </c>
      <c r="I46" s="23">
        <v>349287</v>
      </c>
      <c r="J46" s="29">
        <v>363077</v>
      </c>
      <c r="K46" s="29">
        <v>361797</v>
      </c>
      <c r="L46" s="29">
        <v>340895</v>
      </c>
      <c r="M46" s="23">
        <v>339600</v>
      </c>
      <c r="N46" s="29">
        <v>348037</v>
      </c>
      <c r="O46" s="29">
        <v>346865</v>
      </c>
      <c r="P46" s="29">
        <v>352583</v>
      </c>
      <c r="Q46" s="23">
        <v>344730</v>
      </c>
      <c r="R46" s="29">
        <v>336428</v>
      </c>
      <c r="S46" s="29">
        <v>355365</v>
      </c>
      <c r="T46" s="29">
        <v>373324</v>
      </c>
      <c r="U46" s="23">
        <v>326214</v>
      </c>
    </row>
    <row r="47" spans="1:21" ht="12" thickTop="1">
      <c r="A47" s="2" t="s">
        <v>153</v>
      </c>
      <c r="B47" s="28">
        <v>42194</v>
      </c>
      <c r="C47" s="28">
        <v>42194</v>
      </c>
      <c r="D47" s="28">
        <v>16693</v>
      </c>
      <c r="E47" s="22">
        <v>16691</v>
      </c>
      <c r="F47" s="28">
        <v>16685</v>
      </c>
      <c r="G47" s="28">
        <v>16683</v>
      </c>
      <c r="H47" s="28">
        <v>16683</v>
      </c>
      <c r="I47" s="22">
        <v>16683</v>
      </c>
      <c r="J47" s="28">
        <v>16681</v>
      </c>
      <c r="K47" s="28">
        <v>16680</v>
      </c>
      <c r="L47" s="28">
        <v>16670</v>
      </c>
      <c r="M47" s="22">
        <v>16670</v>
      </c>
      <c r="N47" s="28">
        <v>16670</v>
      </c>
      <c r="O47" s="28">
        <v>16670</v>
      </c>
      <c r="P47" s="28">
        <v>16666</v>
      </c>
      <c r="Q47" s="22">
        <v>16666</v>
      </c>
      <c r="R47" s="28">
        <v>16666</v>
      </c>
      <c r="S47" s="28">
        <v>16666</v>
      </c>
      <c r="T47" s="28">
        <v>16662</v>
      </c>
      <c r="U47" s="22">
        <v>16662</v>
      </c>
    </row>
    <row r="48" spans="1:21" ht="11.25">
      <c r="A48" s="2" t="s">
        <v>155</v>
      </c>
      <c r="B48" s="28">
        <v>42502</v>
      </c>
      <c r="C48" s="28">
        <v>42502</v>
      </c>
      <c r="D48" s="28">
        <v>17001</v>
      </c>
      <c r="E48" s="22">
        <v>17000</v>
      </c>
      <c r="F48" s="28">
        <v>16993</v>
      </c>
      <c r="G48" s="28">
        <v>16992</v>
      </c>
      <c r="H48" s="28">
        <v>16992</v>
      </c>
      <c r="I48" s="22">
        <v>16992</v>
      </c>
      <c r="J48" s="28">
        <v>16989</v>
      </c>
      <c r="K48" s="28">
        <v>16988</v>
      </c>
      <c r="L48" s="28">
        <v>16979</v>
      </c>
      <c r="M48" s="22">
        <v>16979</v>
      </c>
      <c r="N48" s="28">
        <v>16979</v>
      </c>
      <c r="O48" s="28">
        <v>16979</v>
      </c>
      <c r="P48" s="28">
        <v>16975</v>
      </c>
      <c r="Q48" s="22">
        <v>16975</v>
      </c>
      <c r="R48" s="28">
        <v>16975</v>
      </c>
      <c r="S48" s="28">
        <v>16975</v>
      </c>
      <c r="T48" s="28">
        <v>16971</v>
      </c>
      <c r="U48" s="22">
        <v>16971</v>
      </c>
    </row>
    <row r="49" spans="1:21" ht="11.25">
      <c r="A49" s="2" t="s">
        <v>162</v>
      </c>
      <c r="B49" s="28">
        <v>190915</v>
      </c>
      <c r="C49" s="28">
        <v>187117</v>
      </c>
      <c r="D49" s="28">
        <v>182052</v>
      </c>
      <c r="E49" s="22">
        <v>177790</v>
      </c>
      <c r="F49" s="28">
        <v>169878</v>
      </c>
      <c r="G49" s="28">
        <v>167318</v>
      </c>
      <c r="H49" s="28">
        <v>163203</v>
      </c>
      <c r="I49" s="22">
        <v>159910</v>
      </c>
      <c r="J49" s="28">
        <v>153601</v>
      </c>
      <c r="K49" s="28">
        <v>150219</v>
      </c>
      <c r="L49" s="28">
        <v>143779</v>
      </c>
      <c r="M49" s="22">
        <v>143177</v>
      </c>
      <c r="N49" s="28">
        <v>136521</v>
      </c>
      <c r="O49" s="28">
        <v>133065</v>
      </c>
      <c r="P49" s="28">
        <v>128255</v>
      </c>
      <c r="Q49" s="22">
        <v>124420</v>
      </c>
      <c r="R49" s="28">
        <v>117365</v>
      </c>
      <c r="S49" s="28">
        <v>113773</v>
      </c>
      <c r="T49" s="28">
        <v>109877</v>
      </c>
      <c r="U49" s="22">
        <v>106234</v>
      </c>
    </row>
    <row r="50" spans="1:21" ht="11.25">
      <c r="A50" s="2" t="s">
        <v>163</v>
      </c>
      <c r="B50" s="28">
        <v>-87</v>
      </c>
      <c r="C50" s="28">
        <v>-80</v>
      </c>
      <c r="D50" s="28">
        <v>-29</v>
      </c>
      <c r="E50" s="22">
        <v>-28</v>
      </c>
      <c r="F50" s="28">
        <v>-27</v>
      </c>
      <c r="G50" s="28">
        <v>-27</v>
      </c>
      <c r="H50" s="28">
        <v>-27</v>
      </c>
      <c r="I50" s="22">
        <v>-27</v>
      </c>
      <c r="J50" s="28">
        <v>-27</v>
      </c>
      <c r="K50" s="28">
        <v>-26</v>
      </c>
      <c r="L50" s="28">
        <v>-26</v>
      </c>
      <c r="M50" s="22">
        <v>-25</v>
      </c>
      <c r="N50" s="28">
        <v>-24</v>
      </c>
      <c r="O50" s="28">
        <v>-24</v>
      </c>
      <c r="P50" s="28">
        <v>-23</v>
      </c>
      <c r="Q50" s="22">
        <v>-23</v>
      </c>
      <c r="R50" s="28">
        <v>-23</v>
      </c>
      <c r="S50" s="28">
        <v>-23</v>
      </c>
      <c r="T50" s="28">
        <v>-22</v>
      </c>
      <c r="U50" s="22">
        <v>-22</v>
      </c>
    </row>
    <row r="51" spans="1:21" ht="11.25">
      <c r="A51" s="2" t="s">
        <v>164</v>
      </c>
      <c r="B51" s="28">
        <v>275525</v>
      </c>
      <c r="C51" s="28">
        <v>271734</v>
      </c>
      <c r="D51" s="28">
        <v>215718</v>
      </c>
      <c r="E51" s="22">
        <v>211454</v>
      </c>
      <c r="F51" s="28">
        <v>203529</v>
      </c>
      <c r="G51" s="28">
        <v>200967</v>
      </c>
      <c r="H51" s="28">
        <v>196851</v>
      </c>
      <c r="I51" s="22">
        <v>193559</v>
      </c>
      <c r="J51" s="28">
        <v>187245</v>
      </c>
      <c r="K51" s="28">
        <v>183862</v>
      </c>
      <c r="L51" s="28">
        <v>177403</v>
      </c>
      <c r="M51" s="22">
        <v>176802</v>
      </c>
      <c r="N51" s="28">
        <v>170147</v>
      </c>
      <c r="O51" s="28">
        <v>166691</v>
      </c>
      <c r="P51" s="28">
        <v>161873</v>
      </c>
      <c r="Q51" s="22">
        <v>158039</v>
      </c>
      <c r="R51" s="28">
        <v>150983</v>
      </c>
      <c r="S51" s="28">
        <v>147392</v>
      </c>
      <c r="T51" s="28">
        <v>143489</v>
      </c>
      <c r="U51" s="22">
        <v>139846</v>
      </c>
    </row>
    <row r="52" spans="1:21" ht="11.25">
      <c r="A52" s="2" t="s">
        <v>166</v>
      </c>
      <c r="B52" s="28">
        <v>439</v>
      </c>
      <c r="C52" s="28">
        <v>395</v>
      </c>
      <c r="D52" s="28">
        <v>423</v>
      </c>
      <c r="E52" s="22">
        <v>329</v>
      </c>
      <c r="F52" s="28">
        <v>282</v>
      </c>
      <c r="G52" s="28">
        <v>292</v>
      </c>
      <c r="H52" s="28">
        <v>282</v>
      </c>
      <c r="I52" s="22">
        <v>264</v>
      </c>
      <c r="J52" s="28">
        <v>241</v>
      </c>
      <c r="K52" s="28">
        <v>239</v>
      </c>
      <c r="L52" s="28">
        <v>212</v>
      </c>
      <c r="M52" s="22">
        <v>226</v>
      </c>
      <c r="N52" s="28">
        <v>188</v>
      </c>
      <c r="O52" s="28">
        <v>193</v>
      </c>
      <c r="P52" s="28">
        <v>225</v>
      </c>
      <c r="Q52" s="22">
        <v>196</v>
      </c>
      <c r="R52" s="28">
        <v>200</v>
      </c>
      <c r="S52" s="28">
        <v>225</v>
      </c>
      <c r="T52" s="28">
        <v>159</v>
      </c>
      <c r="U52" s="22">
        <v>166</v>
      </c>
    </row>
    <row r="53" spans="1:21" ht="11.25">
      <c r="A53" s="2" t="s">
        <v>0</v>
      </c>
      <c r="B53" s="28">
        <v>8044</v>
      </c>
      <c r="C53" s="28">
        <v>8747</v>
      </c>
      <c r="D53" s="28">
        <v>7067</v>
      </c>
      <c r="E53" s="22">
        <v>3261</v>
      </c>
      <c r="F53" s="28">
        <v>-246</v>
      </c>
      <c r="G53" s="28">
        <v>-86</v>
      </c>
      <c r="H53" s="28">
        <v>17</v>
      </c>
      <c r="I53" s="22">
        <v>-140</v>
      </c>
      <c r="J53" s="28">
        <v>-173</v>
      </c>
      <c r="K53" s="28">
        <v>-120</v>
      </c>
      <c r="L53" s="28">
        <v>-104</v>
      </c>
      <c r="M53" s="22">
        <v>-132</v>
      </c>
      <c r="N53" s="28">
        <v>-124</v>
      </c>
      <c r="O53" s="28">
        <v>-60</v>
      </c>
      <c r="P53" s="28">
        <v>-33</v>
      </c>
      <c r="Q53" s="22">
        <v>-33</v>
      </c>
      <c r="R53" s="28">
        <v>-49</v>
      </c>
      <c r="S53" s="28">
        <v>-19</v>
      </c>
      <c r="T53" s="28">
        <v>-16</v>
      </c>
      <c r="U53" s="22">
        <v>-24</v>
      </c>
    </row>
    <row r="54" spans="1:21" ht="11.25">
      <c r="A54" s="2" t="s">
        <v>167</v>
      </c>
      <c r="B54" s="28">
        <v>8484</v>
      </c>
      <c r="C54" s="28">
        <v>9142</v>
      </c>
      <c r="D54" s="28">
        <v>7490</v>
      </c>
      <c r="E54" s="22">
        <v>3591</v>
      </c>
      <c r="F54" s="28">
        <v>36</v>
      </c>
      <c r="G54" s="28">
        <v>206</v>
      </c>
      <c r="H54" s="28">
        <v>299</v>
      </c>
      <c r="I54" s="22">
        <v>124</v>
      </c>
      <c r="J54" s="28">
        <v>67</v>
      </c>
      <c r="K54" s="28">
        <v>119</v>
      </c>
      <c r="L54" s="28">
        <v>108</v>
      </c>
      <c r="M54" s="22">
        <v>93</v>
      </c>
      <c r="N54" s="28">
        <v>63</v>
      </c>
      <c r="O54" s="28">
        <v>133</v>
      </c>
      <c r="P54" s="28">
        <v>191</v>
      </c>
      <c r="Q54" s="22">
        <v>162</v>
      </c>
      <c r="R54" s="28">
        <v>150</v>
      </c>
      <c r="S54" s="28">
        <v>205</v>
      </c>
      <c r="T54" s="28">
        <v>142</v>
      </c>
      <c r="U54" s="22">
        <v>141</v>
      </c>
    </row>
    <row r="55" spans="1:21" ht="11.25">
      <c r="A55" s="6" t="s">
        <v>169</v>
      </c>
      <c r="B55" s="28">
        <v>168</v>
      </c>
      <c r="C55" s="28">
        <v>168</v>
      </c>
      <c r="D55" s="28">
        <v>168</v>
      </c>
      <c r="E55" s="22">
        <v>141</v>
      </c>
      <c r="F55" s="28">
        <v>154</v>
      </c>
      <c r="G55" s="28">
        <v>157</v>
      </c>
      <c r="H55" s="28">
        <v>157</v>
      </c>
      <c r="I55" s="22">
        <v>124</v>
      </c>
      <c r="J55" s="28">
        <v>129</v>
      </c>
      <c r="K55" s="28">
        <v>131</v>
      </c>
      <c r="L55" s="28">
        <v>150</v>
      </c>
      <c r="M55" s="22">
        <v>116</v>
      </c>
      <c r="N55" s="28">
        <v>116</v>
      </c>
      <c r="O55" s="28">
        <v>116</v>
      </c>
      <c r="P55" s="28">
        <v>125</v>
      </c>
      <c r="Q55" s="22">
        <v>83</v>
      </c>
      <c r="R55" s="28">
        <v>83</v>
      </c>
      <c r="S55" s="28">
        <v>83</v>
      </c>
      <c r="T55" s="28">
        <v>90</v>
      </c>
      <c r="U55" s="22">
        <v>55</v>
      </c>
    </row>
    <row r="56" spans="1:21" ht="11.25">
      <c r="A56" s="6" t="s">
        <v>1</v>
      </c>
      <c r="B56" s="28">
        <v>3159</v>
      </c>
      <c r="C56" s="28">
        <v>3206</v>
      </c>
      <c r="D56" s="28">
        <v>3559</v>
      </c>
      <c r="E56" s="22">
        <v>2588</v>
      </c>
      <c r="F56" s="28">
        <v>732</v>
      </c>
      <c r="G56" s="28">
        <v>692</v>
      </c>
      <c r="H56" s="28">
        <v>676</v>
      </c>
      <c r="I56" s="22">
        <v>665</v>
      </c>
      <c r="J56" s="28">
        <v>653</v>
      </c>
      <c r="K56" s="28">
        <v>637</v>
      </c>
      <c r="L56" s="28">
        <v>615</v>
      </c>
      <c r="M56" s="22">
        <v>603</v>
      </c>
      <c r="N56" s="28">
        <v>582</v>
      </c>
      <c r="O56" s="28">
        <v>561</v>
      </c>
      <c r="P56" s="28">
        <v>542</v>
      </c>
      <c r="Q56" s="22">
        <v>530</v>
      </c>
      <c r="R56" s="28">
        <v>511</v>
      </c>
      <c r="S56" s="28">
        <v>492</v>
      </c>
      <c r="T56" s="28">
        <v>474</v>
      </c>
      <c r="U56" s="22">
        <v>460</v>
      </c>
    </row>
    <row r="57" spans="1:21" ht="11.25">
      <c r="A57" s="6" t="s">
        <v>170</v>
      </c>
      <c r="B57" s="28">
        <v>287337</v>
      </c>
      <c r="C57" s="28">
        <v>284251</v>
      </c>
      <c r="D57" s="28">
        <v>226937</v>
      </c>
      <c r="E57" s="22">
        <v>217776</v>
      </c>
      <c r="F57" s="28">
        <v>204452</v>
      </c>
      <c r="G57" s="28">
        <v>202024</v>
      </c>
      <c r="H57" s="28">
        <v>197984</v>
      </c>
      <c r="I57" s="22">
        <v>194474</v>
      </c>
      <c r="J57" s="28">
        <v>188096</v>
      </c>
      <c r="K57" s="28">
        <v>184750</v>
      </c>
      <c r="L57" s="28">
        <v>178277</v>
      </c>
      <c r="M57" s="22">
        <v>177617</v>
      </c>
      <c r="N57" s="28">
        <v>170910</v>
      </c>
      <c r="O57" s="28">
        <v>167502</v>
      </c>
      <c r="P57" s="28">
        <v>162733</v>
      </c>
      <c r="Q57" s="22">
        <v>158816</v>
      </c>
      <c r="R57" s="28">
        <v>151729</v>
      </c>
      <c r="S57" s="28">
        <v>148174</v>
      </c>
      <c r="T57" s="28">
        <v>144196</v>
      </c>
      <c r="U57" s="22">
        <v>140503</v>
      </c>
    </row>
    <row r="58" spans="1:21" ht="12" thickBot="1">
      <c r="A58" s="7" t="s">
        <v>172</v>
      </c>
      <c r="B58" s="28">
        <v>731806</v>
      </c>
      <c r="C58" s="28">
        <v>718756</v>
      </c>
      <c r="D58" s="28">
        <v>692200</v>
      </c>
      <c r="E58" s="22">
        <v>630887</v>
      </c>
      <c r="F58" s="28">
        <v>599201</v>
      </c>
      <c r="G58" s="28">
        <v>589424</v>
      </c>
      <c r="H58" s="28">
        <v>591994</v>
      </c>
      <c r="I58" s="22">
        <v>543761</v>
      </c>
      <c r="J58" s="28">
        <v>551174</v>
      </c>
      <c r="K58" s="28">
        <v>546548</v>
      </c>
      <c r="L58" s="28">
        <v>519172</v>
      </c>
      <c r="M58" s="22">
        <v>517218</v>
      </c>
      <c r="N58" s="28">
        <v>518948</v>
      </c>
      <c r="O58" s="28">
        <v>514368</v>
      </c>
      <c r="P58" s="28">
        <v>515316</v>
      </c>
      <c r="Q58" s="22">
        <v>503546</v>
      </c>
      <c r="R58" s="28">
        <v>488158</v>
      </c>
      <c r="S58" s="28">
        <v>503540</v>
      </c>
      <c r="T58" s="28">
        <v>517520</v>
      </c>
      <c r="U58" s="22">
        <v>466718</v>
      </c>
    </row>
    <row r="59" spans="1:21" ht="12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1" ht="11.25">
      <c r="A61" s="20" t="s">
        <v>177</v>
      </c>
    </row>
    <row r="62" ht="11.25">
      <c r="A62" s="20" t="s">
        <v>178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173</v>
      </c>
      <c r="B2" s="14">
        <v>8905</v>
      </c>
      <c r="C2" s="14"/>
      <c r="D2" s="14"/>
      <c r="E2" s="14"/>
      <c r="F2" s="14"/>
    </row>
    <row r="3" spans="1:6" ht="12" thickBot="1">
      <c r="A3" s="11" t="s">
        <v>174</v>
      </c>
      <c r="B3" s="1" t="s">
        <v>175</v>
      </c>
      <c r="C3" s="1"/>
      <c r="D3" s="1"/>
      <c r="E3" s="1"/>
      <c r="F3" s="1"/>
    </row>
    <row r="4" spans="1:6" ht="12" thickTop="1">
      <c r="A4" s="10" t="s">
        <v>62</v>
      </c>
      <c r="B4" s="15" t="str">
        <f>HYPERLINK("http://www.kabupro.jp/mark/20130524/S000DG11.htm","有価証券報告書")</f>
        <v>有価証券報告書</v>
      </c>
      <c r="C4" s="15" t="str">
        <f>HYPERLINK("http://www.kabupro.jp/mark/20130524/S000DG11.htm","有価証券報告書")</f>
        <v>有価証券報告書</v>
      </c>
      <c r="D4" s="15" t="str">
        <f>HYPERLINK("http://www.kabupro.jp/mark/20120516/S000AV0V.htm","有価証券報告書")</f>
        <v>有価証券報告書</v>
      </c>
      <c r="E4" s="15" t="str">
        <f>HYPERLINK("http://www.kabupro.jp/mark/20110512/S00089PN.htm","有価証券報告書")</f>
        <v>有価証券報告書</v>
      </c>
      <c r="F4" s="15" t="str">
        <f>HYPERLINK("http://www.kabupro.jp/mark/20100512/S0005O7L.htm","有価証券報告書")</f>
        <v>有価証券報告書</v>
      </c>
    </row>
    <row r="5" spans="1:6" ht="12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</row>
    <row r="6" spans="1:6" ht="12.75" thickBot="1" thickTop="1">
      <c r="A6" s="10" t="s">
        <v>64</v>
      </c>
      <c r="B6" s="18" t="s">
        <v>238</v>
      </c>
      <c r="C6" s="19"/>
      <c r="D6" s="19"/>
      <c r="E6" s="19"/>
      <c r="F6" s="19"/>
    </row>
    <row r="7" spans="1:6" ht="12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</row>
    <row r="8" spans="1:6" ht="11.25">
      <c r="A8" s="13" t="s">
        <v>66</v>
      </c>
      <c r="B8" s="17" t="s">
        <v>179</v>
      </c>
      <c r="C8" s="17" t="s">
        <v>180</v>
      </c>
      <c r="D8" s="17" t="s">
        <v>181</v>
      </c>
      <c r="E8" s="17" t="s">
        <v>182</v>
      </c>
      <c r="F8" s="17" t="s">
        <v>183</v>
      </c>
    </row>
    <row r="9" spans="1:6" ht="11.2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</row>
    <row r="10" spans="1:6" ht="12" thickBot="1">
      <c r="A10" s="13" t="s">
        <v>68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</row>
    <row r="11" spans="1:6" ht="12" thickTop="1">
      <c r="A11" s="26" t="s">
        <v>184</v>
      </c>
      <c r="B11" s="21">
        <v>159685</v>
      </c>
      <c r="C11" s="21">
        <v>150098</v>
      </c>
      <c r="D11" s="21">
        <v>145134</v>
      </c>
      <c r="E11" s="21">
        <v>139208</v>
      </c>
      <c r="F11" s="21">
        <v>131107</v>
      </c>
    </row>
    <row r="12" spans="1:6" ht="11.25">
      <c r="A12" s="6" t="s">
        <v>185</v>
      </c>
      <c r="B12" s="22">
        <v>103733</v>
      </c>
      <c r="C12" s="22">
        <v>98574</v>
      </c>
      <c r="D12" s="22">
        <v>95811</v>
      </c>
      <c r="E12" s="22">
        <v>92387</v>
      </c>
      <c r="F12" s="22">
        <v>83184</v>
      </c>
    </row>
    <row r="13" spans="1:6" ht="11.25">
      <c r="A13" s="7" t="s">
        <v>186</v>
      </c>
      <c r="B13" s="22">
        <v>55952</v>
      </c>
      <c r="C13" s="22">
        <v>51524</v>
      </c>
      <c r="D13" s="22">
        <v>49322</v>
      </c>
      <c r="E13" s="22">
        <v>46820</v>
      </c>
      <c r="F13" s="22">
        <v>47922</v>
      </c>
    </row>
    <row r="14" spans="1:6" ht="11.25">
      <c r="A14" s="6" t="s">
        <v>187</v>
      </c>
      <c r="B14" s="22">
        <v>3084</v>
      </c>
      <c r="C14" s="22">
        <v>2363</v>
      </c>
      <c r="D14" s="22">
        <v>1984</v>
      </c>
      <c r="E14" s="22">
        <v>1956</v>
      </c>
      <c r="F14" s="22">
        <v>1892</v>
      </c>
    </row>
    <row r="15" spans="1:6" ht="11.25">
      <c r="A15" s="6" t="s">
        <v>188</v>
      </c>
      <c r="B15" s="22">
        <v>297</v>
      </c>
      <c r="C15" s="22">
        <v>252</v>
      </c>
      <c r="D15" s="22">
        <v>235</v>
      </c>
      <c r="E15" s="22">
        <v>222</v>
      </c>
      <c r="F15" s="22">
        <v>229</v>
      </c>
    </row>
    <row r="16" spans="1:6" ht="11.25">
      <c r="A16" s="6" t="s">
        <v>189</v>
      </c>
      <c r="B16" s="22"/>
      <c r="C16" s="22"/>
      <c r="D16" s="22"/>
      <c r="E16" s="22"/>
      <c r="F16" s="22">
        <v>95</v>
      </c>
    </row>
    <row r="17" spans="1:6" ht="11.25">
      <c r="A17" s="6" t="s">
        <v>190</v>
      </c>
      <c r="B17" s="22">
        <v>48</v>
      </c>
      <c r="C17" s="22">
        <v>108</v>
      </c>
      <c r="D17" s="22">
        <v>102</v>
      </c>
      <c r="E17" s="22">
        <v>62</v>
      </c>
      <c r="F17" s="22"/>
    </row>
    <row r="18" spans="1:6" ht="11.25">
      <c r="A18" s="6" t="s">
        <v>191</v>
      </c>
      <c r="B18" s="22">
        <v>128</v>
      </c>
      <c r="C18" s="22">
        <v>117</v>
      </c>
      <c r="D18" s="22">
        <v>104</v>
      </c>
      <c r="E18" s="22">
        <v>111</v>
      </c>
      <c r="F18" s="22">
        <v>104</v>
      </c>
    </row>
    <row r="19" spans="1:6" ht="11.25">
      <c r="A19" s="6" t="s">
        <v>192</v>
      </c>
      <c r="B19" s="22">
        <v>974</v>
      </c>
      <c r="C19" s="22">
        <v>744</v>
      </c>
      <c r="D19" s="22">
        <v>633</v>
      </c>
      <c r="E19" s="22">
        <v>633</v>
      </c>
      <c r="F19" s="22">
        <v>700</v>
      </c>
    </row>
    <row r="20" spans="1:6" ht="11.25">
      <c r="A20" s="6" t="s">
        <v>193</v>
      </c>
      <c r="B20" s="22">
        <v>861</v>
      </c>
      <c r="C20" s="22">
        <v>672</v>
      </c>
      <c r="D20" s="22">
        <v>585</v>
      </c>
      <c r="E20" s="22">
        <v>539</v>
      </c>
      <c r="F20" s="22">
        <v>745</v>
      </c>
    </row>
    <row r="21" spans="1:6" ht="11.25">
      <c r="A21" s="6" t="s">
        <v>194</v>
      </c>
      <c r="B21" s="22">
        <v>716</v>
      </c>
      <c r="C21" s="22">
        <v>471</v>
      </c>
      <c r="D21" s="22">
        <v>526</v>
      </c>
      <c r="E21" s="22">
        <v>885</v>
      </c>
      <c r="F21" s="22">
        <v>857</v>
      </c>
    </row>
    <row r="22" spans="1:6" ht="11.25">
      <c r="A22" s="6" t="s">
        <v>195</v>
      </c>
      <c r="B22" s="22">
        <v>483</v>
      </c>
      <c r="C22" s="22">
        <v>377</v>
      </c>
      <c r="D22" s="22">
        <v>426</v>
      </c>
      <c r="E22" s="22">
        <v>418</v>
      </c>
      <c r="F22" s="22">
        <v>499</v>
      </c>
    </row>
    <row r="23" spans="1:6" ht="11.25">
      <c r="A23" s="6" t="s">
        <v>197</v>
      </c>
      <c r="B23" s="22">
        <v>646</v>
      </c>
      <c r="C23" s="22">
        <v>494</v>
      </c>
      <c r="D23" s="22">
        <v>399</v>
      </c>
      <c r="E23" s="22">
        <v>345</v>
      </c>
      <c r="F23" s="22">
        <v>303</v>
      </c>
    </row>
    <row r="24" spans="1:6" ht="11.25">
      <c r="A24" s="6" t="s">
        <v>198</v>
      </c>
      <c r="B24" s="22">
        <v>872</v>
      </c>
      <c r="C24" s="22">
        <v>403</v>
      </c>
      <c r="D24" s="22">
        <v>428</v>
      </c>
      <c r="E24" s="22">
        <v>448</v>
      </c>
      <c r="F24" s="22">
        <v>538</v>
      </c>
    </row>
    <row r="25" spans="1:6" ht="11.25">
      <c r="A25" s="6" t="s">
        <v>199</v>
      </c>
      <c r="B25" s="22">
        <v>825</v>
      </c>
      <c r="C25" s="22">
        <v>785</v>
      </c>
      <c r="D25" s="22">
        <v>789</v>
      </c>
      <c r="E25" s="22">
        <v>807</v>
      </c>
      <c r="F25" s="22">
        <v>630</v>
      </c>
    </row>
    <row r="26" spans="1:6" ht="11.25">
      <c r="A26" s="6" t="s">
        <v>200</v>
      </c>
      <c r="B26" s="22">
        <v>1123</v>
      </c>
      <c r="C26" s="22">
        <v>1096</v>
      </c>
      <c r="D26" s="22">
        <v>949</v>
      </c>
      <c r="E26" s="22">
        <v>949</v>
      </c>
      <c r="F26" s="22">
        <v>828</v>
      </c>
    </row>
    <row r="27" spans="1:6" ht="11.25">
      <c r="A27" s="6" t="s">
        <v>201</v>
      </c>
      <c r="B27" s="22">
        <v>802</v>
      </c>
      <c r="C27" s="22">
        <v>387</v>
      </c>
      <c r="D27" s="22"/>
      <c r="E27" s="22"/>
      <c r="F27" s="22"/>
    </row>
    <row r="28" spans="1:6" ht="11.25">
      <c r="A28" s="6" t="s">
        <v>109</v>
      </c>
      <c r="B28" s="22">
        <v>2311</v>
      </c>
      <c r="C28" s="22">
        <v>2141</v>
      </c>
      <c r="D28" s="22">
        <v>2573</v>
      </c>
      <c r="E28" s="22">
        <v>2453</v>
      </c>
      <c r="F28" s="22">
        <v>2983</v>
      </c>
    </row>
    <row r="29" spans="1:6" ht="11.25">
      <c r="A29" s="6" t="s">
        <v>202</v>
      </c>
      <c r="B29" s="22">
        <v>13175</v>
      </c>
      <c r="C29" s="22">
        <v>10416</v>
      </c>
      <c r="D29" s="22">
        <v>9737</v>
      </c>
      <c r="E29" s="22">
        <v>9833</v>
      </c>
      <c r="F29" s="22">
        <v>10410</v>
      </c>
    </row>
    <row r="30" spans="1:6" ht="12" thickBot="1">
      <c r="A30" s="25" t="s">
        <v>203</v>
      </c>
      <c r="B30" s="23">
        <v>42776</v>
      </c>
      <c r="C30" s="23">
        <v>41107</v>
      </c>
      <c r="D30" s="23">
        <v>39585</v>
      </c>
      <c r="E30" s="23">
        <v>36986</v>
      </c>
      <c r="F30" s="23">
        <v>37512</v>
      </c>
    </row>
    <row r="31" spans="1:6" ht="12" thickTop="1">
      <c r="A31" s="6" t="s">
        <v>204</v>
      </c>
      <c r="B31" s="22">
        <v>777</v>
      </c>
      <c r="C31" s="22">
        <v>600</v>
      </c>
      <c r="D31" s="22">
        <v>526</v>
      </c>
      <c r="E31" s="22">
        <v>650</v>
      </c>
      <c r="F31" s="22">
        <v>576</v>
      </c>
    </row>
    <row r="32" spans="1:6" ht="11.25">
      <c r="A32" s="6" t="s">
        <v>205</v>
      </c>
      <c r="B32" s="22">
        <v>32</v>
      </c>
      <c r="C32" s="22">
        <v>32</v>
      </c>
      <c r="D32" s="22">
        <v>258</v>
      </c>
      <c r="E32" s="22">
        <v>216</v>
      </c>
      <c r="F32" s="22">
        <v>103</v>
      </c>
    </row>
    <row r="33" spans="1:6" ht="11.25">
      <c r="A33" s="6" t="s">
        <v>206</v>
      </c>
      <c r="B33" s="22">
        <v>202</v>
      </c>
      <c r="C33" s="22">
        <v>504</v>
      </c>
      <c r="D33" s="22">
        <v>475</v>
      </c>
      <c r="E33" s="22">
        <v>917</v>
      </c>
      <c r="F33" s="22">
        <v>595</v>
      </c>
    </row>
    <row r="34" spans="1:6" ht="11.25">
      <c r="A34" s="6" t="s">
        <v>208</v>
      </c>
      <c r="B34" s="22">
        <v>49</v>
      </c>
      <c r="C34" s="22">
        <v>281</v>
      </c>
      <c r="D34" s="22"/>
      <c r="E34" s="22"/>
      <c r="F34" s="22"/>
    </row>
    <row r="35" spans="1:6" ht="11.25">
      <c r="A35" s="6" t="s">
        <v>88</v>
      </c>
      <c r="B35" s="22">
        <v>129</v>
      </c>
      <c r="C35" s="22">
        <v>112</v>
      </c>
      <c r="D35" s="22">
        <v>304</v>
      </c>
      <c r="E35" s="22">
        <v>570</v>
      </c>
      <c r="F35" s="22">
        <v>110</v>
      </c>
    </row>
    <row r="36" spans="1:6" ht="11.25">
      <c r="A36" s="6" t="s">
        <v>209</v>
      </c>
      <c r="B36" s="22">
        <v>1191</v>
      </c>
      <c r="C36" s="22">
        <v>1530</v>
      </c>
      <c r="D36" s="22">
        <v>1564</v>
      </c>
      <c r="E36" s="22">
        <v>2354</v>
      </c>
      <c r="F36" s="22">
        <v>1386</v>
      </c>
    </row>
    <row r="37" spans="1:6" ht="11.25">
      <c r="A37" s="6" t="s">
        <v>210</v>
      </c>
      <c r="B37" s="22">
        <v>2009</v>
      </c>
      <c r="C37" s="22">
        <v>2101</v>
      </c>
      <c r="D37" s="22">
        <v>2898</v>
      </c>
      <c r="E37" s="22">
        <v>2901</v>
      </c>
      <c r="F37" s="22">
        <v>1822</v>
      </c>
    </row>
    <row r="38" spans="1:6" ht="11.25">
      <c r="A38" s="6" t="s">
        <v>211</v>
      </c>
      <c r="B38" s="22">
        <v>626</v>
      </c>
      <c r="C38" s="22">
        <v>514</v>
      </c>
      <c r="D38" s="22"/>
      <c r="E38" s="22"/>
      <c r="F38" s="22"/>
    </row>
    <row r="39" spans="1:6" ht="11.25">
      <c r="A39" s="6" t="s">
        <v>109</v>
      </c>
      <c r="B39" s="22">
        <v>254</v>
      </c>
      <c r="C39" s="22">
        <v>307</v>
      </c>
      <c r="D39" s="22">
        <v>260</v>
      </c>
      <c r="E39" s="22">
        <v>566</v>
      </c>
      <c r="F39" s="22">
        <v>631</v>
      </c>
    </row>
    <row r="40" spans="1:6" ht="11.25">
      <c r="A40" s="6" t="s">
        <v>212</v>
      </c>
      <c r="B40" s="22">
        <v>2890</v>
      </c>
      <c r="C40" s="22">
        <v>2924</v>
      </c>
      <c r="D40" s="22">
        <v>3159</v>
      </c>
      <c r="E40" s="22">
        <v>3468</v>
      </c>
      <c r="F40" s="22">
        <v>2453</v>
      </c>
    </row>
    <row r="41" spans="1:6" ht="12" thickBot="1">
      <c r="A41" s="25" t="s">
        <v>213</v>
      </c>
      <c r="B41" s="23">
        <v>41077</v>
      </c>
      <c r="C41" s="23">
        <v>39714</v>
      </c>
      <c r="D41" s="23">
        <v>37990</v>
      </c>
      <c r="E41" s="23">
        <v>35872</v>
      </c>
      <c r="F41" s="23">
        <v>36445</v>
      </c>
    </row>
    <row r="42" spans="1:6" ht="12" thickTop="1">
      <c r="A42" s="6" t="s">
        <v>214</v>
      </c>
      <c r="B42" s="22">
        <v>234</v>
      </c>
      <c r="C42" s="22">
        <v>34</v>
      </c>
      <c r="D42" s="22">
        <v>344</v>
      </c>
      <c r="E42" s="22"/>
      <c r="F42" s="22"/>
    </row>
    <row r="43" spans="1:6" ht="11.25">
      <c r="A43" s="6" t="s">
        <v>215</v>
      </c>
      <c r="B43" s="22"/>
      <c r="C43" s="22"/>
      <c r="D43" s="22"/>
      <c r="E43" s="22">
        <v>2838</v>
      </c>
      <c r="F43" s="22"/>
    </row>
    <row r="44" spans="1:6" ht="11.25">
      <c r="A44" s="6" t="s">
        <v>216</v>
      </c>
      <c r="B44" s="22"/>
      <c r="C44" s="22"/>
      <c r="D44" s="22"/>
      <c r="E44" s="22">
        <v>239</v>
      </c>
      <c r="F44" s="22"/>
    </row>
    <row r="45" spans="1:6" ht="11.25">
      <c r="A45" s="6" t="s">
        <v>217</v>
      </c>
      <c r="B45" s="22"/>
      <c r="C45" s="22"/>
      <c r="D45" s="22"/>
      <c r="E45" s="22"/>
      <c r="F45" s="22">
        <v>75</v>
      </c>
    </row>
    <row r="46" spans="1:6" ht="11.25">
      <c r="A46" s="6" t="s">
        <v>218</v>
      </c>
      <c r="B46" s="22"/>
      <c r="C46" s="22"/>
      <c r="D46" s="22"/>
      <c r="E46" s="22"/>
      <c r="F46" s="22">
        <v>532</v>
      </c>
    </row>
    <row r="47" spans="1:6" ht="11.25">
      <c r="A47" s="6" t="s">
        <v>219</v>
      </c>
      <c r="B47" s="22"/>
      <c r="C47" s="22"/>
      <c r="D47" s="22"/>
      <c r="E47" s="22"/>
      <c r="F47" s="22">
        <v>277</v>
      </c>
    </row>
    <row r="48" spans="1:6" ht="11.25">
      <c r="A48" s="6" t="s">
        <v>220</v>
      </c>
      <c r="B48" s="22"/>
      <c r="C48" s="22">
        <v>2000</v>
      </c>
      <c r="D48" s="22"/>
      <c r="E48" s="22"/>
      <c r="F48" s="22"/>
    </row>
    <row r="49" spans="1:6" ht="11.25">
      <c r="A49" s="6" t="s">
        <v>221</v>
      </c>
      <c r="B49" s="22"/>
      <c r="C49" s="22"/>
      <c r="D49" s="22">
        <v>706</v>
      </c>
      <c r="E49" s="22"/>
      <c r="F49" s="22"/>
    </row>
    <row r="50" spans="1:6" ht="11.25">
      <c r="A50" s="6" t="s">
        <v>222</v>
      </c>
      <c r="B50" s="22"/>
      <c r="C50" s="22"/>
      <c r="D50" s="22">
        <v>4925</v>
      </c>
      <c r="E50" s="22"/>
      <c r="F50" s="22"/>
    </row>
    <row r="51" spans="1:6" ht="11.25">
      <c r="A51" s="6" t="s">
        <v>88</v>
      </c>
      <c r="B51" s="22"/>
      <c r="C51" s="22">
        <v>145</v>
      </c>
      <c r="D51" s="22">
        <v>43</v>
      </c>
      <c r="E51" s="22">
        <v>4</v>
      </c>
      <c r="F51" s="22">
        <v>2</v>
      </c>
    </row>
    <row r="52" spans="1:6" ht="11.25">
      <c r="A52" s="6" t="s">
        <v>223</v>
      </c>
      <c r="B52" s="22">
        <v>234</v>
      </c>
      <c r="C52" s="22">
        <v>2180</v>
      </c>
      <c r="D52" s="22">
        <v>6019</v>
      </c>
      <c r="E52" s="22">
        <v>3082</v>
      </c>
      <c r="F52" s="22">
        <v>886</v>
      </c>
    </row>
    <row r="53" spans="1:6" ht="11.25">
      <c r="A53" s="6" t="s">
        <v>226</v>
      </c>
      <c r="B53" s="22">
        <v>745</v>
      </c>
      <c r="C53" s="22"/>
      <c r="D53" s="22">
        <v>3900</v>
      </c>
      <c r="E53" s="22">
        <v>662</v>
      </c>
      <c r="F53" s="22">
        <v>1312</v>
      </c>
    </row>
    <row r="54" spans="1:6" ht="11.25">
      <c r="A54" s="6" t="s">
        <v>227</v>
      </c>
      <c r="B54" s="22"/>
      <c r="C54" s="22">
        <v>2260</v>
      </c>
      <c r="D54" s="22"/>
      <c r="E54" s="22"/>
      <c r="F54" s="22"/>
    </row>
    <row r="55" spans="1:6" ht="11.25">
      <c r="A55" s="6" t="s">
        <v>228</v>
      </c>
      <c r="B55" s="22">
        <v>300</v>
      </c>
      <c r="C55" s="22"/>
      <c r="D55" s="22"/>
      <c r="E55" s="22"/>
      <c r="F55" s="22"/>
    </row>
    <row r="56" spans="1:6" ht="11.25">
      <c r="A56" s="6" t="s">
        <v>229</v>
      </c>
      <c r="B56" s="22">
        <v>2672</v>
      </c>
      <c r="C56" s="22"/>
      <c r="D56" s="22"/>
      <c r="E56" s="22"/>
      <c r="F56" s="22"/>
    </row>
    <row r="57" spans="1:6" ht="11.25">
      <c r="A57" s="6" t="s">
        <v>230</v>
      </c>
      <c r="B57" s="22"/>
      <c r="C57" s="22">
        <v>1761</v>
      </c>
      <c r="D57" s="22"/>
      <c r="E57" s="22"/>
      <c r="F57" s="22"/>
    </row>
    <row r="58" spans="1:6" ht="11.25">
      <c r="A58" s="6" t="s">
        <v>231</v>
      </c>
      <c r="B58" s="22">
        <v>368</v>
      </c>
      <c r="C58" s="22">
        <v>809</v>
      </c>
      <c r="D58" s="22">
        <v>906</v>
      </c>
      <c r="E58" s="22">
        <v>1245</v>
      </c>
      <c r="F58" s="22">
        <v>1319</v>
      </c>
    </row>
    <row r="59" spans="1:6" ht="11.25">
      <c r="A59" s="6" t="s">
        <v>88</v>
      </c>
      <c r="B59" s="22">
        <v>278</v>
      </c>
      <c r="C59" s="22">
        <v>78</v>
      </c>
      <c r="D59" s="22">
        <v>37</v>
      </c>
      <c r="E59" s="22">
        <v>100</v>
      </c>
      <c r="F59" s="22">
        <v>86</v>
      </c>
    </row>
    <row r="60" spans="1:6" ht="11.25">
      <c r="A60" s="6" t="s">
        <v>232</v>
      </c>
      <c r="B60" s="22">
        <v>4364</v>
      </c>
      <c r="C60" s="22">
        <v>4910</v>
      </c>
      <c r="D60" s="22">
        <v>4845</v>
      </c>
      <c r="E60" s="22">
        <v>2008</v>
      </c>
      <c r="F60" s="22">
        <v>2718</v>
      </c>
    </row>
    <row r="61" spans="1:6" ht="11.25">
      <c r="A61" s="7" t="s">
        <v>233</v>
      </c>
      <c r="B61" s="22">
        <v>36947</v>
      </c>
      <c r="C61" s="22">
        <v>36984</v>
      </c>
      <c r="D61" s="22">
        <v>39165</v>
      </c>
      <c r="E61" s="22">
        <v>36946</v>
      </c>
      <c r="F61" s="22">
        <v>34614</v>
      </c>
    </row>
    <row r="62" spans="1:6" ht="11.25">
      <c r="A62" s="7" t="s">
        <v>234</v>
      </c>
      <c r="B62" s="22">
        <v>17152</v>
      </c>
      <c r="C62" s="22">
        <v>15677</v>
      </c>
      <c r="D62" s="22">
        <v>17407</v>
      </c>
      <c r="E62" s="22">
        <v>13213</v>
      </c>
      <c r="F62" s="22">
        <v>13381</v>
      </c>
    </row>
    <row r="63" spans="1:6" ht="11.25">
      <c r="A63" s="7" t="s">
        <v>235</v>
      </c>
      <c r="B63" s="22">
        <v>-1908</v>
      </c>
      <c r="C63" s="22">
        <v>50</v>
      </c>
      <c r="D63" s="22">
        <v>-1819</v>
      </c>
      <c r="E63" s="22">
        <v>2005</v>
      </c>
      <c r="F63" s="22">
        <v>620</v>
      </c>
    </row>
    <row r="64" spans="1:6" ht="11.25">
      <c r="A64" s="7" t="s">
        <v>236</v>
      </c>
      <c r="B64" s="22">
        <v>15244</v>
      </c>
      <c r="C64" s="22">
        <v>15728</v>
      </c>
      <c r="D64" s="22">
        <v>15587</v>
      </c>
      <c r="E64" s="22">
        <v>15219</v>
      </c>
      <c r="F64" s="22">
        <v>14001</v>
      </c>
    </row>
    <row r="65" spans="1:6" ht="12" thickBot="1">
      <c r="A65" s="7" t="s">
        <v>237</v>
      </c>
      <c r="B65" s="22">
        <v>21702</v>
      </c>
      <c r="C65" s="22">
        <v>21255</v>
      </c>
      <c r="D65" s="22">
        <v>23577</v>
      </c>
      <c r="E65" s="22">
        <v>21727</v>
      </c>
      <c r="F65" s="22">
        <v>20612</v>
      </c>
    </row>
    <row r="66" spans="1:6" ht="12" thickTop="1">
      <c r="A66" s="8"/>
      <c r="B66" s="24"/>
      <c r="C66" s="24"/>
      <c r="D66" s="24"/>
      <c r="E66" s="24"/>
      <c r="F66" s="24"/>
    </row>
    <row r="68" ht="11.25">
      <c r="A68" s="20" t="s">
        <v>177</v>
      </c>
    </row>
    <row r="69" ht="11.25">
      <c r="A69" s="20" t="s">
        <v>178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10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173</v>
      </c>
      <c r="B2" s="14">
        <v>8905</v>
      </c>
      <c r="C2" s="14"/>
      <c r="D2" s="14"/>
      <c r="E2" s="14"/>
      <c r="F2" s="14"/>
    </row>
    <row r="3" spans="1:6" ht="12" thickBot="1">
      <c r="A3" s="11" t="s">
        <v>174</v>
      </c>
      <c r="B3" s="1" t="s">
        <v>175</v>
      </c>
      <c r="C3" s="1"/>
      <c r="D3" s="1"/>
      <c r="E3" s="1"/>
      <c r="F3" s="1"/>
    </row>
    <row r="4" spans="1:6" ht="12" thickTop="1">
      <c r="A4" s="10" t="s">
        <v>62</v>
      </c>
      <c r="B4" s="15" t="str">
        <f>HYPERLINK("http://www.kabupro.jp/mark/20130524/S000DG11.htm","有価証券報告書")</f>
        <v>有価証券報告書</v>
      </c>
      <c r="C4" s="15" t="str">
        <f>HYPERLINK("http://www.kabupro.jp/mark/20130524/S000DG11.htm","有価証券報告書")</f>
        <v>有価証券報告書</v>
      </c>
      <c r="D4" s="15" t="str">
        <f>HYPERLINK("http://www.kabupro.jp/mark/20120516/S000AV0V.htm","有価証券報告書")</f>
        <v>有価証券報告書</v>
      </c>
      <c r="E4" s="15" t="str">
        <f>HYPERLINK("http://www.kabupro.jp/mark/20110512/S00089PN.htm","有価証券報告書")</f>
        <v>有価証券報告書</v>
      </c>
      <c r="F4" s="15" t="str">
        <f>HYPERLINK("http://www.kabupro.jp/mark/20100512/S0005O7L.htm","有価証券報告書")</f>
        <v>有価証券報告書</v>
      </c>
    </row>
    <row r="5" spans="1:6" ht="12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</row>
    <row r="6" spans="1:6" ht="12.75" thickBot="1" thickTop="1">
      <c r="A6" s="10" t="s">
        <v>64</v>
      </c>
      <c r="B6" s="18" t="s">
        <v>176</v>
      </c>
      <c r="C6" s="19"/>
      <c r="D6" s="19"/>
      <c r="E6" s="19"/>
      <c r="F6" s="19"/>
    </row>
    <row r="7" spans="1:6" ht="12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</row>
    <row r="8" spans="1:6" ht="11.25">
      <c r="A8" s="13" t="s">
        <v>66</v>
      </c>
      <c r="B8" s="17"/>
      <c r="C8" s="17"/>
      <c r="D8" s="17"/>
      <c r="E8" s="17"/>
      <c r="F8" s="17"/>
    </row>
    <row r="9" spans="1:6" ht="11.2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</row>
    <row r="10" spans="1:6" ht="12" thickBot="1">
      <c r="A10" s="13" t="s">
        <v>68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</row>
    <row r="11" spans="1:6" ht="12" thickTop="1">
      <c r="A11" s="9" t="s">
        <v>79</v>
      </c>
      <c r="B11" s="21">
        <v>5881</v>
      </c>
      <c r="C11" s="21">
        <v>5837</v>
      </c>
      <c r="D11" s="21">
        <v>16765</v>
      </c>
      <c r="E11" s="21">
        <v>7288</v>
      </c>
      <c r="F11" s="21">
        <v>3402</v>
      </c>
    </row>
    <row r="12" spans="1:6" ht="11.25">
      <c r="A12" s="2" t="s">
        <v>81</v>
      </c>
      <c r="B12" s="22">
        <v>1860</v>
      </c>
      <c r="C12" s="22">
        <v>2896</v>
      </c>
      <c r="D12" s="22">
        <v>2584</v>
      </c>
      <c r="E12" s="22">
        <v>2816</v>
      </c>
      <c r="F12" s="22">
        <v>4402</v>
      </c>
    </row>
    <row r="13" spans="1:6" ht="11.25">
      <c r="A13" s="2" t="s">
        <v>82</v>
      </c>
      <c r="B13" s="22">
        <v>34</v>
      </c>
      <c r="C13" s="22">
        <v>29</v>
      </c>
      <c r="D13" s="22">
        <v>29</v>
      </c>
      <c r="E13" s="22">
        <v>30</v>
      </c>
      <c r="F13" s="22">
        <v>30</v>
      </c>
    </row>
    <row r="14" spans="1:6" ht="11.25">
      <c r="A14" s="2" t="s">
        <v>83</v>
      </c>
      <c r="B14" s="22">
        <v>1773</v>
      </c>
      <c r="C14" s="22">
        <v>798</v>
      </c>
      <c r="D14" s="22">
        <v>768</v>
      </c>
      <c r="E14" s="22">
        <v>697</v>
      </c>
      <c r="F14" s="22">
        <v>845</v>
      </c>
    </row>
    <row r="15" spans="1:6" ht="11.25">
      <c r="A15" s="2" t="s">
        <v>84</v>
      </c>
      <c r="B15" s="22">
        <v>990</v>
      </c>
      <c r="C15" s="22">
        <v>815</v>
      </c>
      <c r="D15" s="22">
        <v>1104</v>
      </c>
      <c r="E15" s="22">
        <v>789</v>
      </c>
      <c r="F15" s="22">
        <v>727</v>
      </c>
    </row>
    <row r="16" spans="1:6" ht="11.25">
      <c r="A16" s="2" t="s">
        <v>85</v>
      </c>
      <c r="B16" s="22">
        <v>8000</v>
      </c>
      <c r="C16" s="22"/>
      <c r="D16" s="22">
        <v>10000</v>
      </c>
      <c r="E16" s="22">
        <v>30000</v>
      </c>
      <c r="F16" s="22"/>
    </row>
    <row r="17" spans="1:6" ht="11.25">
      <c r="A17" s="2" t="s">
        <v>86</v>
      </c>
      <c r="B17" s="22">
        <v>11215</v>
      </c>
      <c r="C17" s="22">
        <v>12598</v>
      </c>
      <c r="D17" s="22">
        <v>11669</v>
      </c>
      <c r="E17" s="22">
        <v>9019</v>
      </c>
      <c r="F17" s="22">
        <v>9627</v>
      </c>
    </row>
    <row r="18" spans="1:6" ht="11.25">
      <c r="A18" s="2" t="s">
        <v>87</v>
      </c>
      <c r="B18" s="22">
        <v>2350</v>
      </c>
      <c r="C18" s="22">
        <v>2350</v>
      </c>
      <c r="D18" s="22">
        <v>1980</v>
      </c>
      <c r="E18" s="22">
        <v>1976</v>
      </c>
      <c r="F18" s="22">
        <v>1195</v>
      </c>
    </row>
    <row r="19" spans="1:6" ht="11.25">
      <c r="A19" s="2" t="s">
        <v>88</v>
      </c>
      <c r="B19" s="22">
        <v>319</v>
      </c>
      <c r="C19" s="22">
        <v>346</v>
      </c>
      <c r="D19" s="22">
        <v>284</v>
      </c>
      <c r="E19" s="22">
        <v>906</v>
      </c>
      <c r="F19" s="22">
        <v>3811</v>
      </c>
    </row>
    <row r="20" spans="1:6" ht="11.25">
      <c r="A20" s="2" t="s">
        <v>89</v>
      </c>
      <c r="B20" s="22"/>
      <c r="C20" s="22">
        <v>-7</v>
      </c>
      <c r="D20" s="22">
        <v>-26</v>
      </c>
      <c r="E20" s="22">
        <v>-28</v>
      </c>
      <c r="F20" s="22">
        <v>-80</v>
      </c>
    </row>
    <row r="21" spans="1:6" ht="11.25">
      <c r="A21" s="2" t="s">
        <v>90</v>
      </c>
      <c r="B21" s="22">
        <v>32426</v>
      </c>
      <c r="C21" s="22">
        <v>25666</v>
      </c>
      <c r="D21" s="22">
        <v>45161</v>
      </c>
      <c r="E21" s="22">
        <v>53497</v>
      </c>
      <c r="F21" s="22">
        <v>23961</v>
      </c>
    </row>
    <row r="22" spans="1:6" ht="11.25">
      <c r="A22" s="3" t="s">
        <v>91</v>
      </c>
      <c r="B22" s="22">
        <v>375937</v>
      </c>
      <c r="C22" s="22">
        <v>357280</v>
      </c>
      <c r="D22" s="22">
        <v>323620</v>
      </c>
      <c r="E22" s="22">
        <v>306770</v>
      </c>
      <c r="F22" s="22">
        <v>295456</v>
      </c>
    </row>
    <row r="23" spans="1:6" ht="11.25">
      <c r="A23" s="4" t="s">
        <v>92</v>
      </c>
      <c r="B23" s="22">
        <v>-125879</v>
      </c>
      <c r="C23" s="22">
        <v>-109815</v>
      </c>
      <c r="D23" s="22">
        <v>-93539</v>
      </c>
      <c r="E23" s="22">
        <v>-79695</v>
      </c>
      <c r="F23" s="22">
        <v>-70166</v>
      </c>
    </row>
    <row r="24" spans="1:6" ht="11.25">
      <c r="A24" s="4" t="s">
        <v>93</v>
      </c>
      <c r="B24" s="22">
        <v>250058</v>
      </c>
      <c r="C24" s="22">
        <v>247464</v>
      </c>
      <c r="D24" s="22">
        <v>230080</v>
      </c>
      <c r="E24" s="22">
        <v>227075</v>
      </c>
      <c r="F24" s="22">
        <v>225289</v>
      </c>
    </row>
    <row r="25" spans="1:6" ht="11.25">
      <c r="A25" s="3" t="s">
        <v>94</v>
      </c>
      <c r="B25" s="22">
        <v>41976</v>
      </c>
      <c r="C25" s="22">
        <v>40983</v>
      </c>
      <c r="D25" s="22">
        <v>37788</v>
      </c>
      <c r="E25" s="22">
        <v>33601</v>
      </c>
      <c r="F25" s="22">
        <v>32135</v>
      </c>
    </row>
    <row r="26" spans="1:6" ht="11.25">
      <c r="A26" s="4" t="s">
        <v>92</v>
      </c>
      <c r="B26" s="22">
        <v>-20064</v>
      </c>
      <c r="C26" s="22">
        <v>-17627</v>
      </c>
      <c r="D26" s="22">
        <v>-15284</v>
      </c>
      <c r="E26" s="22">
        <v>-13060</v>
      </c>
      <c r="F26" s="22">
        <v>-11311</v>
      </c>
    </row>
    <row r="27" spans="1:6" ht="11.25">
      <c r="A27" s="4" t="s">
        <v>95</v>
      </c>
      <c r="B27" s="22">
        <v>21911</v>
      </c>
      <c r="C27" s="22">
        <v>23355</v>
      </c>
      <c r="D27" s="22">
        <v>22504</v>
      </c>
      <c r="E27" s="22">
        <v>20541</v>
      </c>
      <c r="F27" s="22">
        <v>20823</v>
      </c>
    </row>
    <row r="28" spans="1:6" ht="11.25">
      <c r="A28" s="3" t="s">
        <v>96</v>
      </c>
      <c r="B28" s="22">
        <v>974</v>
      </c>
      <c r="C28" s="22">
        <v>974</v>
      </c>
      <c r="D28" s="22">
        <v>955</v>
      </c>
      <c r="E28" s="22">
        <v>1013</v>
      </c>
      <c r="F28" s="22">
        <v>1006</v>
      </c>
    </row>
    <row r="29" spans="1:6" ht="11.25">
      <c r="A29" s="4" t="s">
        <v>92</v>
      </c>
      <c r="B29" s="22">
        <v>-550</v>
      </c>
      <c r="C29" s="22">
        <v>-500</v>
      </c>
      <c r="D29" s="22">
        <v>-451</v>
      </c>
      <c r="E29" s="22">
        <v>-402</v>
      </c>
      <c r="F29" s="22">
        <v>-349</v>
      </c>
    </row>
    <row r="30" spans="1:6" ht="11.25">
      <c r="A30" s="4" t="s">
        <v>97</v>
      </c>
      <c r="B30" s="22">
        <v>423</v>
      </c>
      <c r="C30" s="22">
        <v>473</v>
      </c>
      <c r="D30" s="22">
        <v>503</v>
      </c>
      <c r="E30" s="22">
        <v>611</v>
      </c>
      <c r="F30" s="22">
        <v>657</v>
      </c>
    </row>
    <row r="31" spans="1:6" ht="11.25">
      <c r="A31" s="3" t="s">
        <v>98</v>
      </c>
      <c r="B31" s="22">
        <v>157</v>
      </c>
      <c r="C31" s="22">
        <v>130</v>
      </c>
      <c r="D31" s="22">
        <v>110</v>
      </c>
      <c r="E31" s="22">
        <v>101</v>
      </c>
      <c r="F31" s="22">
        <v>97</v>
      </c>
    </row>
    <row r="32" spans="1:6" ht="11.25">
      <c r="A32" s="4" t="s">
        <v>92</v>
      </c>
      <c r="B32" s="22">
        <v>-98</v>
      </c>
      <c r="C32" s="22">
        <v>-83</v>
      </c>
      <c r="D32" s="22">
        <v>-73</v>
      </c>
      <c r="E32" s="22">
        <v>-62</v>
      </c>
      <c r="F32" s="22">
        <v>-48</v>
      </c>
    </row>
    <row r="33" spans="1:6" ht="11.25">
      <c r="A33" s="4" t="s">
        <v>99</v>
      </c>
      <c r="B33" s="22">
        <v>58</v>
      </c>
      <c r="C33" s="22">
        <v>46</v>
      </c>
      <c r="D33" s="22">
        <v>37</v>
      </c>
      <c r="E33" s="22">
        <v>38</v>
      </c>
      <c r="F33" s="22">
        <v>48</v>
      </c>
    </row>
    <row r="34" spans="1:6" ht="11.25">
      <c r="A34" s="3" t="s">
        <v>100</v>
      </c>
      <c r="B34" s="22">
        <v>19465</v>
      </c>
      <c r="C34" s="22">
        <v>18916</v>
      </c>
      <c r="D34" s="22">
        <v>18112</v>
      </c>
      <c r="E34" s="22">
        <v>17067</v>
      </c>
      <c r="F34" s="22">
        <v>16571</v>
      </c>
    </row>
    <row r="35" spans="1:6" ht="11.25">
      <c r="A35" s="4" t="s">
        <v>92</v>
      </c>
      <c r="B35" s="22">
        <v>-15518</v>
      </c>
      <c r="C35" s="22">
        <v>-14334</v>
      </c>
      <c r="D35" s="22">
        <v>-12837</v>
      </c>
      <c r="E35" s="22">
        <v>-11157</v>
      </c>
      <c r="F35" s="22">
        <v>-9448</v>
      </c>
    </row>
    <row r="36" spans="1:6" ht="11.25">
      <c r="A36" s="4" t="s">
        <v>101</v>
      </c>
      <c r="B36" s="22">
        <v>3946</v>
      </c>
      <c r="C36" s="22">
        <v>4581</v>
      </c>
      <c r="D36" s="22">
        <v>5274</v>
      </c>
      <c r="E36" s="22">
        <v>5909</v>
      </c>
      <c r="F36" s="22">
        <v>7123</v>
      </c>
    </row>
    <row r="37" spans="1:6" ht="11.25">
      <c r="A37" s="3" t="s">
        <v>102</v>
      </c>
      <c r="B37" s="22">
        <v>161755</v>
      </c>
      <c r="C37" s="22">
        <v>137344</v>
      </c>
      <c r="D37" s="22">
        <v>102703</v>
      </c>
      <c r="E37" s="22">
        <v>95004</v>
      </c>
      <c r="F37" s="22">
        <v>92843</v>
      </c>
    </row>
    <row r="38" spans="1:6" ht="11.25">
      <c r="A38" s="3" t="s">
        <v>103</v>
      </c>
      <c r="B38" s="22">
        <v>12765</v>
      </c>
      <c r="C38" s="22">
        <v>8854</v>
      </c>
      <c r="D38" s="22">
        <v>18109</v>
      </c>
      <c r="E38" s="22">
        <v>12637</v>
      </c>
      <c r="F38" s="22">
        <v>7788</v>
      </c>
    </row>
    <row r="39" spans="1:6" ht="11.25">
      <c r="A39" s="3" t="s">
        <v>106</v>
      </c>
      <c r="B39" s="22">
        <v>450920</v>
      </c>
      <c r="C39" s="22">
        <v>422121</v>
      </c>
      <c r="D39" s="22">
        <v>379213</v>
      </c>
      <c r="E39" s="22">
        <v>361819</v>
      </c>
      <c r="F39" s="22">
        <v>354574</v>
      </c>
    </row>
    <row r="40" spans="1:6" ht="11.25">
      <c r="A40" s="3" t="s">
        <v>107</v>
      </c>
      <c r="B40" s="22">
        <v>1622</v>
      </c>
      <c r="C40" s="22">
        <v>1240</v>
      </c>
      <c r="D40" s="22">
        <v>1116</v>
      </c>
      <c r="E40" s="22">
        <v>949</v>
      </c>
      <c r="F40" s="22">
        <v>877</v>
      </c>
    </row>
    <row r="41" spans="1:6" ht="11.25">
      <c r="A41" s="3" t="s">
        <v>108</v>
      </c>
      <c r="B41" s="22">
        <v>1248</v>
      </c>
      <c r="C41" s="22">
        <v>1345</v>
      </c>
      <c r="D41" s="22">
        <v>1296</v>
      </c>
      <c r="E41" s="22">
        <v>1265</v>
      </c>
      <c r="F41" s="22">
        <v>1273</v>
      </c>
    </row>
    <row r="42" spans="1:6" ht="11.25">
      <c r="A42" s="3" t="s">
        <v>109</v>
      </c>
      <c r="B42" s="22">
        <v>9</v>
      </c>
      <c r="C42" s="22">
        <v>8</v>
      </c>
      <c r="D42" s="22">
        <v>8</v>
      </c>
      <c r="E42" s="22">
        <v>8</v>
      </c>
      <c r="F42" s="22">
        <v>8</v>
      </c>
    </row>
    <row r="43" spans="1:6" ht="11.25">
      <c r="A43" s="3" t="s">
        <v>110</v>
      </c>
      <c r="B43" s="22">
        <v>2879</v>
      </c>
      <c r="C43" s="22">
        <v>2594</v>
      </c>
      <c r="D43" s="22">
        <v>2421</v>
      </c>
      <c r="E43" s="22">
        <v>2222</v>
      </c>
      <c r="F43" s="22">
        <v>2159</v>
      </c>
    </row>
    <row r="44" spans="1:6" ht="11.25">
      <c r="A44" s="3" t="s">
        <v>111</v>
      </c>
      <c r="B44" s="22">
        <v>1165</v>
      </c>
      <c r="C44" s="22">
        <v>792</v>
      </c>
      <c r="D44" s="22">
        <v>773</v>
      </c>
      <c r="E44" s="22">
        <v>723</v>
      </c>
      <c r="F44" s="22">
        <v>672</v>
      </c>
    </row>
    <row r="45" spans="1:6" ht="11.25">
      <c r="A45" s="3" t="s">
        <v>112</v>
      </c>
      <c r="B45" s="22">
        <v>27837</v>
      </c>
      <c r="C45" s="22">
        <v>295</v>
      </c>
      <c r="D45" s="22">
        <v>140</v>
      </c>
      <c r="E45" s="22">
        <v>313</v>
      </c>
      <c r="F45" s="22">
        <v>313</v>
      </c>
    </row>
    <row r="46" spans="1:6" ht="11.25">
      <c r="A46" s="3" t="s">
        <v>113</v>
      </c>
      <c r="B46" s="22">
        <v>19373</v>
      </c>
      <c r="C46" s="22">
        <v>4649</v>
      </c>
      <c r="D46" s="22">
        <v>2138</v>
      </c>
      <c r="E46" s="22">
        <v>1068</v>
      </c>
      <c r="F46" s="22">
        <v>308</v>
      </c>
    </row>
    <row r="47" spans="1:6" ht="11.25">
      <c r="A47" s="3" t="s">
        <v>114</v>
      </c>
      <c r="B47" s="22">
        <v>9431</v>
      </c>
      <c r="C47" s="22">
        <v>7935</v>
      </c>
      <c r="D47" s="22"/>
      <c r="E47" s="22"/>
      <c r="F47" s="22"/>
    </row>
    <row r="48" spans="1:6" ht="11.25">
      <c r="A48" s="3" t="s">
        <v>115</v>
      </c>
      <c r="B48" s="22">
        <v>394</v>
      </c>
      <c r="C48" s="22">
        <v>473</v>
      </c>
      <c r="D48" s="22">
        <v>554</v>
      </c>
      <c r="E48" s="22">
        <v>630</v>
      </c>
      <c r="F48" s="22">
        <v>614</v>
      </c>
    </row>
    <row r="49" spans="1:6" ht="11.25">
      <c r="A49" s="3" t="s">
        <v>116</v>
      </c>
      <c r="B49" s="22">
        <v>14115</v>
      </c>
      <c r="C49" s="22">
        <v>15990</v>
      </c>
      <c r="D49" s="22">
        <v>16777</v>
      </c>
      <c r="E49" s="22">
        <v>12766</v>
      </c>
      <c r="F49" s="22">
        <v>12878</v>
      </c>
    </row>
    <row r="50" spans="1:6" ht="11.25">
      <c r="A50" s="3" t="s">
        <v>84</v>
      </c>
      <c r="B50" s="22">
        <v>5902</v>
      </c>
      <c r="C50" s="22">
        <v>4205</v>
      </c>
      <c r="D50" s="22">
        <v>3957</v>
      </c>
      <c r="E50" s="22">
        <v>2473</v>
      </c>
      <c r="F50" s="22">
        <v>4562</v>
      </c>
    </row>
    <row r="51" spans="1:6" ht="11.25">
      <c r="A51" s="3" t="s">
        <v>117</v>
      </c>
      <c r="B51" s="22">
        <v>53856</v>
      </c>
      <c r="C51" s="22">
        <v>55821</v>
      </c>
      <c r="D51" s="22">
        <v>62849</v>
      </c>
      <c r="E51" s="22">
        <v>63499</v>
      </c>
      <c r="F51" s="22">
        <v>61858</v>
      </c>
    </row>
    <row r="52" spans="1:6" ht="11.25">
      <c r="A52" s="3" t="s">
        <v>88</v>
      </c>
      <c r="B52" s="22">
        <v>2111</v>
      </c>
      <c r="C52" s="22">
        <v>1023</v>
      </c>
      <c r="D52" s="22">
        <v>1576</v>
      </c>
      <c r="E52" s="22">
        <v>1995</v>
      </c>
      <c r="F52" s="22">
        <v>1997</v>
      </c>
    </row>
    <row r="53" spans="1:6" ht="11.25">
      <c r="A53" s="3" t="s">
        <v>89</v>
      </c>
      <c r="B53" s="22">
        <v>-94</v>
      </c>
      <c r="C53" s="22">
        <v>-118</v>
      </c>
      <c r="D53" s="22">
        <v>-128</v>
      </c>
      <c r="E53" s="22">
        <v>-172</v>
      </c>
      <c r="F53" s="22">
        <v>-26</v>
      </c>
    </row>
    <row r="54" spans="1:6" ht="11.25">
      <c r="A54" s="3" t="s">
        <v>118</v>
      </c>
      <c r="B54" s="22">
        <v>-2672</v>
      </c>
      <c r="C54" s="22"/>
      <c r="D54" s="22"/>
      <c r="E54" s="22"/>
      <c r="F54" s="22"/>
    </row>
    <row r="55" spans="1:6" ht="11.25">
      <c r="A55" s="3" t="s">
        <v>119</v>
      </c>
      <c r="B55" s="22">
        <v>131421</v>
      </c>
      <c r="C55" s="22">
        <v>91069</v>
      </c>
      <c r="D55" s="22">
        <v>88640</v>
      </c>
      <c r="E55" s="22">
        <v>83295</v>
      </c>
      <c r="F55" s="22">
        <v>83178</v>
      </c>
    </row>
    <row r="56" spans="1:6" ht="11.25">
      <c r="A56" s="2" t="s">
        <v>120</v>
      </c>
      <c r="B56" s="22">
        <v>585221</v>
      </c>
      <c r="C56" s="22">
        <v>515784</v>
      </c>
      <c r="D56" s="22">
        <v>470276</v>
      </c>
      <c r="E56" s="22">
        <v>447337</v>
      </c>
      <c r="F56" s="22">
        <v>439912</v>
      </c>
    </row>
    <row r="57" spans="1:6" ht="12" thickBot="1">
      <c r="A57" s="5" t="s">
        <v>122</v>
      </c>
      <c r="B57" s="23">
        <v>617648</v>
      </c>
      <c r="C57" s="23">
        <v>541451</v>
      </c>
      <c r="D57" s="23">
        <v>515437</v>
      </c>
      <c r="E57" s="23">
        <v>500835</v>
      </c>
      <c r="F57" s="23">
        <v>463874</v>
      </c>
    </row>
    <row r="58" spans="1:6" ht="12" thickTop="1">
      <c r="A58" s="2" t="s">
        <v>123</v>
      </c>
      <c r="B58" s="22">
        <v>4454</v>
      </c>
      <c r="C58" s="22">
        <v>5150</v>
      </c>
      <c r="D58" s="22">
        <v>5667</v>
      </c>
      <c r="E58" s="22">
        <v>5535</v>
      </c>
      <c r="F58" s="22">
        <v>6837</v>
      </c>
    </row>
    <row r="59" spans="1:6" ht="11.25">
      <c r="A59" s="2" t="s">
        <v>125</v>
      </c>
      <c r="B59" s="22"/>
      <c r="C59" s="22">
        <v>5655</v>
      </c>
      <c r="D59" s="22">
        <v>200</v>
      </c>
      <c r="E59" s="22">
        <v>4955</v>
      </c>
      <c r="F59" s="22">
        <v>12955</v>
      </c>
    </row>
    <row r="60" spans="1:6" ht="11.25">
      <c r="A60" s="2" t="s">
        <v>126</v>
      </c>
      <c r="B60" s="22">
        <v>10000</v>
      </c>
      <c r="C60" s="22"/>
      <c r="D60" s="22"/>
      <c r="E60" s="22"/>
      <c r="F60" s="22"/>
    </row>
    <row r="61" spans="1:6" ht="11.25">
      <c r="A61" s="2" t="s">
        <v>127</v>
      </c>
      <c r="B61" s="22">
        <v>31242</v>
      </c>
      <c r="C61" s="22">
        <v>28210</v>
      </c>
      <c r="D61" s="22">
        <v>21130</v>
      </c>
      <c r="E61" s="22">
        <v>22670</v>
      </c>
      <c r="F61" s="22">
        <v>22440</v>
      </c>
    </row>
    <row r="62" spans="1:6" ht="11.25">
      <c r="A62" s="2" t="s">
        <v>128</v>
      </c>
      <c r="B62" s="22"/>
      <c r="C62" s="22">
        <v>7000</v>
      </c>
      <c r="D62" s="22"/>
      <c r="E62" s="22"/>
      <c r="F62" s="22">
        <v>10000</v>
      </c>
    </row>
    <row r="63" spans="1:6" ht="11.25">
      <c r="A63" s="2" t="s">
        <v>129</v>
      </c>
      <c r="B63" s="22">
        <v>1401</v>
      </c>
      <c r="C63" s="22">
        <v>1585</v>
      </c>
      <c r="D63" s="22">
        <v>1660</v>
      </c>
      <c r="E63" s="22">
        <v>1594</v>
      </c>
      <c r="F63" s="22">
        <v>2013</v>
      </c>
    </row>
    <row r="64" spans="1:6" ht="11.25">
      <c r="A64" s="2" t="s">
        <v>130</v>
      </c>
      <c r="B64" s="22">
        <v>961</v>
      </c>
      <c r="C64" s="22">
        <v>1177</v>
      </c>
      <c r="D64" s="22">
        <v>1236</v>
      </c>
      <c r="E64" s="22">
        <v>1254</v>
      </c>
      <c r="F64" s="22">
        <v>953</v>
      </c>
    </row>
    <row r="65" spans="1:6" ht="11.25">
      <c r="A65" s="2" t="s">
        <v>131</v>
      </c>
      <c r="B65" s="22">
        <v>9424</v>
      </c>
      <c r="C65" s="22">
        <v>7250</v>
      </c>
      <c r="D65" s="22">
        <v>10836</v>
      </c>
      <c r="E65" s="22">
        <v>6688</v>
      </c>
      <c r="F65" s="22">
        <v>5138</v>
      </c>
    </row>
    <row r="66" spans="1:6" ht="11.25">
      <c r="A66" s="2" t="s">
        <v>132</v>
      </c>
      <c r="B66" s="22">
        <v>2270</v>
      </c>
      <c r="C66" s="22">
        <v>2246</v>
      </c>
      <c r="D66" s="22">
        <v>2143</v>
      </c>
      <c r="E66" s="22">
        <v>2158</v>
      </c>
      <c r="F66" s="22">
        <v>600</v>
      </c>
    </row>
    <row r="67" spans="1:6" ht="11.25">
      <c r="A67" s="2" t="s">
        <v>133</v>
      </c>
      <c r="B67" s="22">
        <v>36777</v>
      </c>
      <c r="C67" s="22">
        <v>24672</v>
      </c>
      <c r="D67" s="22">
        <v>40698</v>
      </c>
      <c r="E67" s="22">
        <v>36764</v>
      </c>
      <c r="F67" s="22">
        <v>20508</v>
      </c>
    </row>
    <row r="68" spans="1:6" ht="11.25">
      <c r="A68" s="2" t="s">
        <v>134</v>
      </c>
      <c r="B68" s="22">
        <v>7251</v>
      </c>
      <c r="C68" s="22">
        <v>4163</v>
      </c>
      <c r="D68" s="22">
        <v>13289</v>
      </c>
      <c r="E68" s="22">
        <v>6872</v>
      </c>
      <c r="F68" s="22">
        <v>2567</v>
      </c>
    </row>
    <row r="69" spans="1:6" ht="11.25">
      <c r="A69" s="2" t="s">
        <v>135</v>
      </c>
      <c r="B69" s="22">
        <v>608</v>
      </c>
      <c r="C69" s="22">
        <v>538</v>
      </c>
      <c r="D69" s="22">
        <v>505</v>
      </c>
      <c r="E69" s="22">
        <v>471</v>
      </c>
      <c r="F69" s="22">
        <v>428</v>
      </c>
    </row>
    <row r="70" spans="1:6" ht="11.25">
      <c r="A70" s="2" t="s">
        <v>136</v>
      </c>
      <c r="B70" s="22"/>
      <c r="C70" s="22"/>
      <c r="D70" s="22"/>
      <c r="E70" s="22"/>
      <c r="F70" s="22">
        <v>95</v>
      </c>
    </row>
    <row r="71" spans="1:6" ht="11.25">
      <c r="A71" s="2" t="s">
        <v>137</v>
      </c>
      <c r="B71" s="22">
        <v>48</v>
      </c>
      <c r="C71" s="22">
        <v>108</v>
      </c>
      <c r="D71" s="22">
        <v>102</v>
      </c>
      <c r="E71" s="22">
        <v>62</v>
      </c>
      <c r="F71" s="22"/>
    </row>
    <row r="72" spans="1:6" ht="11.25">
      <c r="A72" s="2" t="s">
        <v>138</v>
      </c>
      <c r="B72" s="22">
        <v>10846</v>
      </c>
      <c r="C72" s="22">
        <v>9102</v>
      </c>
      <c r="D72" s="22">
        <v>13269</v>
      </c>
      <c r="E72" s="22">
        <v>6541</v>
      </c>
      <c r="F72" s="22">
        <v>46883</v>
      </c>
    </row>
    <row r="73" spans="1:6" ht="11.25">
      <c r="A73" s="2" t="s">
        <v>139</v>
      </c>
      <c r="B73" s="22">
        <v>749</v>
      </c>
      <c r="C73" s="22">
        <v>254</v>
      </c>
      <c r="D73" s="22">
        <v>756</v>
      </c>
      <c r="E73" s="22">
        <v>456</v>
      </c>
      <c r="F73" s="22">
        <v>6082</v>
      </c>
    </row>
    <row r="74" spans="1:6" ht="11.25">
      <c r="A74" s="2" t="s">
        <v>140</v>
      </c>
      <c r="B74" s="22">
        <v>1013</v>
      </c>
      <c r="C74" s="22">
        <v>1463</v>
      </c>
      <c r="D74" s="22">
        <v>1544</v>
      </c>
      <c r="E74" s="22">
        <v>1439</v>
      </c>
      <c r="F74" s="22">
        <v>1169</v>
      </c>
    </row>
    <row r="75" spans="1:6" ht="11.25">
      <c r="A75" s="2" t="s">
        <v>142</v>
      </c>
      <c r="B75" s="22">
        <v>1400</v>
      </c>
      <c r="C75" s="22">
        <v>308</v>
      </c>
      <c r="D75" s="22">
        <v>482</v>
      </c>
      <c r="E75" s="22">
        <v>2916</v>
      </c>
      <c r="F75" s="22">
        <v>160</v>
      </c>
    </row>
    <row r="76" spans="1:6" ht="11.25">
      <c r="A76" s="2" t="s">
        <v>143</v>
      </c>
      <c r="B76" s="22">
        <v>118449</v>
      </c>
      <c r="C76" s="22">
        <v>98888</v>
      </c>
      <c r="D76" s="22">
        <v>113525</v>
      </c>
      <c r="E76" s="22">
        <v>100379</v>
      </c>
      <c r="F76" s="22">
        <v>138833</v>
      </c>
    </row>
    <row r="77" spans="1:6" ht="11.25">
      <c r="A77" s="2" t="s">
        <v>144</v>
      </c>
      <c r="B77" s="22">
        <v>48000</v>
      </c>
      <c r="C77" s="22">
        <v>33000</v>
      </c>
      <c r="D77" s="22">
        <v>33000</v>
      </c>
      <c r="E77" s="22">
        <v>33000</v>
      </c>
      <c r="F77" s="22">
        <v>10000</v>
      </c>
    </row>
    <row r="78" spans="1:6" ht="11.25">
      <c r="A78" s="2" t="s">
        <v>145</v>
      </c>
      <c r="B78" s="22">
        <v>129513</v>
      </c>
      <c r="C78" s="22">
        <v>105457</v>
      </c>
      <c r="D78" s="22">
        <v>88617</v>
      </c>
      <c r="E78" s="22">
        <v>105728</v>
      </c>
      <c r="F78" s="22">
        <v>69343</v>
      </c>
    </row>
    <row r="79" spans="1:6" ht="11.25">
      <c r="A79" s="2" t="s">
        <v>147</v>
      </c>
      <c r="B79" s="22">
        <v>199</v>
      </c>
      <c r="C79" s="22">
        <v>165</v>
      </c>
      <c r="D79" s="22">
        <v>111</v>
      </c>
      <c r="E79" s="22">
        <v>64</v>
      </c>
      <c r="F79" s="22">
        <v>239</v>
      </c>
    </row>
    <row r="80" spans="1:6" ht="11.25">
      <c r="A80" s="2" t="s">
        <v>148</v>
      </c>
      <c r="B80" s="22">
        <v>300</v>
      </c>
      <c r="C80" s="22"/>
      <c r="D80" s="22"/>
      <c r="E80" s="22"/>
      <c r="F80" s="22"/>
    </row>
    <row r="81" spans="1:6" ht="11.25">
      <c r="A81" s="2" t="s">
        <v>141</v>
      </c>
      <c r="B81" s="22">
        <v>6235</v>
      </c>
      <c r="C81" s="22">
        <v>6114</v>
      </c>
      <c r="D81" s="22"/>
      <c r="E81" s="22"/>
      <c r="F81" s="22"/>
    </row>
    <row r="82" spans="1:6" ht="11.25">
      <c r="A82" s="2" t="s">
        <v>149</v>
      </c>
      <c r="B82" s="22">
        <v>102479</v>
      </c>
      <c r="C82" s="22">
        <v>103127</v>
      </c>
      <c r="D82" s="22">
        <v>103135</v>
      </c>
      <c r="E82" s="22">
        <v>104470</v>
      </c>
      <c r="F82" s="22">
        <v>106133</v>
      </c>
    </row>
    <row r="83" spans="1:6" ht="11.25">
      <c r="A83" s="2" t="s">
        <v>88</v>
      </c>
      <c r="B83" s="22">
        <v>223</v>
      </c>
      <c r="C83" s="22">
        <v>264</v>
      </c>
      <c r="D83" s="22">
        <v>317</v>
      </c>
      <c r="E83" s="22">
        <v>486</v>
      </c>
      <c r="F83" s="22">
        <v>787</v>
      </c>
    </row>
    <row r="84" spans="1:6" ht="11.25">
      <c r="A84" s="2" t="s">
        <v>150</v>
      </c>
      <c r="B84" s="22">
        <v>286950</v>
      </c>
      <c r="C84" s="22">
        <v>248130</v>
      </c>
      <c r="D84" s="22">
        <v>225181</v>
      </c>
      <c r="E84" s="22">
        <v>243750</v>
      </c>
      <c r="F84" s="22">
        <v>186504</v>
      </c>
    </row>
    <row r="85" spans="1:6" ht="12" thickBot="1">
      <c r="A85" s="5" t="s">
        <v>152</v>
      </c>
      <c r="B85" s="23">
        <v>405399</v>
      </c>
      <c r="C85" s="23">
        <v>347018</v>
      </c>
      <c r="D85" s="23">
        <v>338707</v>
      </c>
      <c r="E85" s="23">
        <v>344129</v>
      </c>
      <c r="F85" s="23">
        <v>325337</v>
      </c>
    </row>
    <row r="86" spans="1:6" ht="12" thickTop="1">
      <c r="A86" s="2" t="s">
        <v>153</v>
      </c>
      <c r="B86" s="22">
        <v>16691</v>
      </c>
      <c r="C86" s="22">
        <v>16683</v>
      </c>
      <c r="D86" s="22">
        <v>16670</v>
      </c>
      <c r="E86" s="22">
        <v>16666</v>
      </c>
      <c r="F86" s="22">
        <v>16662</v>
      </c>
    </row>
    <row r="87" spans="1:6" ht="11.25">
      <c r="A87" s="3" t="s">
        <v>154</v>
      </c>
      <c r="B87" s="22">
        <v>17000</v>
      </c>
      <c r="C87" s="22">
        <v>16992</v>
      </c>
      <c r="D87" s="22">
        <v>16979</v>
      </c>
      <c r="E87" s="22">
        <v>16975</v>
      </c>
      <c r="F87" s="22">
        <v>16971</v>
      </c>
    </row>
    <row r="88" spans="1:6" ht="11.25">
      <c r="A88" s="3" t="s">
        <v>156</v>
      </c>
      <c r="B88" s="22">
        <v>17000</v>
      </c>
      <c r="C88" s="22">
        <v>16992</v>
      </c>
      <c r="D88" s="22">
        <v>16979</v>
      </c>
      <c r="E88" s="22">
        <v>16975</v>
      </c>
      <c r="F88" s="22">
        <v>16971</v>
      </c>
    </row>
    <row r="89" spans="1:6" ht="11.25">
      <c r="A89" s="3" t="s">
        <v>157</v>
      </c>
      <c r="B89" s="22">
        <v>1371</v>
      </c>
      <c r="C89" s="22">
        <v>1371</v>
      </c>
      <c r="D89" s="22">
        <v>1371</v>
      </c>
      <c r="E89" s="22">
        <v>1371</v>
      </c>
      <c r="F89" s="22">
        <v>1371</v>
      </c>
    </row>
    <row r="90" spans="1:6" ht="11.25">
      <c r="A90" s="4" t="s">
        <v>158</v>
      </c>
      <c r="B90" s="22">
        <v>425</v>
      </c>
      <c r="C90" s="22">
        <v>394</v>
      </c>
      <c r="D90" s="22">
        <v>395</v>
      </c>
      <c r="E90" s="22">
        <v>345</v>
      </c>
      <c r="F90" s="22">
        <v>527</v>
      </c>
    </row>
    <row r="91" spans="1:6" ht="11.25">
      <c r="A91" s="4" t="s">
        <v>159</v>
      </c>
      <c r="B91" s="22">
        <v>1523</v>
      </c>
      <c r="C91" s="22">
        <v>1502</v>
      </c>
      <c r="D91" s="22">
        <v>1428</v>
      </c>
      <c r="E91" s="22">
        <v>1244</v>
      </c>
      <c r="F91" s="22">
        <v>843</v>
      </c>
    </row>
    <row r="92" spans="1:6" ht="11.25">
      <c r="A92" s="4" t="s">
        <v>160</v>
      </c>
      <c r="B92" s="22">
        <v>28770</v>
      </c>
      <c r="C92" s="22">
        <v>28770</v>
      </c>
      <c r="D92" s="22">
        <v>28770</v>
      </c>
      <c r="E92" s="22">
        <v>28770</v>
      </c>
      <c r="F92" s="22">
        <v>28770</v>
      </c>
    </row>
    <row r="93" spans="1:6" ht="11.25">
      <c r="A93" s="4" t="s">
        <v>161</v>
      </c>
      <c r="B93" s="22">
        <v>146022</v>
      </c>
      <c r="C93" s="22">
        <v>128357</v>
      </c>
      <c r="D93" s="22">
        <v>110797</v>
      </c>
      <c r="E93" s="22">
        <v>91076</v>
      </c>
      <c r="F93" s="22">
        <v>73191</v>
      </c>
    </row>
    <row r="94" spans="1:6" ht="11.25">
      <c r="A94" s="3" t="s">
        <v>162</v>
      </c>
      <c r="B94" s="22">
        <v>178113</v>
      </c>
      <c r="C94" s="22">
        <v>160395</v>
      </c>
      <c r="D94" s="22">
        <v>142762</v>
      </c>
      <c r="E94" s="22">
        <v>122807</v>
      </c>
      <c r="F94" s="22">
        <v>104702</v>
      </c>
    </row>
    <row r="95" spans="1:6" ht="11.25">
      <c r="A95" s="2" t="s">
        <v>163</v>
      </c>
      <c r="B95" s="22">
        <v>-28</v>
      </c>
      <c r="C95" s="22">
        <v>-27</v>
      </c>
      <c r="D95" s="22">
        <v>-25</v>
      </c>
      <c r="E95" s="22">
        <v>-23</v>
      </c>
      <c r="F95" s="22">
        <v>-22</v>
      </c>
    </row>
    <row r="96" spans="1:6" ht="11.25">
      <c r="A96" s="2" t="s">
        <v>165</v>
      </c>
      <c r="B96" s="22">
        <v>211776</v>
      </c>
      <c r="C96" s="22">
        <v>194044</v>
      </c>
      <c r="D96" s="22">
        <v>176387</v>
      </c>
      <c r="E96" s="22">
        <v>156426</v>
      </c>
      <c r="F96" s="22">
        <v>138314</v>
      </c>
    </row>
    <row r="97" spans="1:6" ht="11.25">
      <c r="A97" s="2" t="s">
        <v>166</v>
      </c>
      <c r="B97" s="22">
        <v>329</v>
      </c>
      <c r="C97" s="22">
        <v>264</v>
      </c>
      <c r="D97" s="22">
        <v>226</v>
      </c>
      <c r="E97" s="22">
        <v>196</v>
      </c>
      <c r="F97" s="22">
        <v>166</v>
      </c>
    </row>
    <row r="98" spans="1:6" ht="11.25">
      <c r="A98" s="2" t="s">
        <v>168</v>
      </c>
      <c r="B98" s="22">
        <v>329</v>
      </c>
      <c r="C98" s="22">
        <v>264</v>
      </c>
      <c r="D98" s="22">
        <v>226</v>
      </c>
      <c r="E98" s="22">
        <v>196</v>
      </c>
      <c r="F98" s="22">
        <v>166</v>
      </c>
    </row>
    <row r="99" spans="1:6" ht="11.25">
      <c r="A99" s="6" t="s">
        <v>169</v>
      </c>
      <c r="B99" s="22">
        <v>141</v>
      </c>
      <c r="C99" s="22">
        <v>124</v>
      </c>
      <c r="D99" s="22">
        <v>116</v>
      </c>
      <c r="E99" s="22">
        <v>83</v>
      </c>
      <c r="F99" s="22">
        <v>55</v>
      </c>
    </row>
    <row r="100" spans="1:6" ht="11.25">
      <c r="A100" s="6" t="s">
        <v>171</v>
      </c>
      <c r="B100" s="22">
        <v>212248</v>
      </c>
      <c r="C100" s="22">
        <v>194433</v>
      </c>
      <c r="D100" s="22">
        <v>176730</v>
      </c>
      <c r="E100" s="22">
        <v>156705</v>
      </c>
      <c r="F100" s="22">
        <v>138536</v>
      </c>
    </row>
    <row r="101" spans="1:6" ht="12" thickBot="1">
      <c r="A101" s="7" t="s">
        <v>172</v>
      </c>
      <c r="B101" s="22">
        <v>617648</v>
      </c>
      <c r="C101" s="22">
        <v>541451</v>
      </c>
      <c r="D101" s="22">
        <v>515437</v>
      </c>
      <c r="E101" s="22">
        <v>500835</v>
      </c>
      <c r="F101" s="22">
        <v>463874</v>
      </c>
    </row>
    <row r="102" spans="1:6" ht="12" thickTop="1">
      <c r="A102" s="8"/>
      <c r="B102" s="24"/>
      <c r="C102" s="24"/>
      <c r="D102" s="24"/>
      <c r="E102" s="24"/>
      <c r="F102" s="24"/>
    </row>
    <row r="104" ht="11.25">
      <c r="A104" s="20" t="s">
        <v>177</v>
      </c>
    </row>
    <row r="105" ht="11.25">
      <c r="A105" s="20" t="s">
        <v>178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2014-01-14T16:38:30Z</dcterms:created>
  <dcterms:modified xsi:type="dcterms:W3CDTF">2014-01-14T16:38:40Z</dcterms:modified>
  <cp:category/>
  <cp:version/>
  <cp:contentType/>
  <cp:contentStatus/>
</cp:coreProperties>
</file>