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<sst xmlns="http://schemas.openxmlformats.org/spreadsheetml/2006/main" count="682" uniqueCount="241">
  <si>
    <t>少数株主持分</t>
  </si>
  <si>
    <t>連結・貸借対照表</t>
  </si>
  <si>
    <t>累積四半期</t>
  </si>
  <si>
    <t>2013/04/01</t>
  </si>
  <si>
    <t>減価償却費</t>
  </si>
  <si>
    <t>退職給付引当金の増減額（△は減少）</t>
  </si>
  <si>
    <t>賞与引当金の増減額（△は減少）</t>
  </si>
  <si>
    <t>貸倒引当金の増減額（△は減少）</t>
  </si>
  <si>
    <t>受取利息及び受取配当金</t>
  </si>
  <si>
    <t>固定資産除売却損益（△は益）</t>
  </si>
  <si>
    <t>投資有価証券評価損益（△は益）</t>
  </si>
  <si>
    <t>事業譲渡益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</si>
  <si>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</si>
  <si>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</si>
  <si>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</si>
  <si>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</si>
  <si>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預り保証金の増減額（△は減少）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</si>
  <si>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</si>
  <si>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</si>
  <si>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</si>
  <si>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</si>
  <si>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</si>
  <si>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</si>
  <si>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</si>
  <si>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固定資産の取得による支出</t>
  </si>
  <si>
    <t>固定資産の売却による収入</t>
  </si>
  <si>
    <t>投資有価証券の取得による支出</t>
  </si>
  <si>
    <t>投資有価証券の売却による収入</t>
  </si>
  <si>
    <t>投資有価証券の償還による収入</t>
  </si>
  <si>
    <t>事業譲渡による収入</t>
  </si>
  <si>
    <t>長期貸付金の回収による収入</t>
  </si>
  <si>
    <t>投資活動によるキャッシュ・フロー</t>
  </si>
  <si>
    <t>短期借入金の純増減額（△は減少）</t>
  </si>
  <si>
    <t>リース債務の返済による支出</t>
  </si>
  <si>
    <t>長期借入れによる収入</t>
  </si>
  <si>
    <t>長期借入金の返済による支出</t>
  </si>
  <si>
    <t>社債の償還による支出</t>
  </si>
  <si>
    <t>自己株式の売却による収入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</si>
  <si>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</si>
  <si>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</si>
  <si>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</si>
  <si>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</si>
  <si>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</si>
  <si>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</si>
  <si>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</si>
  <si>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一般旅客自動車運送事業営業収益</t>
  </si>
  <si>
    <t>不動産事業売上高</t>
  </si>
  <si>
    <t>その他の事業売上高</t>
  </si>
  <si>
    <t>販売費</t>
  </si>
  <si>
    <t>一般管理費</t>
  </si>
  <si>
    <t>早期割増退職金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</si>
  <si>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</si>
  <si>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</si>
  <si>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</si>
  <si>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</si>
  <si>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</si>
  <si>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</si>
  <si>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</si>
  <si>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</si>
  <si>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</si>
  <si>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</si>
  <si>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</si>
  <si>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</si>
  <si>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</si>
  <si>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</si>
  <si>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</si>
  <si>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</si>
  <si>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2011/06/30</t>
  </si>
  <si>
    <t>2010/03/31</t>
  </si>
  <si>
    <t>2010/06/30</t>
  </si>
  <si>
    <t>2009/03/31</t>
  </si>
  <si>
    <t>2009/06/30</t>
  </si>
  <si>
    <t>2008/03/31</t>
  </si>
  <si>
    <t>現金及び預金</t>
  </si>
  <si>
    <t>百万円</t>
  </si>
  <si>
    <t>売掛金</t>
  </si>
  <si>
    <t>商品及び製品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</si>
  <si>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</si>
  <si>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</si>
  <si>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</si>
  <si>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</si>
  <si>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</si>
  <si>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</si>
  <si>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</si>
  <si>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</si>
  <si>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</si>
  <si>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</si>
  <si>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</si>
  <si>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</si>
  <si>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</si>
  <si>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</si>
  <si>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</si>
  <si>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</si>
  <si>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</si>
  <si>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</si>
  <si>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</si>
  <si>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</si>
  <si>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</si>
  <si>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</si>
  <si>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借地権</t>
  </si>
  <si>
    <t>ソフトウエア</t>
  </si>
  <si>
    <t>無形固定資産</t>
  </si>
  <si>
    <t>投資有価証券</t>
  </si>
  <si>
    <t>関係会社株式</t>
  </si>
  <si>
    <t>出資金</t>
  </si>
  <si>
    <t>長期前払費用</t>
  </si>
  <si>
    <t>敷金及び保証金</t>
  </si>
  <si>
    <t>投資その他の資産</t>
  </si>
  <si>
    <t>固定資産</t>
  </si>
  <si>
    <t>資産</t>
  </si>
  <si>
    <t>買掛金</t>
  </si>
  <si>
    <t>短期借入金</t>
  </si>
  <si>
    <t>1年内償還予定の社債</t>
  </si>
  <si>
    <t>1年内返済予定の長期借入金</t>
  </si>
  <si>
    <t>1年内返済予定の財団抵当借入金</t>
  </si>
  <si>
    <t>リース債務</t>
  </si>
  <si>
    <t>未払金</t>
  </si>
  <si>
    <t>未払費用</t>
  </si>
  <si>
    <t>未払法人税等</t>
  </si>
  <si>
    <t>未払消費税等</t>
  </si>
  <si>
    <t>預り金</t>
  </si>
  <si>
    <t>従業員預り金</t>
  </si>
  <si>
    <t>前受収益</t>
  </si>
  <si>
    <t>賞与引当金</t>
  </si>
  <si>
    <t>流動負債</t>
  </si>
  <si>
    <t>長期借入金</t>
  </si>
  <si>
    <t>財団抵当借入金</t>
  </si>
  <si>
    <t>繰延税金負債</t>
  </si>
  <si>
    <t>退職給付引当金</t>
  </si>
  <si>
    <t>役員退職慰労引当金</t>
  </si>
  <si>
    <t>資産除去債務</t>
  </si>
  <si>
    <t>長期預り敷金</t>
  </si>
  <si>
    <t>長期預り保証金</t>
  </si>
  <si>
    <t>固定負債</t>
  </si>
  <si>
    <t>負債</t>
  </si>
  <si>
    <t>資本金</t>
  </si>
  <si>
    <t>資本準備金</t>
  </si>
  <si>
    <t>資本剰余金</t>
  </si>
  <si>
    <t>利益準備金</t>
  </si>
  <si>
    <t>配当引当積立金</t>
  </si>
  <si>
    <t>土地収用等圧縮積立金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</si>
  <si>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</si>
  <si>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</si>
  <si>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</si>
  <si>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</si>
  <si>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</si>
  <si>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</si>
  <si>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</si>
  <si>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</si>
  <si>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</si>
  <si>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</si>
  <si>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</si>
  <si>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</si>
  <si>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神奈川中央交通株式会社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</si>
  <si>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</si>
  <si>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</si>
  <si>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</si>
  <si>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</si>
  <si>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</si>
  <si>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</si>
  <si>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</si>
  <si>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</si>
  <si>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</si>
  <si>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旅客運送収入</t>
  </si>
  <si>
    <t>運送雑収</t>
  </si>
  <si>
    <t>不動産分譲収入</t>
  </si>
  <si>
    <t>不動産賃貸収入</t>
  </si>
  <si>
    <t>ホテル業収入</t>
  </si>
  <si>
    <t>飲食・娯楽業収入</t>
  </si>
  <si>
    <t>売上高</t>
  </si>
  <si>
    <t>一般旅客自動車運送事業運送費</t>
  </si>
  <si>
    <t>不動産事業売上原価</t>
  </si>
  <si>
    <t>その他の事業売上原価</t>
  </si>
  <si>
    <t>売上原価</t>
  </si>
  <si>
    <t>売上総利益</t>
  </si>
  <si>
    <t>一般旅客自動車運送事業一般管理費</t>
  </si>
  <si>
    <t>不動産事業販売費及び一般管理費</t>
  </si>
  <si>
    <t>その他の事業販売費及び一般管理費</t>
  </si>
  <si>
    <t>販売費・一般管理費</t>
  </si>
  <si>
    <t>営業利益</t>
  </si>
  <si>
    <t>受取利息</t>
  </si>
  <si>
    <t>有価証券利息</t>
  </si>
  <si>
    <t>受取配当金</t>
  </si>
  <si>
    <t>営業外収益</t>
  </si>
  <si>
    <t>支払利息</t>
  </si>
  <si>
    <t>社債利息</t>
  </si>
  <si>
    <t>営業外費用</t>
  </si>
  <si>
    <t>経常利益</t>
  </si>
  <si>
    <t>固定資産売却益</t>
  </si>
  <si>
    <t>補助金収入</t>
  </si>
  <si>
    <t>受取補償金</t>
  </si>
  <si>
    <t>特別利益</t>
  </si>
  <si>
    <t>固定資産売却損</t>
  </si>
  <si>
    <t>固定資産除却損</t>
  </si>
  <si>
    <t>固定資産圧縮損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</si>
  <si>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</si>
  <si>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</si>
  <si>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</si>
  <si>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</si>
  <si>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</si>
  <si>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</si>
  <si>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</si>
  <si>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</si>
  <si>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</si>
  <si>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</si>
  <si>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</si>
  <si>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</si>
  <si>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</si>
  <si>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</si>
  <si>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</si>
  <si>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</si>
  <si>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</si>
  <si>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</si>
  <si>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</si>
  <si>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2012/08/13</t>
  </si>
  <si>
    <t>2012/06/30</t>
  </si>
  <si>
    <t>2012/02/10</t>
  </si>
  <si>
    <t>2011/12/31</t>
  </si>
  <si>
    <t>2011/11/11</t>
  </si>
  <si>
    <t>2011/09/30</t>
  </si>
  <si>
    <t>2011/08/11</t>
  </si>
  <si>
    <t>2011/02/10</t>
  </si>
  <si>
    <t>2010/12/31</t>
  </si>
  <si>
    <t>2010/11/11</t>
  </si>
  <si>
    <t>2010/09/30</t>
  </si>
  <si>
    <t>2010/08/12</t>
  </si>
  <si>
    <t>2010/02/10</t>
  </si>
  <si>
    <t>2009/12/31</t>
  </si>
  <si>
    <t>2009/11/12</t>
  </si>
  <si>
    <t>2009/09/30</t>
  </si>
  <si>
    <t>2009/08/13</t>
  </si>
  <si>
    <t>2009/02/12</t>
  </si>
  <si>
    <t>2008/12/31</t>
  </si>
  <si>
    <t>2008/11/13</t>
  </si>
  <si>
    <t>2008/09/30</t>
  </si>
  <si>
    <t>2008/08/13</t>
  </si>
  <si>
    <t>2008/06/30</t>
  </si>
  <si>
    <t>受取手形及び営業未収入金</t>
  </si>
  <si>
    <t>仕掛品</t>
  </si>
  <si>
    <t>建物及び構築物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</si>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</sst>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151</v>
      </c>
      <c r="B2" s="14">
        <v>9081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152</v>
      </c>
      <c r="B3" s="1" t="s">
        <v>153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54</v>
      </c>
      <c r="B4" s="15" t="str">
        <f>HYPERLINK("http://www.kabupro.jp/mark/20140213/S10013RC.htm","四半期報告書")</f>
        <v>四半期報告書</v>
      </c>
      <c r="C4" s="15" t="str">
        <f>HYPERLINK("http://www.kabupro.jp/mark/20131113/S1000D9Z.htm","四半期報告書")</f>
        <v>四半期報告書</v>
      </c>
      <c r="D4" s="15" t="str">
        <f>HYPERLINK("http://www.kabupro.jp/mark/20130813/S000E6EN.htm","四半期報告書")</f>
        <v>四半期報告書</v>
      </c>
      <c r="E4" s="15" t="str">
        <f>HYPERLINK("http://www.kabupro.jp/mark/20130628/S000DRVU.htm","有価証券報告書")</f>
        <v>有価証券報告書</v>
      </c>
      <c r="F4" s="15" t="str">
        <f>HYPERLINK("http://www.kabupro.jp/mark/20140213/S10013RC.htm","四半期報告書")</f>
        <v>四半期報告書</v>
      </c>
      <c r="G4" s="15" t="str">
        <f>HYPERLINK("http://www.kabupro.jp/mark/20131113/S1000D9Z.htm","四半期報告書")</f>
        <v>四半期報告書</v>
      </c>
      <c r="H4" s="15" t="str">
        <f>HYPERLINK("http://www.kabupro.jp/mark/20130813/S000E6EN.htm","四半期報告書")</f>
        <v>四半期報告書</v>
      </c>
      <c r="I4" s="15" t="str">
        <f>HYPERLINK("http://www.kabupro.jp/mark/20130628/S000DRVU.htm","有価証券報告書")</f>
        <v>有価証券報告書</v>
      </c>
      <c r="J4" s="15" t="str">
        <f>HYPERLINK("http://www.kabupro.jp/mark/20130213/S000CSNI.htm","四半期報告書")</f>
        <v>四半期報告書</v>
      </c>
      <c r="K4" s="15" t="str">
        <f>HYPERLINK("http://www.kabupro.jp/mark/20121113/S000C8P5.htm","四半期報告書")</f>
        <v>四半期報告書</v>
      </c>
      <c r="L4" s="15" t="str">
        <f>HYPERLINK("http://www.kabupro.jp/mark/20120813/S000BPYP.htm","四半期報告書")</f>
        <v>四半期報告書</v>
      </c>
      <c r="M4" s="15" t="str">
        <f>HYPERLINK("http://www.kabupro.jp/mark/20120629/S000B7WZ.htm","有価証券報告書")</f>
        <v>有価証券報告書</v>
      </c>
      <c r="N4" s="15" t="str">
        <f>HYPERLINK("http://www.kabupro.jp/mark/20120210/S000A7RQ.htm","四半期報告書")</f>
        <v>四半期報告書</v>
      </c>
      <c r="O4" s="15" t="str">
        <f>HYPERLINK("http://www.kabupro.jp/mark/20111111/S0009NL1.htm","四半期報告書")</f>
        <v>四半期報告書</v>
      </c>
      <c r="P4" s="15" t="str">
        <f>HYPERLINK("http://www.kabupro.jp/mark/20110811/S00093K5.htm","四半期報告書")</f>
        <v>四半期報告書</v>
      </c>
      <c r="Q4" s="15" t="str">
        <f>HYPERLINK("http://www.kabupro.jp/mark/20110630/S0008OKO.htm","有価証券報告書")</f>
        <v>有価証券報告書</v>
      </c>
      <c r="R4" s="15" t="str">
        <f>HYPERLINK("http://www.kabupro.jp/mark/20110210/S0007O7G.htm","四半期報告書")</f>
        <v>四半期報告書</v>
      </c>
      <c r="S4" s="15" t="str">
        <f>HYPERLINK("http://www.kabupro.jp/mark/20101111/S00073LV.htm","四半期報告書")</f>
        <v>四半期報告書</v>
      </c>
      <c r="T4" s="15" t="str">
        <f>HYPERLINK("http://www.kabupro.jp/mark/20100812/S0006K29.htm","四半期報告書")</f>
        <v>四半期報告書</v>
      </c>
      <c r="U4" s="15" t="str">
        <f>HYPERLINK("http://www.kabupro.jp/mark/20100630/S000635R.htm","有価証券報告書")</f>
        <v>有価証券報告書</v>
      </c>
      <c r="V4" s="15" t="str">
        <f>HYPERLINK("http://www.kabupro.jp/mark/20100210/S00052FU.htm","四半期報告書")</f>
        <v>四半期報告書</v>
      </c>
      <c r="W4" s="15" t="str">
        <f>HYPERLINK("http://www.kabupro.jp/mark/20091112/S0004JLH.htm","四半期報告書")</f>
        <v>四半期報告書</v>
      </c>
      <c r="X4" s="15" t="str">
        <f>HYPERLINK("http://www.kabupro.jp/mark/20090813/S0003Z44.htm","四半期報告書")</f>
        <v>四半期報告書</v>
      </c>
      <c r="Y4" s="15" t="str">
        <f>HYPERLINK("http://www.kabupro.jp/mark/20090630/S0003LAV.htm","有価証券報告書")</f>
        <v>有価証券報告書</v>
      </c>
    </row>
    <row r="5" spans="1:25" ht="14.25" thickBot="1">
      <c r="A5" s="11" t="s">
        <v>55</v>
      </c>
      <c r="B5" s="1" t="s">
        <v>203</v>
      </c>
      <c r="C5" s="1" t="s">
        <v>206</v>
      </c>
      <c r="D5" s="1" t="s">
        <v>208</v>
      </c>
      <c r="E5" s="1" t="s">
        <v>61</v>
      </c>
      <c r="F5" s="1" t="s">
        <v>203</v>
      </c>
      <c r="G5" s="1" t="s">
        <v>206</v>
      </c>
      <c r="H5" s="1" t="s">
        <v>208</v>
      </c>
      <c r="I5" s="1" t="s">
        <v>61</v>
      </c>
      <c r="J5" s="1" t="s">
        <v>210</v>
      </c>
      <c r="K5" s="1" t="s">
        <v>212</v>
      </c>
      <c r="L5" s="1" t="s">
        <v>214</v>
      </c>
      <c r="M5" s="1" t="s">
        <v>65</v>
      </c>
      <c r="N5" s="1" t="s">
        <v>216</v>
      </c>
      <c r="O5" s="1" t="s">
        <v>218</v>
      </c>
      <c r="P5" s="1" t="s">
        <v>220</v>
      </c>
      <c r="Q5" s="1" t="s">
        <v>67</v>
      </c>
      <c r="R5" s="1" t="s">
        <v>221</v>
      </c>
      <c r="S5" s="1" t="s">
        <v>223</v>
      </c>
      <c r="T5" s="1" t="s">
        <v>225</v>
      </c>
      <c r="U5" s="1" t="s">
        <v>69</v>
      </c>
      <c r="V5" s="1" t="s">
        <v>226</v>
      </c>
      <c r="W5" s="1" t="s">
        <v>228</v>
      </c>
      <c r="X5" s="1" t="s">
        <v>230</v>
      </c>
      <c r="Y5" s="1" t="s">
        <v>71</v>
      </c>
    </row>
    <row r="6" spans="1:25" ht="15" thickBot="1" thickTop="1">
      <c r="A6" s="10" t="s">
        <v>56</v>
      </c>
      <c r="B6" s="18" t="s">
        <v>53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57</v>
      </c>
      <c r="B7" s="14" t="s">
        <v>2</v>
      </c>
      <c r="C7" s="14" t="s">
        <v>2</v>
      </c>
      <c r="D7" s="14" t="s">
        <v>2</v>
      </c>
      <c r="E7" s="16" t="s">
        <v>62</v>
      </c>
      <c r="F7" s="14" t="s">
        <v>2</v>
      </c>
      <c r="G7" s="14" t="s">
        <v>2</v>
      </c>
      <c r="H7" s="14" t="s">
        <v>2</v>
      </c>
      <c r="I7" s="16" t="s">
        <v>62</v>
      </c>
      <c r="J7" s="14" t="s">
        <v>2</v>
      </c>
      <c r="K7" s="14" t="s">
        <v>2</v>
      </c>
      <c r="L7" s="14" t="s">
        <v>2</v>
      </c>
      <c r="M7" s="16" t="s">
        <v>62</v>
      </c>
      <c r="N7" s="14" t="s">
        <v>2</v>
      </c>
      <c r="O7" s="14" t="s">
        <v>2</v>
      </c>
      <c r="P7" s="14" t="s">
        <v>2</v>
      </c>
      <c r="Q7" s="16" t="s">
        <v>62</v>
      </c>
      <c r="R7" s="14" t="s">
        <v>2</v>
      </c>
      <c r="S7" s="14" t="s">
        <v>2</v>
      </c>
      <c r="T7" s="14" t="s">
        <v>2</v>
      </c>
      <c r="U7" s="16" t="s">
        <v>62</v>
      </c>
      <c r="V7" s="14" t="s">
        <v>2</v>
      </c>
      <c r="W7" s="14" t="s">
        <v>2</v>
      </c>
      <c r="X7" s="14" t="s">
        <v>2</v>
      </c>
      <c r="Y7" s="16" t="s">
        <v>62</v>
      </c>
    </row>
    <row r="8" spans="1:25" ht="13.5">
      <c r="A8" s="13" t="s">
        <v>58</v>
      </c>
      <c r="B8" s="1" t="s">
        <v>3</v>
      </c>
      <c r="C8" s="1" t="s">
        <v>3</v>
      </c>
      <c r="D8" s="1" t="s">
        <v>3</v>
      </c>
      <c r="E8" s="17" t="s">
        <v>157</v>
      </c>
      <c r="F8" s="1" t="s">
        <v>157</v>
      </c>
      <c r="G8" s="1" t="s">
        <v>157</v>
      </c>
      <c r="H8" s="1" t="s">
        <v>157</v>
      </c>
      <c r="I8" s="17" t="s">
        <v>158</v>
      </c>
      <c r="J8" s="1" t="s">
        <v>158</v>
      </c>
      <c r="K8" s="1" t="s">
        <v>158</v>
      </c>
      <c r="L8" s="1" t="s">
        <v>158</v>
      </c>
      <c r="M8" s="17" t="s">
        <v>159</v>
      </c>
      <c r="N8" s="1" t="s">
        <v>159</v>
      </c>
      <c r="O8" s="1" t="s">
        <v>159</v>
      </c>
      <c r="P8" s="1" t="s">
        <v>159</v>
      </c>
      <c r="Q8" s="17" t="s">
        <v>160</v>
      </c>
      <c r="R8" s="1" t="s">
        <v>160</v>
      </c>
      <c r="S8" s="1" t="s">
        <v>160</v>
      </c>
      <c r="T8" s="1" t="s">
        <v>160</v>
      </c>
      <c r="U8" s="17" t="s">
        <v>161</v>
      </c>
      <c r="V8" s="1" t="s">
        <v>161</v>
      </c>
      <c r="W8" s="1" t="s">
        <v>161</v>
      </c>
      <c r="X8" s="1" t="s">
        <v>161</v>
      </c>
      <c r="Y8" s="17" t="s">
        <v>162</v>
      </c>
    </row>
    <row r="9" spans="1:25" ht="13.5">
      <c r="A9" s="13" t="s">
        <v>59</v>
      </c>
      <c r="B9" s="1" t="s">
        <v>205</v>
      </c>
      <c r="C9" s="1" t="s">
        <v>207</v>
      </c>
      <c r="D9" s="1" t="s">
        <v>209</v>
      </c>
      <c r="E9" s="17" t="s">
        <v>63</v>
      </c>
      <c r="F9" s="1" t="s">
        <v>211</v>
      </c>
      <c r="G9" s="1" t="s">
        <v>213</v>
      </c>
      <c r="H9" s="1" t="s">
        <v>215</v>
      </c>
      <c r="I9" s="17" t="s">
        <v>64</v>
      </c>
      <c r="J9" s="1" t="s">
        <v>217</v>
      </c>
      <c r="K9" s="1" t="s">
        <v>219</v>
      </c>
      <c r="L9" s="1" t="s">
        <v>67</v>
      </c>
      <c r="M9" s="17" t="s">
        <v>66</v>
      </c>
      <c r="N9" s="1" t="s">
        <v>222</v>
      </c>
      <c r="O9" s="1" t="s">
        <v>224</v>
      </c>
      <c r="P9" s="1" t="s">
        <v>69</v>
      </c>
      <c r="Q9" s="17" t="s">
        <v>68</v>
      </c>
      <c r="R9" s="1" t="s">
        <v>227</v>
      </c>
      <c r="S9" s="1" t="s">
        <v>229</v>
      </c>
      <c r="T9" s="1" t="s">
        <v>71</v>
      </c>
      <c r="U9" s="17" t="s">
        <v>70</v>
      </c>
      <c r="V9" s="1" t="s">
        <v>232</v>
      </c>
      <c r="W9" s="1" t="s">
        <v>234</v>
      </c>
      <c r="X9" s="1" t="s">
        <v>236</v>
      </c>
      <c r="Y9" s="17" t="s">
        <v>72</v>
      </c>
    </row>
    <row r="10" spans="1:25" ht="14.25" thickBot="1">
      <c r="A10" s="13" t="s">
        <v>60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  <c r="V10" s="1" t="s">
        <v>74</v>
      </c>
      <c r="W10" s="1" t="s">
        <v>74</v>
      </c>
      <c r="X10" s="1" t="s">
        <v>74</v>
      </c>
      <c r="Y10" s="17" t="s">
        <v>74</v>
      </c>
    </row>
    <row r="11" spans="1:25" ht="14.25" thickTop="1">
      <c r="A11" s="26" t="s">
        <v>45</v>
      </c>
      <c r="B11" s="27">
        <v>44417</v>
      </c>
      <c r="C11" s="27">
        <v>29558</v>
      </c>
      <c r="D11" s="27">
        <v>14959</v>
      </c>
      <c r="E11" s="21">
        <v>58011</v>
      </c>
      <c r="F11" s="27">
        <v>44246</v>
      </c>
      <c r="G11" s="27">
        <v>29512</v>
      </c>
      <c r="H11" s="27">
        <v>14991</v>
      </c>
      <c r="I11" s="21">
        <v>57454</v>
      </c>
      <c r="J11" s="27">
        <v>43523</v>
      </c>
      <c r="K11" s="27">
        <v>28846</v>
      </c>
      <c r="L11" s="27">
        <v>14357</v>
      </c>
      <c r="M11" s="21">
        <v>56322</v>
      </c>
      <c r="N11" s="27">
        <v>43081</v>
      </c>
      <c r="O11" s="27">
        <v>28502</v>
      </c>
      <c r="P11" s="27">
        <v>14022</v>
      </c>
      <c r="Q11" s="21">
        <v>57638</v>
      </c>
      <c r="R11" s="27">
        <v>44035</v>
      </c>
      <c r="S11" s="27">
        <v>29437</v>
      </c>
      <c r="T11" s="27">
        <v>14863</v>
      </c>
      <c r="U11" s="21">
        <v>60276</v>
      </c>
      <c r="V11" s="27"/>
      <c r="W11" s="27">
        <v>31019</v>
      </c>
      <c r="X11" s="27">
        <v>15847</v>
      </c>
      <c r="Y11" s="21">
        <v>60746</v>
      </c>
    </row>
    <row r="12" spans="1:25" ht="13.5">
      <c r="A12" s="6" t="s">
        <v>46</v>
      </c>
      <c r="B12" s="28">
        <v>3619</v>
      </c>
      <c r="C12" s="28">
        <v>2461</v>
      </c>
      <c r="D12" s="28">
        <v>1128</v>
      </c>
      <c r="E12" s="22">
        <v>4633</v>
      </c>
      <c r="F12" s="28">
        <v>3298</v>
      </c>
      <c r="G12" s="28">
        <v>2161</v>
      </c>
      <c r="H12" s="28">
        <v>1065</v>
      </c>
      <c r="I12" s="22">
        <v>4359</v>
      </c>
      <c r="J12" s="28">
        <v>3305</v>
      </c>
      <c r="K12" s="28">
        <v>2230</v>
      </c>
      <c r="L12" s="28">
        <v>1114</v>
      </c>
      <c r="M12" s="22">
        <v>4495</v>
      </c>
      <c r="N12" s="28">
        <v>3376</v>
      </c>
      <c r="O12" s="28">
        <v>2283</v>
      </c>
      <c r="P12" s="28">
        <v>1141</v>
      </c>
      <c r="Q12" s="22">
        <v>4647</v>
      </c>
      <c r="R12" s="28">
        <v>3515</v>
      </c>
      <c r="S12" s="28">
        <v>2226</v>
      </c>
      <c r="T12" s="28">
        <v>1138</v>
      </c>
      <c r="U12" s="22">
        <v>4465</v>
      </c>
      <c r="V12" s="28">
        <v>3275</v>
      </c>
      <c r="W12" s="28">
        <v>2210</v>
      </c>
      <c r="X12" s="28">
        <v>1115</v>
      </c>
      <c r="Y12" s="22">
        <v>4146</v>
      </c>
    </row>
    <row r="13" spans="1:25" ht="13.5">
      <c r="A13" s="6" t="s">
        <v>47</v>
      </c>
      <c r="B13" s="28">
        <v>34298</v>
      </c>
      <c r="C13" s="28">
        <v>23048</v>
      </c>
      <c r="D13" s="28">
        <v>11512</v>
      </c>
      <c r="E13" s="22">
        <v>48276</v>
      </c>
      <c r="F13" s="28">
        <v>36149</v>
      </c>
      <c r="G13" s="28">
        <v>24570</v>
      </c>
      <c r="H13" s="28">
        <v>11799</v>
      </c>
      <c r="I13" s="22">
        <v>47377</v>
      </c>
      <c r="J13" s="28">
        <v>34836</v>
      </c>
      <c r="K13" s="28">
        <v>22424</v>
      </c>
      <c r="L13" s="28">
        <v>10042</v>
      </c>
      <c r="M13" s="22">
        <v>44152</v>
      </c>
      <c r="N13" s="28">
        <v>32700</v>
      </c>
      <c r="O13" s="28">
        <v>21956</v>
      </c>
      <c r="P13" s="28">
        <v>10076</v>
      </c>
      <c r="Q13" s="22">
        <v>42461</v>
      </c>
      <c r="R13" s="28">
        <v>31203</v>
      </c>
      <c r="S13" s="28">
        <v>20536</v>
      </c>
      <c r="T13" s="28">
        <v>9783</v>
      </c>
      <c r="U13" s="22">
        <v>50068</v>
      </c>
      <c r="V13" s="28">
        <v>39082</v>
      </c>
      <c r="W13" s="28">
        <v>26864</v>
      </c>
      <c r="X13" s="28">
        <v>13111</v>
      </c>
      <c r="Y13" s="22">
        <v>59695</v>
      </c>
    </row>
    <row r="14" spans="1:25" ht="13.5">
      <c r="A14" s="6" t="s">
        <v>169</v>
      </c>
      <c r="B14" s="28">
        <v>82335</v>
      </c>
      <c r="C14" s="28">
        <v>55069</v>
      </c>
      <c r="D14" s="28">
        <v>27600</v>
      </c>
      <c r="E14" s="22">
        <v>110920</v>
      </c>
      <c r="F14" s="28">
        <v>83693</v>
      </c>
      <c r="G14" s="28">
        <v>56243</v>
      </c>
      <c r="H14" s="28">
        <v>27856</v>
      </c>
      <c r="I14" s="22">
        <v>109191</v>
      </c>
      <c r="J14" s="28">
        <v>81665</v>
      </c>
      <c r="K14" s="28">
        <v>53501</v>
      </c>
      <c r="L14" s="28">
        <v>25513</v>
      </c>
      <c r="M14" s="22">
        <v>104971</v>
      </c>
      <c r="N14" s="28">
        <v>79157</v>
      </c>
      <c r="O14" s="28">
        <v>52742</v>
      </c>
      <c r="P14" s="28">
        <v>25240</v>
      </c>
      <c r="Q14" s="22">
        <v>104748</v>
      </c>
      <c r="R14" s="28">
        <v>78753</v>
      </c>
      <c r="S14" s="28">
        <v>52200</v>
      </c>
      <c r="T14" s="28">
        <v>25785</v>
      </c>
      <c r="U14" s="22">
        <v>114811</v>
      </c>
      <c r="V14" s="28">
        <v>88645</v>
      </c>
      <c r="W14" s="28">
        <v>60094</v>
      </c>
      <c r="X14" s="28">
        <v>30074</v>
      </c>
      <c r="Y14" s="22">
        <v>124588</v>
      </c>
    </row>
    <row r="15" spans="1:25" ht="13.5">
      <c r="A15" s="6" t="s">
        <v>170</v>
      </c>
      <c r="B15" s="28">
        <v>37912</v>
      </c>
      <c r="C15" s="28">
        <v>25094</v>
      </c>
      <c r="D15" s="28">
        <v>12466</v>
      </c>
      <c r="E15" s="22">
        <v>50129</v>
      </c>
      <c r="F15" s="28">
        <v>37532</v>
      </c>
      <c r="G15" s="28">
        <v>24988</v>
      </c>
      <c r="H15" s="28">
        <v>12449</v>
      </c>
      <c r="I15" s="22">
        <v>50250</v>
      </c>
      <c r="J15" s="28">
        <v>37739</v>
      </c>
      <c r="K15" s="28">
        <v>25149</v>
      </c>
      <c r="L15" s="28"/>
      <c r="M15" s="22">
        <v>50675</v>
      </c>
      <c r="N15" s="28">
        <v>38227</v>
      </c>
      <c r="O15" s="28">
        <v>25404</v>
      </c>
      <c r="P15" s="28">
        <v>12560</v>
      </c>
      <c r="Q15" s="22">
        <v>50993</v>
      </c>
      <c r="R15" s="28">
        <v>38273</v>
      </c>
      <c r="S15" s="28"/>
      <c r="T15" s="28"/>
      <c r="U15" s="22"/>
      <c r="V15" s="28">
        <v>40756</v>
      </c>
      <c r="W15" s="28">
        <v>27474</v>
      </c>
      <c r="X15" s="28">
        <v>13381</v>
      </c>
      <c r="Y15" s="22">
        <v>53864</v>
      </c>
    </row>
    <row r="16" spans="1:25" ht="13.5">
      <c r="A16" s="6" t="s">
        <v>171</v>
      </c>
      <c r="B16" s="28">
        <v>1253</v>
      </c>
      <c r="C16" s="28">
        <v>864</v>
      </c>
      <c r="D16" s="28">
        <v>390</v>
      </c>
      <c r="E16" s="22">
        <v>1931</v>
      </c>
      <c r="F16" s="28">
        <v>1188</v>
      </c>
      <c r="G16" s="28">
        <v>766</v>
      </c>
      <c r="H16" s="28">
        <v>381</v>
      </c>
      <c r="I16" s="22">
        <v>1728</v>
      </c>
      <c r="J16" s="28">
        <v>1173</v>
      </c>
      <c r="K16" s="28">
        <v>798</v>
      </c>
      <c r="L16" s="28">
        <v>401</v>
      </c>
      <c r="M16" s="22">
        <v>1727</v>
      </c>
      <c r="N16" s="28">
        <v>1291</v>
      </c>
      <c r="O16" s="28">
        <v>877</v>
      </c>
      <c r="P16" s="28">
        <v>439</v>
      </c>
      <c r="Q16" s="22">
        <v>1968</v>
      </c>
      <c r="R16" s="28">
        <v>1491</v>
      </c>
      <c r="S16" s="28">
        <v>917</v>
      </c>
      <c r="T16" s="28">
        <v>498</v>
      </c>
      <c r="U16" s="22">
        <v>1943</v>
      </c>
      <c r="V16" s="28">
        <v>1382</v>
      </c>
      <c r="W16" s="28">
        <v>975</v>
      </c>
      <c r="X16" s="28">
        <v>502</v>
      </c>
      <c r="Y16" s="22">
        <v>1816</v>
      </c>
    </row>
    <row r="17" spans="1:25" ht="13.5">
      <c r="A17" s="6" t="s">
        <v>172</v>
      </c>
      <c r="B17" s="28">
        <v>26877</v>
      </c>
      <c r="C17" s="28">
        <v>18044</v>
      </c>
      <c r="D17" s="28">
        <v>8974</v>
      </c>
      <c r="E17" s="22">
        <v>37943</v>
      </c>
      <c r="F17" s="28">
        <v>28431</v>
      </c>
      <c r="G17" s="28">
        <v>19348</v>
      </c>
      <c r="H17" s="28">
        <v>9245</v>
      </c>
      <c r="I17" s="22">
        <v>36989</v>
      </c>
      <c r="J17" s="28">
        <v>27115</v>
      </c>
      <c r="K17" s="28">
        <v>17293</v>
      </c>
      <c r="L17" s="28">
        <v>7625</v>
      </c>
      <c r="M17" s="22">
        <v>33765</v>
      </c>
      <c r="N17" s="28">
        <v>24913</v>
      </c>
      <c r="O17" s="28">
        <v>16741</v>
      </c>
      <c r="P17" s="28">
        <v>7548</v>
      </c>
      <c r="Q17" s="22">
        <v>31742</v>
      </c>
      <c r="R17" s="28">
        <v>23143</v>
      </c>
      <c r="S17" s="28">
        <v>15165</v>
      </c>
      <c r="T17" s="28">
        <v>7199</v>
      </c>
      <c r="U17" s="22">
        <v>38427</v>
      </c>
      <c r="V17" s="28">
        <v>30062</v>
      </c>
      <c r="W17" s="28">
        <v>20769</v>
      </c>
      <c r="X17" s="28">
        <v>10132</v>
      </c>
      <c r="Y17" s="22">
        <v>46231</v>
      </c>
    </row>
    <row r="18" spans="1:25" ht="13.5">
      <c r="A18" s="6" t="s">
        <v>173</v>
      </c>
      <c r="B18" s="28">
        <v>66043</v>
      </c>
      <c r="C18" s="28">
        <v>44003</v>
      </c>
      <c r="D18" s="28">
        <v>21831</v>
      </c>
      <c r="E18" s="22">
        <v>90003</v>
      </c>
      <c r="F18" s="28">
        <v>67153</v>
      </c>
      <c r="G18" s="28">
        <v>45102</v>
      </c>
      <c r="H18" s="28">
        <v>22076</v>
      </c>
      <c r="I18" s="22">
        <v>88968</v>
      </c>
      <c r="J18" s="28">
        <v>66028</v>
      </c>
      <c r="K18" s="28">
        <v>43240</v>
      </c>
      <c r="L18" s="28">
        <v>20473</v>
      </c>
      <c r="M18" s="22">
        <v>86169</v>
      </c>
      <c r="N18" s="28">
        <v>64433</v>
      </c>
      <c r="O18" s="28">
        <v>43022</v>
      </c>
      <c r="P18" s="28">
        <v>20548</v>
      </c>
      <c r="Q18" s="22">
        <v>84703</v>
      </c>
      <c r="R18" s="28">
        <v>62908</v>
      </c>
      <c r="S18" s="28">
        <v>41556</v>
      </c>
      <c r="T18" s="28">
        <v>20320</v>
      </c>
      <c r="U18" s="22">
        <v>93943</v>
      </c>
      <c r="V18" s="28">
        <v>72201</v>
      </c>
      <c r="W18" s="28">
        <v>49220</v>
      </c>
      <c r="X18" s="28">
        <v>24016</v>
      </c>
      <c r="Y18" s="22">
        <v>101912</v>
      </c>
    </row>
    <row r="19" spans="1:25" ht="13.5">
      <c r="A19" s="7" t="s">
        <v>174</v>
      </c>
      <c r="B19" s="28">
        <v>16292</v>
      </c>
      <c r="C19" s="28">
        <v>11066</v>
      </c>
      <c r="D19" s="28">
        <v>5768</v>
      </c>
      <c r="E19" s="22">
        <v>20916</v>
      </c>
      <c r="F19" s="28">
        <v>16540</v>
      </c>
      <c r="G19" s="28">
        <v>11141</v>
      </c>
      <c r="H19" s="28">
        <v>5780</v>
      </c>
      <c r="I19" s="22">
        <v>20222</v>
      </c>
      <c r="J19" s="28">
        <v>15636</v>
      </c>
      <c r="K19" s="28">
        <v>10260</v>
      </c>
      <c r="L19" s="28">
        <v>5040</v>
      </c>
      <c r="M19" s="22">
        <v>18801</v>
      </c>
      <c r="N19" s="28">
        <v>14724</v>
      </c>
      <c r="O19" s="28">
        <v>9719</v>
      </c>
      <c r="P19" s="28">
        <v>4691</v>
      </c>
      <c r="Q19" s="22">
        <v>20045</v>
      </c>
      <c r="R19" s="28">
        <v>15845</v>
      </c>
      <c r="S19" s="28">
        <v>10643</v>
      </c>
      <c r="T19" s="28">
        <v>5464</v>
      </c>
      <c r="U19" s="22">
        <v>20868</v>
      </c>
      <c r="V19" s="28">
        <v>16444</v>
      </c>
      <c r="W19" s="28">
        <v>10873</v>
      </c>
      <c r="X19" s="28">
        <v>6058</v>
      </c>
      <c r="Y19" s="22">
        <v>22676</v>
      </c>
    </row>
    <row r="20" spans="1:25" ht="13.5">
      <c r="A20" s="6" t="s">
        <v>48</v>
      </c>
      <c r="B20" s="28">
        <v>6849</v>
      </c>
      <c r="C20" s="28">
        <v>4574</v>
      </c>
      <c r="D20" s="28">
        <v>2320</v>
      </c>
      <c r="E20" s="22">
        <v>9557</v>
      </c>
      <c r="F20" s="28">
        <v>7086</v>
      </c>
      <c r="G20" s="28">
        <v>4726</v>
      </c>
      <c r="H20" s="28">
        <v>2349</v>
      </c>
      <c r="I20" s="22">
        <v>9655</v>
      </c>
      <c r="J20" s="28">
        <v>7114</v>
      </c>
      <c r="K20" s="28">
        <v>4685</v>
      </c>
      <c r="L20" s="28">
        <v>2303</v>
      </c>
      <c r="M20" s="22">
        <v>9669</v>
      </c>
      <c r="N20" s="28">
        <v>7134</v>
      </c>
      <c r="O20" s="28">
        <v>4724</v>
      </c>
      <c r="P20" s="28">
        <v>2369</v>
      </c>
      <c r="Q20" s="22">
        <v>10335</v>
      </c>
      <c r="R20" s="28">
        <v>7733</v>
      </c>
      <c r="S20" s="28">
        <v>5179</v>
      </c>
      <c r="T20" s="28">
        <v>2599</v>
      </c>
      <c r="U20" s="22">
        <v>11096</v>
      </c>
      <c r="V20" s="28">
        <v>8418</v>
      </c>
      <c r="W20" s="28">
        <v>5656</v>
      </c>
      <c r="X20" s="28">
        <v>2843</v>
      </c>
      <c r="Y20" s="22">
        <v>12351</v>
      </c>
    </row>
    <row r="21" spans="1:25" ht="13.5">
      <c r="A21" s="6" t="s">
        <v>49</v>
      </c>
      <c r="B21" s="28">
        <v>3722</v>
      </c>
      <c r="C21" s="28">
        <v>2524</v>
      </c>
      <c r="D21" s="28">
        <v>1291</v>
      </c>
      <c r="E21" s="22">
        <v>5191</v>
      </c>
      <c r="F21" s="28">
        <v>3743</v>
      </c>
      <c r="G21" s="28">
        <v>2493</v>
      </c>
      <c r="H21" s="28">
        <v>1311</v>
      </c>
      <c r="I21" s="22">
        <v>5329</v>
      </c>
      <c r="J21" s="28">
        <v>3972</v>
      </c>
      <c r="K21" s="28">
        <v>2579</v>
      </c>
      <c r="L21" s="28">
        <v>1275</v>
      </c>
      <c r="M21" s="22">
        <v>5105</v>
      </c>
      <c r="N21" s="28">
        <v>3832</v>
      </c>
      <c r="O21" s="28">
        <v>2577</v>
      </c>
      <c r="P21" s="28">
        <v>1269</v>
      </c>
      <c r="Q21" s="22">
        <v>5024</v>
      </c>
      <c r="R21" s="28">
        <v>3746</v>
      </c>
      <c r="S21" s="28">
        <v>2547</v>
      </c>
      <c r="T21" s="28">
        <v>1275</v>
      </c>
      <c r="U21" s="22">
        <v>5475</v>
      </c>
      <c r="V21" s="28">
        <v>4177</v>
      </c>
      <c r="W21" s="28">
        <v>2821</v>
      </c>
      <c r="X21" s="28">
        <v>1422</v>
      </c>
      <c r="Y21" s="22">
        <v>5482</v>
      </c>
    </row>
    <row r="22" spans="1:25" ht="13.5">
      <c r="A22" s="6" t="s">
        <v>178</v>
      </c>
      <c r="B22" s="28">
        <v>10572</v>
      </c>
      <c r="C22" s="28">
        <v>7098</v>
      </c>
      <c r="D22" s="28">
        <v>3611</v>
      </c>
      <c r="E22" s="22">
        <v>14748</v>
      </c>
      <c r="F22" s="28">
        <v>10829</v>
      </c>
      <c r="G22" s="28">
        <v>7220</v>
      </c>
      <c r="H22" s="28">
        <v>3661</v>
      </c>
      <c r="I22" s="22">
        <v>14984</v>
      </c>
      <c r="J22" s="28">
        <v>11086</v>
      </c>
      <c r="K22" s="28">
        <v>7264</v>
      </c>
      <c r="L22" s="28">
        <v>3578</v>
      </c>
      <c r="M22" s="22">
        <v>14775</v>
      </c>
      <c r="N22" s="28">
        <v>10966</v>
      </c>
      <c r="O22" s="28">
        <v>7302</v>
      </c>
      <c r="P22" s="28">
        <v>3639</v>
      </c>
      <c r="Q22" s="22">
        <v>15360</v>
      </c>
      <c r="R22" s="28">
        <v>11480</v>
      </c>
      <c r="S22" s="28">
        <v>7727</v>
      </c>
      <c r="T22" s="28">
        <v>3875</v>
      </c>
      <c r="U22" s="22">
        <v>16572</v>
      </c>
      <c r="V22" s="28">
        <v>12595</v>
      </c>
      <c r="W22" s="28">
        <v>8478</v>
      </c>
      <c r="X22" s="28">
        <v>4265</v>
      </c>
      <c r="Y22" s="22">
        <v>17834</v>
      </c>
    </row>
    <row r="23" spans="1:25" ht="14.25" thickBot="1">
      <c r="A23" s="25" t="s">
        <v>179</v>
      </c>
      <c r="B23" s="29">
        <v>5719</v>
      </c>
      <c r="C23" s="29">
        <v>3967</v>
      </c>
      <c r="D23" s="29">
        <v>2156</v>
      </c>
      <c r="E23" s="23">
        <v>6168</v>
      </c>
      <c r="F23" s="29">
        <v>5710</v>
      </c>
      <c r="G23" s="29">
        <v>3920</v>
      </c>
      <c r="H23" s="29">
        <v>2118</v>
      </c>
      <c r="I23" s="23">
        <v>5238</v>
      </c>
      <c r="J23" s="29">
        <v>4550</v>
      </c>
      <c r="K23" s="29">
        <v>2995</v>
      </c>
      <c r="L23" s="29">
        <v>1461</v>
      </c>
      <c r="M23" s="23">
        <v>4026</v>
      </c>
      <c r="N23" s="29">
        <v>3757</v>
      </c>
      <c r="O23" s="29">
        <v>2417</v>
      </c>
      <c r="P23" s="29">
        <v>1052</v>
      </c>
      <c r="Q23" s="23">
        <v>4685</v>
      </c>
      <c r="R23" s="29">
        <v>4364</v>
      </c>
      <c r="S23" s="29">
        <v>2915</v>
      </c>
      <c r="T23" s="29">
        <v>1589</v>
      </c>
      <c r="U23" s="23">
        <v>4296</v>
      </c>
      <c r="V23" s="29">
        <v>3848</v>
      </c>
      <c r="W23" s="29">
        <v>2395</v>
      </c>
      <c r="X23" s="29">
        <v>1792</v>
      </c>
      <c r="Y23" s="23">
        <v>4842</v>
      </c>
    </row>
    <row r="24" spans="1:25" ht="14.25" thickTop="1">
      <c r="A24" s="6" t="s">
        <v>182</v>
      </c>
      <c r="B24" s="28">
        <v>196</v>
      </c>
      <c r="C24" s="28">
        <v>105</v>
      </c>
      <c r="D24" s="28">
        <v>101</v>
      </c>
      <c r="E24" s="22">
        <v>193</v>
      </c>
      <c r="F24" s="28">
        <v>188</v>
      </c>
      <c r="G24" s="28">
        <v>107</v>
      </c>
      <c r="H24" s="28">
        <v>93</v>
      </c>
      <c r="I24" s="22">
        <v>191</v>
      </c>
      <c r="J24" s="28">
        <v>179</v>
      </c>
      <c r="K24" s="28">
        <v>102</v>
      </c>
      <c r="L24" s="28">
        <v>91</v>
      </c>
      <c r="M24" s="22">
        <v>199</v>
      </c>
      <c r="N24" s="28">
        <v>189</v>
      </c>
      <c r="O24" s="28">
        <v>115</v>
      </c>
      <c r="P24" s="28">
        <v>103</v>
      </c>
      <c r="Q24" s="22">
        <v>175</v>
      </c>
      <c r="R24" s="28">
        <v>164</v>
      </c>
      <c r="S24" s="28">
        <v>101</v>
      </c>
      <c r="T24" s="28">
        <v>87</v>
      </c>
      <c r="U24" s="22">
        <v>188</v>
      </c>
      <c r="V24" s="28">
        <v>176</v>
      </c>
      <c r="W24" s="28">
        <v>114</v>
      </c>
      <c r="X24" s="28">
        <v>100</v>
      </c>
      <c r="Y24" s="22">
        <v>184</v>
      </c>
    </row>
    <row r="25" spans="1:25" ht="13.5">
      <c r="A25" s="6" t="s">
        <v>80</v>
      </c>
      <c r="B25" s="28">
        <v>163</v>
      </c>
      <c r="C25" s="28">
        <v>112</v>
      </c>
      <c r="D25" s="28">
        <v>70</v>
      </c>
      <c r="E25" s="22">
        <v>247</v>
      </c>
      <c r="F25" s="28">
        <v>217</v>
      </c>
      <c r="G25" s="28">
        <v>145</v>
      </c>
      <c r="H25" s="28">
        <v>76</v>
      </c>
      <c r="I25" s="22">
        <v>216</v>
      </c>
      <c r="J25" s="28">
        <v>212</v>
      </c>
      <c r="K25" s="28">
        <v>159</v>
      </c>
      <c r="L25" s="28">
        <v>91</v>
      </c>
      <c r="M25" s="22">
        <v>233</v>
      </c>
      <c r="N25" s="28">
        <v>229</v>
      </c>
      <c r="O25" s="28">
        <v>158</v>
      </c>
      <c r="P25" s="28">
        <v>86</v>
      </c>
      <c r="Q25" s="22">
        <v>212</v>
      </c>
      <c r="R25" s="28">
        <v>223</v>
      </c>
      <c r="S25" s="28">
        <v>172</v>
      </c>
      <c r="T25" s="28">
        <v>93</v>
      </c>
      <c r="U25" s="22">
        <v>267</v>
      </c>
      <c r="V25" s="28">
        <v>334</v>
      </c>
      <c r="W25" s="28">
        <v>258</v>
      </c>
      <c r="X25" s="28">
        <v>131</v>
      </c>
      <c r="Y25" s="22">
        <v>245</v>
      </c>
    </row>
    <row r="26" spans="1:25" ht="13.5">
      <c r="A26" s="6" t="s">
        <v>183</v>
      </c>
      <c r="B26" s="28">
        <v>360</v>
      </c>
      <c r="C26" s="28">
        <v>218</v>
      </c>
      <c r="D26" s="28">
        <v>171</v>
      </c>
      <c r="E26" s="22">
        <v>474</v>
      </c>
      <c r="F26" s="28">
        <v>406</v>
      </c>
      <c r="G26" s="28">
        <v>253</v>
      </c>
      <c r="H26" s="28">
        <v>169</v>
      </c>
      <c r="I26" s="22">
        <v>438</v>
      </c>
      <c r="J26" s="28">
        <v>392</v>
      </c>
      <c r="K26" s="28">
        <v>262</v>
      </c>
      <c r="L26" s="28">
        <v>182</v>
      </c>
      <c r="M26" s="22">
        <v>496</v>
      </c>
      <c r="N26" s="28">
        <v>419</v>
      </c>
      <c r="O26" s="28">
        <v>274</v>
      </c>
      <c r="P26" s="28">
        <v>189</v>
      </c>
      <c r="Q26" s="22">
        <v>452</v>
      </c>
      <c r="R26" s="28">
        <v>387</v>
      </c>
      <c r="S26" s="28">
        <v>273</v>
      </c>
      <c r="T26" s="28">
        <v>181</v>
      </c>
      <c r="U26" s="22">
        <v>621</v>
      </c>
      <c r="V26" s="28">
        <v>510</v>
      </c>
      <c r="W26" s="28">
        <v>373</v>
      </c>
      <c r="X26" s="28">
        <v>232</v>
      </c>
      <c r="Y26" s="22">
        <v>541</v>
      </c>
    </row>
    <row r="27" spans="1:25" ht="13.5">
      <c r="A27" s="6" t="s">
        <v>184</v>
      </c>
      <c r="B27" s="28">
        <v>551</v>
      </c>
      <c r="C27" s="28">
        <v>373</v>
      </c>
      <c r="D27" s="28">
        <v>188</v>
      </c>
      <c r="E27" s="22">
        <v>849</v>
      </c>
      <c r="F27" s="28">
        <v>647</v>
      </c>
      <c r="G27" s="28">
        <v>442</v>
      </c>
      <c r="H27" s="28">
        <v>225</v>
      </c>
      <c r="I27" s="22">
        <v>987</v>
      </c>
      <c r="J27" s="28">
        <v>753</v>
      </c>
      <c r="K27" s="28">
        <v>513</v>
      </c>
      <c r="L27" s="28">
        <v>258</v>
      </c>
      <c r="M27" s="22">
        <v>1165</v>
      </c>
      <c r="N27" s="28">
        <v>898</v>
      </c>
      <c r="O27" s="28">
        <v>616</v>
      </c>
      <c r="P27" s="28">
        <v>294</v>
      </c>
      <c r="Q27" s="22">
        <v>1236</v>
      </c>
      <c r="R27" s="28">
        <v>925</v>
      </c>
      <c r="S27" s="28">
        <v>620</v>
      </c>
      <c r="T27" s="28">
        <v>288</v>
      </c>
      <c r="U27" s="22">
        <v>1258</v>
      </c>
      <c r="V27" s="28">
        <v>952</v>
      </c>
      <c r="W27" s="28">
        <v>644</v>
      </c>
      <c r="X27" s="28">
        <v>321</v>
      </c>
      <c r="Y27" s="22">
        <v>1301</v>
      </c>
    </row>
    <row r="28" spans="1:25" ht="13.5">
      <c r="A28" s="6" t="s">
        <v>80</v>
      </c>
      <c r="B28" s="28">
        <v>62</v>
      </c>
      <c r="C28" s="28">
        <v>43</v>
      </c>
      <c r="D28" s="28">
        <v>21</v>
      </c>
      <c r="E28" s="22">
        <v>107</v>
      </c>
      <c r="F28" s="28">
        <v>94</v>
      </c>
      <c r="G28" s="28">
        <v>75</v>
      </c>
      <c r="H28" s="28">
        <v>36</v>
      </c>
      <c r="I28" s="22">
        <v>106</v>
      </c>
      <c r="J28" s="28">
        <v>95</v>
      </c>
      <c r="K28" s="28">
        <v>72</v>
      </c>
      <c r="L28" s="28">
        <v>40</v>
      </c>
      <c r="M28" s="22">
        <v>105</v>
      </c>
      <c r="N28" s="28">
        <v>97</v>
      </c>
      <c r="O28" s="28">
        <v>57</v>
      </c>
      <c r="P28" s="28">
        <v>26</v>
      </c>
      <c r="Q28" s="22">
        <v>75</v>
      </c>
      <c r="R28" s="28">
        <v>89</v>
      </c>
      <c r="S28" s="28">
        <v>67</v>
      </c>
      <c r="T28" s="28">
        <v>29</v>
      </c>
      <c r="U28" s="22">
        <v>59</v>
      </c>
      <c r="V28" s="28">
        <v>73</v>
      </c>
      <c r="W28" s="28">
        <v>60</v>
      </c>
      <c r="X28" s="28">
        <v>22</v>
      </c>
      <c r="Y28" s="22">
        <v>162</v>
      </c>
    </row>
    <row r="29" spans="1:25" ht="13.5">
      <c r="A29" s="6" t="s">
        <v>186</v>
      </c>
      <c r="B29" s="28">
        <v>613</v>
      </c>
      <c r="C29" s="28">
        <v>417</v>
      </c>
      <c r="D29" s="28">
        <v>209</v>
      </c>
      <c r="E29" s="22">
        <v>983</v>
      </c>
      <c r="F29" s="28">
        <v>741</v>
      </c>
      <c r="G29" s="28">
        <v>517</v>
      </c>
      <c r="H29" s="28">
        <v>262</v>
      </c>
      <c r="I29" s="22">
        <v>1123</v>
      </c>
      <c r="J29" s="28">
        <v>849</v>
      </c>
      <c r="K29" s="28">
        <v>585</v>
      </c>
      <c r="L29" s="28">
        <v>299</v>
      </c>
      <c r="M29" s="22">
        <v>1304</v>
      </c>
      <c r="N29" s="28">
        <v>996</v>
      </c>
      <c r="O29" s="28">
        <v>673</v>
      </c>
      <c r="P29" s="28">
        <v>320</v>
      </c>
      <c r="Q29" s="22">
        <v>1350</v>
      </c>
      <c r="R29" s="28">
        <v>1015</v>
      </c>
      <c r="S29" s="28">
        <v>688</v>
      </c>
      <c r="T29" s="28">
        <v>318</v>
      </c>
      <c r="U29" s="22">
        <v>1360</v>
      </c>
      <c r="V29" s="28">
        <v>1026</v>
      </c>
      <c r="W29" s="28">
        <v>705</v>
      </c>
      <c r="X29" s="28">
        <v>343</v>
      </c>
      <c r="Y29" s="22">
        <v>1550</v>
      </c>
    </row>
    <row r="30" spans="1:25" ht="14.25" thickBot="1">
      <c r="A30" s="25" t="s">
        <v>187</v>
      </c>
      <c r="B30" s="29">
        <v>5466</v>
      </c>
      <c r="C30" s="29">
        <v>3768</v>
      </c>
      <c r="D30" s="29">
        <v>2119</v>
      </c>
      <c r="E30" s="23">
        <v>5658</v>
      </c>
      <c r="F30" s="29">
        <v>5375</v>
      </c>
      <c r="G30" s="29">
        <v>3656</v>
      </c>
      <c r="H30" s="29">
        <v>2026</v>
      </c>
      <c r="I30" s="23">
        <v>4553</v>
      </c>
      <c r="J30" s="29">
        <v>4092</v>
      </c>
      <c r="K30" s="29">
        <v>2672</v>
      </c>
      <c r="L30" s="29">
        <v>1345</v>
      </c>
      <c r="M30" s="23">
        <v>3218</v>
      </c>
      <c r="N30" s="29">
        <v>3180</v>
      </c>
      <c r="O30" s="29">
        <v>2017</v>
      </c>
      <c r="P30" s="29">
        <v>921</v>
      </c>
      <c r="Q30" s="23">
        <v>3787</v>
      </c>
      <c r="R30" s="29">
        <v>3737</v>
      </c>
      <c r="S30" s="29">
        <v>2500</v>
      </c>
      <c r="T30" s="29">
        <v>1452</v>
      </c>
      <c r="U30" s="23">
        <v>3557</v>
      </c>
      <c r="V30" s="29">
        <v>3332</v>
      </c>
      <c r="W30" s="29">
        <v>2063</v>
      </c>
      <c r="X30" s="29">
        <v>1681</v>
      </c>
      <c r="Y30" s="23">
        <v>3833</v>
      </c>
    </row>
    <row r="31" spans="1:25" ht="14.25" thickTop="1">
      <c r="A31" s="6" t="s">
        <v>188</v>
      </c>
      <c r="B31" s="28">
        <v>116</v>
      </c>
      <c r="C31" s="28">
        <v>97</v>
      </c>
      <c r="D31" s="28">
        <v>55</v>
      </c>
      <c r="E31" s="22">
        <v>352</v>
      </c>
      <c r="F31" s="28">
        <v>294</v>
      </c>
      <c r="G31" s="28">
        <v>289</v>
      </c>
      <c r="H31" s="28">
        <v>241</v>
      </c>
      <c r="I31" s="22">
        <v>49</v>
      </c>
      <c r="J31" s="28">
        <v>32</v>
      </c>
      <c r="K31" s="28">
        <v>27</v>
      </c>
      <c r="L31" s="28">
        <v>19</v>
      </c>
      <c r="M31" s="22">
        <v>60</v>
      </c>
      <c r="N31" s="28"/>
      <c r="O31" s="28"/>
      <c r="P31" s="28"/>
      <c r="Q31" s="22">
        <v>37</v>
      </c>
      <c r="R31" s="28"/>
      <c r="S31" s="28"/>
      <c r="T31" s="28"/>
      <c r="U31" s="22">
        <v>11</v>
      </c>
      <c r="V31" s="28"/>
      <c r="W31" s="28"/>
      <c r="X31" s="28"/>
      <c r="Y31" s="22">
        <v>16</v>
      </c>
    </row>
    <row r="32" spans="1:25" ht="13.5">
      <c r="A32" s="6" t="s">
        <v>189</v>
      </c>
      <c r="B32" s="28">
        <v>116</v>
      </c>
      <c r="C32" s="28">
        <v>105</v>
      </c>
      <c r="D32" s="28">
        <v>105</v>
      </c>
      <c r="E32" s="22">
        <v>200</v>
      </c>
      <c r="F32" s="28">
        <v>87</v>
      </c>
      <c r="G32" s="28">
        <v>85</v>
      </c>
      <c r="H32" s="28">
        <v>80</v>
      </c>
      <c r="I32" s="22">
        <v>266</v>
      </c>
      <c r="J32" s="28"/>
      <c r="K32" s="28"/>
      <c r="L32" s="28"/>
      <c r="M32" s="22">
        <v>452</v>
      </c>
      <c r="N32" s="28">
        <v>364</v>
      </c>
      <c r="O32" s="28">
        <v>301</v>
      </c>
      <c r="P32" s="28">
        <v>109</v>
      </c>
      <c r="Q32" s="22">
        <v>562</v>
      </c>
      <c r="R32" s="28">
        <v>198</v>
      </c>
      <c r="S32" s="28">
        <v>196</v>
      </c>
      <c r="T32" s="28">
        <v>183</v>
      </c>
      <c r="U32" s="22">
        <v>187</v>
      </c>
      <c r="V32" s="28">
        <v>57</v>
      </c>
      <c r="W32" s="28">
        <v>56</v>
      </c>
      <c r="X32" s="28">
        <v>56</v>
      </c>
      <c r="Y32" s="22">
        <v>400</v>
      </c>
    </row>
    <row r="33" spans="1:25" ht="13.5">
      <c r="A33" s="6" t="s">
        <v>11</v>
      </c>
      <c r="B33" s="28">
        <v>520</v>
      </c>
      <c r="C33" s="28">
        <v>520</v>
      </c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80</v>
      </c>
      <c r="B34" s="28">
        <v>56</v>
      </c>
      <c r="C34" s="28">
        <v>30</v>
      </c>
      <c r="D34" s="28">
        <v>26</v>
      </c>
      <c r="E34" s="22">
        <v>121</v>
      </c>
      <c r="F34" s="28">
        <v>799</v>
      </c>
      <c r="G34" s="28">
        <v>783</v>
      </c>
      <c r="H34" s="28">
        <v>773</v>
      </c>
      <c r="I34" s="22">
        <v>90</v>
      </c>
      <c r="J34" s="28">
        <v>154</v>
      </c>
      <c r="K34" s="28">
        <v>115</v>
      </c>
      <c r="L34" s="28">
        <v>110</v>
      </c>
      <c r="M34" s="22">
        <v>391</v>
      </c>
      <c r="N34" s="28">
        <v>397</v>
      </c>
      <c r="O34" s="28">
        <v>390</v>
      </c>
      <c r="P34" s="28">
        <v>103</v>
      </c>
      <c r="Q34" s="22">
        <v>151</v>
      </c>
      <c r="R34" s="28">
        <v>38</v>
      </c>
      <c r="S34" s="28">
        <v>30</v>
      </c>
      <c r="T34" s="28">
        <v>22</v>
      </c>
      <c r="U34" s="22">
        <v>15</v>
      </c>
      <c r="V34" s="28">
        <v>9</v>
      </c>
      <c r="W34" s="28">
        <v>6</v>
      </c>
      <c r="X34" s="28">
        <v>1</v>
      </c>
      <c r="Y34" s="22">
        <v>9</v>
      </c>
    </row>
    <row r="35" spans="1:25" ht="13.5">
      <c r="A35" s="6" t="s">
        <v>191</v>
      </c>
      <c r="B35" s="28">
        <v>810</v>
      </c>
      <c r="C35" s="28">
        <v>754</v>
      </c>
      <c r="D35" s="28">
        <v>188</v>
      </c>
      <c r="E35" s="22">
        <v>1352</v>
      </c>
      <c r="F35" s="28">
        <v>1181</v>
      </c>
      <c r="G35" s="28">
        <v>1158</v>
      </c>
      <c r="H35" s="28">
        <v>1095</v>
      </c>
      <c r="I35" s="22">
        <v>425</v>
      </c>
      <c r="J35" s="28">
        <v>206</v>
      </c>
      <c r="K35" s="28">
        <v>161</v>
      </c>
      <c r="L35" s="28">
        <v>129</v>
      </c>
      <c r="M35" s="22">
        <v>904</v>
      </c>
      <c r="N35" s="28">
        <v>762</v>
      </c>
      <c r="O35" s="28">
        <v>692</v>
      </c>
      <c r="P35" s="28">
        <v>213</v>
      </c>
      <c r="Q35" s="22">
        <v>751</v>
      </c>
      <c r="R35" s="28">
        <v>299</v>
      </c>
      <c r="S35" s="28">
        <v>288</v>
      </c>
      <c r="T35" s="28">
        <v>266</v>
      </c>
      <c r="U35" s="22">
        <v>284</v>
      </c>
      <c r="V35" s="28">
        <v>140</v>
      </c>
      <c r="W35" s="28">
        <v>122</v>
      </c>
      <c r="X35" s="28">
        <v>85</v>
      </c>
      <c r="Y35" s="22">
        <v>503</v>
      </c>
    </row>
    <row r="36" spans="1:25" ht="13.5">
      <c r="A36" s="6" t="s">
        <v>194</v>
      </c>
      <c r="B36" s="28">
        <v>112</v>
      </c>
      <c r="C36" s="28">
        <v>101</v>
      </c>
      <c r="D36" s="28">
        <v>100</v>
      </c>
      <c r="E36" s="22">
        <v>193</v>
      </c>
      <c r="F36" s="28">
        <v>83</v>
      </c>
      <c r="G36" s="28">
        <v>82</v>
      </c>
      <c r="H36" s="28">
        <v>76</v>
      </c>
      <c r="I36" s="22">
        <v>252</v>
      </c>
      <c r="J36" s="28"/>
      <c r="K36" s="28"/>
      <c r="L36" s="28">
        <v>51</v>
      </c>
      <c r="M36" s="22">
        <v>436</v>
      </c>
      <c r="N36" s="28"/>
      <c r="O36" s="28">
        <v>287</v>
      </c>
      <c r="P36" s="28">
        <v>102</v>
      </c>
      <c r="Q36" s="22">
        <v>547</v>
      </c>
      <c r="R36" s="28">
        <v>183</v>
      </c>
      <c r="S36" s="28">
        <v>182</v>
      </c>
      <c r="T36" s="28">
        <v>170</v>
      </c>
      <c r="U36" s="22">
        <v>185</v>
      </c>
      <c r="V36" s="28"/>
      <c r="W36" s="28"/>
      <c r="X36" s="28">
        <v>53</v>
      </c>
      <c r="Y36" s="22">
        <v>396</v>
      </c>
    </row>
    <row r="37" spans="1:25" ht="13.5">
      <c r="A37" s="6" t="s">
        <v>193</v>
      </c>
      <c r="B37" s="28">
        <v>51</v>
      </c>
      <c r="C37" s="28">
        <v>41</v>
      </c>
      <c r="D37" s="28">
        <v>31</v>
      </c>
      <c r="E37" s="22">
        <v>196</v>
      </c>
      <c r="F37" s="28">
        <v>141</v>
      </c>
      <c r="G37" s="28">
        <v>102</v>
      </c>
      <c r="H37" s="28">
        <v>54</v>
      </c>
      <c r="I37" s="22">
        <v>366</v>
      </c>
      <c r="J37" s="28">
        <v>202</v>
      </c>
      <c r="K37" s="28">
        <v>110</v>
      </c>
      <c r="L37" s="28">
        <v>50</v>
      </c>
      <c r="M37" s="22">
        <v>263</v>
      </c>
      <c r="N37" s="28">
        <v>186</v>
      </c>
      <c r="O37" s="28">
        <v>146</v>
      </c>
      <c r="P37" s="28">
        <v>89</v>
      </c>
      <c r="Q37" s="22">
        <v>291</v>
      </c>
      <c r="R37" s="28">
        <v>235</v>
      </c>
      <c r="S37" s="28">
        <v>197</v>
      </c>
      <c r="T37" s="28">
        <v>92</v>
      </c>
      <c r="U37" s="22">
        <v>359</v>
      </c>
      <c r="V37" s="28">
        <v>194</v>
      </c>
      <c r="W37" s="28">
        <v>141</v>
      </c>
      <c r="X37" s="28"/>
      <c r="Y37" s="22">
        <v>537</v>
      </c>
    </row>
    <row r="38" spans="1:25" ht="13.5">
      <c r="A38" s="6" t="s">
        <v>50</v>
      </c>
      <c r="B38" s="28">
        <v>59</v>
      </c>
      <c r="C38" s="28">
        <v>59</v>
      </c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80</v>
      </c>
      <c r="B39" s="28">
        <v>40</v>
      </c>
      <c r="C39" s="28">
        <v>11</v>
      </c>
      <c r="D39" s="28">
        <v>6</v>
      </c>
      <c r="E39" s="22">
        <v>4</v>
      </c>
      <c r="F39" s="28">
        <v>269</v>
      </c>
      <c r="G39" s="28">
        <v>262</v>
      </c>
      <c r="H39" s="28">
        <v>25</v>
      </c>
      <c r="I39" s="22">
        <v>155</v>
      </c>
      <c r="J39" s="28">
        <v>157</v>
      </c>
      <c r="K39" s="28">
        <v>139</v>
      </c>
      <c r="L39" s="28">
        <v>44</v>
      </c>
      <c r="M39" s="22">
        <v>37</v>
      </c>
      <c r="N39" s="28">
        <v>537</v>
      </c>
      <c r="O39" s="28">
        <v>185</v>
      </c>
      <c r="P39" s="28">
        <v>13</v>
      </c>
      <c r="Q39" s="22">
        <v>262</v>
      </c>
      <c r="R39" s="28">
        <v>191</v>
      </c>
      <c r="S39" s="28">
        <v>135</v>
      </c>
      <c r="T39" s="28">
        <v>6</v>
      </c>
      <c r="U39" s="22">
        <v>142</v>
      </c>
      <c r="V39" s="28">
        <v>106</v>
      </c>
      <c r="W39" s="28">
        <v>94</v>
      </c>
      <c r="X39" s="28">
        <v>80</v>
      </c>
      <c r="Y39" s="22">
        <v>115</v>
      </c>
    </row>
    <row r="40" spans="1:25" ht="13.5">
      <c r="A40" s="6" t="s">
        <v>196</v>
      </c>
      <c r="B40" s="28">
        <v>264</v>
      </c>
      <c r="C40" s="28">
        <v>214</v>
      </c>
      <c r="D40" s="28">
        <v>138</v>
      </c>
      <c r="E40" s="22">
        <v>834</v>
      </c>
      <c r="F40" s="28">
        <v>494</v>
      </c>
      <c r="G40" s="28">
        <v>447</v>
      </c>
      <c r="H40" s="28">
        <v>156</v>
      </c>
      <c r="I40" s="22">
        <v>984</v>
      </c>
      <c r="J40" s="28">
        <v>365</v>
      </c>
      <c r="K40" s="28">
        <v>255</v>
      </c>
      <c r="L40" s="28">
        <v>146</v>
      </c>
      <c r="M40" s="22">
        <v>1412</v>
      </c>
      <c r="N40" s="28">
        <v>1137</v>
      </c>
      <c r="O40" s="28">
        <v>1032</v>
      </c>
      <c r="P40" s="28">
        <v>368</v>
      </c>
      <c r="Q40" s="22">
        <v>1565</v>
      </c>
      <c r="R40" s="28">
        <v>610</v>
      </c>
      <c r="S40" s="28">
        <v>515</v>
      </c>
      <c r="T40" s="28">
        <v>268</v>
      </c>
      <c r="U40" s="22">
        <v>826</v>
      </c>
      <c r="V40" s="28">
        <v>420</v>
      </c>
      <c r="W40" s="28">
        <v>354</v>
      </c>
      <c r="X40" s="28">
        <v>252</v>
      </c>
      <c r="Y40" s="22">
        <v>1350</v>
      </c>
    </row>
    <row r="41" spans="1:25" ht="13.5">
      <c r="A41" s="7" t="s">
        <v>197</v>
      </c>
      <c r="B41" s="28">
        <v>6012</v>
      </c>
      <c r="C41" s="28">
        <v>4307</v>
      </c>
      <c r="D41" s="28">
        <v>2169</v>
      </c>
      <c r="E41" s="22">
        <v>6176</v>
      </c>
      <c r="F41" s="28">
        <v>6062</v>
      </c>
      <c r="G41" s="28">
        <v>4366</v>
      </c>
      <c r="H41" s="28">
        <v>2965</v>
      </c>
      <c r="I41" s="22">
        <v>3994</v>
      </c>
      <c r="J41" s="28">
        <v>3933</v>
      </c>
      <c r="K41" s="28">
        <v>2579</v>
      </c>
      <c r="L41" s="28">
        <v>1328</v>
      </c>
      <c r="M41" s="22">
        <v>2711</v>
      </c>
      <c r="N41" s="28">
        <v>2804</v>
      </c>
      <c r="O41" s="28">
        <v>1677</v>
      </c>
      <c r="P41" s="28">
        <v>766</v>
      </c>
      <c r="Q41" s="22">
        <v>2973</v>
      </c>
      <c r="R41" s="28">
        <v>3426</v>
      </c>
      <c r="S41" s="28">
        <v>2273</v>
      </c>
      <c r="T41" s="28">
        <v>1449</v>
      </c>
      <c r="U41" s="22">
        <v>3014</v>
      </c>
      <c r="V41" s="28">
        <v>3052</v>
      </c>
      <c r="W41" s="28">
        <v>1831</v>
      </c>
      <c r="X41" s="28">
        <v>1514</v>
      </c>
      <c r="Y41" s="22">
        <v>2986</v>
      </c>
    </row>
    <row r="42" spans="1:25" ht="13.5">
      <c r="A42" s="7" t="s">
        <v>198</v>
      </c>
      <c r="B42" s="28">
        <v>1335</v>
      </c>
      <c r="C42" s="28">
        <v>1350</v>
      </c>
      <c r="D42" s="28">
        <v>1290</v>
      </c>
      <c r="E42" s="22">
        <v>2147</v>
      </c>
      <c r="F42" s="28">
        <v>1369</v>
      </c>
      <c r="G42" s="28">
        <v>1302</v>
      </c>
      <c r="H42" s="28">
        <v>1267</v>
      </c>
      <c r="I42" s="22">
        <v>964</v>
      </c>
      <c r="J42" s="28">
        <v>446</v>
      </c>
      <c r="K42" s="28">
        <v>363</v>
      </c>
      <c r="L42" s="28">
        <v>425</v>
      </c>
      <c r="M42" s="22">
        <v>490</v>
      </c>
      <c r="N42" s="28">
        <v>386</v>
      </c>
      <c r="O42" s="28">
        <v>361</v>
      </c>
      <c r="P42" s="28">
        <v>412</v>
      </c>
      <c r="Q42" s="22">
        <v>899</v>
      </c>
      <c r="R42" s="28">
        <v>569</v>
      </c>
      <c r="S42" s="28">
        <v>536</v>
      </c>
      <c r="T42" s="28">
        <v>426</v>
      </c>
      <c r="U42" s="22">
        <v>672</v>
      </c>
      <c r="V42" s="28">
        <v>580</v>
      </c>
      <c r="W42" s="28">
        <v>466</v>
      </c>
      <c r="X42" s="28">
        <v>392</v>
      </c>
      <c r="Y42" s="22">
        <v>630</v>
      </c>
    </row>
    <row r="43" spans="1:25" ht="13.5">
      <c r="A43" s="7" t="s">
        <v>199</v>
      </c>
      <c r="B43" s="28">
        <v>849</v>
      </c>
      <c r="C43" s="28">
        <v>185</v>
      </c>
      <c r="D43" s="28">
        <v>-463</v>
      </c>
      <c r="E43" s="22">
        <v>-156</v>
      </c>
      <c r="F43" s="28">
        <v>892</v>
      </c>
      <c r="G43" s="28">
        <v>395</v>
      </c>
      <c r="H43" s="28">
        <v>-171</v>
      </c>
      <c r="I43" s="22">
        <v>459</v>
      </c>
      <c r="J43" s="28">
        <v>958</v>
      </c>
      <c r="K43" s="28">
        <v>604</v>
      </c>
      <c r="L43" s="28">
        <v>49</v>
      </c>
      <c r="M43" s="22">
        <v>601</v>
      </c>
      <c r="N43" s="28">
        <v>711</v>
      </c>
      <c r="O43" s="28">
        <v>347</v>
      </c>
      <c r="P43" s="28">
        <v>76</v>
      </c>
      <c r="Q43" s="22">
        <v>581</v>
      </c>
      <c r="R43" s="28">
        <v>896</v>
      </c>
      <c r="S43" s="28">
        <v>434</v>
      </c>
      <c r="T43" s="28">
        <v>196</v>
      </c>
      <c r="U43" s="22">
        <v>617</v>
      </c>
      <c r="V43" s="28">
        <v>676</v>
      </c>
      <c r="W43" s="28">
        <v>284</v>
      </c>
      <c r="X43" s="28">
        <v>206</v>
      </c>
      <c r="Y43" s="22">
        <v>804</v>
      </c>
    </row>
    <row r="44" spans="1:25" ht="13.5">
      <c r="A44" s="7" t="s">
        <v>200</v>
      </c>
      <c r="B44" s="28">
        <v>2185</v>
      </c>
      <c r="C44" s="28">
        <v>1536</v>
      </c>
      <c r="D44" s="28">
        <v>826</v>
      </c>
      <c r="E44" s="22">
        <v>1990</v>
      </c>
      <c r="F44" s="28">
        <v>2262</v>
      </c>
      <c r="G44" s="28">
        <v>1698</v>
      </c>
      <c r="H44" s="28">
        <v>1095</v>
      </c>
      <c r="I44" s="22">
        <v>1424</v>
      </c>
      <c r="J44" s="28">
        <v>1405</v>
      </c>
      <c r="K44" s="28">
        <v>967</v>
      </c>
      <c r="L44" s="28">
        <v>474</v>
      </c>
      <c r="M44" s="22">
        <v>1092</v>
      </c>
      <c r="N44" s="28">
        <v>1097</v>
      </c>
      <c r="O44" s="28">
        <v>709</v>
      </c>
      <c r="P44" s="28">
        <v>488</v>
      </c>
      <c r="Q44" s="22">
        <v>1480</v>
      </c>
      <c r="R44" s="28">
        <v>1465</v>
      </c>
      <c r="S44" s="28">
        <v>971</v>
      </c>
      <c r="T44" s="28">
        <v>623</v>
      </c>
      <c r="U44" s="22">
        <v>1289</v>
      </c>
      <c r="V44" s="28">
        <v>1256</v>
      </c>
      <c r="W44" s="28">
        <v>751</v>
      </c>
      <c r="X44" s="28">
        <v>599</v>
      </c>
      <c r="Y44" s="22">
        <v>1435</v>
      </c>
    </row>
    <row r="45" spans="1:25" ht="13.5">
      <c r="A45" s="7" t="s">
        <v>51</v>
      </c>
      <c r="B45" s="28">
        <v>3827</v>
      </c>
      <c r="C45" s="28">
        <v>2771</v>
      </c>
      <c r="D45" s="28">
        <v>1342</v>
      </c>
      <c r="E45" s="22">
        <v>4186</v>
      </c>
      <c r="F45" s="28">
        <v>3800</v>
      </c>
      <c r="G45" s="28">
        <v>2668</v>
      </c>
      <c r="H45" s="28">
        <v>1870</v>
      </c>
      <c r="I45" s="22">
        <v>2569</v>
      </c>
      <c r="J45" s="28">
        <v>2528</v>
      </c>
      <c r="K45" s="28">
        <v>1611</v>
      </c>
      <c r="L45" s="28">
        <v>853</v>
      </c>
      <c r="M45" s="22">
        <v>1619</v>
      </c>
      <c r="N45" s="28">
        <v>1706</v>
      </c>
      <c r="O45" s="28">
        <v>968</v>
      </c>
      <c r="P45" s="28">
        <v>277</v>
      </c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7" t="s">
        <v>52</v>
      </c>
      <c r="B46" s="28">
        <v>176</v>
      </c>
      <c r="C46" s="28">
        <v>131</v>
      </c>
      <c r="D46" s="28">
        <v>58</v>
      </c>
      <c r="E46" s="22">
        <v>387</v>
      </c>
      <c r="F46" s="28">
        <v>206</v>
      </c>
      <c r="G46" s="28">
        <v>135</v>
      </c>
      <c r="H46" s="28">
        <v>49</v>
      </c>
      <c r="I46" s="22">
        <v>161</v>
      </c>
      <c r="J46" s="28">
        <v>200</v>
      </c>
      <c r="K46" s="28">
        <v>123</v>
      </c>
      <c r="L46" s="28">
        <v>56</v>
      </c>
      <c r="M46" s="22">
        <v>174</v>
      </c>
      <c r="N46" s="28">
        <v>161</v>
      </c>
      <c r="O46" s="28">
        <v>109</v>
      </c>
      <c r="P46" s="28">
        <v>33</v>
      </c>
      <c r="Q46" s="22">
        <v>55</v>
      </c>
      <c r="R46" s="28">
        <v>35</v>
      </c>
      <c r="S46" s="28">
        <v>12</v>
      </c>
      <c r="T46" s="28">
        <v>-10</v>
      </c>
      <c r="U46" s="22">
        <v>50</v>
      </c>
      <c r="V46" s="28">
        <v>73</v>
      </c>
      <c r="W46" s="28">
        <v>59</v>
      </c>
      <c r="X46" s="28">
        <v>-10</v>
      </c>
      <c r="Y46" s="22">
        <v>129</v>
      </c>
    </row>
    <row r="47" spans="1:25" ht="14.25" thickBot="1">
      <c r="A47" s="7" t="s">
        <v>201</v>
      </c>
      <c r="B47" s="28">
        <v>3650</v>
      </c>
      <c r="C47" s="28">
        <v>2639</v>
      </c>
      <c r="D47" s="28">
        <v>1284</v>
      </c>
      <c r="E47" s="22">
        <v>3798</v>
      </c>
      <c r="F47" s="28">
        <v>3593</v>
      </c>
      <c r="G47" s="28">
        <v>2532</v>
      </c>
      <c r="H47" s="28">
        <v>1820</v>
      </c>
      <c r="I47" s="22">
        <v>2408</v>
      </c>
      <c r="J47" s="28">
        <v>2327</v>
      </c>
      <c r="K47" s="28">
        <v>1488</v>
      </c>
      <c r="L47" s="28">
        <v>797</v>
      </c>
      <c r="M47" s="22">
        <v>1445</v>
      </c>
      <c r="N47" s="28">
        <v>1545</v>
      </c>
      <c r="O47" s="28">
        <v>858</v>
      </c>
      <c r="P47" s="28">
        <v>244</v>
      </c>
      <c r="Q47" s="22">
        <v>1437</v>
      </c>
      <c r="R47" s="28">
        <v>1925</v>
      </c>
      <c r="S47" s="28">
        <v>1290</v>
      </c>
      <c r="T47" s="28">
        <v>836</v>
      </c>
      <c r="U47" s="22">
        <v>1674</v>
      </c>
      <c r="V47" s="28">
        <v>1722</v>
      </c>
      <c r="W47" s="28">
        <v>1019</v>
      </c>
      <c r="X47" s="28">
        <v>925</v>
      </c>
      <c r="Y47" s="22">
        <v>1421</v>
      </c>
    </row>
    <row r="48" spans="1:25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50" ht="13.5">
      <c r="A50" s="20" t="s">
        <v>155</v>
      </c>
    </row>
    <row r="51" ht="13.5">
      <c r="A51" s="20" t="s">
        <v>156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151</v>
      </c>
      <c r="B2" s="14">
        <v>9081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152</v>
      </c>
      <c r="B3" s="1" t="s">
        <v>153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54</v>
      </c>
      <c r="B4" s="15" t="str">
        <f>HYPERLINK("http://www.kabupro.jp/mark/20131113/S1000D9Z.htm","四半期報告書")</f>
        <v>四半期報告書</v>
      </c>
      <c r="C4" s="15" t="str">
        <f>HYPERLINK("http://www.kabupro.jp/mark/20130628/S000DRVU.htm","有価証券報告書")</f>
        <v>有価証券報告書</v>
      </c>
      <c r="D4" s="15" t="str">
        <f>HYPERLINK("http://www.kabupro.jp/mark/20131113/S1000D9Z.htm","四半期報告書")</f>
        <v>四半期報告書</v>
      </c>
      <c r="E4" s="15" t="str">
        <f>HYPERLINK("http://www.kabupro.jp/mark/20130628/S000DRVU.htm","有価証券報告書")</f>
        <v>有価証券報告書</v>
      </c>
      <c r="F4" s="15" t="str">
        <f>HYPERLINK("http://www.kabupro.jp/mark/20121113/S000C8P5.htm","四半期報告書")</f>
        <v>四半期報告書</v>
      </c>
      <c r="G4" s="15" t="str">
        <f>HYPERLINK("http://www.kabupro.jp/mark/20120629/S000B7WZ.htm","有価証券報告書")</f>
        <v>有価証券報告書</v>
      </c>
      <c r="H4" s="15" t="str">
        <f>HYPERLINK("http://www.kabupro.jp/mark/20110210/S0007O7G.htm","四半期報告書")</f>
        <v>四半期報告書</v>
      </c>
      <c r="I4" s="15" t="str">
        <f>HYPERLINK("http://www.kabupro.jp/mark/20111111/S0009NL1.htm","四半期報告書")</f>
        <v>四半期報告書</v>
      </c>
      <c r="J4" s="15" t="str">
        <f>HYPERLINK("http://www.kabupro.jp/mark/20100812/S0006K29.htm","四半期報告書")</f>
        <v>四半期報告書</v>
      </c>
      <c r="K4" s="15" t="str">
        <f>HYPERLINK("http://www.kabupro.jp/mark/20110630/S0008OKO.htm","有価証券報告書")</f>
        <v>有価証券報告書</v>
      </c>
      <c r="L4" s="15" t="str">
        <f>HYPERLINK("http://www.kabupro.jp/mark/20110210/S0007O7G.htm","四半期報告書")</f>
        <v>四半期報告書</v>
      </c>
      <c r="M4" s="15" t="str">
        <f>HYPERLINK("http://www.kabupro.jp/mark/20101111/S00073LV.htm","四半期報告書")</f>
        <v>四半期報告書</v>
      </c>
      <c r="N4" s="15" t="str">
        <f>HYPERLINK("http://www.kabupro.jp/mark/20100812/S0006K29.htm","四半期報告書")</f>
        <v>四半期報告書</v>
      </c>
      <c r="O4" s="15" t="str">
        <f>HYPERLINK("http://www.kabupro.jp/mark/20100630/S000635R.htm","有価証券報告書")</f>
        <v>有価証券報告書</v>
      </c>
      <c r="P4" s="15" t="str">
        <f>HYPERLINK("http://www.kabupro.jp/mark/20100210/S00052FU.htm","四半期報告書")</f>
        <v>四半期報告書</v>
      </c>
      <c r="Q4" s="15" t="str">
        <f>HYPERLINK("http://www.kabupro.jp/mark/20091112/S0004JLH.htm","四半期報告書")</f>
        <v>四半期報告書</v>
      </c>
      <c r="R4" s="15" t="str">
        <f>HYPERLINK("http://www.kabupro.jp/mark/20090813/S0003Z44.htm","四半期報告書")</f>
        <v>四半期報告書</v>
      </c>
      <c r="S4" s="15" t="str">
        <f>HYPERLINK("http://www.kabupro.jp/mark/20090630/S0003LAV.htm","有価証券報告書")</f>
        <v>有価証券報告書</v>
      </c>
    </row>
    <row r="5" spans="1:19" ht="14.25" thickBot="1">
      <c r="A5" s="11" t="s">
        <v>55</v>
      </c>
      <c r="B5" s="1" t="s">
        <v>206</v>
      </c>
      <c r="C5" s="1" t="s">
        <v>61</v>
      </c>
      <c r="D5" s="1" t="s">
        <v>206</v>
      </c>
      <c r="E5" s="1" t="s">
        <v>61</v>
      </c>
      <c r="F5" s="1" t="s">
        <v>212</v>
      </c>
      <c r="G5" s="1" t="s">
        <v>65</v>
      </c>
      <c r="H5" s="1" t="s">
        <v>221</v>
      </c>
      <c r="I5" s="1" t="s">
        <v>218</v>
      </c>
      <c r="J5" s="1" t="s">
        <v>225</v>
      </c>
      <c r="K5" s="1" t="s">
        <v>67</v>
      </c>
      <c r="L5" s="1" t="s">
        <v>221</v>
      </c>
      <c r="M5" s="1" t="s">
        <v>223</v>
      </c>
      <c r="N5" s="1" t="s">
        <v>225</v>
      </c>
      <c r="O5" s="1" t="s">
        <v>69</v>
      </c>
      <c r="P5" s="1" t="s">
        <v>226</v>
      </c>
      <c r="Q5" s="1" t="s">
        <v>228</v>
      </c>
      <c r="R5" s="1" t="s">
        <v>230</v>
      </c>
      <c r="S5" s="1" t="s">
        <v>71</v>
      </c>
    </row>
    <row r="6" spans="1:19" ht="15" thickBot="1" thickTop="1">
      <c r="A6" s="10" t="s">
        <v>56</v>
      </c>
      <c r="B6" s="18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57</v>
      </c>
      <c r="B7" s="14" t="s">
        <v>2</v>
      </c>
      <c r="C7" s="16" t="s">
        <v>62</v>
      </c>
      <c r="D7" s="14" t="s">
        <v>2</v>
      </c>
      <c r="E7" s="16" t="s">
        <v>62</v>
      </c>
      <c r="F7" s="14" t="s">
        <v>2</v>
      </c>
      <c r="G7" s="16" t="s">
        <v>62</v>
      </c>
      <c r="H7" s="14" t="s">
        <v>2</v>
      </c>
      <c r="I7" s="14" t="s">
        <v>2</v>
      </c>
      <c r="J7" s="14" t="s">
        <v>2</v>
      </c>
      <c r="K7" s="16" t="s">
        <v>62</v>
      </c>
      <c r="L7" s="14" t="s">
        <v>2</v>
      </c>
      <c r="M7" s="14" t="s">
        <v>2</v>
      </c>
      <c r="N7" s="14" t="s">
        <v>2</v>
      </c>
      <c r="O7" s="16" t="s">
        <v>62</v>
      </c>
      <c r="P7" s="14" t="s">
        <v>2</v>
      </c>
      <c r="Q7" s="14" t="s">
        <v>2</v>
      </c>
      <c r="R7" s="14" t="s">
        <v>2</v>
      </c>
      <c r="S7" s="16" t="s">
        <v>62</v>
      </c>
    </row>
    <row r="8" spans="1:19" ht="13.5">
      <c r="A8" s="13" t="s">
        <v>58</v>
      </c>
      <c r="B8" s="1" t="s">
        <v>3</v>
      </c>
      <c r="C8" s="17" t="s">
        <v>157</v>
      </c>
      <c r="D8" s="1" t="s">
        <v>157</v>
      </c>
      <c r="E8" s="17" t="s">
        <v>158</v>
      </c>
      <c r="F8" s="1" t="s">
        <v>158</v>
      </c>
      <c r="G8" s="17" t="s">
        <v>159</v>
      </c>
      <c r="H8" s="1" t="s">
        <v>159</v>
      </c>
      <c r="I8" s="1" t="s">
        <v>159</v>
      </c>
      <c r="J8" s="1" t="s">
        <v>159</v>
      </c>
      <c r="K8" s="17" t="s">
        <v>160</v>
      </c>
      <c r="L8" s="1" t="s">
        <v>160</v>
      </c>
      <c r="M8" s="1" t="s">
        <v>160</v>
      </c>
      <c r="N8" s="1" t="s">
        <v>160</v>
      </c>
      <c r="O8" s="17" t="s">
        <v>161</v>
      </c>
      <c r="P8" s="1" t="s">
        <v>161</v>
      </c>
      <c r="Q8" s="1" t="s">
        <v>161</v>
      </c>
      <c r="R8" s="1" t="s">
        <v>161</v>
      </c>
      <c r="S8" s="17" t="s">
        <v>162</v>
      </c>
    </row>
    <row r="9" spans="1:19" ht="13.5">
      <c r="A9" s="13" t="s">
        <v>59</v>
      </c>
      <c r="B9" s="1" t="s">
        <v>207</v>
      </c>
      <c r="C9" s="17" t="s">
        <v>63</v>
      </c>
      <c r="D9" s="1" t="s">
        <v>213</v>
      </c>
      <c r="E9" s="17" t="s">
        <v>64</v>
      </c>
      <c r="F9" s="1" t="s">
        <v>219</v>
      </c>
      <c r="G9" s="17" t="s">
        <v>66</v>
      </c>
      <c r="H9" s="1" t="s">
        <v>222</v>
      </c>
      <c r="I9" s="1" t="s">
        <v>224</v>
      </c>
      <c r="J9" s="1" t="s">
        <v>69</v>
      </c>
      <c r="K9" s="17" t="s">
        <v>68</v>
      </c>
      <c r="L9" s="1" t="s">
        <v>227</v>
      </c>
      <c r="M9" s="1" t="s">
        <v>229</v>
      </c>
      <c r="N9" s="1" t="s">
        <v>71</v>
      </c>
      <c r="O9" s="17" t="s">
        <v>70</v>
      </c>
      <c r="P9" s="1" t="s">
        <v>232</v>
      </c>
      <c r="Q9" s="1" t="s">
        <v>234</v>
      </c>
      <c r="R9" s="1" t="s">
        <v>236</v>
      </c>
      <c r="S9" s="17" t="s">
        <v>72</v>
      </c>
    </row>
    <row r="10" spans="1:19" ht="14.25" thickBot="1">
      <c r="A10" s="13" t="s">
        <v>60</v>
      </c>
      <c r="B10" s="1" t="s">
        <v>74</v>
      </c>
      <c r="C10" s="17" t="s">
        <v>74</v>
      </c>
      <c r="D10" s="1" t="s">
        <v>74</v>
      </c>
      <c r="E10" s="17" t="s">
        <v>74</v>
      </c>
      <c r="F10" s="1" t="s">
        <v>74</v>
      </c>
      <c r="G10" s="17" t="s">
        <v>74</v>
      </c>
      <c r="H10" s="1" t="s">
        <v>74</v>
      </c>
      <c r="I10" s="1" t="s">
        <v>74</v>
      </c>
      <c r="J10" s="1" t="s">
        <v>74</v>
      </c>
      <c r="K10" s="17" t="s">
        <v>74</v>
      </c>
      <c r="L10" s="1" t="s">
        <v>74</v>
      </c>
      <c r="M10" s="1" t="s">
        <v>74</v>
      </c>
      <c r="N10" s="1" t="s">
        <v>74</v>
      </c>
      <c r="O10" s="17" t="s">
        <v>74</v>
      </c>
      <c r="P10" s="1" t="s">
        <v>74</v>
      </c>
      <c r="Q10" s="1" t="s">
        <v>74</v>
      </c>
      <c r="R10" s="1" t="s">
        <v>74</v>
      </c>
      <c r="S10" s="17" t="s">
        <v>74</v>
      </c>
    </row>
    <row r="11" spans="1:19" ht="14.25" thickTop="1">
      <c r="A11" s="26" t="s">
        <v>197</v>
      </c>
      <c r="B11" s="27">
        <v>4307</v>
      </c>
      <c r="C11" s="21">
        <v>6176</v>
      </c>
      <c r="D11" s="27">
        <v>4366</v>
      </c>
      <c r="E11" s="21">
        <v>3994</v>
      </c>
      <c r="F11" s="27">
        <v>2579</v>
      </c>
      <c r="G11" s="21">
        <v>2711</v>
      </c>
      <c r="H11" s="27">
        <v>2804</v>
      </c>
      <c r="I11" s="27">
        <v>1677</v>
      </c>
      <c r="J11" s="27">
        <v>766</v>
      </c>
      <c r="K11" s="21">
        <v>2973</v>
      </c>
      <c r="L11" s="27">
        <v>3426</v>
      </c>
      <c r="M11" s="27">
        <v>2273</v>
      </c>
      <c r="N11" s="27">
        <v>1449</v>
      </c>
      <c r="O11" s="21">
        <v>3014</v>
      </c>
      <c r="P11" s="27">
        <v>3052</v>
      </c>
      <c r="Q11" s="27">
        <v>1831</v>
      </c>
      <c r="R11" s="27">
        <v>1514</v>
      </c>
      <c r="S11" s="21">
        <v>2986</v>
      </c>
    </row>
    <row r="12" spans="1:19" ht="13.5">
      <c r="A12" s="6" t="s">
        <v>4</v>
      </c>
      <c r="B12" s="28">
        <v>2790</v>
      </c>
      <c r="C12" s="22">
        <v>6055</v>
      </c>
      <c r="D12" s="28">
        <v>3155</v>
      </c>
      <c r="E12" s="22">
        <v>7004</v>
      </c>
      <c r="F12" s="28">
        <v>3552</v>
      </c>
      <c r="G12" s="22">
        <v>8180</v>
      </c>
      <c r="H12" s="28">
        <v>6212</v>
      </c>
      <c r="I12" s="28">
        <v>4132</v>
      </c>
      <c r="J12" s="28">
        <v>2040</v>
      </c>
      <c r="K12" s="22">
        <v>8326</v>
      </c>
      <c r="L12" s="28">
        <v>6226</v>
      </c>
      <c r="M12" s="28">
        <v>4139</v>
      </c>
      <c r="N12" s="28">
        <v>2059</v>
      </c>
      <c r="O12" s="22">
        <v>8594</v>
      </c>
      <c r="P12" s="28">
        <v>6440</v>
      </c>
      <c r="Q12" s="28">
        <v>4291</v>
      </c>
      <c r="R12" s="28">
        <v>2140</v>
      </c>
      <c r="S12" s="22">
        <v>6917</v>
      </c>
    </row>
    <row r="13" spans="1:19" ht="13.5">
      <c r="A13" s="6" t="s">
        <v>5</v>
      </c>
      <c r="B13" s="28">
        <v>-225</v>
      </c>
      <c r="C13" s="22">
        <v>-435</v>
      </c>
      <c r="D13" s="28">
        <v>-215</v>
      </c>
      <c r="E13" s="22">
        <v>-497</v>
      </c>
      <c r="F13" s="28">
        <v>-216</v>
      </c>
      <c r="G13" s="22">
        <v>-780</v>
      </c>
      <c r="H13" s="28">
        <v>-573</v>
      </c>
      <c r="I13" s="28">
        <v>-379</v>
      </c>
      <c r="J13" s="28">
        <v>-202</v>
      </c>
      <c r="K13" s="22">
        <v>-811</v>
      </c>
      <c r="L13" s="28">
        <v>-521</v>
      </c>
      <c r="M13" s="28">
        <v>-372</v>
      </c>
      <c r="N13" s="28">
        <v>-183</v>
      </c>
      <c r="O13" s="22">
        <v>-1121</v>
      </c>
      <c r="P13" s="28">
        <v>-584</v>
      </c>
      <c r="Q13" s="28">
        <v>-326</v>
      </c>
      <c r="R13" s="28">
        <v>-170</v>
      </c>
      <c r="S13" s="22">
        <v>-1388</v>
      </c>
    </row>
    <row r="14" spans="1:19" ht="13.5">
      <c r="A14" s="6" t="s">
        <v>6</v>
      </c>
      <c r="B14" s="28">
        <v>-128</v>
      </c>
      <c r="C14" s="22">
        <v>4</v>
      </c>
      <c r="D14" s="28">
        <v>-90</v>
      </c>
      <c r="E14" s="22">
        <v>-3</v>
      </c>
      <c r="F14" s="28">
        <v>-64</v>
      </c>
      <c r="G14" s="22">
        <v>-23</v>
      </c>
      <c r="H14" s="28">
        <v>-1153</v>
      </c>
      <c r="I14" s="28">
        <v>-69</v>
      </c>
      <c r="J14" s="28">
        <v>1196</v>
      </c>
      <c r="K14" s="22">
        <v>254</v>
      </c>
      <c r="L14" s="28">
        <v>-877</v>
      </c>
      <c r="M14" s="28">
        <v>284</v>
      </c>
      <c r="N14" s="28">
        <v>1390</v>
      </c>
      <c r="O14" s="22">
        <v>-117</v>
      </c>
      <c r="P14" s="28">
        <v>-937</v>
      </c>
      <c r="Q14" s="28">
        <v>176</v>
      </c>
      <c r="R14" s="28">
        <v>1390</v>
      </c>
      <c r="S14" s="22">
        <v>-41</v>
      </c>
    </row>
    <row r="15" spans="1:19" ht="13.5">
      <c r="A15" s="6" t="s">
        <v>7</v>
      </c>
      <c r="B15" s="28">
        <v>10</v>
      </c>
      <c r="C15" s="22">
        <v>-15</v>
      </c>
      <c r="D15" s="28">
        <v>-15</v>
      </c>
      <c r="E15" s="22">
        <v>16</v>
      </c>
      <c r="F15" s="28">
        <v>-4</v>
      </c>
      <c r="G15" s="22">
        <v>2</v>
      </c>
      <c r="H15" s="28">
        <v>0</v>
      </c>
      <c r="I15" s="28">
        <v>1</v>
      </c>
      <c r="J15" s="28">
        <v>-9</v>
      </c>
      <c r="K15" s="22">
        <v>-135</v>
      </c>
      <c r="L15" s="28">
        <v>-94</v>
      </c>
      <c r="M15" s="28">
        <v>-91</v>
      </c>
      <c r="N15" s="28">
        <v>-15</v>
      </c>
      <c r="O15" s="22">
        <v>-92</v>
      </c>
      <c r="P15" s="28">
        <v>-62</v>
      </c>
      <c r="Q15" s="28">
        <v>-51</v>
      </c>
      <c r="R15" s="28">
        <v>-22</v>
      </c>
      <c r="S15" s="22">
        <v>-119</v>
      </c>
    </row>
    <row r="16" spans="1:19" ht="13.5">
      <c r="A16" s="6" t="s">
        <v>8</v>
      </c>
      <c r="B16" s="28">
        <v>-107</v>
      </c>
      <c r="C16" s="22">
        <v>-195</v>
      </c>
      <c r="D16" s="28">
        <v>-109</v>
      </c>
      <c r="E16" s="22">
        <v>-193</v>
      </c>
      <c r="F16" s="28">
        <v>-104</v>
      </c>
      <c r="G16" s="22">
        <v>-207</v>
      </c>
      <c r="H16" s="28">
        <v>-195</v>
      </c>
      <c r="I16" s="28">
        <v>-120</v>
      </c>
      <c r="J16" s="28">
        <v>-106</v>
      </c>
      <c r="K16" s="22">
        <v>-185</v>
      </c>
      <c r="L16" s="28">
        <v>-171</v>
      </c>
      <c r="M16" s="28">
        <v>-106</v>
      </c>
      <c r="N16" s="28">
        <v>-90</v>
      </c>
      <c r="O16" s="22">
        <v>-211</v>
      </c>
      <c r="P16" s="28">
        <v>-196</v>
      </c>
      <c r="Q16" s="28">
        <v>-129</v>
      </c>
      <c r="R16" s="28">
        <v>-106</v>
      </c>
      <c r="S16" s="22">
        <v>-230</v>
      </c>
    </row>
    <row r="17" spans="1:19" ht="13.5">
      <c r="A17" s="6" t="s">
        <v>184</v>
      </c>
      <c r="B17" s="28">
        <v>373</v>
      </c>
      <c r="C17" s="22">
        <v>849</v>
      </c>
      <c r="D17" s="28">
        <v>442</v>
      </c>
      <c r="E17" s="22">
        <v>987</v>
      </c>
      <c r="F17" s="28">
        <v>513</v>
      </c>
      <c r="G17" s="22">
        <v>1165</v>
      </c>
      <c r="H17" s="28">
        <v>898</v>
      </c>
      <c r="I17" s="28">
        <v>616</v>
      </c>
      <c r="J17" s="28">
        <v>294</v>
      </c>
      <c r="K17" s="22">
        <v>1236</v>
      </c>
      <c r="L17" s="28">
        <v>925</v>
      </c>
      <c r="M17" s="28">
        <v>620</v>
      </c>
      <c r="N17" s="28">
        <v>288</v>
      </c>
      <c r="O17" s="22">
        <v>1258</v>
      </c>
      <c r="P17" s="28">
        <v>952</v>
      </c>
      <c r="Q17" s="28">
        <v>644</v>
      </c>
      <c r="R17" s="28">
        <v>321</v>
      </c>
      <c r="S17" s="22">
        <v>1301</v>
      </c>
    </row>
    <row r="18" spans="1:19" ht="13.5">
      <c r="A18" s="6" t="s">
        <v>194</v>
      </c>
      <c r="B18" s="28">
        <v>101</v>
      </c>
      <c r="C18" s="22">
        <v>193</v>
      </c>
      <c r="D18" s="28">
        <v>82</v>
      </c>
      <c r="E18" s="22">
        <v>252</v>
      </c>
      <c r="F18" s="28">
        <v>51</v>
      </c>
      <c r="G18" s="22">
        <v>436</v>
      </c>
      <c r="H18" s="28">
        <v>350</v>
      </c>
      <c r="I18" s="28">
        <v>287</v>
      </c>
      <c r="J18" s="28">
        <v>102</v>
      </c>
      <c r="K18" s="22">
        <v>547</v>
      </c>
      <c r="L18" s="28">
        <v>183</v>
      </c>
      <c r="M18" s="28">
        <v>182</v>
      </c>
      <c r="N18" s="28">
        <v>170</v>
      </c>
      <c r="O18" s="22">
        <v>185</v>
      </c>
      <c r="P18" s="28">
        <v>54</v>
      </c>
      <c r="Q18" s="28">
        <v>53</v>
      </c>
      <c r="R18" s="28">
        <v>53</v>
      </c>
      <c r="S18" s="22">
        <v>396</v>
      </c>
    </row>
    <row r="19" spans="1:19" ht="13.5">
      <c r="A19" s="6" t="s">
        <v>9</v>
      </c>
      <c r="B19" s="28">
        <v>-60</v>
      </c>
      <c r="C19" s="22">
        <v>-163</v>
      </c>
      <c r="D19" s="28">
        <v>-178</v>
      </c>
      <c r="E19" s="22">
        <v>152</v>
      </c>
      <c r="F19" s="28">
        <v>68</v>
      </c>
      <c r="G19" s="22">
        <v>170</v>
      </c>
      <c r="H19" s="28">
        <v>134</v>
      </c>
      <c r="I19" s="28">
        <v>98</v>
      </c>
      <c r="J19" s="28">
        <v>63</v>
      </c>
      <c r="K19" s="22">
        <v>184</v>
      </c>
      <c r="L19" s="28">
        <v>170</v>
      </c>
      <c r="M19" s="28">
        <v>129</v>
      </c>
      <c r="N19" s="28">
        <v>57</v>
      </c>
      <c r="O19" s="22">
        <v>236</v>
      </c>
      <c r="P19" s="28">
        <v>148</v>
      </c>
      <c r="Q19" s="28">
        <v>115</v>
      </c>
      <c r="R19" s="28">
        <v>48</v>
      </c>
      <c r="S19" s="22">
        <v>451</v>
      </c>
    </row>
    <row r="20" spans="1:19" ht="13.5">
      <c r="A20" s="6" t="s">
        <v>10</v>
      </c>
      <c r="B20" s="28">
        <v>0</v>
      </c>
      <c r="C20" s="22">
        <v>214</v>
      </c>
      <c r="D20" s="28">
        <v>214</v>
      </c>
      <c r="E20" s="22">
        <v>5</v>
      </c>
      <c r="F20" s="28">
        <v>5</v>
      </c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11</v>
      </c>
      <c r="B21" s="28">
        <v>-520</v>
      </c>
      <c r="C21" s="22"/>
      <c r="D21" s="28"/>
      <c r="E21" s="22"/>
      <c r="F21" s="28"/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12</v>
      </c>
      <c r="B22" s="28">
        <v>-568</v>
      </c>
      <c r="C22" s="22">
        <v>654</v>
      </c>
      <c r="D22" s="28">
        <v>347</v>
      </c>
      <c r="E22" s="22">
        <v>-1373</v>
      </c>
      <c r="F22" s="28">
        <v>-969</v>
      </c>
      <c r="G22" s="22">
        <v>-323</v>
      </c>
      <c r="H22" s="28">
        <v>-260</v>
      </c>
      <c r="I22" s="28">
        <v>-838</v>
      </c>
      <c r="J22" s="28">
        <v>233</v>
      </c>
      <c r="K22" s="22">
        <v>-532</v>
      </c>
      <c r="L22" s="28">
        <v>36</v>
      </c>
      <c r="M22" s="28">
        <v>293</v>
      </c>
      <c r="N22" s="28">
        <v>863</v>
      </c>
      <c r="O22" s="22">
        <v>1900</v>
      </c>
      <c r="P22" s="28">
        <v>1060</v>
      </c>
      <c r="Q22" s="28">
        <v>719</v>
      </c>
      <c r="R22" s="28">
        <v>661</v>
      </c>
      <c r="S22" s="22">
        <v>882</v>
      </c>
    </row>
    <row r="23" spans="1:19" ht="13.5">
      <c r="A23" s="6" t="s">
        <v>13</v>
      </c>
      <c r="B23" s="28">
        <v>6</v>
      </c>
      <c r="C23" s="22">
        <v>-218</v>
      </c>
      <c r="D23" s="28">
        <v>-121</v>
      </c>
      <c r="E23" s="22">
        <v>-529</v>
      </c>
      <c r="F23" s="28">
        <v>-562</v>
      </c>
      <c r="G23" s="22">
        <v>192</v>
      </c>
      <c r="H23" s="28">
        <v>171</v>
      </c>
      <c r="I23" s="28">
        <v>86</v>
      </c>
      <c r="J23" s="28">
        <v>100</v>
      </c>
      <c r="K23" s="22">
        <v>394</v>
      </c>
      <c r="L23" s="28">
        <v>245</v>
      </c>
      <c r="M23" s="28">
        <v>-125</v>
      </c>
      <c r="N23" s="28">
        <v>-216</v>
      </c>
      <c r="O23" s="22">
        <v>694</v>
      </c>
      <c r="P23" s="28">
        <v>264</v>
      </c>
      <c r="Q23" s="28">
        <v>-203</v>
      </c>
      <c r="R23" s="28">
        <v>14</v>
      </c>
      <c r="S23" s="22">
        <v>-808</v>
      </c>
    </row>
    <row r="24" spans="1:19" ht="13.5">
      <c r="A24" s="6" t="s">
        <v>14</v>
      </c>
      <c r="B24" s="28">
        <v>-110</v>
      </c>
      <c r="C24" s="22">
        <v>181</v>
      </c>
      <c r="D24" s="28">
        <v>-409</v>
      </c>
      <c r="E24" s="22">
        <v>861</v>
      </c>
      <c r="F24" s="28">
        <v>641</v>
      </c>
      <c r="G24" s="22">
        <v>-710</v>
      </c>
      <c r="H24" s="28">
        <v>-1209</v>
      </c>
      <c r="I24" s="28">
        <v>-1117</v>
      </c>
      <c r="J24" s="28">
        <v>-1622</v>
      </c>
      <c r="K24" s="22">
        <v>1348</v>
      </c>
      <c r="L24" s="28">
        <v>400</v>
      </c>
      <c r="M24" s="28">
        <v>189</v>
      </c>
      <c r="N24" s="28">
        <v>-317</v>
      </c>
      <c r="O24" s="22">
        <v>-3284</v>
      </c>
      <c r="P24" s="28">
        <v>-1453</v>
      </c>
      <c r="Q24" s="28">
        <v>-140</v>
      </c>
      <c r="R24" s="28">
        <v>-639</v>
      </c>
      <c r="S24" s="22">
        <v>-1518</v>
      </c>
    </row>
    <row r="25" spans="1:19" ht="13.5">
      <c r="A25" s="6" t="s">
        <v>15</v>
      </c>
      <c r="B25" s="28">
        <v>-30</v>
      </c>
      <c r="C25" s="22">
        <v>-134</v>
      </c>
      <c r="D25" s="28">
        <v>-25</v>
      </c>
      <c r="E25" s="22">
        <v>222</v>
      </c>
      <c r="F25" s="28">
        <v>92</v>
      </c>
      <c r="G25" s="22">
        <v>0</v>
      </c>
      <c r="H25" s="28">
        <v>156</v>
      </c>
      <c r="I25" s="28">
        <v>-16</v>
      </c>
      <c r="J25" s="28">
        <v>221</v>
      </c>
      <c r="K25" s="22">
        <v>-38</v>
      </c>
      <c r="L25" s="28">
        <v>166</v>
      </c>
      <c r="M25" s="28">
        <v>7</v>
      </c>
      <c r="N25" s="28">
        <v>173</v>
      </c>
      <c r="O25" s="22">
        <v>65</v>
      </c>
      <c r="P25" s="28">
        <v>231</v>
      </c>
      <c r="Q25" s="28">
        <v>64</v>
      </c>
      <c r="R25" s="28">
        <v>254</v>
      </c>
      <c r="S25" s="22">
        <v>-365</v>
      </c>
    </row>
    <row r="26" spans="1:19" ht="13.5">
      <c r="A26" s="6" t="s">
        <v>16</v>
      </c>
      <c r="B26" s="28">
        <v>-111</v>
      </c>
      <c r="C26" s="22">
        <v>-247</v>
      </c>
      <c r="D26" s="28">
        <v>55</v>
      </c>
      <c r="E26" s="22">
        <v>-543</v>
      </c>
      <c r="F26" s="28">
        <v>-56</v>
      </c>
      <c r="G26" s="22">
        <v>-433</v>
      </c>
      <c r="H26" s="28">
        <v>-337</v>
      </c>
      <c r="I26" s="28">
        <v>-33</v>
      </c>
      <c r="J26" s="28">
        <v>-13</v>
      </c>
      <c r="K26" s="22">
        <v>-548</v>
      </c>
      <c r="L26" s="28">
        <v>-525</v>
      </c>
      <c r="M26" s="28">
        <v>-152</v>
      </c>
      <c r="N26" s="28">
        <v>-95</v>
      </c>
      <c r="O26" s="22">
        <v>-97</v>
      </c>
      <c r="P26" s="28">
        <v>-92</v>
      </c>
      <c r="Q26" s="28">
        <v>277</v>
      </c>
      <c r="R26" s="28">
        <v>297</v>
      </c>
      <c r="S26" s="22">
        <v>-440</v>
      </c>
    </row>
    <row r="27" spans="1:19" ht="13.5">
      <c r="A27" s="6" t="s">
        <v>80</v>
      </c>
      <c r="B27" s="28">
        <v>1497</v>
      </c>
      <c r="C27" s="22">
        <v>-348</v>
      </c>
      <c r="D27" s="28">
        <v>1227</v>
      </c>
      <c r="E27" s="22">
        <v>804</v>
      </c>
      <c r="F27" s="28">
        <v>1378</v>
      </c>
      <c r="G27" s="22">
        <v>425</v>
      </c>
      <c r="H27" s="28">
        <v>1921</v>
      </c>
      <c r="I27" s="28">
        <v>2125</v>
      </c>
      <c r="J27" s="28">
        <v>1535</v>
      </c>
      <c r="K27" s="22"/>
      <c r="L27" s="28">
        <v>1060</v>
      </c>
      <c r="M27" s="28"/>
      <c r="N27" s="28">
        <v>800</v>
      </c>
      <c r="O27" s="22">
        <v>-234</v>
      </c>
      <c r="P27" s="28">
        <v>50</v>
      </c>
      <c r="Q27" s="28">
        <v>439</v>
      </c>
      <c r="R27" s="28">
        <v>-119</v>
      </c>
      <c r="S27" s="22">
        <v>688</v>
      </c>
    </row>
    <row r="28" spans="1:19" ht="13.5">
      <c r="A28" s="6" t="s">
        <v>17</v>
      </c>
      <c r="B28" s="28">
        <v>7225</v>
      </c>
      <c r="C28" s="22">
        <v>12652</v>
      </c>
      <c r="D28" s="28">
        <v>8727</v>
      </c>
      <c r="E28" s="22">
        <v>11327</v>
      </c>
      <c r="F28" s="28">
        <v>6904</v>
      </c>
      <c r="G28" s="22">
        <v>10762</v>
      </c>
      <c r="H28" s="28">
        <v>8819</v>
      </c>
      <c r="I28" s="28">
        <v>6355</v>
      </c>
      <c r="J28" s="28">
        <v>4596</v>
      </c>
      <c r="K28" s="22">
        <v>13448</v>
      </c>
      <c r="L28" s="28">
        <v>10636</v>
      </c>
      <c r="M28" s="28">
        <v>8550</v>
      </c>
      <c r="N28" s="28">
        <v>6329</v>
      </c>
      <c r="O28" s="22">
        <v>10767</v>
      </c>
      <c r="P28" s="28">
        <v>8912</v>
      </c>
      <c r="Q28" s="28">
        <v>7750</v>
      </c>
      <c r="R28" s="28">
        <v>5632</v>
      </c>
      <c r="S28" s="22">
        <v>8976</v>
      </c>
    </row>
    <row r="29" spans="1:19" ht="13.5">
      <c r="A29" s="6" t="s">
        <v>18</v>
      </c>
      <c r="B29" s="28">
        <v>107</v>
      </c>
      <c r="C29" s="22">
        <v>195</v>
      </c>
      <c r="D29" s="28">
        <v>109</v>
      </c>
      <c r="E29" s="22">
        <v>193</v>
      </c>
      <c r="F29" s="28">
        <v>104</v>
      </c>
      <c r="G29" s="22">
        <v>207</v>
      </c>
      <c r="H29" s="28">
        <v>195</v>
      </c>
      <c r="I29" s="28">
        <v>120</v>
      </c>
      <c r="J29" s="28">
        <v>106</v>
      </c>
      <c r="K29" s="22">
        <v>185</v>
      </c>
      <c r="L29" s="28">
        <v>171</v>
      </c>
      <c r="M29" s="28">
        <v>106</v>
      </c>
      <c r="N29" s="28">
        <v>90</v>
      </c>
      <c r="O29" s="22">
        <v>212</v>
      </c>
      <c r="P29" s="28">
        <v>194</v>
      </c>
      <c r="Q29" s="28">
        <v>128</v>
      </c>
      <c r="R29" s="28">
        <v>105</v>
      </c>
      <c r="S29" s="22">
        <v>226</v>
      </c>
    </row>
    <row r="30" spans="1:19" ht="13.5">
      <c r="A30" s="6" t="s">
        <v>19</v>
      </c>
      <c r="B30" s="28">
        <v>-348</v>
      </c>
      <c r="C30" s="22">
        <v>-845</v>
      </c>
      <c r="D30" s="28">
        <v>-428</v>
      </c>
      <c r="E30" s="22">
        <v>-976</v>
      </c>
      <c r="F30" s="28">
        <v>-485</v>
      </c>
      <c r="G30" s="22">
        <v>-1172</v>
      </c>
      <c r="H30" s="28">
        <v>-845</v>
      </c>
      <c r="I30" s="28">
        <v>-618</v>
      </c>
      <c r="J30" s="28">
        <v>-241</v>
      </c>
      <c r="K30" s="22">
        <v>-1211</v>
      </c>
      <c r="L30" s="28">
        <v>-846</v>
      </c>
      <c r="M30" s="28">
        <v>-617</v>
      </c>
      <c r="N30" s="28">
        <v>-220</v>
      </c>
      <c r="O30" s="22">
        <v>-1232</v>
      </c>
      <c r="P30" s="28">
        <v>-863</v>
      </c>
      <c r="Q30" s="28">
        <v>-641</v>
      </c>
      <c r="R30" s="28">
        <v>-267</v>
      </c>
      <c r="S30" s="22">
        <v>-1277</v>
      </c>
    </row>
    <row r="31" spans="1:19" ht="13.5">
      <c r="A31" s="6" t="s">
        <v>20</v>
      </c>
      <c r="B31" s="28">
        <v>-1710</v>
      </c>
      <c r="C31" s="22">
        <v>-1194</v>
      </c>
      <c r="D31" s="28">
        <v>-740</v>
      </c>
      <c r="E31" s="22">
        <v>-267</v>
      </c>
      <c r="F31" s="28">
        <v>-50</v>
      </c>
      <c r="G31" s="22">
        <v>-1012</v>
      </c>
      <c r="H31" s="28">
        <v>-1005</v>
      </c>
      <c r="I31" s="28">
        <v>-580</v>
      </c>
      <c r="J31" s="28">
        <v>-571</v>
      </c>
      <c r="K31" s="22">
        <v>-768</v>
      </c>
      <c r="L31" s="28">
        <v>-766</v>
      </c>
      <c r="M31" s="28">
        <v>-408</v>
      </c>
      <c r="N31" s="28">
        <v>-409</v>
      </c>
      <c r="O31" s="22">
        <v>-516</v>
      </c>
      <c r="P31" s="28">
        <v>-513</v>
      </c>
      <c r="Q31" s="28">
        <v>-229</v>
      </c>
      <c r="R31" s="28">
        <v>-239</v>
      </c>
      <c r="S31" s="22">
        <v>-677</v>
      </c>
    </row>
    <row r="32" spans="1:19" ht="14.25" thickBot="1">
      <c r="A32" s="5" t="s">
        <v>21</v>
      </c>
      <c r="B32" s="29">
        <v>5274</v>
      </c>
      <c r="C32" s="23">
        <v>10807</v>
      </c>
      <c r="D32" s="29">
        <v>7666</v>
      </c>
      <c r="E32" s="23">
        <v>10277</v>
      </c>
      <c r="F32" s="29">
        <v>6472</v>
      </c>
      <c r="G32" s="23">
        <v>8784</v>
      </c>
      <c r="H32" s="29">
        <v>7163</v>
      </c>
      <c r="I32" s="29">
        <v>5276</v>
      </c>
      <c r="J32" s="29">
        <v>3890</v>
      </c>
      <c r="K32" s="23">
        <v>11654</v>
      </c>
      <c r="L32" s="29">
        <v>9194</v>
      </c>
      <c r="M32" s="29">
        <v>7631</v>
      </c>
      <c r="N32" s="29">
        <v>5790</v>
      </c>
      <c r="O32" s="23">
        <v>9231</v>
      </c>
      <c r="P32" s="29">
        <v>7729</v>
      </c>
      <c r="Q32" s="29">
        <v>7007</v>
      </c>
      <c r="R32" s="29">
        <v>5231</v>
      </c>
      <c r="S32" s="23">
        <v>7248</v>
      </c>
    </row>
    <row r="33" spans="1:19" ht="14.25" thickTop="1">
      <c r="A33" s="6" t="s">
        <v>22</v>
      </c>
      <c r="B33" s="28">
        <v>-104</v>
      </c>
      <c r="C33" s="22">
        <v>-229</v>
      </c>
      <c r="D33" s="28">
        <v>-104</v>
      </c>
      <c r="E33" s="22">
        <v>-279</v>
      </c>
      <c r="F33" s="28">
        <v>-154</v>
      </c>
      <c r="G33" s="22">
        <v>-213</v>
      </c>
      <c r="H33" s="28">
        <v>-88</v>
      </c>
      <c r="I33" s="28">
        <v>-64</v>
      </c>
      <c r="J33" s="28"/>
      <c r="K33" s="22">
        <v>-289</v>
      </c>
      <c r="L33" s="28">
        <v>-164</v>
      </c>
      <c r="M33" s="28">
        <v>-140</v>
      </c>
      <c r="N33" s="28">
        <v>-76</v>
      </c>
      <c r="O33" s="22">
        <v>-192</v>
      </c>
      <c r="P33" s="28">
        <v>-147</v>
      </c>
      <c r="Q33" s="28">
        <v>-73</v>
      </c>
      <c r="R33" s="28">
        <v>-56</v>
      </c>
      <c r="S33" s="22">
        <v>-210</v>
      </c>
    </row>
    <row r="34" spans="1:19" ht="13.5">
      <c r="A34" s="6" t="s">
        <v>23</v>
      </c>
      <c r="B34" s="28">
        <v>104</v>
      </c>
      <c r="C34" s="22">
        <v>279</v>
      </c>
      <c r="D34" s="28">
        <v>154</v>
      </c>
      <c r="E34" s="22">
        <v>289</v>
      </c>
      <c r="F34" s="28">
        <v>164</v>
      </c>
      <c r="G34" s="22">
        <v>213</v>
      </c>
      <c r="H34" s="28">
        <v>88</v>
      </c>
      <c r="I34" s="28">
        <v>64</v>
      </c>
      <c r="J34" s="28"/>
      <c r="K34" s="22">
        <v>189</v>
      </c>
      <c r="L34" s="28">
        <v>144</v>
      </c>
      <c r="M34" s="28">
        <v>70</v>
      </c>
      <c r="N34" s="28">
        <v>56</v>
      </c>
      <c r="O34" s="22">
        <v>252</v>
      </c>
      <c r="P34" s="28">
        <v>147</v>
      </c>
      <c r="Q34" s="28">
        <v>73</v>
      </c>
      <c r="R34" s="28">
        <v>56</v>
      </c>
      <c r="S34" s="22">
        <v>160</v>
      </c>
    </row>
    <row r="35" spans="1:19" ht="13.5">
      <c r="A35" s="6" t="s">
        <v>24</v>
      </c>
      <c r="B35" s="28">
        <v>-2287</v>
      </c>
      <c r="C35" s="22">
        <v>-5529</v>
      </c>
      <c r="D35" s="28">
        <v>-2169</v>
      </c>
      <c r="E35" s="22">
        <v>-4329</v>
      </c>
      <c r="F35" s="28">
        <v>-1224</v>
      </c>
      <c r="G35" s="22">
        <v>-5165</v>
      </c>
      <c r="H35" s="28">
        <v>-4162</v>
      </c>
      <c r="I35" s="28">
        <v>-3417</v>
      </c>
      <c r="J35" s="28">
        <v>-982</v>
      </c>
      <c r="K35" s="22">
        <v>-7529</v>
      </c>
      <c r="L35" s="28">
        <v>-5012</v>
      </c>
      <c r="M35" s="28">
        <v>-4082</v>
      </c>
      <c r="N35" s="28">
        <v>-2887</v>
      </c>
      <c r="O35" s="22">
        <v>-6086</v>
      </c>
      <c r="P35" s="28">
        <v>-4249</v>
      </c>
      <c r="Q35" s="28">
        <v>-2890</v>
      </c>
      <c r="R35" s="28">
        <v>-1169</v>
      </c>
      <c r="S35" s="22">
        <v>-8732</v>
      </c>
    </row>
    <row r="36" spans="1:19" ht="13.5">
      <c r="A36" s="6" t="s">
        <v>25</v>
      </c>
      <c r="B36" s="28">
        <v>151</v>
      </c>
      <c r="C36" s="22">
        <v>489</v>
      </c>
      <c r="D36" s="28">
        <v>427</v>
      </c>
      <c r="E36" s="22">
        <v>101</v>
      </c>
      <c r="F36" s="28">
        <v>34</v>
      </c>
      <c r="G36" s="22">
        <v>118</v>
      </c>
      <c r="H36" s="28">
        <v>83</v>
      </c>
      <c r="I36" s="28">
        <v>81</v>
      </c>
      <c r="J36" s="28">
        <v>23</v>
      </c>
      <c r="K36" s="22">
        <v>82</v>
      </c>
      <c r="L36" s="28">
        <v>54</v>
      </c>
      <c r="M36" s="28">
        <v>31</v>
      </c>
      <c r="N36" s="28">
        <v>19</v>
      </c>
      <c r="O36" s="22">
        <v>233</v>
      </c>
      <c r="P36" s="28">
        <v>203</v>
      </c>
      <c r="Q36" s="28">
        <v>193</v>
      </c>
      <c r="R36" s="28">
        <v>164</v>
      </c>
      <c r="S36" s="22">
        <v>811</v>
      </c>
    </row>
    <row r="37" spans="1:19" ht="13.5">
      <c r="A37" s="6" t="s">
        <v>26</v>
      </c>
      <c r="B37" s="28">
        <v>-10</v>
      </c>
      <c r="C37" s="22">
        <v>-4</v>
      </c>
      <c r="D37" s="28">
        <v>-1</v>
      </c>
      <c r="E37" s="22">
        <v>-2</v>
      </c>
      <c r="F37" s="28">
        <v>-1</v>
      </c>
      <c r="G37" s="22">
        <v>-88</v>
      </c>
      <c r="H37" s="28">
        <v>-62</v>
      </c>
      <c r="I37" s="28">
        <v>-45</v>
      </c>
      <c r="J37" s="28">
        <v>-21</v>
      </c>
      <c r="K37" s="22">
        <v>-123</v>
      </c>
      <c r="L37" s="28">
        <v>-62</v>
      </c>
      <c r="M37" s="28">
        <v>-36</v>
      </c>
      <c r="N37" s="28">
        <v>-15</v>
      </c>
      <c r="O37" s="22">
        <v>-242</v>
      </c>
      <c r="P37" s="28">
        <v>-227</v>
      </c>
      <c r="Q37" s="28">
        <v>-85</v>
      </c>
      <c r="R37" s="28">
        <v>-15</v>
      </c>
      <c r="S37" s="22">
        <v>-251</v>
      </c>
    </row>
    <row r="38" spans="1:19" ht="13.5">
      <c r="A38" s="6" t="s">
        <v>27</v>
      </c>
      <c r="B38" s="28"/>
      <c r="C38" s="22">
        <v>142</v>
      </c>
      <c r="D38" s="28">
        <v>142</v>
      </c>
      <c r="E38" s="22">
        <v>51</v>
      </c>
      <c r="F38" s="28">
        <v>48</v>
      </c>
      <c r="G38" s="22">
        <v>0</v>
      </c>
      <c r="H38" s="28">
        <v>0</v>
      </c>
      <c r="I38" s="28">
        <v>0</v>
      </c>
      <c r="J38" s="28">
        <v>0</v>
      </c>
      <c r="K38" s="22">
        <v>28</v>
      </c>
      <c r="L38" s="28">
        <v>28</v>
      </c>
      <c r="M38" s="28">
        <v>28</v>
      </c>
      <c r="N38" s="28"/>
      <c r="O38" s="22">
        <v>31</v>
      </c>
      <c r="P38" s="28">
        <v>0</v>
      </c>
      <c r="Q38" s="28">
        <v>0</v>
      </c>
      <c r="R38" s="28"/>
      <c r="S38" s="22">
        <v>577</v>
      </c>
    </row>
    <row r="39" spans="1:19" ht="13.5">
      <c r="A39" s="6" t="s">
        <v>28</v>
      </c>
      <c r="B39" s="28">
        <v>26</v>
      </c>
      <c r="C39" s="22">
        <v>500</v>
      </c>
      <c r="D39" s="28">
        <v>500</v>
      </c>
      <c r="E39" s="22"/>
      <c r="F39" s="28"/>
      <c r="G39" s="22"/>
      <c r="H39" s="28"/>
      <c r="I39" s="28"/>
      <c r="J39" s="28"/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29</v>
      </c>
      <c r="B40" s="28">
        <v>553</v>
      </c>
      <c r="C40" s="22"/>
      <c r="D40" s="28"/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30</v>
      </c>
      <c r="B41" s="28">
        <v>0</v>
      </c>
      <c r="C41" s="22">
        <v>0</v>
      </c>
      <c r="D41" s="28">
        <v>0</v>
      </c>
      <c r="E41" s="22">
        <v>0</v>
      </c>
      <c r="F41" s="28">
        <v>0</v>
      </c>
      <c r="G41" s="22">
        <v>1</v>
      </c>
      <c r="H41" s="28">
        <v>1</v>
      </c>
      <c r="I41" s="28">
        <v>1</v>
      </c>
      <c r="J41" s="28">
        <v>1</v>
      </c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4.25" thickBot="1">
      <c r="A42" s="5" t="s">
        <v>31</v>
      </c>
      <c r="B42" s="29">
        <v>-1566</v>
      </c>
      <c r="C42" s="23">
        <v>-4371</v>
      </c>
      <c r="D42" s="29">
        <v>-1049</v>
      </c>
      <c r="E42" s="23">
        <v>-4194</v>
      </c>
      <c r="F42" s="29">
        <v>-1132</v>
      </c>
      <c r="G42" s="23">
        <v>-4671</v>
      </c>
      <c r="H42" s="29">
        <v>-3994</v>
      </c>
      <c r="I42" s="29">
        <v>-3219</v>
      </c>
      <c r="J42" s="29">
        <v>-1233</v>
      </c>
      <c r="K42" s="23">
        <v>-8057</v>
      </c>
      <c r="L42" s="29">
        <v>-5554</v>
      </c>
      <c r="M42" s="29">
        <v>-4652</v>
      </c>
      <c r="N42" s="29">
        <v>-3811</v>
      </c>
      <c r="O42" s="23">
        <v>-4584</v>
      </c>
      <c r="P42" s="29">
        <v>-4122</v>
      </c>
      <c r="Q42" s="29">
        <v>-2545</v>
      </c>
      <c r="R42" s="29">
        <v>-1273</v>
      </c>
      <c r="S42" s="23">
        <v>-7611</v>
      </c>
    </row>
    <row r="43" spans="1:19" ht="14.25" thickTop="1">
      <c r="A43" s="6" t="s">
        <v>32</v>
      </c>
      <c r="B43" s="28">
        <v>-566</v>
      </c>
      <c r="C43" s="22">
        <v>-3301</v>
      </c>
      <c r="D43" s="28">
        <v>-2745</v>
      </c>
      <c r="E43" s="22">
        <v>-1042</v>
      </c>
      <c r="F43" s="28">
        <v>-281</v>
      </c>
      <c r="G43" s="22">
        <v>-189</v>
      </c>
      <c r="H43" s="28">
        <v>1764</v>
      </c>
      <c r="I43" s="28">
        <v>372</v>
      </c>
      <c r="J43" s="28">
        <v>163</v>
      </c>
      <c r="K43" s="22">
        <v>-666</v>
      </c>
      <c r="L43" s="28">
        <v>1104</v>
      </c>
      <c r="M43" s="28">
        <v>-750</v>
      </c>
      <c r="N43" s="28">
        <v>-35</v>
      </c>
      <c r="O43" s="22">
        <v>-810</v>
      </c>
      <c r="P43" s="28">
        <v>905</v>
      </c>
      <c r="Q43" s="28">
        <v>1103</v>
      </c>
      <c r="R43" s="28">
        <v>-1652</v>
      </c>
      <c r="S43" s="22">
        <v>-576</v>
      </c>
    </row>
    <row r="44" spans="1:19" ht="13.5">
      <c r="A44" s="6" t="s">
        <v>33</v>
      </c>
      <c r="B44" s="28">
        <v>-354</v>
      </c>
      <c r="C44" s="22">
        <v>-729</v>
      </c>
      <c r="D44" s="28">
        <v>-371</v>
      </c>
      <c r="E44" s="22">
        <v>-738</v>
      </c>
      <c r="F44" s="28">
        <v>-375</v>
      </c>
      <c r="G44" s="22">
        <v>-969</v>
      </c>
      <c r="H44" s="28">
        <v>-779</v>
      </c>
      <c r="I44" s="28">
        <v>-479</v>
      </c>
      <c r="J44" s="28">
        <v>-298</v>
      </c>
      <c r="K44" s="22">
        <v>-1133</v>
      </c>
      <c r="L44" s="28">
        <v>-941</v>
      </c>
      <c r="M44" s="28">
        <v>-561</v>
      </c>
      <c r="N44" s="28">
        <v>-382</v>
      </c>
      <c r="O44" s="22">
        <v>-1386</v>
      </c>
      <c r="P44" s="28">
        <v>-1152</v>
      </c>
      <c r="Q44" s="28">
        <v>-517</v>
      </c>
      <c r="R44" s="28">
        <v>-277</v>
      </c>
      <c r="S44" s="22"/>
    </row>
    <row r="45" spans="1:19" ht="13.5">
      <c r="A45" s="6" t="s">
        <v>34</v>
      </c>
      <c r="B45" s="28">
        <v>1800</v>
      </c>
      <c r="C45" s="22">
        <v>10120</v>
      </c>
      <c r="D45" s="28">
        <v>1000</v>
      </c>
      <c r="E45" s="22">
        <v>8500</v>
      </c>
      <c r="F45" s="28"/>
      <c r="G45" s="22">
        <v>18450</v>
      </c>
      <c r="H45" s="28">
        <v>9420</v>
      </c>
      <c r="I45" s="28">
        <v>9150</v>
      </c>
      <c r="J45" s="28"/>
      <c r="K45" s="22">
        <v>12230</v>
      </c>
      <c r="L45" s="28">
        <v>2810</v>
      </c>
      <c r="M45" s="28">
        <v>2810</v>
      </c>
      <c r="N45" s="28"/>
      <c r="O45" s="22">
        <v>11200</v>
      </c>
      <c r="P45" s="28">
        <v>6260</v>
      </c>
      <c r="Q45" s="28"/>
      <c r="R45" s="28"/>
      <c r="S45" s="22">
        <v>10520</v>
      </c>
    </row>
    <row r="46" spans="1:19" ht="13.5">
      <c r="A46" s="6" t="s">
        <v>35</v>
      </c>
      <c r="B46" s="28">
        <v>-4648</v>
      </c>
      <c r="C46" s="22">
        <v>-12302</v>
      </c>
      <c r="D46" s="28">
        <v>-4421</v>
      </c>
      <c r="E46" s="22">
        <v>-11646</v>
      </c>
      <c r="F46" s="28">
        <v>-4141</v>
      </c>
      <c r="G46" s="22">
        <v>-17322</v>
      </c>
      <c r="H46" s="28">
        <v>-10979</v>
      </c>
      <c r="I46" s="28">
        <v>-9152</v>
      </c>
      <c r="J46" s="28">
        <v>-1935</v>
      </c>
      <c r="K46" s="22">
        <v>-10390</v>
      </c>
      <c r="L46" s="28">
        <v>-4994</v>
      </c>
      <c r="M46" s="28">
        <v>-3281</v>
      </c>
      <c r="N46" s="28">
        <v>-1649</v>
      </c>
      <c r="O46" s="22">
        <v>-10382</v>
      </c>
      <c r="P46" s="28">
        <v>-8374</v>
      </c>
      <c r="Q46" s="28">
        <v>-3749</v>
      </c>
      <c r="R46" s="28">
        <v>-1804</v>
      </c>
      <c r="S46" s="22">
        <v>-10014</v>
      </c>
    </row>
    <row r="47" spans="1:19" ht="13.5">
      <c r="A47" s="6" t="s">
        <v>36</v>
      </c>
      <c r="B47" s="28"/>
      <c r="C47" s="22">
        <v>-344</v>
      </c>
      <c r="D47" s="28">
        <v>-344</v>
      </c>
      <c r="E47" s="22">
        <v>-1778</v>
      </c>
      <c r="F47" s="28">
        <v>-882</v>
      </c>
      <c r="G47" s="22">
        <v>-2832</v>
      </c>
      <c r="H47" s="28">
        <v>-1632</v>
      </c>
      <c r="I47" s="28">
        <v>-1632</v>
      </c>
      <c r="J47" s="28">
        <v>-220</v>
      </c>
      <c r="K47" s="22">
        <v>-3808</v>
      </c>
      <c r="L47" s="28">
        <v>-1704</v>
      </c>
      <c r="M47" s="28">
        <v>-1704</v>
      </c>
      <c r="N47" s="28"/>
      <c r="O47" s="22">
        <v>-3289</v>
      </c>
      <c r="P47" s="28">
        <v>-1585</v>
      </c>
      <c r="Q47" s="28">
        <v>-1585</v>
      </c>
      <c r="R47" s="28"/>
      <c r="S47" s="22">
        <v>-2485</v>
      </c>
    </row>
    <row r="48" spans="1:19" ht="13.5">
      <c r="A48" s="6" t="s">
        <v>37</v>
      </c>
      <c r="B48" s="28"/>
      <c r="C48" s="22">
        <v>0</v>
      </c>
      <c r="D48" s="28">
        <v>0</v>
      </c>
      <c r="E48" s="22">
        <v>0</v>
      </c>
      <c r="F48" s="28">
        <v>0</v>
      </c>
      <c r="G48" s="22">
        <v>0</v>
      </c>
      <c r="H48" s="28">
        <v>0</v>
      </c>
      <c r="I48" s="28">
        <v>0</v>
      </c>
      <c r="J48" s="28">
        <v>0</v>
      </c>
      <c r="K48" s="22"/>
      <c r="L48" s="28"/>
      <c r="M48" s="28"/>
      <c r="N48" s="28"/>
      <c r="O48" s="22">
        <v>6</v>
      </c>
      <c r="P48" s="28">
        <v>6</v>
      </c>
      <c r="Q48" s="28">
        <v>4</v>
      </c>
      <c r="R48" s="28">
        <v>1</v>
      </c>
      <c r="S48" s="22">
        <v>6</v>
      </c>
    </row>
    <row r="49" spans="1:19" ht="13.5">
      <c r="A49" s="6" t="s">
        <v>38</v>
      </c>
      <c r="B49" s="28">
        <v>-1</v>
      </c>
      <c r="C49" s="22">
        <v>-1</v>
      </c>
      <c r="D49" s="28">
        <v>0</v>
      </c>
      <c r="E49" s="22">
        <v>-81</v>
      </c>
      <c r="F49" s="28">
        <v>-80</v>
      </c>
      <c r="G49" s="22">
        <v>-2</v>
      </c>
      <c r="H49" s="28">
        <v>-1</v>
      </c>
      <c r="I49" s="28">
        <v>0</v>
      </c>
      <c r="J49" s="28">
        <v>0</v>
      </c>
      <c r="K49" s="22">
        <v>-2</v>
      </c>
      <c r="L49" s="28">
        <v>-2</v>
      </c>
      <c r="M49" s="28">
        <v>-1</v>
      </c>
      <c r="N49" s="28">
        <v>0</v>
      </c>
      <c r="O49" s="22">
        <v>-296</v>
      </c>
      <c r="P49" s="28">
        <v>-293</v>
      </c>
      <c r="Q49" s="28">
        <v>-15</v>
      </c>
      <c r="R49" s="28">
        <v>-5</v>
      </c>
      <c r="S49" s="22">
        <v>-16</v>
      </c>
    </row>
    <row r="50" spans="1:19" ht="13.5">
      <c r="A50" s="6" t="s">
        <v>39</v>
      </c>
      <c r="B50" s="28">
        <v>-154</v>
      </c>
      <c r="C50" s="22">
        <v>-309</v>
      </c>
      <c r="D50" s="28">
        <v>-154</v>
      </c>
      <c r="E50" s="22">
        <v>-309</v>
      </c>
      <c r="F50" s="28">
        <v>-154</v>
      </c>
      <c r="G50" s="22">
        <v>-310</v>
      </c>
      <c r="H50" s="28">
        <v>-309</v>
      </c>
      <c r="I50" s="28">
        <v>-155</v>
      </c>
      <c r="J50" s="28">
        <v>-144</v>
      </c>
      <c r="K50" s="22">
        <v>-310</v>
      </c>
      <c r="L50" s="28">
        <v>-308</v>
      </c>
      <c r="M50" s="28">
        <v>-154</v>
      </c>
      <c r="N50" s="28">
        <v>-144</v>
      </c>
      <c r="O50" s="22">
        <v>-313</v>
      </c>
      <c r="P50" s="28">
        <v>-311</v>
      </c>
      <c r="Q50" s="28">
        <v>-156</v>
      </c>
      <c r="R50" s="28">
        <v>-146</v>
      </c>
      <c r="S50" s="22">
        <v>-312</v>
      </c>
    </row>
    <row r="51" spans="1:19" ht="13.5">
      <c r="A51" s="6" t="s">
        <v>40</v>
      </c>
      <c r="B51" s="28">
        <v>-3</v>
      </c>
      <c r="C51" s="22">
        <v>-3</v>
      </c>
      <c r="D51" s="28">
        <v>-3</v>
      </c>
      <c r="E51" s="22">
        <v>-3</v>
      </c>
      <c r="F51" s="28">
        <v>-3</v>
      </c>
      <c r="G51" s="22">
        <v>-3</v>
      </c>
      <c r="H51" s="28">
        <v>-3</v>
      </c>
      <c r="I51" s="28">
        <v>-3</v>
      </c>
      <c r="J51" s="28">
        <v>-3</v>
      </c>
      <c r="K51" s="22">
        <v>-3</v>
      </c>
      <c r="L51" s="28">
        <v>-3</v>
      </c>
      <c r="M51" s="28">
        <v>-3</v>
      </c>
      <c r="N51" s="28">
        <v>-3</v>
      </c>
      <c r="O51" s="22">
        <v>-3</v>
      </c>
      <c r="P51" s="28">
        <v>-3</v>
      </c>
      <c r="Q51" s="28">
        <v>-3</v>
      </c>
      <c r="R51" s="28">
        <v>-3</v>
      </c>
      <c r="S51" s="22">
        <v>-3</v>
      </c>
    </row>
    <row r="52" spans="1:19" ht="14.25" thickBot="1">
      <c r="A52" s="5" t="s">
        <v>41</v>
      </c>
      <c r="B52" s="29">
        <v>-3929</v>
      </c>
      <c r="C52" s="23">
        <v>-6872</v>
      </c>
      <c r="D52" s="29">
        <v>-7041</v>
      </c>
      <c r="E52" s="23">
        <v>-7101</v>
      </c>
      <c r="F52" s="29">
        <v>-5920</v>
      </c>
      <c r="G52" s="23">
        <v>-3179</v>
      </c>
      <c r="H52" s="29">
        <v>-2521</v>
      </c>
      <c r="I52" s="29">
        <v>-1901</v>
      </c>
      <c r="J52" s="29">
        <v>-2440</v>
      </c>
      <c r="K52" s="23">
        <v>-4085</v>
      </c>
      <c r="L52" s="29">
        <v>-4041</v>
      </c>
      <c r="M52" s="29">
        <v>-3648</v>
      </c>
      <c r="N52" s="29">
        <v>-2217</v>
      </c>
      <c r="O52" s="23">
        <v>-5277</v>
      </c>
      <c r="P52" s="29">
        <v>-4549</v>
      </c>
      <c r="Q52" s="29">
        <v>-4919</v>
      </c>
      <c r="R52" s="29">
        <v>-3889</v>
      </c>
      <c r="S52" s="23">
        <v>-92</v>
      </c>
    </row>
    <row r="53" spans="1:19" ht="14.25" thickTop="1">
      <c r="A53" s="7" t="s">
        <v>42</v>
      </c>
      <c r="B53" s="28">
        <v>-222</v>
      </c>
      <c r="C53" s="22">
        <v>-436</v>
      </c>
      <c r="D53" s="28">
        <v>-424</v>
      </c>
      <c r="E53" s="22">
        <v>-1018</v>
      </c>
      <c r="F53" s="28">
        <v>-580</v>
      </c>
      <c r="G53" s="22">
        <v>933</v>
      </c>
      <c r="H53" s="28">
        <v>647</v>
      </c>
      <c r="I53" s="28">
        <v>155</v>
      </c>
      <c r="J53" s="28">
        <v>216</v>
      </c>
      <c r="K53" s="22">
        <v>-489</v>
      </c>
      <c r="L53" s="28">
        <v>-401</v>
      </c>
      <c r="M53" s="28">
        <v>-669</v>
      </c>
      <c r="N53" s="28">
        <v>-238</v>
      </c>
      <c r="O53" s="22">
        <v>-630</v>
      </c>
      <c r="P53" s="28">
        <v>-942</v>
      </c>
      <c r="Q53" s="28">
        <v>-457</v>
      </c>
      <c r="R53" s="28">
        <v>68</v>
      </c>
      <c r="S53" s="22">
        <v>-454</v>
      </c>
    </row>
    <row r="54" spans="1:19" ht="13.5">
      <c r="A54" s="7" t="s">
        <v>43</v>
      </c>
      <c r="B54" s="28">
        <v>2476</v>
      </c>
      <c r="C54" s="22">
        <v>2913</v>
      </c>
      <c r="D54" s="28">
        <v>2913</v>
      </c>
      <c r="E54" s="22">
        <v>3931</v>
      </c>
      <c r="F54" s="28">
        <v>3931</v>
      </c>
      <c r="G54" s="22">
        <v>2979</v>
      </c>
      <c r="H54" s="28">
        <v>2979</v>
      </c>
      <c r="I54" s="28">
        <v>2979</v>
      </c>
      <c r="J54" s="28">
        <v>2979</v>
      </c>
      <c r="K54" s="22">
        <v>3468</v>
      </c>
      <c r="L54" s="28">
        <v>3468</v>
      </c>
      <c r="M54" s="28">
        <v>3468</v>
      </c>
      <c r="N54" s="28">
        <v>3468</v>
      </c>
      <c r="O54" s="22">
        <v>4099</v>
      </c>
      <c r="P54" s="28">
        <v>4099</v>
      </c>
      <c r="Q54" s="28">
        <v>4099</v>
      </c>
      <c r="R54" s="28">
        <v>4099</v>
      </c>
      <c r="S54" s="22">
        <v>4553</v>
      </c>
    </row>
    <row r="55" spans="1:19" ht="14.25" thickBot="1">
      <c r="A55" s="7" t="s">
        <v>43</v>
      </c>
      <c r="B55" s="28">
        <v>2254</v>
      </c>
      <c r="C55" s="22">
        <v>2476</v>
      </c>
      <c r="D55" s="28">
        <v>2488</v>
      </c>
      <c r="E55" s="22">
        <v>2913</v>
      </c>
      <c r="F55" s="28">
        <v>3351</v>
      </c>
      <c r="G55" s="22">
        <v>3931</v>
      </c>
      <c r="H55" s="28">
        <v>3627</v>
      </c>
      <c r="I55" s="28">
        <v>3134</v>
      </c>
      <c r="J55" s="28">
        <v>3196</v>
      </c>
      <c r="K55" s="22">
        <v>2979</v>
      </c>
      <c r="L55" s="28">
        <v>3066</v>
      </c>
      <c r="M55" s="28">
        <v>2799</v>
      </c>
      <c r="N55" s="28">
        <v>3229</v>
      </c>
      <c r="O55" s="22">
        <v>3468</v>
      </c>
      <c r="P55" s="28">
        <v>3156</v>
      </c>
      <c r="Q55" s="28">
        <v>3641</v>
      </c>
      <c r="R55" s="28">
        <v>4167</v>
      </c>
      <c r="S55" s="22">
        <v>4099</v>
      </c>
    </row>
    <row r="56" spans="1:19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8" ht="13.5">
      <c r="A58" s="20" t="s">
        <v>155</v>
      </c>
    </row>
    <row r="59" ht="13.5">
      <c r="A59" s="20" t="s">
        <v>156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151</v>
      </c>
      <c r="B2" s="14">
        <v>9081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152</v>
      </c>
      <c r="B3" s="1" t="s">
        <v>153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54</v>
      </c>
      <c r="B4" s="15" t="str">
        <f>HYPERLINK("http://www.kabupro.jp/mark/20140213/S10013RC.htm","四半期報告書")</f>
        <v>四半期報告書</v>
      </c>
      <c r="C4" s="15" t="str">
        <f>HYPERLINK("http://www.kabupro.jp/mark/20131113/S1000D9Z.htm","四半期報告書")</f>
        <v>四半期報告書</v>
      </c>
      <c r="D4" s="15" t="str">
        <f>HYPERLINK("http://www.kabupro.jp/mark/20130813/S000E6EN.htm","四半期報告書")</f>
        <v>四半期報告書</v>
      </c>
      <c r="E4" s="15" t="str">
        <f>HYPERLINK("http://www.kabupro.jp/mark/20140213/S10013RC.htm","四半期報告書")</f>
        <v>四半期報告書</v>
      </c>
      <c r="F4" s="15" t="str">
        <f>HYPERLINK("http://www.kabupro.jp/mark/20130213/S000CSNI.htm","四半期報告書")</f>
        <v>四半期報告書</v>
      </c>
      <c r="G4" s="15" t="str">
        <f>HYPERLINK("http://www.kabupro.jp/mark/20121113/S000C8P5.htm","四半期報告書")</f>
        <v>四半期報告書</v>
      </c>
      <c r="H4" s="15" t="str">
        <f>HYPERLINK("http://www.kabupro.jp/mark/20120813/S000BPYP.htm","四半期報告書")</f>
        <v>四半期報告書</v>
      </c>
      <c r="I4" s="15" t="str">
        <f>HYPERLINK("http://www.kabupro.jp/mark/20130628/S000DRVU.htm","有価証券報告書")</f>
        <v>有価証券報告書</v>
      </c>
      <c r="J4" s="15" t="str">
        <f>HYPERLINK("http://www.kabupro.jp/mark/20120210/S000A7RQ.htm","四半期報告書")</f>
        <v>四半期報告書</v>
      </c>
      <c r="K4" s="15" t="str">
        <f>HYPERLINK("http://www.kabupro.jp/mark/20111111/S0009NL1.htm","四半期報告書")</f>
        <v>四半期報告書</v>
      </c>
      <c r="L4" s="15" t="str">
        <f>HYPERLINK("http://www.kabupro.jp/mark/20110811/S00093K5.htm","四半期報告書")</f>
        <v>四半期報告書</v>
      </c>
      <c r="M4" s="15" t="str">
        <f>HYPERLINK("http://www.kabupro.jp/mark/20120629/S000B7WZ.htm","有価証券報告書")</f>
        <v>有価証券報告書</v>
      </c>
      <c r="N4" s="15" t="str">
        <f>HYPERLINK("http://www.kabupro.jp/mark/20110210/S0007O7G.htm","四半期報告書")</f>
        <v>四半期報告書</v>
      </c>
      <c r="O4" s="15" t="str">
        <f>HYPERLINK("http://www.kabupro.jp/mark/20101111/S00073LV.htm","四半期報告書")</f>
        <v>四半期報告書</v>
      </c>
      <c r="P4" s="15" t="str">
        <f>HYPERLINK("http://www.kabupro.jp/mark/20100812/S0006K29.htm","四半期報告書")</f>
        <v>四半期報告書</v>
      </c>
      <c r="Q4" s="15" t="str">
        <f>HYPERLINK("http://www.kabupro.jp/mark/20110630/S0008OKO.htm","有価証券報告書")</f>
        <v>有価証券報告書</v>
      </c>
      <c r="R4" s="15" t="str">
        <f>HYPERLINK("http://www.kabupro.jp/mark/20100210/S00052FU.htm","四半期報告書")</f>
        <v>四半期報告書</v>
      </c>
      <c r="S4" s="15" t="str">
        <f>HYPERLINK("http://www.kabupro.jp/mark/20091112/S0004JLH.htm","四半期報告書")</f>
        <v>四半期報告書</v>
      </c>
      <c r="T4" s="15" t="str">
        <f>HYPERLINK("http://www.kabupro.jp/mark/20090813/S0003Z44.htm","四半期報告書")</f>
        <v>四半期報告書</v>
      </c>
      <c r="U4" s="15" t="str">
        <f>HYPERLINK("http://www.kabupro.jp/mark/20100630/S000635R.htm","有価証券報告書")</f>
        <v>有価証券報告書</v>
      </c>
      <c r="V4" s="15" t="str">
        <f>HYPERLINK("http://www.kabupro.jp/mark/20090212/S0002FIX.htm","四半期報告書")</f>
        <v>四半期報告書</v>
      </c>
      <c r="W4" s="15" t="str">
        <f>HYPERLINK("http://www.kabupro.jp/mark/20081113/S0001R6E.htm","四半期報告書")</f>
        <v>四半期報告書</v>
      </c>
      <c r="X4" s="15" t="str">
        <f>HYPERLINK("http://www.kabupro.jp/mark/20080813/S00013UW.htm","四半期報告書")</f>
        <v>四半期報告書</v>
      </c>
      <c r="Y4" s="15" t="str">
        <f>HYPERLINK("http://www.kabupro.jp/mark/20090630/S0003LAV.htm","有価証券報告書")</f>
        <v>有価証券報告書</v>
      </c>
    </row>
    <row r="5" spans="1:25" ht="14.25" thickBot="1">
      <c r="A5" s="11" t="s">
        <v>55</v>
      </c>
      <c r="B5" s="1" t="s">
        <v>203</v>
      </c>
      <c r="C5" s="1" t="s">
        <v>206</v>
      </c>
      <c r="D5" s="1" t="s">
        <v>208</v>
      </c>
      <c r="E5" s="1" t="s">
        <v>203</v>
      </c>
      <c r="F5" s="1" t="s">
        <v>210</v>
      </c>
      <c r="G5" s="1" t="s">
        <v>212</v>
      </c>
      <c r="H5" s="1" t="s">
        <v>214</v>
      </c>
      <c r="I5" s="1" t="s">
        <v>61</v>
      </c>
      <c r="J5" s="1" t="s">
        <v>216</v>
      </c>
      <c r="K5" s="1" t="s">
        <v>218</v>
      </c>
      <c r="L5" s="1" t="s">
        <v>220</v>
      </c>
      <c r="M5" s="1" t="s">
        <v>65</v>
      </c>
      <c r="N5" s="1" t="s">
        <v>221</v>
      </c>
      <c r="O5" s="1" t="s">
        <v>223</v>
      </c>
      <c r="P5" s="1" t="s">
        <v>225</v>
      </c>
      <c r="Q5" s="1" t="s">
        <v>67</v>
      </c>
      <c r="R5" s="1" t="s">
        <v>226</v>
      </c>
      <c r="S5" s="1" t="s">
        <v>228</v>
      </c>
      <c r="T5" s="1" t="s">
        <v>230</v>
      </c>
      <c r="U5" s="1" t="s">
        <v>69</v>
      </c>
      <c r="V5" s="1" t="s">
        <v>231</v>
      </c>
      <c r="W5" s="1" t="s">
        <v>233</v>
      </c>
      <c r="X5" s="1" t="s">
        <v>235</v>
      </c>
      <c r="Y5" s="1" t="s">
        <v>71</v>
      </c>
    </row>
    <row r="6" spans="1:25" ht="15" thickBot="1" thickTop="1">
      <c r="A6" s="10" t="s">
        <v>56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57</v>
      </c>
      <c r="B7" s="14" t="s">
        <v>204</v>
      </c>
      <c r="C7" s="14" t="s">
        <v>204</v>
      </c>
      <c r="D7" s="14" t="s">
        <v>204</v>
      </c>
      <c r="E7" s="16" t="s">
        <v>62</v>
      </c>
      <c r="F7" s="14" t="s">
        <v>204</v>
      </c>
      <c r="G7" s="14" t="s">
        <v>204</v>
      </c>
      <c r="H7" s="14" t="s">
        <v>204</v>
      </c>
      <c r="I7" s="16" t="s">
        <v>62</v>
      </c>
      <c r="J7" s="14" t="s">
        <v>204</v>
      </c>
      <c r="K7" s="14" t="s">
        <v>204</v>
      </c>
      <c r="L7" s="14" t="s">
        <v>204</v>
      </c>
      <c r="M7" s="16" t="s">
        <v>62</v>
      </c>
      <c r="N7" s="14" t="s">
        <v>204</v>
      </c>
      <c r="O7" s="14" t="s">
        <v>204</v>
      </c>
      <c r="P7" s="14" t="s">
        <v>204</v>
      </c>
      <c r="Q7" s="16" t="s">
        <v>62</v>
      </c>
      <c r="R7" s="14" t="s">
        <v>204</v>
      </c>
      <c r="S7" s="14" t="s">
        <v>204</v>
      </c>
      <c r="T7" s="14" t="s">
        <v>204</v>
      </c>
      <c r="U7" s="16" t="s">
        <v>62</v>
      </c>
      <c r="V7" s="14" t="s">
        <v>204</v>
      </c>
      <c r="W7" s="14" t="s">
        <v>204</v>
      </c>
      <c r="X7" s="14" t="s">
        <v>204</v>
      </c>
      <c r="Y7" s="16" t="s">
        <v>62</v>
      </c>
    </row>
    <row r="8" spans="1:25" ht="13.5">
      <c r="A8" s="13" t="s">
        <v>58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59</v>
      </c>
      <c r="B9" s="1" t="s">
        <v>205</v>
      </c>
      <c r="C9" s="1" t="s">
        <v>207</v>
      </c>
      <c r="D9" s="1" t="s">
        <v>209</v>
      </c>
      <c r="E9" s="17" t="s">
        <v>63</v>
      </c>
      <c r="F9" s="1" t="s">
        <v>211</v>
      </c>
      <c r="G9" s="1" t="s">
        <v>213</v>
      </c>
      <c r="H9" s="1" t="s">
        <v>215</v>
      </c>
      <c r="I9" s="17" t="s">
        <v>64</v>
      </c>
      <c r="J9" s="1" t="s">
        <v>217</v>
      </c>
      <c r="K9" s="1" t="s">
        <v>219</v>
      </c>
      <c r="L9" s="1" t="s">
        <v>67</v>
      </c>
      <c r="M9" s="17" t="s">
        <v>66</v>
      </c>
      <c r="N9" s="1" t="s">
        <v>222</v>
      </c>
      <c r="O9" s="1" t="s">
        <v>224</v>
      </c>
      <c r="P9" s="1" t="s">
        <v>69</v>
      </c>
      <c r="Q9" s="17" t="s">
        <v>68</v>
      </c>
      <c r="R9" s="1" t="s">
        <v>227</v>
      </c>
      <c r="S9" s="1" t="s">
        <v>229</v>
      </c>
      <c r="T9" s="1" t="s">
        <v>71</v>
      </c>
      <c r="U9" s="17" t="s">
        <v>70</v>
      </c>
      <c r="V9" s="1" t="s">
        <v>232</v>
      </c>
      <c r="W9" s="1" t="s">
        <v>234</v>
      </c>
      <c r="X9" s="1" t="s">
        <v>236</v>
      </c>
      <c r="Y9" s="17" t="s">
        <v>72</v>
      </c>
    </row>
    <row r="10" spans="1:25" ht="14.25" thickBot="1">
      <c r="A10" s="13" t="s">
        <v>60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  <c r="V10" s="1" t="s">
        <v>74</v>
      </c>
      <c r="W10" s="1" t="s">
        <v>74</v>
      </c>
      <c r="X10" s="1" t="s">
        <v>74</v>
      </c>
      <c r="Y10" s="17" t="s">
        <v>74</v>
      </c>
    </row>
    <row r="11" spans="1:25" ht="14.25" thickTop="1">
      <c r="A11" s="9" t="s">
        <v>73</v>
      </c>
      <c r="B11" s="27">
        <v>2923</v>
      </c>
      <c r="C11" s="27">
        <v>2483</v>
      </c>
      <c r="D11" s="27">
        <v>2905</v>
      </c>
      <c r="E11" s="21">
        <v>2706</v>
      </c>
      <c r="F11" s="27">
        <v>2807</v>
      </c>
      <c r="G11" s="27">
        <v>2718</v>
      </c>
      <c r="H11" s="27">
        <v>2931</v>
      </c>
      <c r="I11" s="21">
        <v>3192</v>
      </c>
      <c r="J11" s="27">
        <v>3955</v>
      </c>
      <c r="K11" s="27">
        <v>3631</v>
      </c>
      <c r="L11" s="27">
        <v>4444</v>
      </c>
      <c r="M11" s="21">
        <v>4221</v>
      </c>
      <c r="N11" s="27">
        <v>3916</v>
      </c>
      <c r="O11" s="27">
        <v>3424</v>
      </c>
      <c r="P11" s="27">
        <v>3486</v>
      </c>
      <c r="Q11" s="21">
        <v>3269</v>
      </c>
      <c r="R11" s="27">
        <v>3276</v>
      </c>
      <c r="S11" s="27">
        <v>3058</v>
      </c>
      <c r="T11" s="27">
        <v>3439</v>
      </c>
      <c r="U11" s="21">
        <v>3658</v>
      </c>
      <c r="V11" s="27">
        <v>3406</v>
      </c>
      <c r="W11" s="27">
        <v>3891</v>
      </c>
      <c r="X11" s="27">
        <v>4417</v>
      </c>
      <c r="Y11" s="21">
        <v>4348</v>
      </c>
    </row>
    <row r="12" spans="1:25" ht="13.5">
      <c r="A12" s="2" t="s">
        <v>237</v>
      </c>
      <c r="B12" s="28">
        <v>7471</v>
      </c>
      <c r="C12" s="28">
        <v>7576</v>
      </c>
      <c r="D12" s="28">
        <v>6772</v>
      </c>
      <c r="E12" s="22">
        <v>7008</v>
      </c>
      <c r="F12" s="28">
        <v>6870</v>
      </c>
      <c r="G12" s="28">
        <v>7315</v>
      </c>
      <c r="H12" s="28">
        <v>7321</v>
      </c>
      <c r="I12" s="22">
        <v>7663</v>
      </c>
      <c r="J12" s="28">
        <v>6817</v>
      </c>
      <c r="K12" s="28">
        <v>7258</v>
      </c>
      <c r="L12" s="28">
        <v>6024</v>
      </c>
      <c r="M12" s="22">
        <v>6289</v>
      </c>
      <c r="N12" s="28">
        <v>6204</v>
      </c>
      <c r="O12" s="28">
        <v>6782</v>
      </c>
      <c r="P12" s="28">
        <v>5710</v>
      </c>
      <c r="Q12" s="22">
        <v>5943</v>
      </c>
      <c r="R12" s="28">
        <v>5387</v>
      </c>
      <c r="S12" s="28">
        <v>5130</v>
      </c>
      <c r="T12" s="28">
        <v>4561</v>
      </c>
      <c r="U12" s="22">
        <v>5424</v>
      </c>
      <c r="V12" s="28">
        <v>6264</v>
      </c>
      <c r="W12" s="28">
        <v>6605</v>
      </c>
      <c r="X12" s="28">
        <v>6662</v>
      </c>
      <c r="Y12" s="22">
        <v>7324</v>
      </c>
    </row>
    <row r="13" spans="1:25" ht="13.5">
      <c r="A13" s="2" t="s">
        <v>76</v>
      </c>
      <c r="B13" s="28">
        <v>3847</v>
      </c>
      <c r="C13" s="28">
        <v>3811</v>
      </c>
      <c r="D13" s="28">
        <v>3803</v>
      </c>
      <c r="E13" s="22">
        <v>3939</v>
      </c>
      <c r="F13" s="28">
        <v>4116</v>
      </c>
      <c r="G13" s="28">
        <v>3884</v>
      </c>
      <c r="H13" s="28">
        <v>4409</v>
      </c>
      <c r="I13" s="22">
        <v>3735</v>
      </c>
      <c r="J13" s="28">
        <v>4015</v>
      </c>
      <c r="K13" s="28">
        <v>3839</v>
      </c>
      <c r="L13" s="28">
        <v>3387</v>
      </c>
      <c r="M13" s="22">
        <v>3264</v>
      </c>
      <c r="N13" s="28">
        <v>3321</v>
      </c>
      <c r="O13" s="28">
        <v>3410</v>
      </c>
      <c r="P13" s="28">
        <v>3350</v>
      </c>
      <c r="Q13" s="22">
        <v>3474</v>
      </c>
      <c r="R13" s="28">
        <v>3608</v>
      </c>
      <c r="S13" s="28">
        <v>3947</v>
      </c>
      <c r="T13" s="28">
        <v>4038</v>
      </c>
      <c r="U13" s="22">
        <v>3820</v>
      </c>
      <c r="V13" s="28">
        <v>4233</v>
      </c>
      <c r="W13" s="28">
        <v>4670</v>
      </c>
      <c r="X13" s="28"/>
      <c r="Y13" s="22"/>
    </row>
    <row r="14" spans="1:25" ht="13.5">
      <c r="A14" s="2" t="s">
        <v>238</v>
      </c>
      <c r="B14" s="28">
        <v>14</v>
      </c>
      <c r="C14" s="28">
        <v>7</v>
      </c>
      <c r="D14" s="28">
        <v>5</v>
      </c>
      <c r="E14" s="22">
        <v>2</v>
      </c>
      <c r="F14" s="28">
        <v>30</v>
      </c>
      <c r="G14" s="28">
        <v>11</v>
      </c>
      <c r="H14" s="28">
        <v>4</v>
      </c>
      <c r="I14" s="22">
        <v>3</v>
      </c>
      <c r="J14" s="28">
        <v>8</v>
      </c>
      <c r="K14" s="28">
        <v>6</v>
      </c>
      <c r="L14" s="28">
        <v>5</v>
      </c>
      <c r="M14" s="22">
        <v>2</v>
      </c>
      <c r="N14" s="28">
        <v>4</v>
      </c>
      <c r="O14" s="28">
        <v>2</v>
      </c>
      <c r="P14" s="28">
        <v>2</v>
      </c>
      <c r="Q14" s="22">
        <v>2</v>
      </c>
      <c r="R14" s="28">
        <v>1</v>
      </c>
      <c r="S14" s="28">
        <v>5</v>
      </c>
      <c r="T14" s="28">
        <v>20</v>
      </c>
      <c r="U14" s="22">
        <v>6</v>
      </c>
      <c r="V14" s="28">
        <v>16</v>
      </c>
      <c r="W14" s="28">
        <v>10</v>
      </c>
      <c r="X14" s="28">
        <v>12</v>
      </c>
      <c r="Y14" s="22"/>
    </row>
    <row r="15" spans="1:25" ht="13.5">
      <c r="A15" s="2" t="s">
        <v>77</v>
      </c>
      <c r="B15" s="28">
        <v>459</v>
      </c>
      <c r="C15" s="28">
        <v>432</v>
      </c>
      <c r="D15" s="28">
        <v>429</v>
      </c>
      <c r="E15" s="22">
        <v>431</v>
      </c>
      <c r="F15" s="28">
        <v>451</v>
      </c>
      <c r="G15" s="28">
        <v>419</v>
      </c>
      <c r="H15" s="28">
        <v>410</v>
      </c>
      <c r="I15" s="22">
        <v>427</v>
      </c>
      <c r="J15" s="28">
        <v>424</v>
      </c>
      <c r="K15" s="28">
        <v>373</v>
      </c>
      <c r="L15" s="28">
        <v>404</v>
      </c>
      <c r="M15" s="22">
        <v>408</v>
      </c>
      <c r="N15" s="28">
        <v>388</v>
      </c>
      <c r="O15" s="28">
        <v>360</v>
      </c>
      <c r="P15" s="28">
        <v>371</v>
      </c>
      <c r="Q15" s="22">
        <v>433</v>
      </c>
      <c r="R15" s="28">
        <v>447</v>
      </c>
      <c r="S15" s="28">
        <v>492</v>
      </c>
      <c r="T15" s="28">
        <v>497</v>
      </c>
      <c r="U15" s="22">
        <v>505</v>
      </c>
      <c r="V15" s="28">
        <v>517</v>
      </c>
      <c r="W15" s="28">
        <v>554</v>
      </c>
      <c r="X15" s="28"/>
      <c r="Y15" s="22"/>
    </row>
    <row r="16" spans="1:25" ht="13.5">
      <c r="A16" s="2" t="s">
        <v>80</v>
      </c>
      <c r="B16" s="28">
        <v>2566</v>
      </c>
      <c r="C16" s="28">
        <v>3073</v>
      </c>
      <c r="D16" s="28">
        <v>3579</v>
      </c>
      <c r="E16" s="22">
        <v>3015</v>
      </c>
      <c r="F16" s="28">
        <v>2263</v>
      </c>
      <c r="G16" s="28">
        <v>2699</v>
      </c>
      <c r="H16" s="28">
        <v>3245</v>
      </c>
      <c r="I16" s="22">
        <v>1254</v>
      </c>
      <c r="J16" s="28">
        <v>2039</v>
      </c>
      <c r="K16" s="28">
        <v>2394</v>
      </c>
      <c r="L16" s="28">
        <v>2913</v>
      </c>
      <c r="M16" s="22">
        <v>1321</v>
      </c>
      <c r="N16" s="28">
        <v>3058</v>
      </c>
      <c r="O16" s="28">
        <v>3279</v>
      </c>
      <c r="P16" s="28">
        <v>3831</v>
      </c>
      <c r="Q16" s="22">
        <v>2166</v>
      </c>
      <c r="R16" s="28">
        <v>2866</v>
      </c>
      <c r="S16" s="28">
        <v>3672</v>
      </c>
      <c r="T16" s="28">
        <v>4140</v>
      </c>
      <c r="U16" s="22">
        <v>1560</v>
      </c>
      <c r="V16" s="28">
        <v>3636</v>
      </c>
      <c r="W16" s="28">
        <v>4717</v>
      </c>
      <c r="X16" s="28">
        <v>5573</v>
      </c>
      <c r="Y16" s="22">
        <v>3315</v>
      </c>
    </row>
    <row r="17" spans="1:25" ht="13.5">
      <c r="A17" s="2" t="s">
        <v>81</v>
      </c>
      <c r="B17" s="28">
        <v>-67</v>
      </c>
      <c r="C17" s="28">
        <v>-66</v>
      </c>
      <c r="D17" s="28">
        <v>-61</v>
      </c>
      <c r="E17" s="22">
        <v>-56</v>
      </c>
      <c r="F17" s="28">
        <v>-50</v>
      </c>
      <c r="G17" s="28">
        <v>-53</v>
      </c>
      <c r="H17" s="28">
        <v>-58</v>
      </c>
      <c r="I17" s="22">
        <v>-65</v>
      </c>
      <c r="J17" s="28">
        <v>-56</v>
      </c>
      <c r="K17" s="28">
        <v>-55</v>
      </c>
      <c r="L17" s="28">
        <v>-45</v>
      </c>
      <c r="M17" s="22">
        <v>-57</v>
      </c>
      <c r="N17" s="28">
        <v>-57</v>
      </c>
      <c r="O17" s="28">
        <v>-59</v>
      </c>
      <c r="P17" s="28">
        <v>-48</v>
      </c>
      <c r="Q17" s="22">
        <v>-58</v>
      </c>
      <c r="R17" s="28">
        <v>-66</v>
      </c>
      <c r="S17" s="28">
        <v>-72</v>
      </c>
      <c r="T17" s="28">
        <v>-54</v>
      </c>
      <c r="U17" s="22">
        <v>-80</v>
      </c>
      <c r="V17" s="28">
        <v>-113</v>
      </c>
      <c r="W17" s="28">
        <v>-124</v>
      </c>
      <c r="X17" s="28">
        <v>-160</v>
      </c>
      <c r="Y17" s="22">
        <v>-183</v>
      </c>
    </row>
    <row r="18" spans="1:25" ht="13.5">
      <c r="A18" s="2" t="s">
        <v>82</v>
      </c>
      <c r="B18" s="28">
        <v>17215</v>
      </c>
      <c r="C18" s="28">
        <v>17319</v>
      </c>
      <c r="D18" s="28">
        <v>17433</v>
      </c>
      <c r="E18" s="22">
        <v>17047</v>
      </c>
      <c r="F18" s="28">
        <v>16489</v>
      </c>
      <c r="G18" s="28">
        <v>16996</v>
      </c>
      <c r="H18" s="28">
        <v>18264</v>
      </c>
      <c r="I18" s="22">
        <v>17276</v>
      </c>
      <c r="J18" s="28">
        <v>17203</v>
      </c>
      <c r="K18" s="28">
        <v>17449</v>
      </c>
      <c r="L18" s="28">
        <v>17135</v>
      </c>
      <c r="M18" s="22">
        <v>16900</v>
      </c>
      <c r="N18" s="28">
        <v>16837</v>
      </c>
      <c r="O18" s="28">
        <v>17199</v>
      </c>
      <c r="P18" s="28">
        <v>16702</v>
      </c>
      <c r="Q18" s="22">
        <v>16524</v>
      </c>
      <c r="R18" s="28">
        <v>15522</v>
      </c>
      <c r="S18" s="28">
        <v>16235</v>
      </c>
      <c r="T18" s="28">
        <v>16643</v>
      </c>
      <c r="U18" s="22">
        <v>16211</v>
      </c>
      <c r="V18" s="28">
        <v>17960</v>
      </c>
      <c r="W18" s="28">
        <v>20325</v>
      </c>
      <c r="X18" s="28">
        <v>21285</v>
      </c>
      <c r="Y18" s="22">
        <v>20753</v>
      </c>
    </row>
    <row r="19" spans="1:25" ht="13.5">
      <c r="A19" s="3" t="s">
        <v>239</v>
      </c>
      <c r="B19" s="28">
        <v>76289</v>
      </c>
      <c r="C19" s="28">
        <v>75708</v>
      </c>
      <c r="D19" s="28">
        <v>75437</v>
      </c>
      <c r="E19" s="22">
        <v>75397</v>
      </c>
      <c r="F19" s="28">
        <v>74237</v>
      </c>
      <c r="G19" s="28">
        <v>74213</v>
      </c>
      <c r="H19" s="28">
        <v>74242</v>
      </c>
      <c r="I19" s="22">
        <v>74034</v>
      </c>
      <c r="J19" s="28">
        <v>73896</v>
      </c>
      <c r="K19" s="28">
        <v>74011</v>
      </c>
      <c r="L19" s="28">
        <v>73950</v>
      </c>
      <c r="M19" s="22">
        <v>73883</v>
      </c>
      <c r="N19" s="28">
        <v>73767</v>
      </c>
      <c r="O19" s="28">
        <v>73558</v>
      </c>
      <c r="P19" s="28">
        <v>73611</v>
      </c>
      <c r="Q19" s="22">
        <v>73249</v>
      </c>
      <c r="R19" s="28">
        <v>73274</v>
      </c>
      <c r="S19" s="28">
        <v>73305</v>
      </c>
      <c r="T19" s="28">
        <v>73322</v>
      </c>
      <c r="U19" s="22">
        <v>72772</v>
      </c>
      <c r="V19" s="28">
        <v>72270</v>
      </c>
      <c r="W19" s="28">
        <v>72255</v>
      </c>
      <c r="X19" s="28">
        <v>72213</v>
      </c>
      <c r="Y19" s="22">
        <v>71396</v>
      </c>
    </row>
    <row r="20" spans="1:25" ht="13.5">
      <c r="A20" s="3" t="s">
        <v>90</v>
      </c>
      <c r="B20" s="28">
        <v>37439</v>
      </c>
      <c r="C20" s="28">
        <v>37173</v>
      </c>
      <c r="D20" s="28">
        <v>36867</v>
      </c>
      <c r="E20" s="22">
        <v>36939</v>
      </c>
      <c r="F20" s="28">
        <v>35743</v>
      </c>
      <c r="G20" s="28">
        <v>35763</v>
      </c>
      <c r="H20" s="28">
        <v>35968</v>
      </c>
      <c r="I20" s="22">
        <v>36102</v>
      </c>
      <c r="J20" s="28">
        <v>35767</v>
      </c>
      <c r="K20" s="28">
        <v>35960</v>
      </c>
      <c r="L20" s="28">
        <v>35853</v>
      </c>
      <c r="M20" s="22">
        <v>35929</v>
      </c>
      <c r="N20" s="28">
        <v>35481</v>
      </c>
      <c r="O20" s="28">
        <v>35362</v>
      </c>
      <c r="P20" s="28">
        <v>35160</v>
      </c>
      <c r="Q20" s="22">
        <v>35241</v>
      </c>
      <c r="R20" s="28">
        <v>34869</v>
      </c>
      <c r="S20" s="28">
        <v>34646</v>
      </c>
      <c r="T20" s="28">
        <v>34525</v>
      </c>
      <c r="U20" s="22">
        <v>34657</v>
      </c>
      <c r="V20" s="28">
        <v>34229</v>
      </c>
      <c r="W20" s="28">
        <v>33464</v>
      </c>
      <c r="X20" s="28">
        <v>32833</v>
      </c>
      <c r="Y20" s="22">
        <v>32738</v>
      </c>
    </row>
    <row r="21" spans="1:25" ht="13.5">
      <c r="A21" s="3" t="s">
        <v>94</v>
      </c>
      <c r="B21" s="28">
        <v>60917</v>
      </c>
      <c r="C21" s="28">
        <v>60736</v>
      </c>
      <c r="D21" s="28">
        <v>60736</v>
      </c>
      <c r="E21" s="22">
        <v>60642</v>
      </c>
      <c r="F21" s="28">
        <v>60642</v>
      </c>
      <c r="G21" s="28">
        <v>60606</v>
      </c>
      <c r="H21" s="28">
        <v>60552</v>
      </c>
      <c r="I21" s="22">
        <v>60648</v>
      </c>
      <c r="J21" s="28">
        <v>59579</v>
      </c>
      <c r="K21" s="28">
        <v>59579</v>
      </c>
      <c r="L21" s="28">
        <v>59424</v>
      </c>
      <c r="M21" s="22">
        <v>59424</v>
      </c>
      <c r="N21" s="28">
        <v>59443</v>
      </c>
      <c r="O21" s="28">
        <v>59443</v>
      </c>
      <c r="P21" s="28">
        <v>59410</v>
      </c>
      <c r="Q21" s="22">
        <v>59297</v>
      </c>
      <c r="R21" s="28">
        <v>59393</v>
      </c>
      <c r="S21" s="28">
        <v>59394</v>
      </c>
      <c r="T21" s="28">
        <v>59394</v>
      </c>
      <c r="U21" s="22">
        <v>57920</v>
      </c>
      <c r="V21" s="28">
        <v>57804</v>
      </c>
      <c r="W21" s="28">
        <v>57804</v>
      </c>
      <c r="X21" s="28">
        <v>57804</v>
      </c>
      <c r="Y21" s="22">
        <v>57804</v>
      </c>
    </row>
    <row r="22" spans="1:25" ht="13.5">
      <c r="A22" s="3" t="s">
        <v>80</v>
      </c>
      <c r="B22" s="28">
        <v>14404</v>
      </c>
      <c r="C22" s="28">
        <v>15113</v>
      </c>
      <c r="D22" s="28">
        <v>15366</v>
      </c>
      <c r="E22" s="22">
        <v>14695</v>
      </c>
      <c r="F22" s="28">
        <v>15832</v>
      </c>
      <c r="G22" s="28">
        <v>15267</v>
      </c>
      <c r="H22" s="28">
        <v>14719</v>
      </c>
      <c r="I22" s="22">
        <v>6604</v>
      </c>
      <c r="J22" s="28">
        <v>14680</v>
      </c>
      <c r="K22" s="28">
        <v>14456</v>
      </c>
      <c r="L22" s="28">
        <v>14480</v>
      </c>
      <c r="M22" s="22">
        <v>6676</v>
      </c>
      <c r="N22" s="28">
        <v>14338</v>
      </c>
      <c r="O22" s="28">
        <v>15014</v>
      </c>
      <c r="P22" s="28">
        <v>14936</v>
      </c>
      <c r="Q22" s="22">
        <v>6643</v>
      </c>
      <c r="R22" s="28">
        <v>15006</v>
      </c>
      <c r="S22" s="28">
        <v>14859</v>
      </c>
      <c r="T22" s="28">
        <v>14562</v>
      </c>
      <c r="U22" s="22">
        <v>6541</v>
      </c>
      <c r="V22" s="28">
        <v>14538</v>
      </c>
      <c r="W22" s="28">
        <v>14493</v>
      </c>
      <c r="X22" s="28">
        <v>14137</v>
      </c>
      <c r="Y22" s="22">
        <v>6454</v>
      </c>
    </row>
    <row r="23" spans="1:25" ht="13.5">
      <c r="A23" s="3" t="s">
        <v>84</v>
      </c>
      <c r="B23" s="28">
        <v>-88104</v>
      </c>
      <c r="C23" s="28">
        <v>-87526</v>
      </c>
      <c r="D23" s="28">
        <v>-87425</v>
      </c>
      <c r="E23" s="22">
        <v>-86908</v>
      </c>
      <c r="F23" s="28">
        <v>-86270</v>
      </c>
      <c r="G23" s="28">
        <v>-85335</v>
      </c>
      <c r="H23" s="28">
        <v>-84778</v>
      </c>
      <c r="I23" s="22">
        <v>-83900</v>
      </c>
      <c r="J23" s="28">
        <v>-83255</v>
      </c>
      <c r="K23" s="28">
        <v>-82123</v>
      </c>
      <c r="L23" s="28">
        <v>-81066</v>
      </c>
      <c r="M23" s="22">
        <v>-79580</v>
      </c>
      <c r="N23" s="28">
        <v>-77954</v>
      </c>
      <c r="O23" s="28">
        <v>-76772</v>
      </c>
      <c r="P23" s="28">
        <v>-76744</v>
      </c>
      <c r="Q23" s="22">
        <v>-75193</v>
      </c>
      <c r="R23" s="28">
        <v>-74960</v>
      </c>
      <c r="S23" s="28">
        <v>-73385</v>
      </c>
      <c r="T23" s="28">
        <v>-72183</v>
      </c>
      <c r="U23" s="22">
        <v>-70778</v>
      </c>
      <c r="V23" s="28">
        <v>-69376</v>
      </c>
      <c r="W23" s="28">
        <v>-67825</v>
      </c>
      <c r="X23" s="28">
        <v>-66433</v>
      </c>
      <c r="Y23" s="22">
        <v>-65050</v>
      </c>
    </row>
    <row r="24" spans="1:25" ht="13.5">
      <c r="A24" s="3" t="s">
        <v>97</v>
      </c>
      <c r="B24" s="28">
        <v>100946</v>
      </c>
      <c r="C24" s="28">
        <v>101205</v>
      </c>
      <c r="D24" s="28">
        <v>100982</v>
      </c>
      <c r="E24" s="22">
        <v>100765</v>
      </c>
      <c r="F24" s="28">
        <v>100186</v>
      </c>
      <c r="G24" s="28">
        <v>100515</v>
      </c>
      <c r="H24" s="28">
        <v>100704</v>
      </c>
      <c r="I24" s="22">
        <v>101612</v>
      </c>
      <c r="J24" s="28">
        <v>100668</v>
      </c>
      <c r="K24" s="28">
        <v>101885</v>
      </c>
      <c r="L24" s="28">
        <v>102641</v>
      </c>
      <c r="M24" s="22">
        <v>104041</v>
      </c>
      <c r="N24" s="28">
        <v>105075</v>
      </c>
      <c r="O24" s="28">
        <v>106605</v>
      </c>
      <c r="P24" s="28">
        <v>106374</v>
      </c>
      <c r="Q24" s="22">
        <v>107163</v>
      </c>
      <c r="R24" s="28">
        <v>107583</v>
      </c>
      <c r="S24" s="28">
        <v>108819</v>
      </c>
      <c r="T24" s="28">
        <v>109621</v>
      </c>
      <c r="U24" s="22">
        <v>108888</v>
      </c>
      <c r="V24" s="28">
        <v>109467</v>
      </c>
      <c r="W24" s="28">
        <v>110192</v>
      </c>
      <c r="X24" s="28">
        <v>110556</v>
      </c>
      <c r="Y24" s="22">
        <v>107980</v>
      </c>
    </row>
    <row r="25" spans="1:25" ht="13.5">
      <c r="A25" s="2" t="s">
        <v>101</v>
      </c>
      <c r="B25" s="28">
        <v>862</v>
      </c>
      <c r="C25" s="28">
        <v>908</v>
      </c>
      <c r="D25" s="28">
        <v>908</v>
      </c>
      <c r="E25" s="22">
        <v>968</v>
      </c>
      <c r="F25" s="28">
        <v>862</v>
      </c>
      <c r="G25" s="28">
        <v>879</v>
      </c>
      <c r="H25" s="28">
        <v>935</v>
      </c>
      <c r="I25" s="22">
        <v>976</v>
      </c>
      <c r="J25" s="28">
        <v>1004</v>
      </c>
      <c r="K25" s="28">
        <v>1049</v>
      </c>
      <c r="L25" s="28">
        <v>1082</v>
      </c>
      <c r="M25" s="22">
        <v>1126</v>
      </c>
      <c r="N25" s="28">
        <v>1077</v>
      </c>
      <c r="O25" s="28">
        <v>1053</v>
      </c>
      <c r="P25" s="28">
        <v>1010</v>
      </c>
      <c r="Q25" s="22">
        <v>953</v>
      </c>
      <c r="R25" s="28">
        <v>779</v>
      </c>
      <c r="S25" s="28">
        <v>606</v>
      </c>
      <c r="T25" s="28">
        <v>656</v>
      </c>
      <c r="U25" s="22">
        <v>702</v>
      </c>
      <c r="V25" s="28">
        <v>724</v>
      </c>
      <c r="W25" s="28">
        <v>769</v>
      </c>
      <c r="X25" s="28">
        <v>794</v>
      </c>
      <c r="Y25" s="22">
        <v>796</v>
      </c>
    </row>
    <row r="26" spans="1:25" ht="13.5">
      <c r="A26" s="3" t="s">
        <v>102</v>
      </c>
      <c r="B26" s="28">
        <v>15727</v>
      </c>
      <c r="C26" s="28">
        <v>15478</v>
      </c>
      <c r="D26" s="28">
        <v>15051</v>
      </c>
      <c r="E26" s="22">
        <v>17034</v>
      </c>
      <c r="F26" s="28">
        <v>13001</v>
      </c>
      <c r="G26" s="28">
        <v>11856</v>
      </c>
      <c r="H26" s="28">
        <v>12150</v>
      </c>
      <c r="I26" s="22">
        <v>12432</v>
      </c>
      <c r="J26" s="28">
        <v>11568</v>
      </c>
      <c r="K26" s="28">
        <v>11797</v>
      </c>
      <c r="L26" s="28">
        <v>11011</v>
      </c>
      <c r="M26" s="22">
        <v>11582</v>
      </c>
      <c r="N26" s="28">
        <v>12321</v>
      </c>
      <c r="O26" s="28">
        <v>12079</v>
      </c>
      <c r="P26" s="28">
        <v>12212</v>
      </c>
      <c r="Q26" s="22">
        <v>12763</v>
      </c>
      <c r="R26" s="28">
        <v>11705</v>
      </c>
      <c r="S26" s="28">
        <v>12808</v>
      </c>
      <c r="T26" s="28">
        <v>13525</v>
      </c>
      <c r="U26" s="22">
        <v>12100</v>
      </c>
      <c r="V26" s="28">
        <v>13339</v>
      </c>
      <c r="W26" s="28">
        <v>13558</v>
      </c>
      <c r="X26" s="28">
        <v>14226</v>
      </c>
      <c r="Y26" s="22">
        <v>14110</v>
      </c>
    </row>
    <row r="27" spans="1:25" ht="13.5">
      <c r="A27" s="3" t="s">
        <v>80</v>
      </c>
      <c r="B27" s="28">
        <v>3220</v>
      </c>
      <c r="C27" s="28">
        <v>3228</v>
      </c>
      <c r="D27" s="28">
        <v>3274</v>
      </c>
      <c r="E27" s="22">
        <v>3295</v>
      </c>
      <c r="F27" s="28">
        <v>3419</v>
      </c>
      <c r="G27" s="28">
        <v>3437</v>
      </c>
      <c r="H27" s="28">
        <v>3516</v>
      </c>
      <c r="I27" s="22">
        <v>2579</v>
      </c>
      <c r="J27" s="28">
        <v>3615</v>
      </c>
      <c r="K27" s="28">
        <v>3675</v>
      </c>
      <c r="L27" s="28">
        <v>3693</v>
      </c>
      <c r="M27" s="22">
        <v>2619</v>
      </c>
      <c r="N27" s="28">
        <v>3574</v>
      </c>
      <c r="O27" s="28">
        <v>3627</v>
      </c>
      <c r="P27" s="28">
        <v>3604</v>
      </c>
      <c r="Q27" s="22">
        <v>2641</v>
      </c>
      <c r="R27" s="28">
        <v>3817</v>
      </c>
      <c r="S27" s="28">
        <v>3779</v>
      </c>
      <c r="T27" s="28">
        <v>3796</v>
      </c>
      <c r="U27" s="22">
        <v>2922</v>
      </c>
      <c r="V27" s="28">
        <v>4183</v>
      </c>
      <c r="W27" s="28">
        <v>4047</v>
      </c>
      <c r="X27" s="28">
        <v>3738</v>
      </c>
      <c r="Y27" s="22">
        <v>3025</v>
      </c>
    </row>
    <row r="28" spans="1:25" ht="13.5">
      <c r="A28" s="3" t="s">
        <v>81</v>
      </c>
      <c r="B28" s="28">
        <v>-20</v>
      </c>
      <c r="C28" s="28">
        <v>-20</v>
      </c>
      <c r="D28" s="28">
        <v>-20</v>
      </c>
      <c r="E28" s="22">
        <v>-19</v>
      </c>
      <c r="F28" s="28">
        <v>-18</v>
      </c>
      <c r="G28" s="28">
        <v>-23</v>
      </c>
      <c r="H28" s="28">
        <v>-23</v>
      </c>
      <c r="I28" s="22">
        <v>-26</v>
      </c>
      <c r="J28" s="28">
        <v>-25</v>
      </c>
      <c r="K28" s="28">
        <v>-15</v>
      </c>
      <c r="L28" s="28">
        <v>-18</v>
      </c>
      <c r="M28" s="22">
        <v>-18</v>
      </c>
      <c r="N28" s="28">
        <v>-14</v>
      </c>
      <c r="O28" s="28">
        <v>-14</v>
      </c>
      <c r="P28" s="28">
        <v>-14</v>
      </c>
      <c r="Q28" s="22">
        <v>-13</v>
      </c>
      <c r="R28" s="28">
        <v>-45</v>
      </c>
      <c r="S28" s="28">
        <v>-43</v>
      </c>
      <c r="T28" s="28">
        <v>-137</v>
      </c>
      <c r="U28" s="22">
        <v>-127</v>
      </c>
      <c r="V28" s="28">
        <v>-123</v>
      </c>
      <c r="W28" s="28">
        <v>-123</v>
      </c>
      <c r="X28" s="28">
        <v>-117</v>
      </c>
      <c r="Y28" s="22">
        <v>-116</v>
      </c>
    </row>
    <row r="29" spans="1:25" ht="13.5">
      <c r="A29" s="3" t="s">
        <v>107</v>
      </c>
      <c r="B29" s="28">
        <v>18926</v>
      </c>
      <c r="C29" s="28">
        <v>18686</v>
      </c>
      <c r="D29" s="28">
        <v>18304</v>
      </c>
      <c r="E29" s="22">
        <v>20310</v>
      </c>
      <c r="F29" s="28">
        <v>16402</v>
      </c>
      <c r="G29" s="28">
        <v>15270</v>
      </c>
      <c r="H29" s="28">
        <v>15642</v>
      </c>
      <c r="I29" s="22">
        <v>15928</v>
      </c>
      <c r="J29" s="28">
        <v>15158</v>
      </c>
      <c r="K29" s="28">
        <v>15456</v>
      </c>
      <c r="L29" s="28">
        <v>14687</v>
      </c>
      <c r="M29" s="22">
        <v>15172</v>
      </c>
      <c r="N29" s="28">
        <v>15881</v>
      </c>
      <c r="O29" s="28">
        <v>15692</v>
      </c>
      <c r="P29" s="28">
        <v>15802</v>
      </c>
      <c r="Q29" s="22">
        <v>16309</v>
      </c>
      <c r="R29" s="28">
        <v>15476</v>
      </c>
      <c r="S29" s="28">
        <v>16544</v>
      </c>
      <c r="T29" s="28">
        <v>17185</v>
      </c>
      <c r="U29" s="22">
        <v>15963</v>
      </c>
      <c r="V29" s="28">
        <v>17399</v>
      </c>
      <c r="W29" s="28">
        <v>17482</v>
      </c>
      <c r="X29" s="28">
        <v>17847</v>
      </c>
      <c r="Y29" s="22">
        <v>18205</v>
      </c>
    </row>
    <row r="30" spans="1:25" ht="13.5">
      <c r="A30" s="2" t="s">
        <v>108</v>
      </c>
      <c r="B30" s="28">
        <v>120735</v>
      </c>
      <c r="C30" s="28">
        <v>120800</v>
      </c>
      <c r="D30" s="28">
        <v>120195</v>
      </c>
      <c r="E30" s="22">
        <v>122044</v>
      </c>
      <c r="F30" s="28">
        <v>117451</v>
      </c>
      <c r="G30" s="28">
        <v>116665</v>
      </c>
      <c r="H30" s="28">
        <v>117283</v>
      </c>
      <c r="I30" s="22">
        <v>118518</v>
      </c>
      <c r="J30" s="28">
        <v>116831</v>
      </c>
      <c r="K30" s="28">
        <v>118391</v>
      </c>
      <c r="L30" s="28">
        <v>118411</v>
      </c>
      <c r="M30" s="22">
        <v>120339</v>
      </c>
      <c r="N30" s="28">
        <v>122035</v>
      </c>
      <c r="O30" s="28">
        <v>123351</v>
      </c>
      <c r="P30" s="28">
        <v>123188</v>
      </c>
      <c r="Q30" s="22">
        <v>124426</v>
      </c>
      <c r="R30" s="28">
        <v>123839</v>
      </c>
      <c r="S30" s="28">
        <v>125970</v>
      </c>
      <c r="T30" s="28">
        <v>127463</v>
      </c>
      <c r="U30" s="22">
        <v>125554</v>
      </c>
      <c r="V30" s="28">
        <v>127591</v>
      </c>
      <c r="W30" s="28">
        <v>128444</v>
      </c>
      <c r="X30" s="28">
        <v>129198</v>
      </c>
      <c r="Y30" s="22">
        <v>126981</v>
      </c>
    </row>
    <row r="31" spans="1:25" ht="14.25" thickBot="1">
      <c r="A31" s="5" t="s">
        <v>109</v>
      </c>
      <c r="B31" s="29">
        <v>137951</v>
      </c>
      <c r="C31" s="29">
        <v>138120</v>
      </c>
      <c r="D31" s="29">
        <v>137629</v>
      </c>
      <c r="E31" s="23">
        <v>139091</v>
      </c>
      <c r="F31" s="29">
        <v>133940</v>
      </c>
      <c r="G31" s="29">
        <v>133661</v>
      </c>
      <c r="H31" s="29">
        <v>135547</v>
      </c>
      <c r="I31" s="23">
        <v>135794</v>
      </c>
      <c r="J31" s="29">
        <v>134034</v>
      </c>
      <c r="K31" s="29">
        <v>135840</v>
      </c>
      <c r="L31" s="29">
        <v>135546</v>
      </c>
      <c r="M31" s="23">
        <v>137240</v>
      </c>
      <c r="N31" s="29">
        <v>138872</v>
      </c>
      <c r="O31" s="29">
        <v>140551</v>
      </c>
      <c r="P31" s="29">
        <v>139891</v>
      </c>
      <c r="Q31" s="23">
        <v>140950</v>
      </c>
      <c r="R31" s="29">
        <v>139361</v>
      </c>
      <c r="S31" s="29">
        <v>142205</v>
      </c>
      <c r="T31" s="29">
        <v>144106</v>
      </c>
      <c r="U31" s="23">
        <v>141765</v>
      </c>
      <c r="V31" s="29">
        <v>145551</v>
      </c>
      <c r="W31" s="29">
        <v>148769</v>
      </c>
      <c r="X31" s="29">
        <v>150484</v>
      </c>
      <c r="Y31" s="23">
        <v>147735</v>
      </c>
    </row>
    <row r="32" spans="1:25" ht="14.25" thickTop="1">
      <c r="A32" s="2" t="s">
        <v>240</v>
      </c>
      <c r="B32" s="28">
        <v>5698</v>
      </c>
      <c r="C32" s="28">
        <v>6068</v>
      </c>
      <c r="D32" s="28">
        <v>5144</v>
      </c>
      <c r="E32" s="22">
        <v>6183</v>
      </c>
      <c r="F32" s="28">
        <v>5555</v>
      </c>
      <c r="G32" s="28">
        <v>5591</v>
      </c>
      <c r="H32" s="28">
        <v>5810</v>
      </c>
      <c r="I32" s="22">
        <v>6001</v>
      </c>
      <c r="J32" s="28">
        <v>5002</v>
      </c>
      <c r="K32" s="28">
        <v>5781</v>
      </c>
      <c r="L32" s="28">
        <v>4170</v>
      </c>
      <c r="M32" s="22">
        <v>5139</v>
      </c>
      <c r="N32" s="28">
        <v>4635</v>
      </c>
      <c r="O32" s="28">
        <v>4727</v>
      </c>
      <c r="P32" s="28">
        <v>4222</v>
      </c>
      <c r="Q32" s="22">
        <v>5846</v>
      </c>
      <c r="R32" s="28">
        <v>4897</v>
      </c>
      <c r="S32" s="28">
        <v>4687</v>
      </c>
      <c r="T32" s="28">
        <v>4179</v>
      </c>
      <c r="U32" s="22">
        <v>4497</v>
      </c>
      <c r="V32" s="28">
        <v>5939</v>
      </c>
      <c r="W32" s="28">
        <v>7641</v>
      </c>
      <c r="X32" s="28">
        <v>6752</v>
      </c>
      <c r="Y32" s="22">
        <v>7781</v>
      </c>
    </row>
    <row r="33" spans="1:25" ht="13.5">
      <c r="A33" s="2" t="s">
        <v>111</v>
      </c>
      <c r="B33" s="28">
        <v>23433</v>
      </c>
      <c r="C33" s="28">
        <v>22505</v>
      </c>
      <c r="D33" s="28">
        <v>22156</v>
      </c>
      <c r="E33" s="22">
        <v>24176</v>
      </c>
      <c r="F33" s="28">
        <v>29558</v>
      </c>
      <c r="G33" s="28">
        <v>28552</v>
      </c>
      <c r="H33" s="28">
        <v>28723</v>
      </c>
      <c r="I33" s="22">
        <v>31240</v>
      </c>
      <c r="J33" s="28">
        <v>33573</v>
      </c>
      <c r="K33" s="28">
        <v>31625</v>
      </c>
      <c r="L33" s="28">
        <v>29721</v>
      </c>
      <c r="M33" s="22">
        <v>31475</v>
      </c>
      <c r="N33" s="28">
        <v>34030</v>
      </c>
      <c r="O33" s="28">
        <v>32541</v>
      </c>
      <c r="P33" s="28">
        <v>37629</v>
      </c>
      <c r="Q33" s="22">
        <v>37290</v>
      </c>
      <c r="R33" s="28">
        <v>38124</v>
      </c>
      <c r="S33" s="28">
        <v>36165</v>
      </c>
      <c r="T33" s="28">
        <v>31311</v>
      </c>
      <c r="U33" s="22">
        <v>31225</v>
      </c>
      <c r="V33" s="28">
        <v>29577</v>
      </c>
      <c r="W33" s="28">
        <v>32663</v>
      </c>
      <c r="X33" s="28">
        <v>30221</v>
      </c>
      <c r="Y33" s="22">
        <v>32028</v>
      </c>
    </row>
    <row r="34" spans="1:25" ht="13.5">
      <c r="A34" s="2" t="s">
        <v>118</v>
      </c>
      <c r="B34" s="28">
        <v>444</v>
      </c>
      <c r="C34" s="28">
        <v>1363</v>
      </c>
      <c r="D34" s="28">
        <v>1278</v>
      </c>
      <c r="E34" s="22">
        <v>1733</v>
      </c>
      <c r="F34" s="28">
        <v>1034</v>
      </c>
      <c r="G34" s="28">
        <v>1341</v>
      </c>
      <c r="H34" s="28">
        <v>1282</v>
      </c>
      <c r="I34" s="22">
        <v>778</v>
      </c>
      <c r="J34" s="28">
        <v>321</v>
      </c>
      <c r="K34" s="28">
        <v>425</v>
      </c>
      <c r="L34" s="28">
        <v>472</v>
      </c>
      <c r="M34" s="22">
        <v>212</v>
      </c>
      <c r="N34" s="28">
        <v>157</v>
      </c>
      <c r="O34" s="28">
        <v>407</v>
      </c>
      <c r="P34" s="28">
        <v>449</v>
      </c>
      <c r="Q34" s="22">
        <v>635</v>
      </c>
      <c r="R34" s="28">
        <v>304</v>
      </c>
      <c r="S34" s="28">
        <v>600</v>
      </c>
      <c r="T34" s="28">
        <v>468</v>
      </c>
      <c r="U34" s="22">
        <v>460</v>
      </c>
      <c r="V34" s="28">
        <v>362</v>
      </c>
      <c r="W34" s="28">
        <v>549</v>
      </c>
      <c r="X34" s="28">
        <v>454</v>
      </c>
      <c r="Y34" s="22">
        <v>332</v>
      </c>
    </row>
    <row r="35" spans="1:25" ht="13.5">
      <c r="A35" s="2" t="s">
        <v>123</v>
      </c>
      <c r="B35" s="28">
        <v>806</v>
      </c>
      <c r="C35" s="28">
        <v>1972</v>
      </c>
      <c r="D35" s="28">
        <v>3322</v>
      </c>
      <c r="E35" s="22">
        <v>2107</v>
      </c>
      <c r="F35" s="28">
        <v>852</v>
      </c>
      <c r="G35" s="28">
        <v>2012</v>
      </c>
      <c r="H35" s="28">
        <v>3349</v>
      </c>
      <c r="I35" s="22">
        <v>2103</v>
      </c>
      <c r="J35" s="28">
        <v>953</v>
      </c>
      <c r="K35" s="28">
        <v>2042</v>
      </c>
      <c r="L35" s="28">
        <v>3437</v>
      </c>
      <c r="M35" s="22">
        <v>2106</v>
      </c>
      <c r="N35" s="28">
        <v>977</v>
      </c>
      <c r="O35" s="28">
        <v>2060</v>
      </c>
      <c r="P35" s="28">
        <v>3326</v>
      </c>
      <c r="Q35" s="22">
        <v>2130</v>
      </c>
      <c r="R35" s="28">
        <v>998</v>
      </c>
      <c r="S35" s="28">
        <v>2159</v>
      </c>
      <c r="T35" s="28">
        <v>3266</v>
      </c>
      <c r="U35" s="22">
        <v>1875</v>
      </c>
      <c r="V35" s="28">
        <v>1055</v>
      </c>
      <c r="W35" s="28">
        <v>2169</v>
      </c>
      <c r="X35" s="28">
        <v>3383</v>
      </c>
      <c r="Y35" s="22">
        <v>1992</v>
      </c>
    </row>
    <row r="36" spans="1:25" ht="13.5">
      <c r="A36" s="2" t="s">
        <v>80</v>
      </c>
      <c r="B36" s="28">
        <v>12563</v>
      </c>
      <c r="C36" s="28">
        <v>12711</v>
      </c>
      <c r="D36" s="28">
        <v>13012</v>
      </c>
      <c r="E36" s="22">
        <v>10754</v>
      </c>
      <c r="F36" s="28">
        <v>12057</v>
      </c>
      <c r="G36" s="28">
        <v>12681</v>
      </c>
      <c r="H36" s="28">
        <v>12641</v>
      </c>
      <c r="I36" s="22">
        <v>10874</v>
      </c>
      <c r="J36" s="28">
        <v>13199</v>
      </c>
      <c r="K36" s="28">
        <v>12752</v>
      </c>
      <c r="L36" s="28">
        <v>13151</v>
      </c>
      <c r="M36" s="22">
        <v>10933</v>
      </c>
      <c r="N36" s="28">
        <v>13813</v>
      </c>
      <c r="O36" s="28">
        <v>14131</v>
      </c>
      <c r="P36" s="28">
        <v>14189</v>
      </c>
      <c r="Q36" s="22">
        <v>12301</v>
      </c>
      <c r="R36" s="28">
        <v>15637</v>
      </c>
      <c r="S36" s="28">
        <v>15692</v>
      </c>
      <c r="T36" s="28">
        <v>15722</v>
      </c>
      <c r="U36" s="22">
        <v>13632</v>
      </c>
      <c r="V36" s="28">
        <v>15710</v>
      </c>
      <c r="W36" s="28">
        <v>16567</v>
      </c>
      <c r="X36" s="28">
        <v>15906</v>
      </c>
      <c r="Y36" s="22">
        <v>13696</v>
      </c>
    </row>
    <row r="37" spans="1:25" ht="13.5">
      <c r="A37" s="2" t="s">
        <v>124</v>
      </c>
      <c r="B37" s="28">
        <v>42947</v>
      </c>
      <c r="C37" s="28">
        <v>44620</v>
      </c>
      <c r="D37" s="28">
        <v>44914</v>
      </c>
      <c r="E37" s="22">
        <v>44955</v>
      </c>
      <c r="F37" s="28">
        <v>49057</v>
      </c>
      <c r="G37" s="28">
        <v>50180</v>
      </c>
      <c r="H37" s="28">
        <v>51807</v>
      </c>
      <c r="I37" s="22">
        <v>51671</v>
      </c>
      <c r="J37" s="28">
        <v>53049</v>
      </c>
      <c r="K37" s="28">
        <v>52627</v>
      </c>
      <c r="L37" s="28">
        <v>50952</v>
      </c>
      <c r="M37" s="22">
        <v>50545</v>
      </c>
      <c r="N37" s="28">
        <v>53613</v>
      </c>
      <c r="O37" s="28">
        <v>53868</v>
      </c>
      <c r="P37" s="28">
        <v>59817</v>
      </c>
      <c r="Q37" s="22">
        <v>59247</v>
      </c>
      <c r="R37" s="28">
        <v>59962</v>
      </c>
      <c r="S37" s="28">
        <v>59305</v>
      </c>
      <c r="T37" s="28">
        <v>54948</v>
      </c>
      <c r="U37" s="22">
        <v>52984</v>
      </c>
      <c r="V37" s="28">
        <v>52646</v>
      </c>
      <c r="W37" s="28">
        <v>59591</v>
      </c>
      <c r="X37" s="28">
        <v>56718</v>
      </c>
      <c r="Y37" s="22">
        <v>55833</v>
      </c>
    </row>
    <row r="38" spans="1:25" ht="13.5">
      <c r="A38" s="2" t="s">
        <v>125</v>
      </c>
      <c r="B38" s="28">
        <v>31697</v>
      </c>
      <c r="C38" s="28">
        <v>31351</v>
      </c>
      <c r="D38" s="28">
        <v>32165</v>
      </c>
      <c r="E38" s="22">
        <v>33094</v>
      </c>
      <c r="F38" s="28">
        <v>27867</v>
      </c>
      <c r="G38" s="28">
        <v>28035</v>
      </c>
      <c r="H38" s="28">
        <v>29439</v>
      </c>
      <c r="I38" s="22">
        <v>31514</v>
      </c>
      <c r="J38" s="28">
        <v>28793</v>
      </c>
      <c r="K38" s="28">
        <v>30895</v>
      </c>
      <c r="L38" s="28">
        <v>33298</v>
      </c>
      <c r="M38" s="22">
        <v>35469</v>
      </c>
      <c r="N38" s="28">
        <v>32179</v>
      </c>
      <c r="O38" s="28">
        <v>33833</v>
      </c>
      <c r="P38" s="28">
        <v>26603</v>
      </c>
      <c r="Q38" s="22">
        <v>28714</v>
      </c>
      <c r="R38" s="28">
        <v>25627</v>
      </c>
      <c r="S38" s="28">
        <v>27444</v>
      </c>
      <c r="T38" s="28">
        <v>31835</v>
      </c>
      <c r="U38" s="22">
        <v>33605</v>
      </c>
      <c r="V38" s="28">
        <v>34038</v>
      </c>
      <c r="W38" s="28">
        <v>29514</v>
      </c>
      <c r="X38" s="28">
        <v>31146</v>
      </c>
      <c r="Y38" s="22">
        <v>32796</v>
      </c>
    </row>
    <row r="39" spans="1:25" ht="13.5">
      <c r="A39" s="2" t="s">
        <v>128</v>
      </c>
      <c r="B39" s="28">
        <v>5218</v>
      </c>
      <c r="C39" s="28">
        <v>5283</v>
      </c>
      <c r="D39" s="28">
        <v>5442</v>
      </c>
      <c r="E39" s="22">
        <v>5522</v>
      </c>
      <c r="F39" s="28">
        <v>5600</v>
      </c>
      <c r="G39" s="28">
        <v>5742</v>
      </c>
      <c r="H39" s="28">
        <v>5822</v>
      </c>
      <c r="I39" s="22">
        <v>5958</v>
      </c>
      <c r="J39" s="28">
        <v>6149</v>
      </c>
      <c r="K39" s="28">
        <v>6239</v>
      </c>
      <c r="L39" s="28">
        <v>6328</v>
      </c>
      <c r="M39" s="22">
        <v>6456</v>
      </c>
      <c r="N39" s="28">
        <v>6663</v>
      </c>
      <c r="O39" s="28">
        <v>6857</v>
      </c>
      <c r="P39" s="28">
        <v>7034</v>
      </c>
      <c r="Q39" s="22">
        <v>7236</v>
      </c>
      <c r="R39" s="28">
        <v>7526</v>
      </c>
      <c r="S39" s="28">
        <v>7675</v>
      </c>
      <c r="T39" s="28">
        <v>7864</v>
      </c>
      <c r="U39" s="22">
        <v>8048</v>
      </c>
      <c r="V39" s="28">
        <v>8585</v>
      </c>
      <c r="W39" s="28">
        <v>8843</v>
      </c>
      <c r="X39" s="28">
        <v>8998</v>
      </c>
      <c r="Y39" s="22">
        <v>9169</v>
      </c>
    </row>
    <row r="40" spans="1:25" ht="13.5">
      <c r="A40" s="2" t="s">
        <v>129</v>
      </c>
      <c r="B40" s="28">
        <v>46</v>
      </c>
      <c r="C40" s="28">
        <v>46</v>
      </c>
      <c r="D40" s="28">
        <v>46</v>
      </c>
      <c r="E40" s="22">
        <v>50</v>
      </c>
      <c r="F40" s="28">
        <v>50</v>
      </c>
      <c r="G40" s="28">
        <v>50</v>
      </c>
      <c r="H40" s="28">
        <v>50</v>
      </c>
      <c r="I40" s="22">
        <v>52</v>
      </c>
      <c r="J40" s="28">
        <v>52</v>
      </c>
      <c r="K40" s="28">
        <v>52</v>
      </c>
      <c r="L40" s="28">
        <v>52</v>
      </c>
      <c r="M40" s="22">
        <v>96</v>
      </c>
      <c r="N40" s="28">
        <v>96</v>
      </c>
      <c r="O40" s="28">
        <v>96</v>
      </c>
      <c r="P40" s="28">
        <v>96</v>
      </c>
      <c r="Q40" s="22">
        <v>97</v>
      </c>
      <c r="R40" s="28">
        <v>97</v>
      </c>
      <c r="S40" s="28">
        <v>97</v>
      </c>
      <c r="T40" s="28">
        <v>98</v>
      </c>
      <c r="U40" s="22">
        <v>116</v>
      </c>
      <c r="V40" s="28">
        <v>121</v>
      </c>
      <c r="W40" s="28">
        <v>141</v>
      </c>
      <c r="X40" s="28">
        <v>141</v>
      </c>
      <c r="Y40" s="22">
        <v>239</v>
      </c>
    </row>
    <row r="41" spans="1:25" ht="13.5">
      <c r="A41" s="2" t="s">
        <v>80</v>
      </c>
      <c r="B41" s="28">
        <v>17692</v>
      </c>
      <c r="C41" s="28">
        <v>17547</v>
      </c>
      <c r="D41" s="28">
        <v>17533</v>
      </c>
      <c r="E41" s="22">
        <v>17812</v>
      </c>
      <c r="F41" s="28">
        <v>16796</v>
      </c>
      <c r="G41" s="28">
        <v>16869</v>
      </c>
      <c r="H41" s="28">
        <v>16729</v>
      </c>
      <c r="I41" s="22">
        <v>4653</v>
      </c>
      <c r="J41" s="28">
        <v>16445</v>
      </c>
      <c r="K41" s="28">
        <v>17152</v>
      </c>
      <c r="L41" s="28">
        <v>16842</v>
      </c>
      <c r="M41" s="22">
        <v>4715</v>
      </c>
      <c r="N41" s="28">
        <v>17071</v>
      </c>
      <c r="O41" s="28">
        <v>17429</v>
      </c>
      <c r="P41" s="28">
        <v>17483</v>
      </c>
      <c r="Q41" s="22">
        <v>4304</v>
      </c>
      <c r="R41" s="28">
        <v>15916</v>
      </c>
      <c r="S41" s="28">
        <v>17358</v>
      </c>
      <c r="T41" s="28">
        <v>17618</v>
      </c>
      <c r="U41" s="22">
        <v>4261</v>
      </c>
      <c r="V41" s="28">
        <v>16740</v>
      </c>
      <c r="W41" s="28">
        <v>17193</v>
      </c>
      <c r="X41" s="28">
        <v>17875</v>
      </c>
      <c r="Y41" s="22">
        <v>4348</v>
      </c>
    </row>
    <row r="42" spans="1:25" ht="13.5">
      <c r="A42" s="2" t="s">
        <v>133</v>
      </c>
      <c r="B42" s="28">
        <v>54654</v>
      </c>
      <c r="C42" s="28">
        <v>54228</v>
      </c>
      <c r="D42" s="28">
        <v>55187</v>
      </c>
      <c r="E42" s="22">
        <v>56479</v>
      </c>
      <c r="F42" s="28">
        <v>50314</v>
      </c>
      <c r="G42" s="28">
        <v>50699</v>
      </c>
      <c r="H42" s="28">
        <v>52042</v>
      </c>
      <c r="I42" s="22">
        <v>53912</v>
      </c>
      <c r="J42" s="28">
        <v>51444</v>
      </c>
      <c r="K42" s="28">
        <v>54347</v>
      </c>
      <c r="L42" s="28">
        <v>56877</v>
      </c>
      <c r="M42" s="22">
        <v>59199</v>
      </c>
      <c r="N42" s="28">
        <v>57269</v>
      </c>
      <c r="O42" s="28">
        <v>59479</v>
      </c>
      <c r="P42" s="28">
        <v>53365</v>
      </c>
      <c r="Q42" s="22">
        <v>54664</v>
      </c>
      <c r="R42" s="28">
        <v>52523</v>
      </c>
      <c r="S42" s="28">
        <v>55936</v>
      </c>
      <c r="T42" s="28">
        <v>62190</v>
      </c>
      <c r="U42" s="22">
        <v>63329</v>
      </c>
      <c r="V42" s="28">
        <v>66597</v>
      </c>
      <c r="W42" s="28">
        <v>62809</v>
      </c>
      <c r="X42" s="28">
        <v>66989</v>
      </c>
      <c r="Y42" s="22">
        <v>66001</v>
      </c>
    </row>
    <row r="43" spans="1:25" ht="14.25" thickBot="1">
      <c r="A43" s="5" t="s">
        <v>134</v>
      </c>
      <c r="B43" s="29">
        <v>97601</v>
      </c>
      <c r="C43" s="29">
        <v>98849</v>
      </c>
      <c r="D43" s="29">
        <v>100101</v>
      </c>
      <c r="E43" s="23">
        <v>101435</v>
      </c>
      <c r="F43" s="29">
        <v>99371</v>
      </c>
      <c r="G43" s="29">
        <v>100879</v>
      </c>
      <c r="H43" s="29">
        <v>103850</v>
      </c>
      <c r="I43" s="23">
        <v>105584</v>
      </c>
      <c r="J43" s="29">
        <v>104494</v>
      </c>
      <c r="K43" s="29">
        <v>106975</v>
      </c>
      <c r="L43" s="29">
        <v>107830</v>
      </c>
      <c r="M43" s="23">
        <v>109745</v>
      </c>
      <c r="N43" s="29">
        <v>110883</v>
      </c>
      <c r="O43" s="29">
        <v>113348</v>
      </c>
      <c r="P43" s="29">
        <v>113183</v>
      </c>
      <c r="Q43" s="23">
        <v>113911</v>
      </c>
      <c r="R43" s="29">
        <v>112486</v>
      </c>
      <c r="S43" s="29">
        <v>115242</v>
      </c>
      <c r="T43" s="29">
        <v>117139</v>
      </c>
      <c r="U43" s="23">
        <v>116313</v>
      </c>
      <c r="V43" s="29">
        <v>119243</v>
      </c>
      <c r="W43" s="29">
        <v>122400</v>
      </c>
      <c r="X43" s="29">
        <v>123708</v>
      </c>
      <c r="Y43" s="23">
        <v>121835</v>
      </c>
    </row>
    <row r="44" spans="1:25" ht="14.25" thickTop="1">
      <c r="A44" s="2" t="s">
        <v>135</v>
      </c>
      <c r="B44" s="28">
        <v>3160</v>
      </c>
      <c r="C44" s="28">
        <v>3160</v>
      </c>
      <c r="D44" s="28">
        <v>3160</v>
      </c>
      <c r="E44" s="22">
        <v>3160</v>
      </c>
      <c r="F44" s="28">
        <v>3160</v>
      </c>
      <c r="G44" s="28">
        <v>3160</v>
      </c>
      <c r="H44" s="28">
        <v>3160</v>
      </c>
      <c r="I44" s="22">
        <v>3160</v>
      </c>
      <c r="J44" s="28">
        <v>3160</v>
      </c>
      <c r="K44" s="28">
        <v>3160</v>
      </c>
      <c r="L44" s="28">
        <v>3160</v>
      </c>
      <c r="M44" s="22">
        <v>3160</v>
      </c>
      <c r="N44" s="28">
        <v>3160</v>
      </c>
      <c r="O44" s="28">
        <v>3160</v>
      </c>
      <c r="P44" s="28">
        <v>3160</v>
      </c>
      <c r="Q44" s="22">
        <v>3160</v>
      </c>
      <c r="R44" s="28">
        <v>3160</v>
      </c>
      <c r="S44" s="28">
        <v>3160</v>
      </c>
      <c r="T44" s="28">
        <v>3160</v>
      </c>
      <c r="U44" s="22">
        <v>3160</v>
      </c>
      <c r="V44" s="28">
        <v>3160</v>
      </c>
      <c r="W44" s="28">
        <v>3160</v>
      </c>
      <c r="X44" s="28">
        <v>3160</v>
      </c>
      <c r="Y44" s="22">
        <v>3160</v>
      </c>
    </row>
    <row r="45" spans="1:25" ht="13.5">
      <c r="A45" s="2" t="s">
        <v>137</v>
      </c>
      <c r="B45" s="28">
        <v>693</v>
      </c>
      <c r="C45" s="28">
        <v>693</v>
      </c>
      <c r="D45" s="28">
        <v>693</v>
      </c>
      <c r="E45" s="22">
        <v>693</v>
      </c>
      <c r="F45" s="28">
        <v>693</v>
      </c>
      <c r="G45" s="28">
        <v>693</v>
      </c>
      <c r="H45" s="28">
        <v>693</v>
      </c>
      <c r="I45" s="22">
        <v>693</v>
      </c>
      <c r="J45" s="28">
        <v>693</v>
      </c>
      <c r="K45" s="28">
        <v>693</v>
      </c>
      <c r="L45" s="28">
        <v>693</v>
      </c>
      <c r="M45" s="22">
        <v>693</v>
      </c>
      <c r="N45" s="28">
        <v>693</v>
      </c>
      <c r="O45" s="28">
        <v>693</v>
      </c>
      <c r="P45" s="28">
        <v>693</v>
      </c>
      <c r="Q45" s="22">
        <v>693</v>
      </c>
      <c r="R45" s="28">
        <v>693</v>
      </c>
      <c r="S45" s="28">
        <v>693</v>
      </c>
      <c r="T45" s="28">
        <v>693</v>
      </c>
      <c r="U45" s="22">
        <v>693</v>
      </c>
      <c r="V45" s="28">
        <v>693</v>
      </c>
      <c r="W45" s="28">
        <v>693</v>
      </c>
      <c r="X45" s="28">
        <v>694</v>
      </c>
      <c r="Y45" s="22">
        <v>694</v>
      </c>
    </row>
    <row r="46" spans="1:25" ht="13.5">
      <c r="A46" s="2" t="s">
        <v>143</v>
      </c>
      <c r="B46" s="28">
        <v>29815</v>
      </c>
      <c r="C46" s="28">
        <v>28959</v>
      </c>
      <c r="D46" s="28">
        <v>27603</v>
      </c>
      <c r="E46" s="22">
        <v>26474</v>
      </c>
      <c r="F46" s="28">
        <v>26269</v>
      </c>
      <c r="G46" s="28">
        <v>25363</v>
      </c>
      <c r="H46" s="28">
        <v>24651</v>
      </c>
      <c r="I46" s="22">
        <v>22985</v>
      </c>
      <c r="J46" s="28">
        <v>22904</v>
      </c>
      <c r="K46" s="28">
        <v>22219</v>
      </c>
      <c r="L46" s="28">
        <v>21528</v>
      </c>
      <c r="M46" s="22">
        <v>20886</v>
      </c>
      <c r="N46" s="28">
        <v>20985</v>
      </c>
      <c r="O46" s="28">
        <v>20457</v>
      </c>
      <c r="P46" s="28">
        <v>19841</v>
      </c>
      <c r="Q46" s="22">
        <v>19752</v>
      </c>
      <c r="R46" s="28">
        <v>20240</v>
      </c>
      <c r="S46" s="28">
        <v>19761</v>
      </c>
      <c r="T46" s="28">
        <v>19307</v>
      </c>
      <c r="U46" s="22">
        <v>18626</v>
      </c>
      <c r="V46" s="28">
        <v>18673</v>
      </c>
      <c r="W46" s="28">
        <v>18127</v>
      </c>
      <c r="X46" s="28">
        <v>18033</v>
      </c>
      <c r="Y46" s="22">
        <v>17264</v>
      </c>
    </row>
    <row r="47" spans="1:25" ht="13.5">
      <c r="A47" s="2" t="s">
        <v>144</v>
      </c>
      <c r="B47" s="28">
        <v>-592</v>
      </c>
      <c r="C47" s="28">
        <v>-592</v>
      </c>
      <c r="D47" s="28">
        <v>-591</v>
      </c>
      <c r="E47" s="22">
        <v>-590</v>
      </c>
      <c r="F47" s="28">
        <v>-589</v>
      </c>
      <c r="G47" s="28">
        <v>-588</v>
      </c>
      <c r="H47" s="28">
        <v>-588</v>
      </c>
      <c r="I47" s="22">
        <v>-588</v>
      </c>
      <c r="J47" s="28">
        <v>-588</v>
      </c>
      <c r="K47" s="28">
        <v>-587</v>
      </c>
      <c r="L47" s="28">
        <v>-587</v>
      </c>
      <c r="M47" s="22">
        <v>-507</v>
      </c>
      <c r="N47" s="28">
        <v>-506</v>
      </c>
      <c r="O47" s="28">
        <v>-506</v>
      </c>
      <c r="P47" s="28">
        <v>-506</v>
      </c>
      <c r="Q47" s="22">
        <v>-505</v>
      </c>
      <c r="R47" s="28">
        <v>-505</v>
      </c>
      <c r="S47" s="28">
        <v>-504</v>
      </c>
      <c r="T47" s="28">
        <v>-503</v>
      </c>
      <c r="U47" s="22">
        <v>-502</v>
      </c>
      <c r="V47" s="28">
        <v>-500</v>
      </c>
      <c r="W47" s="28">
        <v>-223</v>
      </c>
      <c r="X47" s="28">
        <v>-218</v>
      </c>
      <c r="Y47" s="22">
        <v>-213</v>
      </c>
    </row>
    <row r="48" spans="1:25" ht="13.5">
      <c r="A48" s="2" t="s">
        <v>145</v>
      </c>
      <c r="B48" s="28">
        <v>33076</v>
      </c>
      <c r="C48" s="28">
        <v>32220</v>
      </c>
      <c r="D48" s="28">
        <v>30865</v>
      </c>
      <c r="E48" s="22">
        <v>29737</v>
      </c>
      <c r="F48" s="28">
        <v>29533</v>
      </c>
      <c r="G48" s="28">
        <v>28627</v>
      </c>
      <c r="H48" s="28">
        <v>27915</v>
      </c>
      <c r="I48" s="22">
        <v>26249</v>
      </c>
      <c r="J48" s="28">
        <v>26169</v>
      </c>
      <c r="K48" s="28">
        <v>25485</v>
      </c>
      <c r="L48" s="28">
        <v>24794</v>
      </c>
      <c r="M48" s="22">
        <v>24232</v>
      </c>
      <c r="N48" s="28">
        <v>24332</v>
      </c>
      <c r="O48" s="28">
        <v>23804</v>
      </c>
      <c r="P48" s="28">
        <v>23188</v>
      </c>
      <c r="Q48" s="22">
        <v>23100</v>
      </c>
      <c r="R48" s="28">
        <v>23588</v>
      </c>
      <c r="S48" s="28">
        <v>23110</v>
      </c>
      <c r="T48" s="28">
        <v>22657</v>
      </c>
      <c r="U48" s="22">
        <v>21976</v>
      </c>
      <c r="V48" s="28">
        <v>22027</v>
      </c>
      <c r="W48" s="28">
        <v>21758</v>
      </c>
      <c r="X48" s="28">
        <v>21669</v>
      </c>
      <c r="Y48" s="22">
        <v>20905</v>
      </c>
    </row>
    <row r="49" spans="1:25" ht="13.5">
      <c r="A49" s="2" t="s">
        <v>146</v>
      </c>
      <c r="B49" s="28">
        <v>3945</v>
      </c>
      <c r="C49" s="28">
        <v>3809</v>
      </c>
      <c r="D49" s="28">
        <v>3504</v>
      </c>
      <c r="E49" s="22">
        <v>4792</v>
      </c>
      <c r="F49" s="28">
        <v>2168</v>
      </c>
      <c r="G49" s="28">
        <v>1393</v>
      </c>
      <c r="H49" s="28">
        <v>1128</v>
      </c>
      <c r="I49" s="22">
        <v>1302</v>
      </c>
      <c r="J49" s="28">
        <v>713</v>
      </c>
      <c r="K49" s="28">
        <v>805</v>
      </c>
      <c r="L49" s="28">
        <v>364</v>
      </c>
      <c r="M49" s="22">
        <v>722</v>
      </c>
      <c r="N49" s="28">
        <v>1199</v>
      </c>
      <c r="O49" s="28">
        <v>1023</v>
      </c>
      <c r="P49" s="28">
        <v>1139</v>
      </c>
      <c r="Q49" s="22">
        <v>1515</v>
      </c>
      <c r="R49" s="28">
        <v>913</v>
      </c>
      <c r="S49" s="28">
        <v>1567</v>
      </c>
      <c r="T49" s="28">
        <v>2003</v>
      </c>
      <c r="U49" s="22">
        <v>1160</v>
      </c>
      <c r="V49" s="28">
        <v>1913</v>
      </c>
      <c r="W49" s="28">
        <v>2139</v>
      </c>
      <c r="X49" s="28">
        <v>2554</v>
      </c>
      <c r="Y49" s="22">
        <v>2511</v>
      </c>
    </row>
    <row r="50" spans="1:25" ht="13.5">
      <c r="A50" s="2" t="s">
        <v>147</v>
      </c>
      <c r="B50" s="28">
        <v>113</v>
      </c>
      <c r="C50" s="28">
        <v>80</v>
      </c>
      <c r="D50" s="28">
        <v>78</v>
      </c>
      <c r="E50" s="22">
        <v>91</v>
      </c>
      <c r="F50" s="28">
        <v>62</v>
      </c>
      <c r="G50" s="28">
        <v>35</v>
      </c>
      <c r="H50" s="28">
        <v>15</v>
      </c>
      <c r="I50" s="22">
        <v>59</v>
      </c>
      <c r="J50" s="28">
        <v>31</v>
      </c>
      <c r="K50" s="28">
        <v>17</v>
      </c>
      <c r="L50" s="28">
        <v>78</v>
      </c>
      <c r="M50" s="22">
        <v>108</v>
      </c>
      <c r="N50" s="28">
        <v>30</v>
      </c>
      <c r="O50" s="28">
        <v>0</v>
      </c>
      <c r="P50" s="28">
        <v>-10</v>
      </c>
      <c r="Q50" s="22">
        <v>52</v>
      </c>
      <c r="R50" s="28">
        <v>39</v>
      </c>
      <c r="S50" s="28">
        <v>-35</v>
      </c>
      <c r="T50" s="28"/>
      <c r="U50" s="22">
        <v>8</v>
      </c>
      <c r="V50" s="28">
        <v>14</v>
      </c>
      <c r="W50" s="28">
        <v>128</v>
      </c>
      <c r="X50" s="28">
        <v>259</v>
      </c>
      <c r="Y50" s="22">
        <v>183</v>
      </c>
    </row>
    <row r="51" spans="1:25" ht="13.5">
      <c r="A51" s="2" t="s">
        <v>148</v>
      </c>
      <c r="B51" s="28">
        <v>4059</v>
      </c>
      <c r="C51" s="28">
        <v>3889</v>
      </c>
      <c r="D51" s="28">
        <v>3582</v>
      </c>
      <c r="E51" s="22">
        <v>4883</v>
      </c>
      <c r="F51" s="28">
        <v>2230</v>
      </c>
      <c r="G51" s="28">
        <v>1428</v>
      </c>
      <c r="H51" s="28">
        <v>1144</v>
      </c>
      <c r="I51" s="22">
        <v>1361</v>
      </c>
      <c r="J51" s="28">
        <v>745</v>
      </c>
      <c r="K51" s="28">
        <v>823</v>
      </c>
      <c r="L51" s="28">
        <v>442</v>
      </c>
      <c r="M51" s="22">
        <v>830</v>
      </c>
      <c r="N51" s="28">
        <v>1230</v>
      </c>
      <c r="O51" s="28">
        <v>1024</v>
      </c>
      <c r="P51" s="28">
        <v>1129</v>
      </c>
      <c r="Q51" s="22">
        <v>1568</v>
      </c>
      <c r="R51" s="28">
        <v>952</v>
      </c>
      <c r="S51" s="28">
        <v>1531</v>
      </c>
      <c r="T51" s="28">
        <v>2003</v>
      </c>
      <c r="U51" s="22">
        <v>1169</v>
      </c>
      <c r="V51" s="28">
        <v>1927</v>
      </c>
      <c r="W51" s="28">
        <v>2267</v>
      </c>
      <c r="X51" s="28">
        <v>2813</v>
      </c>
      <c r="Y51" s="22">
        <v>2694</v>
      </c>
    </row>
    <row r="52" spans="1:25" ht="13.5">
      <c r="A52" s="6" t="s">
        <v>0</v>
      </c>
      <c r="B52" s="28">
        <v>3215</v>
      </c>
      <c r="C52" s="28">
        <v>3161</v>
      </c>
      <c r="D52" s="28">
        <v>3079</v>
      </c>
      <c r="E52" s="22">
        <v>3034</v>
      </c>
      <c r="F52" s="28">
        <v>2805</v>
      </c>
      <c r="G52" s="28">
        <v>2725</v>
      </c>
      <c r="H52" s="28">
        <v>2637</v>
      </c>
      <c r="I52" s="22">
        <v>2599</v>
      </c>
      <c r="J52" s="28">
        <v>2625</v>
      </c>
      <c r="K52" s="28">
        <v>2556</v>
      </c>
      <c r="L52" s="28">
        <v>2479</v>
      </c>
      <c r="M52" s="22">
        <v>2431</v>
      </c>
      <c r="N52" s="28">
        <v>2425</v>
      </c>
      <c r="O52" s="28">
        <v>2373</v>
      </c>
      <c r="P52" s="28">
        <v>2389</v>
      </c>
      <c r="Q52" s="22">
        <v>2370</v>
      </c>
      <c r="R52" s="28">
        <v>2333</v>
      </c>
      <c r="S52" s="28">
        <v>2321</v>
      </c>
      <c r="T52" s="28">
        <v>2306</v>
      </c>
      <c r="U52" s="22">
        <v>2305</v>
      </c>
      <c r="V52" s="28">
        <v>2352</v>
      </c>
      <c r="W52" s="28">
        <v>2343</v>
      </c>
      <c r="X52" s="28">
        <v>2292</v>
      </c>
      <c r="Y52" s="22">
        <v>2300</v>
      </c>
    </row>
    <row r="53" spans="1:25" ht="13.5">
      <c r="A53" s="6" t="s">
        <v>149</v>
      </c>
      <c r="B53" s="28">
        <v>40350</v>
      </c>
      <c r="C53" s="28">
        <v>39271</v>
      </c>
      <c r="D53" s="28">
        <v>37527</v>
      </c>
      <c r="E53" s="22">
        <v>37655</v>
      </c>
      <c r="F53" s="28">
        <v>34569</v>
      </c>
      <c r="G53" s="28">
        <v>32781</v>
      </c>
      <c r="H53" s="28">
        <v>31697</v>
      </c>
      <c r="I53" s="22">
        <v>30210</v>
      </c>
      <c r="J53" s="28">
        <v>29540</v>
      </c>
      <c r="K53" s="28">
        <v>28865</v>
      </c>
      <c r="L53" s="28">
        <v>27716</v>
      </c>
      <c r="M53" s="22">
        <v>27494</v>
      </c>
      <c r="N53" s="28">
        <v>27988</v>
      </c>
      <c r="O53" s="28">
        <v>27202</v>
      </c>
      <c r="P53" s="28">
        <v>26707</v>
      </c>
      <c r="Q53" s="22">
        <v>27039</v>
      </c>
      <c r="R53" s="28">
        <v>26875</v>
      </c>
      <c r="S53" s="28">
        <v>26963</v>
      </c>
      <c r="T53" s="28">
        <v>26967</v>
      </c>
      <c r="U53" s="22">
        <v>25451</v>
      </c>
      <c r="V53" s="28">
        <v>26307</v>
      </c>
      <c r="W53" s="28">
        <v>26368</v>
      </c>
      <c r="X53" s="28">
        <v>26775</v>
      </c>
      <c r="Y53" s="22">
        <v>25900</v>
      </c>
    </row>
    <row r="54" spans="1:25" ht="14.25" thickBot="1">
      <c r="A54" s="7" t="s">
        <v>150</v>
      </c>
      <c r="B54" s="28">
        <v>137951</v>
      </c>
      <c r="C54" s="28">
        <v>138120</v>
      </c>
      <c r="D54" s="28">
        <v>137629</v>
      </c>
      <c r="E54" s="22">
        <v>139091</v>
      </c>
      <c r="F54" s="28">
        <v>133940</v>
      </c>
      <c r="G54" s="28">
        <v>133661</v>
      </c>
      <c r="H54" s="28">
        <v>135547</v>
      </c>
      <c r="I54" s="22">
        <v>135794</v>
      </c>
      <c r="J54" s="28">
        <v>134034</v>
      </c>
      <c r="K54" s="28">
        <v>135840</v>
      </c>
      <c r="L54" s="28">
        <v>135546</v>
      </c>
      <c r="M54" s="22">
        <v>137240</v>
      </c>
      <c r="N54" s="28">
        <v>138872</v>
      </c>
      <c r="O54" s="28">
        <v>140551</v>
      </c>
      <c r="P54" s="28">
        <v>139891</v>
      </c>
      <c r="Q54" s="22">
        <v>140950</v>
      </c>
      <c r="R54" s="28">
        <v>139361</v>
      </c>
      <c r="S54" s="28">
        <v>142205</v>
      </c>
      <c r="T54" s="28">
        <v>144106</v>
      </c>
      <c r="U54" s="22">
        <v>141765</v>
      </c>
      <c r="V54" s="28">
        <v>145551</v>
      </c>
      <c r="W54" s="28">
        <v>148769</v>
      </c>
      <c r="X54" s="28">
        <v>150484</v>
      </c>
      <c r="Y54" s="22">
        <v>147735</v>
      </c>
    </row>
    <row r="55" spans="1:25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3.5">
      <c r="A57" s="20" t="s">
        <v>155</v>
      </c>
    </row>
    <row r="58" ht="13.5">
      <c r="A58" s="20" t="s">
        <v>156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151</v>
      </c>
      <c r="B2" s="14">
        <v>9081</v>
      </c>
      <c r="C2" s="14"/>
      <c r="D2" s="14"/>
      <c r="E2" s="14"/>
      <c r="F2" s="14"/>
      <c r="G2" s="14"/>
    </row>
    <row r="3" spans="1:7" ht="14.25" thickBot="1">
      <c r="A3" s="11" t="s">
        <v>152</v>
      </c>
      <c r="B3" s="1" t="s">
        <v>153</v>
      </c>
      <c r="C3" s="1"/>
      <c r="D3" s="1"/>
      <c r="E3" s="1"/>
      <c r="F3" s="1"/>
      <c r="G3" s="1"/>
    </row>
    <row r="4" spans="1:7" ht="14.25" thickTop="1">
      <c r="A4" s="10" t="s">
        <v>54</v>
      </c>
      <c r="B4" s="15" t="str">
        <f>HYPERLINK("http://www.kabupro.jp/mark/20130628/S000DRVU.htm","有価証券報告書")</f>
        <v>有価証券報告書</v>
      </c>
      <c r="C4" s="15" t="str">
        <f>HYPERLINK("http://www.kabupro.jp/mark/20130628/S000DRVU.htm","有価証券報告書")</f>
        <v>有価証券報告書</v>
      </c>
      <c r="D4" s="15" t="str">
        <f>HYPERLINK("http://www.kabupro.jp/mark/20120629/S000B7WZ.htm","有価証券報告書")</f>
        <v>有価証券報告書</v>
      </c>
      <c r="E4" s="15" t="str">
        <f>HYPERLINK("http://www.kabupro.jp/mark/20110630/S0008OKO.htm","有価証券報告書")</f>
        <v>有価証券報告書</v>
      </c>
      <c r="F4" s="15" t="str">
        <f>HYPERLINK("http://www.kabupro.jp/mark/20100630/S000635R.htm","有価証券報告書")</f>
        <v>有価証券報告書</v>
      </c>
      <c r="G4" s="15" t="str">
        <f>HYPERLINK("http://www.kabupro.jp/mark/20090630/S0003LAV.htm","有価証券報告書")</f>
        <v>有価証券報告書</v>
      </c>
    </row>
    <row r="5" spans="1:7" ht="14.25" thickBot="1">
      <c r="A5" s="11" t="s">
        <v>55</v>
      </c>
      <c r="B5" s="1" t="s">
        <v>61</v>
      </c>
      <c r="C5" s="1" t="s">
        <v>61</v>
      </c>
      <c r="D5" s="1" t="s">
        <v>65</v>
      </c>
      <c r="E5" s="1" t="s">
        <v>67</v>
      </c>
      <c r="F5" s="1" t="s">
        <v>69</v>
      </c>
      <c r="G5" s="1" t="s">
        <v>71</v>
      </c>
    </row>
    <row r="6" spans="1:7" ht="15" thickBot="1" thickTop="1">
      <c r="A6" s="10" t="s">
        <v>56</v>
      </c>
      <c r="B6" s="18" t="s">
        <v>202</v>
      </c>
      <c r="C6" s="19"/>
      <c r="D6" s="19"/>
      <c r="E6" s="19"/>
      <c r="F6" s="19"/>
      <c r="G6" s="19"/>
    </row>
    <row r="7" spans="1:7" ht="14.25" thickTop="1">
      <c r="A7" s="12" t="s">
        <v>57</v>
      </c>
      <c r="B7" s="16" t="s">
        <v>62</v>
      </c>
      <c r="C7" s="16" t="s">
        <v>62</v>
      </c>
      <c r="D7" s="16" t="s">
        <v>62</v>
      </c>
      <c r="E7" s="16" t="s">
        <v>62</v>
      </c>
      <c r="F7" s="16" t="s">
        <v>62</v>
      </c>
      <c r="G7" s="16" t="s">
        <v>62</v>
      </c>
    </row>
    <row r="8" spans="1:7" ht="13.5">
      <c r="A8" s="13" t="s">
        <v>58</v>
      </c>
      <c r="B8" s="17" t="s">
        <v>157</v>
      </c>
      <c r="C8" s="17" t="s">
        <v>158</v>
      </c>
      <c r="D8" s="17" t="s">
        <v>159</v>
      </c>
      <c r="E8" s="17" t="s">
        <v>160</v>
      </c>
      <c r="F8" s="17" t="s">
        <v>161</v>
      </c>
      <c r="G8" s="17" t="s">
        <v>162</v>
      </c>
    </row>
    <row r="9" spans="1:7" ht="13.5">
      <c r="A9" s="13" t="s">
        <v>59</v>
      </c>
      <c r="B9" s="17" t="s">
        <v>63</v>
      </c>
      <c r="C9" s="17" t="s">
        <v>64</v>
      </c>
      <c r="D9" s="17" t="s">
        <v>66</v>
      </c>
      <c r="E9" s="17" t="s">
        <v>68</v>
      </c>
      <c r="F9" s="17" t="s">
        <v>70</v>
      </c>
      <c r="G9" s="17" t="s">
        <v>72</v>
      </c>
    </row>
    <row r="10" spans="1:7" ht="14.25" thickBot="1">
      <c r="A10" s="13" t="s">
        <v>60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  <c r="G10" s="17" t="s">
        <v>74</v>
      </c>
    </row>
    <row r="11" spans="1:7" ht="14.25" thickTop="1">
      <c r="A11" s="26" t="s">
        <v>163</v>
      </c>
      <c r="B11" s="21">
        <v>40767</v>
      </c>
      <c r="C11" s="21">
        <v>40356</v>
      </c>
      <c r="D11" s="21">
        <v>39368</v>
      </c>
      <c r="E11" s="21">
        <v>40165</v>
      </c>
      <c r="F11" s="21">
        <v>40732</v>
      </c>
      <c r="G11" s="21">
        <v>40109</v>
      </c>
    </row>
    <row r="12" spans="1:7" ht="13.5">
      <c r="A12" s="6" t="s">
        <v>164</v>
      </c>
      <c r="B12" s="22">
        <v>687</v>
      </c>
      <c r="C12" s="22">
        <v>678</v>
      </c>
      <c r="D12" s="22">
        <v>674</v>
      </c>
      <c r="E12" s="22">
        <v>742</v>
      </c>
      <c r="F12" s="22">
        <v>966</v>
      </c>
      <c r="G12" s="22">
        <v>1014</v>
      </c>
    </row>
    <row r="13" spans="1:7" ht="13.5">
      <c r="A13" s="6" t="s">
        <v>165</v>
      </c>
      <c r="B13" s="22">
        <v>498</v>
      </c>
      <c r="C13" s="22">
        <v>112</v>
      </c>
      <c r="D13" s="22">
        <v>199</v>
      </c>
      <c r="E13" s="22">
        <v>389</v>
      </c>
      <c r="F13" s="22">
        <v>353</v>
      </c>
      <c r="G13" s="22">
        <v>295</v>
      </c>
    </row>
    <row r="14" spans="1:7" ht="13.5">
      <c r="A14" s="6" t="s">
        <v>166</v>
      </c>
      <c r="B14" s="22">
        <v>4042</v>
      </c>
      <c r="C14" s="22">
        <v>4073</v>
      </c>
      <c r="D14" s="22">
        <v>4103</v>
      </c>
      <c r="E14" s="22">
        <v>4087</v>
      </c>
      <c r="F14" s="22">
        <v>3979</v>
      </c>
      <c r="G14" s="22">
        <v>4195</v>
      </c>
    </row>
    <row r="15" spans="1:7" ht="13.5">
      <c r="A15" s="6" t="s">
        <v>167</v>
      </c>
      <c r="B15" s="22">
        <v>1306</v>
      </c>
      <c r="C15" s="22">
        <v>1342</v>
      </c>
      <c r="D15" s="22">
        <v>1070</v>
      </c>
      <c r="E15" s="22">
        <v>1064</v>
      </c>
      <c r="F15" s="22">
        <v>1240</v>
      </c>
      <c r="G15" s="22">
        <v>1331</v>
      </c>
    </row>
    <row r="16" spans="1:7" ht="13.5">
      <c r="A16" s="6" t="s">
        <v>168</v>
      </c>
      <c r="B16" s="22">
        <v>5464</v>
      </c>
      <c r="C16" s="22">
        <v>5972</v>
      </c>
      <c r="D16" s="22">
        <v>6168</v>
      </c>
      <c r="E16" s="22">
        <v>6272</v>
      </c>
      <c r="F16" s="22">
        <v>6472</v>
      </c>
      <c r="G16" s="22">
        <v>6323</v>
      </c>
    </row>
    <row r="17" spans="1:7" ht="13.5">
      <c r="A17" s="6" t="s">
        <v>169</v>
      </c>
      <c r="B17" s="22">
        <v>52767</v>
      </c>
      <c r="C17" s="22">
        <v>52534</v>
      </c>
      <c r="D17" s="22">
        <v>51584</v>
      </c>
      <c r="E17" s="22">
        <v>52721</v>
      </c>
      <c r="F17" s="22">
        <v>53746</v>
      </c>
      <c r="G17" s="22">
        <v>53269</v>
      </c>
    </row>
    <row r="18" spans="1:7" ht="13.5">
      <c r="A18" s="6" t="s">
        <v>170</v>
      </c>
      <c r="B18" s="22">
        <v>37107</v>
      </c>
      <c r="C18" s="22">
        <v>37307</v>
      </c>
      <c r="D18" s="22">
        <v>37604</v>
      </c>
      <c r="E18" s="22">
        <v>37812</v>
      </c>
      <c r="F18" s="22"/>
      <c r="G18" s="22">
        <v>38007</v>
      </c>
    </row>
    <row r="19" spans="1:7" ht="13.5">
      <c r="A19" s="6" t="s">
        <v>171</v>
      </c>
      <c r="B19" s="22">
        <v>2452</v>
      </c>
      <c r="C19" s="22">
        <v>2239</v>
      </c>
      <c r="D19" s="22">
        <v>2179</v>
      </c>
      <c r="E19" s="22">
        <v>2437</v>
      </c>
      <c r="F19" s="22">
        <v>2447</v>
      </c>
      <c r="G19" s="22">
        <v>2339</v>
      </c>
    </row>
    <row r="20" spans="1:7" ht="13.5">
      <c r="A20" s="6" t="s">
        <v>172</v>
      </c>
      <c r="B20" s="22">
        <v>4635</v>
      </c>
      <c r="C20" s="22">
        <v>5030</v>
      </c>
      <c r="D20" s="22">
        <v>5010</v>
      </c>
      <c r="E20" s="22">
        <v>4977</v>
      </c>
      <c r="F20" s="22">
        <v>5061</v>
      </c>
      <c r="G20" s="22">
        <v>4963</v>
      </c>
    </row>
    <row r="21" spans="1:7" ht="13.5">
      <c r="A21" s="6" t="s">
        <v>173</v>
      </c>
      <c r="B21" s="22">
        <v>44195</v>
      </c>
      <c r="C21" s="22">
        <v>44577</v>
      </c>
      <c r="D21" s="22">
        <v>44793</v>
      </c>
      <c r="E21" s="22">
        <v>45227</v>
      </c>
      <c r="F21" s="22">
        <v>46209</v>
      </c>
      <c r="G21" s="22">
        <v>45310</v>
      </c>
    </row>
    <row r="22" spans="1:7" ht="13.5">
      <c r="A22" s="7" t="s">
        <v>174</v>
      </c>
      <c r="B22" s="22">
        <v>8571</v>
      </c>
      <c r="C22" s="22">
        <v>7957</v>
      </c>
      <c r="D22" s="22">
        <v>6790</v>
      </c>
      <c r="E22" s="22">
        <v>7494</v>
      </c>
      <c r="F22" s="22">
        <v>7536</v>
      </c>
      <c r="G22" s="22">
        <v>7959</v>
      </c>
    </row>
    <row r="23" spans="1:7" ht="13.5">
      <c r="A23" s="6" t="s">
        <v>175</v>
      </c>
      <c r="B23" s="22">
        <v>2591</v>
      </c>
      <c r="C23" s="22">
        <v>2580</v>
      </c>
      <c r="D23" s="22">
        <v>2489</v>
      </c>
      <c r="E23" s="22">
        <v>2480</v>
      </c>
      <c r="F23" s="22">
        <v>2701</v>
      </c>
      <c r="G23" s="22">
        <v>2488</v>
      </c>
    </row>
    <row r="24" spans="1:7" ht="13.5">
      <c r="A24" s="6" t="s">
        <v>176</v>
      </c>
      <c r="B24" s="22">
        <v>333</v>
      </c>
      <c r="C24" s="22">
        <v>324</v>
      </c>
      <c r="D24" s="22">
        <v>283</v>
      </c>
      <c r="E24" s="22">
        <v>307</v>
      </c>
      <c r="F24" s="22">
        <v>331</v>
      </c>
      <c r="G24" s="22">
        <v>289</v>
      </c>
    </row>
    <row r="25" spans="1:7" ht="13.5">
      <c r="A25" s="6" t="s">
        <v>177</v>
      </c>
      <c r="B25" s="22">
        <v>2041</v>
      </c>
      <c r="C25" s="22">
        <v>2149</v>
      </c>
      <c r="D25" s="22">
        <v>2111</v>
      </c>
      <c r="E25" s="22">
        <v>2124</v>
      </c>
      <c r="F25" s="22">
        <v>2283</v>
      </c>
      <c r="G25" s="22">
        <v>2316</v>
      </c>
    </row>
    <row r="26" spans="1:7" ht="13.5">
      <c r="A26" s="6" t="s">
        <v>178</v>
      </c>
      <c r="B26" s="22">
        <v>4966</v>
      </c>
      <c r="C26" s="22">
        <v>5054</v>
      </c>
      <c r="D26" s="22">
        <v>4883</v>
      </c>
      <c r="E26" s="22">
        <v>4912</v>
      </c>
      <c r="F26" s="22">
        <v>5316</v>
      </c>
      <c r="G26" s="22">
        <v>5093</v>
      </c>
    </row>
    <row r="27" spans="1:7" ht="14.25" thickBot="1">
      <c r="A27" s="25" t="s">
        <v>179</v>
      </c>
      <c r="B27" s="23">
        <v>3604</v>
      </c>
      <c r="C27" s="23">
        <v>2902</v>
      </c>
      <c r="D27" s="23">
        <v>1906</v>
      </c>
      <c r="E27" s="23">
        <v>2581</v>
      </c>
      <c r="F27" s="23">
        <v>2219</v>
      </c>
      <c r="G27" s="23">
        <v>2865</v>
      </c>
    </row>
    <row r="28" spans="1:7" ht="14.25" thickTop="1">
      <c r="A28" s="6" t="s">
        <v>180</v>
      </c>
      <c r="B28" s="22">
        <v>22</v>
      </c>
      <c r="C28" s="22">
        <v>21</v>
      </c>
      <c r="D28" s="22">
        <v>21</v>
      </c>
      <c r="E28" s="22">
        <v>22</v>
      </c>
      <c r="F28" s="22">
        <v>21</v>
      </c>
      <c r="G28" s="22">
        <v>42</v>
      </c>
    </row>
    <row r="29" spans="1:7" ht="13.5">
      <c r="A29" s="6" t="s">
        <v>181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ht="13.5">
      <c r="A30" s="6" t="s">
        <v>182</v>
      </c>
      <c r="B30" s="22">
        <v>332</v>
      </c>
      <c r="C30" s="22">
        <v>288</v>
      </c>
      <c r="D30" s="22">
        <v>205</v>
      </c>
      <c r="E30" s="22">
        <v>236</v>
      </c>
      <c r="F30" s="22">
        <v>247</v>
      </c>
      <c r="G30" s="22">
        <v>214</v>
      </c>
    </row>
    <row r="31" spans="1:7" ht="13.5">
      <c r="A31" s="6" t="s">
        <v>80</v>
      </c>
      <c r="B31" s="22">
        <v>129</v>
      </c>
      <c r="C31" s="22">
        <v>117</v>
      </c>
      <c r="D31" s="22">
        <v>143</v>
      </c>
      <c r="E31" s="22">
        <v>58</v>
      </c>
      <c r="F31" s="22">
        <v>74</v>
      </c>
      <c r="G31" s="22">
        <v>64</v>
      </c>
    </row>
    <row r="32" spans="1:7" ht="13.5">
      <c r="A32" s="6" t="s">
        <v>183</v>
      </c>
      <c r="B32" s="22">
        <v>484</v>
      </c>
      <c r="C32" s="22">
        <v>427</v>
      </c>
      <c r="D32" s="22">
        <v>370</v>
      </c>
      <c r="E32" s="22">
        <v>373</v>
      </c>
      <c r="F32" s="22">
        <v>404</v>
      </c>
      <c r="G32" s="22">
        <v>380</v>
      </c>
    </row>
    <row r="33" spans="1:7" ht="13.5">
      <c r="A33" s="6" t="s">
        <v>184</v>
      </c>
      <c r="B33" s="22">
        <v>746</v>
      </c>
      <c r="C33" s="22">
        <v>840</v>
      </c>
      <c r="D33" s="22">
        <v>934</v>
      </c>
      <c r="E33" s="22">
        <v>898</v>
      </c>
      <c r="F33" s="22">
        <v>851</v>
      </c>
      <c r="G33" s="22">
        <v>779</v>
      </c>
    </row>
    <row r="34" spans="1:7" ht="13.5">
      <c r="A34" s="6" t="s">
        <v>185</v>
      </c>
      <c r="B34" s="22">
        <v>2</v>
      </c>
      <c r="C34" s="22">
        <v>24</v>
      </c>
      <c r="D34" s="22">
        <v>59</v>
      </c>
      <c r="E34" s="22">
        <v>104</v>
      </c>
      <c r="F34" s="22">
        <v>148</v>
      </c>
      <c r="G34" s="22">
        <v>160</v>
      </c>
    </row>
    <row r="35" spans="1:7" ht="13.5">
      <c r="A35" s="6" t="s">
        <v>80</v>
      </c>
      <c r="B35" s="22">
        <v>51</v>
      </c>
      <c r="C35" s="22">
        <v>84</v>
      </c>
      <c r="D35" s="22">
        <v>34</v>
      </c>
      <c r="E35" s="22">
        <v>14</v>
      </c>
      <c r="F35" s="22">
        <v>16</v>
      </c>
      <c r="G35" s="22">
        <v>68</v>
      </c>
    </row>
    <row r="36" spans="1:7" ht="13.5">
      <c r="A36" s="6" t="s">
        <v>186</v>
      </c>
      <c r="B36" s="22">
        <v>800</v>
      </c>
      <c r="C36" s="22">
        <v>948</v>
      </c>
      <c r="D36" s="22">
        <v>1028</v>
      </c>
      <c r="E36" s="22">
        <v>1049</v>
      </c>
      <c r="F36" s="22">
        <v>1053</v>
      </c>
      <c r="G36" s="22">
        <v>1054</v>
      </c>
    </row>
    <row r="37" spans="1:7" ht="14.25" thickBot="1">
      <c r="A37" s="25" t="s">
        <v>187</v>
      </c>
      <c r="B37" s="23">
        <v>3289</v>
      </c>
      <c r="C37" s="23">
        <v>2381</v>
      </c>
      <c r="D37" s="23">
        <v>1248</v>
      </c>
      <c r="E37" s="23">
        <v>1905</v>
      </c>
      <c r="F37" s="23">
        <v>1570</v>
      </c>
      <c r="G37" s="23">
        <v>2191</v>
      </c>
    </row>
    <row r="38" spans="1:7" ht="14.25" thickTop="1">
      <c r="A38" s="6" t="s">
        <v>188</v>
      </c>
      <c r="B38" s="22">
        <v>324</v>
      </c>
      <c r="C38" s="22">
        <v>45</v>
      </c>
      <c r="D38" s="22">
        <v>63</v>
      </c>
      <c r="E38" s="22">
        <v>15</v>
      </c>
      <c r="F38" s="22">
        <v>8</v>
      </c>
      <c r="G38" s="22">
        <v>17</v>
      </c>
    </row>
    <row r="39" spans="1:7" ht="13.5">
      <c r="A39" s="6" t="s">
        <v>189</v>
      </c>
      <c r="B39" s="22">
        <v>192</v>
      </c>
      <c r="C39" s="22">
        <v>251</v>
      </c>
      <c r="D39" s="22">
        <v>444</v>
      </c>
      <c r="E39" s="22">
        <v>529</v>
      </c>
      <c r="F39" s="22">
        <v>183</v>
      </c>
      <c r="G39" s="22">
        <v>394</v>
      </c>
    </row>
    <row r="40" spans="1:7" ht="13.5">
      <c r="A40" s="6" t="s">
        <v>190</v>
      </c>
      <c r="B40" s="22">
        <v>669</v>
      </c>
      <c r="C40" s="22">
        <v>18</v>
      </c>
      <c r="D40" s="22"/>
      <c r="E40" s="22">
        <v>62</v>
      </c>
      <c r="F40" s="22"/>
      <c r="G40" s="22"/>
    </row>
    <row r="41" spans="1:7" ht="13.5">
      <c r="A41" s="6" t="s">
        <v>80</v>
      </c>
      <c r="B41" s="22">
        <v>112</v>
      </c>
      <c r="C41" s="22">
        <v>0</v>
      </c>
      <c r="D41" s="22">
        <v>230</v>
      </c>
      <c r="E41" s="22">
        <v>0</v>
      </c>
      <c r="F41" s="22">
        <v>7</v>
      </c>
      <c r="G41" s="22">
        <v>32</v>
      </c>
    </row>
    <row r="42" spans="1:7" ht="13.5">
      <c r="A42" s="6" t="s">
        <v>191</v>
      </c>
      <c r="B42" s="22">
        <v>1298</v>
      </c>
      <c r="C42" s="22">
        <v>317</v>
      </c>
      <c r="D42" s="22">
        <v>738</v>
      </c>
      <c r="E42" s="22">
        <v>607</v>
      </c>
      <c r="F42" s="22">
        <v>199</v>
      </c>
      <c r="G42" s="22">
        <v>445</v>
      </c>
    </row>
    <row r="43" spans="1:7" ht="13.5">
      <c r="A43" s="6" t="s">
        <v>192</v>
      </c>
      <c r="B43" s="22">
        <v>3</v>
      </c>
      <c r="C43" s="22">
        <v>7</v>
      </c>
      <c r="D43" s="22">
        <v>3</v>
      </c>
      <c r="E43" s="22">
        <v>2</v>
      </c>
      <c r="F43" s="22">
        <v>11</v>
      </c>
      <c r="G43" s="22">
        <v>26</v>
      </c>
    </row>
    <row r="44" spans="1:7" ht="13.5">
      <c r="A44" s="6" t="s">
        <v>193</v>
      </c>
      <c r="B44" s="22">
        <v>60</v>
      </c>
      <c r="C44" s="22">
        <v>150</v>
      </c>
      <c r="D44" s="22">
        <v>101</v>
      </c>
      <c r="E44" s="22">
        <v>164</v>
      </c>
      <c r="F44" s="22">
        <v>213</v>
      </c>
      <c r="G44" s="22">
        <v>167</v>
      </c>
    </row>
    <row r="45" spans="1:7" ht="13.5">
      <c r="A45" s="6" t="s">
        <v>194</v>
      </c>
      <c r="B45" s="22">
        <v>191</v>
      </c>
      <c r="C45" s="22">
        <v>247</v>
      </c>
      <c r="D45" s="22">
        <v>432</v>
      </c>
      <c r="E45" s="22">
        <v>517</v>
      </c>
      <c r="F45" s="22">
        <v>181</v>
      </c>
      <c r="G45" s="22">
        <v>393</v>
      </c>
    </row>
    <row r="46" spans="1:7" ht="13.5">
      <c r="A46" s="6" t="s">
        <v>195</v>
      </c>
      <c r="B46" s="22">
        <v>83</v>
      </c>
      <c r="C46" s="22">
        <v>99</v>
      </c>
      <c r="D46" s="22">
        <v>5</v>
      </c>
      <c r="E46" s="22">
        <v>266</v>
      </c>
      <c r="F46" s="22"/>
      <c r="G46" s="22"/>
    </row>
    <row r="47" spans="1:7" ht="13.5">
      <c r="A47" s="6" t="s">
        <v>80</v>
      </c>
      <c r="B47" s="22">
        <v>16</v>
      </c>
      <c r="C47" s="22">
        <v>40</v>
      </c>
      <c r="D47" s="22">
        <v>0</v>
      </c>
      <c r="E47" s="22">
        <v>203</v>
      </c>
      <c r="F47" s="22">
        <v>124</v>
      </c>
      <c r="G47" s="22">
        <v>34</v>
      </c>
    </row>
    <row r="48" spans="1:7" ht="13.5">
      <c r="A48" s="6" t="s">
        <v>196</v>
      </c>
      <c r="B48" s="22">
        <v>356</v>
      </c>
      <c r="C48" s="22">
        <v>546</v>
      </c>
      <c r="D48" s="22">
        <v>1106</v>
      </c>
      <c r="E48" s="22">
        <v>1153</v>
      </c>
      <c r="F48" s="22">
        <v>648</v>
      </c>
      <c r="G48" s="22">
        <v>741</v>
      </c>
    </row>
    <row r="49" spans="1:7" ht="13.5">
      <c r="A49" s="7" t="s">
        <v>197</v>
      </c>
      <c r="B49" s="22">
        <v>4231</v>
      </c>
      <c r="C49" s="22">
        <v>2151</v>
      </c>
      <c r="D49" s="22">
        <v>880</v>
      </c>
      <c r="E49" s="22">
        <v>1359</v>
      </c>
      <c r="F49" s="22">
        <v>1121</v>
      </c>
      <c r="G49" s="22">
        <v>1894</v>
      </c>
    </row>
    <row r="50" spans="1:7" ht="13.5">
      <c r="A50" s="7" t="s">
        <v>198</v>
      </c>
      <c r="B50" s="22">
        <v>1177</v>
      </c>
      <c r="C50" s="22">
        <v>103</v>
      </c>
      <c r="D50" s="22">
        <v>26</v>
      </c>
      <c r="E50" s="22">
        <v>25</v>
      </c>
      <c r="F50" s="22">
        <v>25</v>
      </c>
      <c r="G50" s="22">
        <v>28</v>
      </c>
    </row>
    <row r="51" spans="1:7" ht="13.5">
      <c r="A51" s="7" t="s">
        <v>199</v>
      </c>
      <c r="B51" s="22">
        <v>367</v>
      </c>
      <c r="C51" s="22">
        <v>464</v>
      </c>
      <c r="D51" s="22">
        <v>452</v>
      </c>
      <c r="E51" s="22">
        <v>634</v>
      </c>
      <c r="F51" s="22">
        <v>424</v>
      </c>
      <c r="G51" s="22">
        <v>714</v>
      </c>
    </row>
    <row r="52" spans="1:7" ht="13.5">
      <c r="A52" s="7" t="s">
        <v>200</v>
      </c>
      <c r="B52" s="22">
        <v>1544</v>
      </c>
      <c r="C52" s="22">
        <v>567</v>
      </c>
      <c r="D52" s="22">
        <v>478</v>
      </c>
      <c r="E52" s="22">
        <v>659</v>
      </c>
      <c r="F52" s="22">
        <v>449</v>
      </c>
      <c r="G52" s="22">
        <v>742</v>
      </c>
    </row>
    <row r="53" spans="1:7" ht="14.25" thickBot="1">
      <c r="A53" s="7" t="s">
        <v>201</v>
      </c>
      <c r="B53" s="22">
        <v>2687</v>
      </c>
      <c r="C53" s="22">
        <v>1584</v>
      </c>
      <c r="D53" s="22">
        <v>402</v>
      </c>
      <c r="E53" s="22">
        <v>700</v>
      </c>
      <c r="F53" s="22">
        <v>672</v>
      </c>
      <c r="G53" s="22">
        <v>1152</v>
      </c>
    </row>
    <row r="54" spans="1:7" ht="14.25" thickTop="1">
      <c r="A54" s="8"/>
      <c r="B54" s="24"/>
      <c r="C54" s="24"/>
      <c r="D54" s="24"/>
      <c r="E54" s="24"/>
      <c r="F54" s="24"/>
      <c r="G54" s="24"/>
    </row>
    <row r="56" ht="13.5">
      <c r="A56" s="20" t="s">
        <v>155</v>
      </c>
    </row>
    <row r="57" ht="13.5">
      <c r="A57" s="20" t="s">
        <v>156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151</v>
      </c>
      <c r="B2" s="14">
        <v>9081</v>
      </c>
      <c r="C2" s="14"/>
      <c r="D2" s="14"/>
      <c r="E2" s="14"/>
      <c r="F2" s="14"/>
      <c r="G2" s="14"/>
    </row>
    <row r="3" spans="1:7" ht="14.25" thickBot="1">
      <c r="A3" s="11" t="s">
        <v>152</v>
      </c>
      <c r="B3" s="1" t="s">
        <v>153</v>
      </c>
      <c r="C3" s="1"/>
      <c r="D3" s="1"/>
      <c r="E3" s="1"/>
      <c r="F3" s="1"/>
      <c r="G3" s="1"/>
    </row>
    <row r="4" spans="1:7" ht="14.25" thickTop="1">
      <c r="A4" s="10" t="s">
        <v>54</v>
      </c>
      <c r="B4" s="15" t="str">
        <f>HYPERLINK("http://www.kabupro.jp/mark/20130628/S000DRVU.htm","有価証券報告書")</f>
        <v>有価証券報告書</v>
      </c>
      <c r="C4" s="15" t="str">
        <f>HYPERLINK("http://www.kabupro.jp/mark/20130628/S000DRVU.htm","有価証券報告書")</f>
        <v>有価証券報告書</v>
      </c>
      <c r="D4" s="15" t="str">
        <f>HYPERLINK("http://www.kabupro.jp/mark/20120629/S000B7WZ.htm","有価証券報告書")</f>
        <v>有価証券報告書</v>
      </c>
      <c r="E4" s="15" t="str">
        <f>HYPERLINK("http://www.kabupro.jp/mark/20110630/S0008OKO.htm","有価証券報告書")</f>
        <v>有価証券報告書</v>
      </c>
      <c r="F4" s="15" t="str">
        <f>HYPERLINK("http://www.kabupro.jp/mark/20100630/S000635R.htm","有価証券報告書")</f>
        <v>有価証券報告書</v>
      </c>
      <c r="G4" s="15" t="str">
        <f>HYPERLINK("http://www.kabupro.jp/mark/20090630/S0003LAV.htm","有価証券報告書")</f>
        <v>有価証券報告書</v>
      </c>
    </row>
    <row r="5" spans="1:7" ht="14.25" thickBot="1">
      <c r="A5" s="11" t="s">
        <v>55</v>
      </c>
      <c r="B5" s="1" t="s">
        <v>61</v>
      </c>
      <c r="C5" s="1" t="s">
        <v>61</v>
      </c>
      <c r="D5" s="1" t="s">
        <v>65</v>
      </c>
      <c r="E5" s="1" t="s">
        <v>67</v>
      </c>
      <c r="F5" s="1" t="s">
        <v>69</v>
      </c>
      <c r="G5" s="1" t="s">
        <v>71</v>
      </c>
    </row>
    <row r="6" spans="1:7" ht="15" thickBot="1" thickTop="1">
      <c r="A6" s="10" t="s">
        <v>56</v>
      </c>
      <c r="B6" s="18" t="s">
        <v>154</v>
      </c>
      <c r="C6" s="19"/>
      <c r="D6" s="19"/>
      <c r="E6" s="19"/>
      <c r="F6" s="19"/>
      <c r="G6" s="19"/>
    </row>
    <row r="7" spans="1:7" ht="14.25" thickTop="1">
      <c r="A7" s="12" t="s">
        <v>57</v>
      </c>
      <c r="B7" s="16" t="s">
        <v>62</v>
      </c>
      <c r="C7" s="16" t="s">
        <v>62</v>
      </c>
      <c r="D7" s="16" t="s">
        <v>62</v>
      </c>
      <c r="E7" s="16" t="s">
        <v>62</v>
      </c>
      <c r="F7" s="16" t="s">
        <v>62</v>
      </c>
      <c r="G7" s="16" t="s">
        <v>62</v>
      </c>
    </row>
    <row r="8" spans="1:7" ht="13.5">
      <c r="A8" s="13" t="s">
        <v>58</v>
      </c>
      <c r="B8" s="17"/>
      <c r="C8" s="17"/>
      <c r="D8" s="17"/>
      <c r="E8" s="17"/>
      <c r="F8" s="17"/>
      <c r="G8" s="17"/>
    </row>
    <row r="9" spans="1:7" ht="13.5">
      <c r="A9" s="13" t="s">
        <v>59</v>
      </c>
      <c r="B9" s="17" t="s">
        <v>63</v>
      </c>
      <c r="C9" s="17" t="s">
        <v>64</v>
      </c>
      <c r="D9" s="17" t="s">
        <v>66</v>
      </c>
      <c r="E9" s="17" t="s">
        <v>68</v>
      </c>
      <c r="F9" s="17" t="s">
        <v>70</v>
      </c>
      <c r="G9" s="17" t="s">
        <v>72</v>
      </c>
    </row>
    <row r="10" spans="1:7" ht="14.25" thickBot="1">
      <c r="A10" s="13" t="s">
        <v>60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  <c r="G10" s="17" t="s">
        <v>74</v>
      </c>
    </row>
    <row r="11" spans="1:7" ht="14.25" thickTop="1">
      <c r="A11" s="9" t="s">
        <v>73</v>
      </c>
      <c r="B11" s="21">
        <v>485</v>
      </c>
      <c r="C11" s="21">
        <v>417</v>
      </c>
      <c r="D11" s="21">
        <v>328</v>
      </c>
      <c r="E11" s="21">
        <v>499</v>
      </c>
      <c r="F11" s="21">
        <v>337</v>
      </c>
      <c r="G11" s="21">
        <v>544</v>
      </c>
    </row>
    <row r="12" spans="1:7" ht="13.5">
      <c r="A12" s="2" t="s">
        <v>75</v>
      </c>
      <c r="B12" s="22">
        <v>2505</v>
      </c>
      <c r="C12" s="22">
        <v>2501</v>
      </c>
      <c r="D12" s="22">
        <v>2291</v>
      </c>
      <c r="E12" s="22">
        <v>1814</v>
      </c>
      <c r="F12" s="22">
        <v>1376</v>
      </c>
      <c r="G12" s="22">
        <v>921</v>
      </c>
    </row>
    <row r="13" spans="1:7" ht="13.5">
      <c r="A13" s="2" t="s">
        <v>76</v>
      </c>
      <c r="B13" s="22">
        <v>1911</v>
      </c>
      <c r="C13" s="22">
        <v>2339</v>
      </c>
      <c r="D13" s="22">
        <v>2153</v>
      </c>
      <c r="E13" s="22">
        <v>2291</v>
      </c>
      <c r="F13" s="22">
        <v>2660</v>
      </c>
      <c r="G13" s="22"/>
    </row>
    <row r="14" spans="1:7" ht="13.5">
      <c r="A14" s="2" t="s">
        <v>77</v>
      </c>
      <c r="B14" s="22">
        <v>134</v>
      </c>
      <c r="C14" s="22">
        <v>139</v>
      </c>
      <c r="D14" s="22">
        <v>162</v>
      </c>
      <c r="E14" s="22">
        <v>151</v>
      </c>
      <c r="F14" s="22">
        <v>107</v>
      </c>
      <c r="G14" s="22"/>
    </row>
    <row r="15" spans="1:7" ht="13.5">
      <c r="A15" s="2" t="s">
        <v>78</v>
      </c>
      <c r="B15" s="22">
        <v>191</v>
      </c>
      <c r="C15" s="22">
        <v>224</v>
      </c>
      <c r="D15" s="22">
        <v>217</v>
      </c>
      <c r="E15" s="22">
        <v>204</v>
      </c>
      <c r="F15" s="22">
        <v>201</v>
      </c>
      <c r="G15" s="22">
        <v>207</v>
      </c>
    </row>
    <row r="16" spans="1:7" ht="13.5">
      <c r="A16" s="2" t="s">
        <v>79</v>
      </c>
      <c r="B16" s="22">
        <v>678</v>
      </c>
      <c r="C16" s="22">
        <v>599</v>
      </c>
      <c r="D16" s="22">
        <v>965</v>
      </c>
      <c r="E16" s="22">
        <v>836</v>
      </c>
      <c r="F16" s="22">
        <v>1011</v>
      </c>
      <c r="G16" s="22">
        <v>625</v>
      </c>
    </row>
    <row r="17" spans="1:7" ht="13.5">
      <c r="A17" s="2" t="s">
        <v>80</v>
      </c>
      <c r="B17" s="22">
        <v>728</v>
      </c>
      <c r="C17" s="22">
        <v>367</v>
      </c>
      <c r="D17" s="22">
        <v>409</v>
      </c>
      <c r="E17" s="22">
        <v>664</v>
      </c>
      <c r="F17" s="22">
        <v>334</v>
      </c>
      <c r="G17" s="22">
        <v>747</v>
      </c>
    </row>
    <row r="18" spans="1:7" ht="13.5">
      <c r="A18" s="2" t="s">
        <v>81</v>
      </c>
      <c r="B18" s="22">
        <v>0</v>
      </c>
      <c r="C18" s="22">
        <v>-1</v>
      </c>
      <c r="D18" s="22">
        <v>-1</v>
      </c>
      <c r="E18" s="22">
        <v>0</v>
      </c>
      <c r="F18" s="22">
        <v>-1</v>
      </c>
      <c r="G18" s="22">
        <v>-1</v>
      </c>
    </row>
    <row r="19" spans="1:7" ht="13.5">
      <c r="A19" s="2" t="s">
        <v>82</v>
      </c>
      <c r="B19" s="22">
        <v>6634</v>
      </c>
      <c r="C19" s="22">
        <v>6588</v>
      </c>
      <c r="D19" s="22">
        <v>6527</v>
      </c>
      <c r="E19" s="22">
        <v>6463</v>
      </c>
      <c r="F19" s="22">
        <v>6027</v>
      </c>
      <c r="G19" s="22">
        <v>5662</v>
      </c>
    </row>
    <row r="20" spans="1:7" ht="13.5">
      <c r="A20" s="3" t="s">
        <v>83</v>
      </c>
      <c r="B20" s="22">
        <v>47280</v>
      </c>
      <c r="C20" s="22">
        <v>46041</v>
      </c>
      <c r="D20" s="22">
        <v>46055</v>
      </c>
      <c r="E20" s="22">
        <v>45658</v>
      </c>
      <c r="F20" s="22">
        <v>45438</v>
      </c>
      <c r="G20" s="22">
        <v>44225</v>
      </c>
    </row>
    <row r="21" spans="1:7" ht="13.5">
      <c r="A21" s="4" t="s">
        <v>84</v>
      </c>
      <c r="B21" s="22">
        <v>-26220</v>
      </c>
      <c r="C21" s="22">
        <v>-25466</v>
      </c>
      <c r="D21" s="22">
        <v>-24415</v>
      </c>
      <c r="E21" s="22">
        <v>-23364</v>
      </c>
      <c r="F21" s="22">
        <v>-22419</v>
      </c>
      <c r="G21" s="22">
        <v>-21258</v>
      </c>
    </row>
    <row r="22" spans="1:7" ht="13.5">
      <c r="A22" s="4" t="s">
        <v>85</v>
      </c>
      <c r="B22" s="22">
        <v>21059</v>
      </c>
      <c r="C22" s="22">
        <v>20574</v>
      </c>
      <c r="D22" s="22">
        <v>21639</v>
      </c>
      <c r="E22" s="22">
        <v>22293</v>
      </c>
      <c r="F22" s="22">
        <v>23018</v>
      </c>
      <c r="G22" s="22">
        <v>22966</v>
      </c>
    </row>
    <row r="23" spans="1:7" ht="13.5">
      <c r="A23" s="3" t="s">
        <v>86</v>
      </c>
      <c r="B23" s="22">
        <v>8039</v>
      </c>
      <c r="C23" s="22">
        <v>7981</v>
      </c>
      <c r="D23" s="22">
        <v>8002</v>
      </c>
      <c r="E23" s="22">
        <v>7969</v>
      </c>
      <c r="F23" s="22">
        <v>8049</v>
      </c>
      <c r="G23" s="22">
        <v>8004</v>
      </c>
    </row>
    <row r="24" spans="1:7" ht="13.5">
      <c r="A24" s="4" t="s">
        <v>84</v>
      </c>
      <c r="B24" s="22">
        <v>-6608</v>
      </c>
      <c r="C24" s="22">
        <v>-6450</v>
      </c>
      <c r="D24" s="22">
        <v>-6304</v>
      </c>
      <c r="E24" s="22">
        <v>-6109</v>
      </c>
      <c r="F24" s="22">
        <v>-5951</v>
      </c>
      <c r="G24" s="22">
        <v>-5701</v>
      </c>
    </row>
    <row r="25" spans="1:7" ht="13.5">
      <c r="A25" s="4" t="s">
        <v>87</v>
      </c>
      <c r="B25" s="22">
        <v>1431</v>
      </c>
      <c r="C25" s="22">
        <v>1530</v>
      </c>
      <c r="D25" s="22">
        <v>1698</v>
      </c>
      <c r="E25" s="22">
        <v>1860</v>
      </c>
      <c r="F25" s="22">
        <v>2098</v>
      </c>
      <c r="G25" s="22">
        <v>2302</v>
      </c>
    </row>
    <row r="26" spans="1:7" ht="13.5">
      <c r="A26" s="3" t="s">
        <v>88</v>
      </c>
      <c r="B26" s="22">
        <v>2668</v>
      </c>
      <c r="C26" s="22">
        <v>2663</v>
      </c>
      <c r="D26" s="22">
        <v>2602</v>
      </c>
      <c r="E26" s="22">
        <v>2593</v>
      </c>
      <c r="F26" s="22">
        <v>2582</v>
      </c>
      <c r="G26" s="22">
        <v>2581</v>
      </c>
    </row>
    <row r="27" spans="1:7" ht="13.5">
      <c r="A27" s="4" t="s">
        <v>84</v>
      </c>
      <c r="B27" s="22">
        <v>-2407</v>
      </c>
      <c r="C27" s="22">
        <v>-2381</v>
      </c>
      <c r="D27" s="22">
        <v>-2320</v>
      </c>
      <c r="E27" s="22">
        <v>-2236</v>
      </c>
      <c r="F27" s="22">
        <v>-2145</v>
      </c>
      <c r="G27" s="22">
        <v>-2037</v>
      </c>
    </row>
    <row r="28" spans="1:7" ht="13.5">
      <c r="A28" s="4" t="s">
        <v>89</v>
      </c>
      <c r="B28" s="22">
        <v>260</v>
      </c>
      <c r="C28" s="22">
        <v>281</v>
      </c>
      <c r="D28" s="22">
        <v>281</v>
      </c>
      <c r="E28" s="22">
        <v>356</v>
      </c>
      <c r="F28" s="22">
        <v>437</v>
      </c>
      <c r="G28" s="22">
        <v>543</v>
      </c>
    </row>
    <row r="29" spans="1:7" ht="13.5">
      <c r="A29" s="3" t="s">
        <v>90</v>
      </c>
      <c r="B29" s="22">
        <v>36590</v>
      </c>
      <c r="C29" s="22">
        <v>35324</v>
      </c>
      <c r="D29" s="22">
        <v>34812</v>
      </c>
      <c r="E29" s="22">
        <v>34006</v>
      </c>
      <c r="F29" s="22">
        <v>33229</v>
      </c>
      <c r="G29" s="22">
        <v>31407</v>
      </c>
    </row>
    <row r="30" spans="1:7" ht="13.5">
      <c r="A30" s="4" t="s">
        <v>84</v>
      </c>
      <c r="B30" s="22">
        <v>-30182</v>
      </c>
      <c r="C30" s="22">
        <v>-28131</v>
      </c>
      <c r="D30" s="22">
        <v>-25460</v>
      </c>
      <c r="E30" s="22">
        <v>-22922</v>
      </c>
      <c r="F30" s="22">
        <v>-20895</v>
      </c>
      <c r="G30" s="22">
        <v>-18547</v>
      </c>
    </row>
    <row r="31" spans="1:7" ht="13.5">
      <c r="A31" s="4" t="s">
        <v>91</v>
      </c>
      <c r="B31" s="22">
        <v>6407</v>
      </c>
      <c r="C31" s="22">
        <v>7193</v>
      </c>
      <c r="D31" s="22">
        <v>9352</v>
      </c>
      <c r="E31" s="22">
        <v>11084</v>
      </c>
      <c r="F31" s="22">
        <v>12334</v>
      </c>
      <c r="G31" s="22">
        <v>12860</v>
      </c>
    </row>
    <row r="32" spans="1:7" ht="13.5">
      <c r="A32" s="3" t="s">
        <v>92</v>
      </c>
      <c r="B32" s="22">
        <v>4609</v>
      </c>
      <c r="C32" s="22">
        <v>4558</v>
      </c>
      <c r="D32" s="22">
        <v>4557</v>
      </c>
      <c r="E32" s="22">
        <v>4434</v>
      </c>
      <c r="F32" s="22">
        <v>4371</v>
      </c>
      <c r="G32" s="22">
        <v>4307</v>
      </c>
    </row>
    <row r="33" spans="1:7" ht="13.5">
      <c r="A33" s="4" t="s">
        <v>84</v>
      </c>
      <c r="B33" s="22">
        <v>-4169</v>
      </c>
      <c r="C33" s="22">
        <v>-4147</v>
      </c>
      <c r="D33" s="22">
        <v>-4024</v>
      </c>
      <c r="E33" s="22">
        <v>-3841</v>
      </c>
      <c r="F33" s="22">
        <v>-3610</v>
      </c>
      <c r="G33" s="22">
        <v>-3377</v>
      </c>
    </row>
    <row r="34" spans="1:7" ht="13.5">
      <c r="A34" s="4" t="s">
        <v>93</v>
      </c>
      <c r="B34" s="22">
        <v>439</v>
      </c>
      <c r="C34" s="22">
        <v>410</v>
      </c>
      <c r="D34" s="22">
        <v>533</v>
      </c>
      <c r="E34" s="22">
        <v>593</v>
      </c>
      <c r="F34" s="22">
        <v>761</v>
      </c>
      <c r="G34" s="22">
        <v>930</v>
      </c>
    </row>
    <row r="35" spans="1:7" ht="13.5">
      <c r="A35" s="3" t="s">
        <v>94</v>
      </c>
      <c r="B35" s="22">
        <v>35319</v>
      </c>
      <c r="C35" s="22">
        <v>35355</v>
      </c>
      <c r="D35" s="22">
        <v>35260</v>
      </c>
      <c r="E35" s="22">
        <v>35227</v>
      </c>
      <c r="F35" s="22">
        <v>34490</v>
      </c>
      <c r="G35" s="22">
        <v>34490</v>
      </c>
    </row>
    <row r="36" spans="1:7" ht="13.5">
      <c r="A36" s="3" t="s">
        <v>95</v>
      </c>
      <c r="B36" s="22">
        <v>5</v>
      </c>
      <c r="C36" s="22">
        <v>18</v>
      </c>
      <c r="D36" s="22">
        <v>24</v>
      </c>
      <c r="E36" s="22">
        <v>779</v>
      </c>
      <c r="F36" s="22">
        <v>1237</v>
      </c>
      <c r="G36" s="22"/>
    </row>
    <row r="37" spans="1:7" ht="13.5">
      <c r="A37" s="4" t="s">
        <v>84</v>
      </c>
      <c r="B37" s="22">
        <v>-4</v>
      </c>
      <c r="C37" s="22">
        <v>-12</v>
      </c>
      <c r="D37" s="22">
        <v>-11</v>
      </c>
      <c r="E37" s="22">
        <v>-502</v>
      </c>
      <c r="F37" s="22">
        <v>-476</v>
      </c>
      <c r="G37" s="22"/>
    </row>
    <row r="38" spans="1:7" ht="13.5">
      <c r="A38" s="4" t="s">
        <v>95</v>
      </c>
      <c r="B38" s="22">
        <v>1</v>
      </c>
      <c r="C38" s="22">
        <v>6</v>
      </c>
      <c r="D38" s="22">
        <v>13</v>
      </c>
      <c r="E38" s="22">
        <v>276</v>
      </c>
      <c r="F38" s="22">
        <v>761</v>
      </c>
      <c r="G38" s="22"/>
    </row>
    <row r="39" spans="1:7" ht="13.5">
      <c r="A39" s="3" t="s">
        <v>96</v>
      </c>
      <c r="B39" s="22">
        <v>210</v>
      </c>
      <c r="C39" s="22">
        <v>178</v>
      </c>
      <c r="D39" s="22">
        <v>5</v>
      </c>
      <c r="E39" s="22">
        <v>21</v>
      </c>
      <c r="F39" s="22">
        <v>15</v>
      </c>
      <c r="G39" s="22">
        <v>655</v>
      </c>
    </row>
    <row r="40" spans="1:7" ht="13.5">
      <c r="A40" s="3" t="s">
        <v>97</v>
      </c>
      <c r="B40" s="22">
        <v>65129</v>
      </c>
      <c r="C40" s="22">
        <v>65530</v>
      </c>
      <c r="D40" s="22">
        <v>68785</v>
      </c>
      <c r="E40" s="22">
        <v>71714</v>
      </c>
      <c r="F40" s="22">
        <v>73916</v>
      </c>
      <c r="G40" s="22">
        <v>74749</v>
      </c>
    </row>
    <row r="41" spans="1:7" ht="13.5">
      <c r="A41" s="3" t="s">
        <v>98</v>
      </c>
      <c r="B41" s="22">
        <v>9</v>
      </c>
      <c r="C41" s="22">
        <v>33</v>
      </c>
      <c r="D41" s="22">
        <v>72</v>
      </c>
      <c r="E41" s="22">
        <v>74</v>
      </c>
      <c r="F41" s="22">
        <v>108</v>
      </c>
      <c r="G41" s="22">
        <v>143</v>
      </c>
    </row>
    <row r="42" spans="1:7" ht="13.5">
      <c r="A42" s="3" t="s">
        <v>99</v>
      </c>
      <c r="B42" s="22">
        <v>36</v>
      </c>
      <c r="C42" s="22">
        <v>36</v>
      </c>
      <c r="D42" s="22">
        <v>36</v>
      </c>
      <c r="E42" s="22">
        <v>36</v>
      </c>
      <c r="F42" s="22">
        <v>36</v>
      </c>
      <c r="G42" s="22">
        <v>36</v>
      </c>
    </row>
    <row r="43" spans="1:7" ht="13.5">
      <c r="A43" s="3" t="s">
        <v>100</v>
      </c>
      <c r="B43" s="22">
        <v>625</v>
      </c>
      <c r="C43" s="22">
        <v>547</v>
      </c>
      <c r="D43" s="22">
        <v>631</v>
      </c>
      <c r="E43" s="22">
        <v>523</v>
      </c>
      <c r="F43" s="22">
        <v>211</v>
      </c>
      <c r="G43" s="22">
        <v>269</v>
      </c>
    </row>
    <row r="44" spans="1:7" ht="13.5">
      <c r="A44" s="3" t="s">
        <v>80</v>
      </c>
      <c r="B44" s="22">
        <v>103</v>
      </c>
      <c r="C44" s="22">
        <v>90</v>
      </c>
      <c r="D44" s="22">
        <v>99</v>
      </c>
      <c r="E44" s="22">
        <v>101</v>
      </c>
      <c r="F44" s="22">
        <v>90</v>
      </c>
      <c r="G44" s="22">
        <v>111</v>
      </c>
    </row>
    <row r="45" spans="1:7" ht="13.5">
      <c r="A45" s="3" t="s">
        <v>101</v>
      </c>
      <c r="B45" s="22">
        <v>774</v>
      </c>
      <c r="C45" s="22">
        <v>707</v>
      </c>
      <c r="D45" s="22">
        <v>839</v>
      </c>
      <c r="E45" s="22">
        <v>735</v>
      </c>
      <c r="F45" s="22">
        <v>447</v>
      </c>
      <c r="G45" s="22">
        <v>561</v>
      </c>
    </row>
    <row r="46" spans="1:7" ht="13.5">
      <c r="A46" s="3" t="s">
        <v>102</v>
      </c>
      <c r="B46" s="22">
        <v>3940</v>
      </c>
      <c r="C46" s="22">
        <v>3419</v>
      </c>
      <c r="D46" s="22">
        <v>3328</v>
      </c>
      <c r="E46" s="22">
        <v>3706</v>
      </c>
      <c r="F46" s="22">
        <v>3406</v>
      </c>
      <c r="G46" s="22">
        <v>5070</v>
      </c>
    </row>
    <row r="47" spans="1:7" ht="13.5">
      <c r="A47" s="3" t="s">
        <v>103</v>
      </c>
      <c r="B47" s="22">
        <v>17180</v>
      </c>
      <c r="C47" s="22">
        <v>13849</v>
      </c>
      <c r="D47" s="22">
        <v>13159</v>
      </c>
      <c r="E47" s="22">
        <v>13210</v>
      </c>
      <c r="F47" s="22">
        <v>13090</v>
      </c>
      <c r="G47" s="22">
        <v>12867</v>
      </c>
    </row>
    <row r="48" spans="1:7" ht="13.5">
      <c r="A48" s="3" t="s">
        <v>104</v>
      </c>
      <c r="B48" s="22">
        <v>2</v>
      </c>
      <c r="C48" s="22">
        <v>2</v>
      </c>
      <c r="D48" s="22">
        <v>2</v>
      </c>
      <c r="E48" s="22">
        <v>2</v>
      </c>
      <c r="F48" s="22">
        <v>2</v>
      </c>
      <c r="G48" s="22">
        <v>2</v>
      </c>
    </row>
    <row r="49" spans="1:7" ht="13.5">
      <c r="A49" s="3" t="s">
        <v>105</v>
      </c>
      <c r="B49" s="22">
        <v>181</v>
      </c>
      <c r="C49" s="22">
        <v>190</v>
      </c>
      <c r="D49" s="22">
        <v>206</v>
      </c>
      <c r="E49" s="22">
        <v>238</v>
      </c>
      <c r="F49" s="22">
        <v>263</v>
      </c>
      <c r="G49" s="22">
        <v>282</v>
      </c>
    </row>
    <row r="50" spans="1:7" ht="13.5">
      <c r="A50" s="3" t="s">
        <v>106</v>
      </c>
      <c r="B50" s="22">
        <v>4588</v>
      </c>
      <c r="C50" s="22">
        <v>4617</v>
      </c>
      <c r="D50" s="22">
        <v>4638</v>
      </c>
      <c r="E50" s="22">
        <v>4594</v>
      </c>
      <c r="F50" s="22">
        <v>4635</v>
      </c>
      <c r="G50" s="22">
        <v>4673</v>
      </c>
    </row>
    <row r="51" spans="1:7" ht="13.5">
      <c r="A51" s="3" t="s">
        <v>80</v>
      </c>
      <c r="B51" s="22">
        <v>0</v>
      </c>
      <c r="C51" s="22">
        <v>0</v>
      </c>
      <c r="D51" s="22">
        <v>1</v>
      </c>
      <c r="E51" s="22">
        <v>1</v>
      </c>
      <c r="F51" s="22">
        <v>1</v>
      </c>
      <c r="G51" s="22">
        <v>1</v>
      </c>
    </row>
    <row r="52" spans="1:7" ht="13.5">
      <c r="A52" s="3" t="s">
        <v>81</v>
      </c>
      <c r="B52" s="22">
        <v>-2</v>
      </c>
      <c r="C52" s="22">
        <v>-2</v>
      </c>
      <c r="D52" s="22">
        <v>-1</v>
      </c>
      <c r="E52" s="22">
        <v>-1</v>
      </c>
      <c r="F52" s="22">
        <v>-21</v>
      </c>
      <c r="G52" s="22">
        <v>-20</v>
      </c>
    </row>
    <row r="53" spans="1:7" ht="13.5">
      <c r="A53" s="3" t="s">
        <v>107</v>
      </c>
      <c r="B53" s="22">
        <v>25891</v>
      </c>
      <c r="C53" s="22">
        <v>22078</v>
      </c>
      <c r="D53" s="22">
        <v>21335</v>
      </c>
      <c r="E53" s="22">
        <v>21752</v>
      </c>
      <c r="F53" s="22">
        <v>21546</v>
      </c>
      <c r="G53" s="22">
        <v>23185</v>
      </c>
    </row>
    <row r="54" spans="1:7" ht="13.5">
      <c r="A54" s="2" t="s">
        <v>108</v>
      </c>
      <c r="B54" s="22">
        <v>91796</v>
      </c>
      <c r="C54" s="22">
        <v>88316</v>
      </c>
      <c r="D54" s="22">
        <v>90960</v>
      </c>
      <c r="E54" s="22">
        <v>94202</v>
      </c>
      <c r="F54" s="22">
        <v>95910</v>
      </c>
      <c r="G54" s="22">
        <v>98495</v>
      </c>
    </row>
    <row r="55" spans="1:7" ht="14.25" thickBot="1">
      <c r="A55" s="5" t="s">
        <v>109</v>
      </c>
      <c r="B55" s="23">
        <v>98431</v>
      </c>
      <c r="C55" s="23">
        <v>94904</v>
      </c>
      <c r="D55" s="23">
        <v>97487</v>
      </c>
      <c r="E55" s="23">
        <v>100665</v>
      </c>
      <c r="F55" s="23">
        <v>101938</v>
      </c>
      <c r="G55" s="23">
        <v>104158</v>
      </c>
    </row>
    <row r="56" spans="1:7" ht="14.25" thickTop="1">
      <c r="A56" s="2" t="s">
        <v>110</v>
      </c>
      <c r="B56" s="22">
        <v>1617</v>
      </c>
      <c r="C56" s="22">
        <v>1627</v>
      </c>
      <c r="D56" s="22">
        <v>1380</v>
      </c>
      <c r="E56" s="22">
        <v>1451</v>
      </c>
      <c r="F56" s="22">
        <v>1878</v>
      </c>
      <c r="G56" s="22">
        <v>1901</v>
      </c>
    </row>
    <row r="57" spans="1:7" ht="13.5">
      <c r="A57" s="2" t="s">
        <v>111</v>
      </c>
      <c r="B57" s="22">
        <v>7103</v>
      </c>
      <c r="C57" s="22">
        <v>8853</v>
      </c>
      <c r="D57" s="22">
        <v>9231</v>
      </c>
      <c r="E57" s="22">
        <v>8036</v>
      </c>
      <c r="F57" s="22">
        <v>9101</v>
      </c>
      <c r="G57" s="22">
        <v>9004</v>
      </c>
    </row>
    <row r="58" spans="1:7" ht="13.5">
      <c r="A58" s="2" t="s">
        <v>112</v>
      </c>
      <c r="B58" s="22"/>
      <c r="C58" s="22">
        <v>344</v>
      </c>
      <c r="D58" s="22">
        <v>1778</v>
      </c>
      <c r="E58" s="22">
        <v>2612</v>
      </c>
      <c r="F58" s="22">
        <v>3408</v>
      </c>
      <c r="G58" s="22">
        <v>3289</v>
      </c>
    </row>
    <row r="59" spans="1:7" ht="13.5">
      <c r="A59" s="2" t="s">
        <v>113</v>
      </c>
      <c r="B59" s="22">
        <v>696</v>
      </c>
      <c r="C59" s="22">
        <v>798</v>
      </c>
      <c r="D59" s="22">
        <v>725</v>
      </c>
      <c r="E59" s="22">
        <v>5699</v>
      </c>
      <c r="F59" s="22">
        <v>3617</v>
      </c>
      <c r="G59" s="22">
        <v>3540</v>
      </c>
    </row>
    <row r="60" spans="1:7" ht="13.5">
      <c r="A60" s="2" t="s">
        <v>114</v>
      </c>
      <c r="B60" s="22">
        <v>7250</v>
      </c>
      <c r="C60" s="22">
        <v>11158</v>
      </c>
      <c r="D60" s="22">
        <v>10405</v>
      </c>
      <c r="E60" s="22">
        <v>9821</v>
      </c>
      <c r="F60" s="22">
        <v>5366</v>
      </c>
      <c r="G60" s="22">
        <v>4938</v>
      </c>
    </row>
    <row r="61" spans="1:7" ht="13.5">
      <c r="A61" s="2" t="s">
        <v>115</v>
      </c>
      <c r="B61" s="22">
        <v>1</v>
      </c>
      <c r="C61" s="22">
        <v>5</v>
      </c>
      <c r="D61" s="22">
        <v>8</v>
      </c>
      <c r="E61" s="22">
        <v>400</v>
      </c>
      <c r="F61" s="22">
        <v>681</v>
      </c>
      <c r="G61" s="22"/>
    </row>
    <row r="62" spans="1:7" ht="13.5">
      <c r="A62" s="2" t="s">
        <v>116</v>
      </c>
      <c r="B62" s="22">
        <v>1089</v>
      </c>
      <c r="C62" s="22">
        <v>1245</v>
      </c>
      <c r="D62" s="22">
        <v>637</v>
      </c>
      <c r="E62" s="22">
        <v>1536</v>
      </c>
      <c r="F62" s="22">
        <v>1059</v>
      </c>
      <c r="G62" s="22">
        <v>1235</v>
      </c>
    </row>
    <row r="63" spans="1:7" ht="13.5">
      <c r="A63" s="2" t="s">
        <v>117</v>
      </c>
      <c r="B63" s="22">
        <v>1875</v>
      </c>
      <c r="C63" s="22">
        <v>1800</v>
      </c>
      <c r="D63" s="22">
        <v>1676</v>
      </c>
      <c r="E63" s="22">
        <v>1659</v>
      </c>
      <c r="F63" s="22">
        <v>1398</v>
      </c>
      <c r="G63" s="22">
        <v>1564</v>
      </c>
    </row>
    <row r="64" spans="1:7" ht="13.5">
      <c r="A64" s="2" t="s">
        <v>118</v>
      </c>
      <c r="B64" s="22">
        <v>1163</v>
      </c>
      <c r="C64" s="22">
        <v>111</v>
      </c>
      <c r="D64" s="22">
        <v>40</v>
      </c>
      <c r="E64" s="22">
        <v>60</v>
      </c>
      <c r="F64" s="22">
        <v>35</v>
      </c>
      <c r="G64" s="22">
        <v>42</v>
      </c>
    </row>
    <row r="65" spans="1:7" ht="13.5">
      <c r="A65" s="2" t="s">
        <v>119</v>
      </c>
      <c r="B65" s="22">
        <v>176</v>
      </c>
      <c r="C65" s="22">
        <v>310</v>
      </c>
      <c r="D65" s="22">
        <v>169</v>
      </c>
      <c r="E65" s="22">
        <v>229</v>
      </c>
      <c r="F65" s="22">
        <v>163</v>
      </c>
      <c r="G65" s="22">
        <v>81</v>
      </c>
    </row>
    <row r="66" spans="1:7" ht="13.5">
      <c r="A66" s="2" t="s">
        <v>120</v>
      </c>
      <c r="B66" s="22">
        <v>540</v>
      </c>
      <c r="C66" s="22">
        <v>672</v>
      </c>
      <c r="D66" s="22">
        <v>601</v>
      </c>
      <c r="E66" s="22">
        <v>813</v>
      </c>
      <c r="F66" s="22">
        <v>678</v>
      </c>
      <c r="G66" s="22">
        <v>831</v>
      </c>
    </row>
    <row r="67" spans="1:7" ht="13.5">
      <c r="A67" s="2" t="s">
        <v>121</v>
      </c>
      <c r="B67" s="22">
        <v>4200</v>
      </c>
      <c r="C67" s="22">
        <v>4107</v>
      </c>
      <c r="D67" s="22">
        <v>4032</v>
      </c>
      <c r="E67" s="22">
        <v>4112</v>
      </c>
      <c r="F67" s="22">
        <v>4169</v>
      </c>
      <c r="G67" s="22">
        <v>4267</v>
      </c>
    </row>
    <row r="68" spans="1:7" ht="13.5">
      <c r="A68" s="2" t="s">
        <v>122</v>
      </c>
      <c r="B68" s="22">
        <v>678</v>
      </c>
      <c r="C68" s="22">
        <v>614</v>
      </c>
      <c r="D68" s="22">
        <v>615</v>
      </c>
      <c r="E68" s="22">
        <v>595</v>
      </c>
      <c r="F68" s="22">
        <v>568</v>
      </c>
      <c r="G68" s="22">
        <v>570</v>
      </c>
    </row>
    <row r="69" spans="1:7" ht="13.5">
      <c r="A69" s="2" t="s">
        <v>123</v>
      </c>
      <c r="B69" s="22">
        <v>1049</v>
      </c>
      <c r="C69" s="22">
        <v>1081</v>
      </c>
      <c r="D69" s="22">
        <v>1153</v>
      </c>
      <c r="E69" s="22">
        <v>1211</v>
      </c>
      <c r="F69" s="22">
        <v>1227</v>
      </c>
      <c r="G69" s="22">
        <v>1271</v>
      </c>
    </row>
    <row r="70" spans="1:7" ht="13.5">
      <c r="A70" s="2" t="s">
        <v>124</v>
      </c>
      <c r="B70" s="22">
        <v>27442</v>
      </c>
      <c r="C70" s="22">
        <v>32729</v>
      </c>
      <c r="D70" s="22">
        <v>32456</v>
      </c>
      <c r="E70" s="22">
        <v>38240</v>
      </c>
      <c r="F70" s="22">
        <v>33351</v>
      </c>
      <c r="G70" s="22">
        <v>32539</v>
      </c>
    </row>
    <row r="71" spans="1:7" ht="13.5">
      <c r="A71" s="2" t="s">
        <v>125</v>
      </c>
      <c r="B71" s="22">
        <v>12086</v>
      </c>
      <c r="C71" s="22">
        <v>9432</v>
      </c>
      <c r="D71" s="22">
        <v>9740</v>
      </c>
      <c r="E71" s="22">
        <v>4706</v>
      </c>
      <c r="F71" s="22">
        <v>6575</v>
      </c>
      <c r="G71" s="22">
        <v>9252</v>
      </c>
    </row>
    <row r="72" spans="1:7" ht="13.5">
      <c r="A72" s="2" t="s">
        <v>126</v>
      </c>
      <c r="B72" s="22">
        <v>20356</v>
      </c>
      <c r="C72" s="22">
        <v>20836</v>
      </c>
      <c r="D72" s="22">
        <v>23985</v>
      </c>
      <c r="E72" s="22">
        <v>23600</v>
      </c>
      <c r="F72" s="22">
        <v>25022</v>
      </c>
      <c r="G72" s="22">
        <v>20128</v>
      </c>
    </row>
    <row r="73" spans="1:7" ht="13.5">
      <c r="A73" s="2" t="s">
        <v>115</v>
      </c>
      <c r="B73" s="22">
        <v>0</v>
      </c>
      <c r="C73" s="22">
        <v>1</v>
      </c>
      <c r="D73" s="22">
        <v>7</v>
      </c>
      <c r="E73" s="22">
        <v>7</v>
      </c>
      <c r="F73" s="22">
        <v>288</v>
      </c>
      <c r="G73" s="22"/>
    </row>
    <row r="74" spans="1:7" ht="13.5">
      <c r="A74" s="2" t="s">
        <v>127</v>
      </c>
      <c r="B74" s="22">
        <v>2980</v>
      </c>
      <c r="C74" s="22">
        <v>990</v>
      </c>
      <c r="D74" s="22">
        <v>682</v>
      </c>
      <c r="E74" s="22">
        <v>471</v>
      </c>
      <c r="F74" s="22"/>
      <c r="G74" s="22"/>
    </row>
    <row r="75" spans="1:7" ht="13.5">
      <c r="A75" s="2" t="s">
        <v>128</v>
      </c>
      <c r="B75" s="22">
        <v>3019</v>
      </c>
      <c r="C75" s="22">
        <v>3468</v>
      </c>
      <c r="D75" s="22">
        <v>3994</v>
      </c>
      <c r="E75" s="22">
        <v>4754</v>
      </c>
      <c r="F75" s="22">
        <v>5530</v>
      </c>
      <c r="G75" s="22">
        <v>6455</v>
      </c>
    </row>
    <row r="76" spans="1:7" ht="13.5">
      <c r="A76" s="2" t="s">
        <v>129</v>
      </c>
      <c r="B76" s="22">
        <v>33</v>
      </c>
      <c r="C76" s="22">
        <v>33</v>
      </c>
      <c r="D76" s="22">
        <v>53</v>
      </c>
      <c r="E76" s="22">
        <v>53</v>
      </c>
      <c r="F76" s="22">
        <v>53</v>
      </c>
      <c r="G76" s="22">
        <v>138</v>
      </c>
    </row>
    <row r="77" spans="1:7" ht="13.5">
      <c r="A77" s="2" t="s">
        <v>130</v>
      </c>
      <c r="B77" s="22">
        <v>379</v>
      </c>
      <c r="C77" s="22">
        <v>392</v>
      </c>
      <c r="D77" s="22">
        <v>394</v>
      </c>
      <c r="E77" s="22"/>
      <c r="F77" s="22"/>
      <c r="G77" s="22"/>
    </row>
    <row r="78" spans="1:7" ht="13.5">
      <c r="A78" s="2" t="s">
        <v>131</v>
      </c>
      <c r="B78" s="22">
        <v>3476</v>
      </c>
      <c r="C78" s="22">
        <v>3426</v>
      </c>
      <c r="D78" s="22">
        <v>3508</v>
      </c>
      <c r="E78" s="22">
        <v>3489</v>
      </c>
      <c r="F78" s="22">
        <v>3420</v>
      </c>
      <c r="G78" s="22">
        <v>3219</v>
      </c>
    </row>
    <row r="79" spans="1:7" ht="13.5">
      <c r="A79" s="2" t="s">
        <v>132</v>
      </c>
      <c r="B79" s="22">
        <v>4681</v>
      </c>
      <c r="C79" s="22">
        <v>4862</v>
      </c>
      <c r="D79" s="22">
        <v>5216</v>
      </c>
      <c r="E79" s="22">
        <v>5552</v>
      </c>
      <c r="F79" s="22">
        <v>5945</v>
      </c>
      <c r="G79" s="22">
        <v>5946</v>
      </c>
    </row>
    <row r="80" spans="1:7" ht="13.5">
      <c r="A80" s="2" t="s">
        <v>80</v>
      </c>
      <c r="B80" s="22">
        <v>559</v>
      </c>
      <c r="C80" s="22">
        <v>585</v>
      </c>
      <c r="D80" s="22">
        <v>638</v>
      </c>
      <c r="E80" s="22">
        <v>679</v>
      </c>
      <c r="F80" s="22">
        <v>732</v>
      </c>
      <c r="G80" s="22">
        <v>992</v>
      </c>
    </row>
    <row r="81" spans="1:7" ht="13.5">
      <c r="A81" s="2" t="s">
        <v>133</v>
      </c>
      <c r="B81" s="22">
        <v>47574</v>
      </c>
      <c r="C81" s="22">
        <v>44029</v>
      </c>
      <c r="D81" s="22">
        <v>48566</v>
      </c>
      <c r="E81" s="22">
        <v>45437</v>
      </c>
      <c r="F81" s="22">
        <v>52304</v>
      </c>
      <c r="G81" s="22">
        <v>54276</v>
      </c>
    </row>
    <row r="82" spans="1:7" ht="14.25" thickBot="1">
      <c r="A82" s="5" t="s">
        <v>134</v>
      </c>
      <c r="B82" s="23">
        <v>75016</v>
      </c>
      <c r="C82" s="23">
        <v>76758</v>
      </c>
      <c r="D82" s="23">
        <v>81022</v>
      </c>
      <c r="E82" s="23">
        <v>83678</v>
      </c>
      <c r="F82" s="23">
        <v>85655</v>
      </c>
      <c r="G82" s="23">
        <v>86816</v>
      </c>
    </row>
    <row r="83" spans="1:7" ht="14.25" thickTop="1">
      <c r="A83" s="2" t="s">
        <v>135</v>
      </c>
      <c r="B83" s="22">
        <v>3160</v>
      </c>
      <c r="C83" s="22">
        <v>3160</v>
      </c>
      <c r="D83" s="22">
        <v>3160</v>
      </c>
      <c r="E83" s="22">
        <v>3160</v>
      </c>
      <c r="F83" s="22">
        <v>3160</v>
      </c>
      <c r="G83" s="22">
        <v>3160</v>
      </c>
    </row>
    <row r="84" spans="1:7" ht="13.5">
      <c r="A84" s="3" t="s">
        <v>136</v>
      </c>
      <c r="B84" s="22">
        <v>337</v>
      </c>
      <c r="C84" s="22">
        <v>337</v>
      </c>
      <c r="D84" s="22">
        <v>337</v>
      </c>
      <c r="E84" s="22">
        <v>337</v>
      </c>
      <c r="F84" s="22">
        <v>337</v>
      </c>
      <c r="G84" s="22">
        <v>337</v>
      </c>
    </row>
    <row r="85" spans="1:7" ht="13.5">
      <c r="A85" s="3" t="s">
        <v>137</v>
      </c>
      <c r="B85" s="22">
        <v>337</v>
      </c>
      <c r="C85" s="22">
        <v>337</v>
      </c>
      <c r="D85" s="22">
        <v>337</v>
      </c>
      <c r="E85" s="22">
        <v>337</v>
      </c>
      <c r="F85" s="22">
        <v>337</v>
      </c>
      <c r="G85" s="22">
        <v>337</v>
      </c>
    </row>
    <row r="86" spans="1:7" ht="13.5">
      <c r="A86" s="3" t="s">
        <v>138</v>
      </c>
      <c r="B86" s="22">
        <v>790</v>
      </c>
      <c r="C86" s="22">
        <v>790</v>
      </c>
      <c r="D86" s="22">
        <v>790</v>
      </c>
      <c r="E86" s="22">
        <v>790</v>
      </c>
      <c r="F86" s="22">
        <v>790</v>
      </c>
      <c r="G86" s="22">
        <v>790</v>
      </c>
    </row>
    <row r="87" spans="1:7" ht="13.5">
      <c r="A87" s="4" t="s">
        <v>139</v>
      </c>
      <c r="B87" s="22">
        <v>94</v>
      </c>
      <c r="C87" s="22">
        <v>94</v>
      </c>
      <c r="D87" s="22">
        <v>94</v>
      </c>
      <c r="E87" s="22">
        <v>94</v>
      </c>
      <c r="F87" s="22">
        <v>94</v>
      </c>
      <c r="G87" s="22">
        <v>94</v>
      </c>
    </row>
    <row r="88" spans="1:7" ht="13.5">
      <c r="A88" s="4" t="s">
        <v>140</v>
      </c>
      <c r="B88" s="22">
        <v>555</v>
      </c>
      <c r="C88" s="22">
        <v>8</v>
      </c>
      <c r="D88" s="22"/>
      <c r="E88" s="22"/>
      <c r="F88" s="22"/>
      <c r="G88" s="22"/>
    </row>
    <row r="89" spans="1:7" ht="13.5">
      <c r="A89" s="4" t="s">
        <v>141</v>
      </c>
      <c r="B89" s="22">
        <v>3863</v>
      </c>
      <c r="C89" s="22">
        <v>3863</v>
      </c>
      <c r="D89" s="22">
        <v>3863</v>
      </c>
      <c r="E89" s="22">
        <v>3763</v>
      </c>
      <c r="F89" s="22">
        <v>3663</v>
      </c>
      <c r="G89" s="22">
        <v>3563</v>
      </c>
    </row>
    <row r="90" spans="1:7" ht="13.5">
      <c r="A90" s="4" t="s">
        <v>142</v>
      </c>
      <c r="B90" s="22">
        <v>11072</v>
      </c>
      <c r="C90" s="22">
        <v>9240</v>
      </c>
      <c r="D90" s="22">
        <v>7966</v>
      </c>
      <c r="E90" s="22">
        <v>7975</v>
      </c>
      <c r="F90" s="22">
        <v>7684</v>
      </c>
      <c r="G90" s="22">
        <v>7426</v>
      </c>
    </row>
    <row r="91" spans="1:7" ht="13.5">
      <c r="A91" s="3" t="s">
        <v>143</v>
      </c>
      <c r="B91" s="22">
        <v>16375</v>
      </c>
      <c r="C91" s="22">
        <v>13996</v>
      </c>
      <c r="D91" s="22">
        <v>12722</v>
      </c>
      <c r="E91" s="22">
        <v>12630</v>
      </c>
      <c r="F91" s="22">
        <v>12239</v>
      </c>
      <c r="G91" s="22">
        <v>11881</v>
      </c>
    </row>
    <row r="92" spans="1:7" ht="13.5">
      <c r="A92" s="2" t="s">
        <v>144</v>
      </c>
      <c r="B92" s="22">
        <v>-590</v>
      </c>
      <c r="C92" s="22">
        <v>-588</v>
      </c>
      <c r="D92" s="22">
        <v>-507</v>
      </c>
      <c r="E92" s="22">
        <v>-505</v>
      </c>
      <c r="F92" s="22">
        <v>-502</v>
      </c>
      <c r="G92" s="22">
        <v>-213</v>
      </c>
    </row>
    <row r="93" spans="1:7" ht="13.5">
      <c r="A93" s="2" t="s">
        <v>145</v>
      </c>
      <c r="B93" s="22">
        <v>19282</v>
      </c>
      <c r="C93" s="22">
        <v>16905</v>
      </c>
      <c r="D93" s="22">
        <v>15712</v>
      </c>
      <c r="E93" s="22">
        <v>15621</v>
      </c>
      <c r="F93" s="22">
        <v>15234</v>
      </c>
      <c r="G93" s="22">
        <v>15165</v>
      </c>
    </row>
    <row r="94" spans="1:7" ht="13.5">
      <c r="A94" s="2" t="s">
        <v>146</v>
      </c>
      <c r="B94" s="22">
        <v>4041</v>
      </c>
      <c r="C94" s="22">
        <v>1181</v>
      </c>
      <c r="D94" s="22">
        <v>644</v>
      </c>
      <c r="E94" s="22">
        <v>1312</v>
      </c>
      <c r="F94" s="22">
        <v>1039</v>
      </c>
      <c r="G94" s="22">
        <v>1993</v>
      </c>
    </row>
    <row r="95" spans="1:7" ht="13.5">
      <c r="A95" s="2" t="s">
        <v>147</v>
      </c>
      <c r="B95" s="22">
        <v>91</v>
      </c>
      <c r="C95" s="22">
        <v>59</v>
      </c>
      <c r="D95" s="22">
        <v>108</v>
      </c>
      <c r="E95" s="22">
        <v>52</v>
      </c>
      <c r="F95" s="22">
        <v>8</v>
      </c>
      <c r="G95" s="22">
        <v>183</v>
      </c>
    </row>
    <row r="96" spans="1:7" ht="13.5">
      <c r="A96" s="2" t="s">
        <v>148</v>
      </c>
      <c r="B96" s="22">
        <v>4132</v>
      </c>
      <c r="C96" s="22">
        <v>1241</v>
      </c>
      <c r="D96" s="22">
        <v>753</v>
      </c>
      <c r="E96" s="22">
        <v>1364</v>
      </c>
      <c r="F96" s="22">
        <v>1048</v>
      </c>
      <c r="G96" s="22">
        <v>2176</v>
      </c>
    </row>
    <row r="97" spans="1:7" ht="13.5">
      <c r="A97" s="6" t="s">
        <v>149</v>
      </c>
      <c r="B97" s="22">
        <v>23414</v>
      </c>
      <c r="C97" s="22">
        <v>18146</v>
      </c>
      <c r="D97" s="22">
        <v>16465</v>
      </c>
      <c r="E97" s="22">
        <v>16986</v>
      </c>
      <c r="F97" s="22">
        <v>16282</v>
      </c>
      <c r="G97" s="22">
        <v>17341</v>
      </c>
    </row>
    <row r="98" spans="1:7" ht="14.25" thickBot="1">
      <c r="A98" s="7" t="s">
        <v>150</v>
      </c>
      <c r="B98" s="22">
        <v>98431</v>
      </c>
      <c r="C98" s="22">
        <v>94904</v>
      </c>
      <c r="D98" s="22">
        <v>97487</v>
      </c>
      <c r="E98" s="22">
        <v>100665</v>
      </c>
      <c r="F98" s="22">
        <v>101938</v>
      </c>
      <c r="G98" s="22">
        <v>104158</v>
      </c>
    </row>
    <row r="99" spans="1:7" ht="14.25" thickTop="1">
      <c r="A99" s="8"/>
      <c r="B99" s="24"/>
      <c r="C99" s="24"/>
      <c r="D99" s="24"/>
      <c r="E99" s="24"/>
      <c r="F99" s="24"/>
      <c r="G99" s="24"/>
    </row>
    <row r="101" ht="13.5">
      <c r="A101" s="20" t="s">
        <v>155</v>
      </c>
    </row>
    <row r="102" ht="13.5">
      <c r="A102" s="20" t="s">
        <v>156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2014-02-13T02:14:06Z</dcterms:created>
  <dcterms:modified xsi:type="dcterms:W3CDTF">2014-02-13T02:14:15Z</dcterms:modified>
  <cp:category/>
  <cp:version/>
  <cp:contentType/>
  <cp:contentStatus/>
</cp:coreProperties>
</file>