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<sst xmlns="http://schemas.openxmlformats.org/spreadsheetml/2006/main" count="737" uniqueCount="287">
  <si>
    <t>機械装置及び工具器具備品</t>
  </si>
  <si>
    <t>機械装置及び工具器具備品（純額）</t>
  </si>
  <si>
    <t>有形固定資産</t>
  </si>
  <si>
    <t>支払手形及び買掛金</t>
  </si>
  <si>
    <t>未払法人税等</t>
  </si>
  <si>
    <t>負ののれん</t>
  </si>
  <si>
    <t>負債</t>
  </si>
  <si>
    <t>資本剰余金</t>
  </si>
  <si>
    <t>株主資本</t>
  </si>
  <si>
    <t>少数株主持分</t>
  </si>
  <si>
    <t>連結・貸借対照表</t>
  </si>
  <si>
    <t>累積四半期</t>
  </si>
  <si>
    <t>2013/04/01</t>
  </si>
  <si>
    <t>減価償却費</t>
  </si>
  <si>
    <t>のれん償却額</t>
  </si>
  <si>
    <t>貸倒引当金の増減額（△は減少）</t>
  </si>
  <si>
    <t>賞与引当金の増減額（△は減少）</t>
  </si>
  <si>
    <t>役員賞与引当金の増減額（△は減少）</t>
  </si>
  <si>
    <t>退職給付及び役員退職慰労引当金の増減額（△は減少）</t>
  </si>
  <si>
    <t>受取利息及び受取配当金</t>
  </si>
  <si>
    <t>持分法による投資損益（△は益）</t>
  </si>
  <si>
    <t>有形固定資産売却損益（△は益）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</si>
  <si>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</si>
  <si>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</si>
  <si>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</si>
  <si>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</si>
  <si>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</si>
  <si>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</si>
  <si>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</si>
  <si>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</si>
  <si>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</si>
  <si>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</si>
  <si>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</si>
  <si>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</si>
  <si>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</si>
  <si>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</si>
  <si>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</si>
  <si>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連結の範囲の変更を伴う子会社株式の取得による収入</t>
  </si>
  <si>
    <t>その他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</si>
  <si>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</si>
  <si>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</si>
  <si>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</si>
  <si>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</si>
  <si>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</si>
  <si>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株式の発行による収入</t>
  </si>
  <si>
    <t>配当金の支払額</t>
  </si>
  <si>
    <t>少数株主への配当金の支払額</t>
  </si>
  <si>
    <t>ファイナンス・リース債務の返済による支出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</si>
  <si>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</si>
  <si>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</si>
  <si>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</si>
  <si>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</si>
  <si>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</si>
  <si>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現金及び現金同等物の残高</t>
  </si>
  <si>
    <t>連結・キャッシュフロー計算書</t>
  </si>
  <si>
    <t>売上高</t>
  </si>
  <si>
    <t>持分法による投資利益</t>
  </si>
  <si>
    <t>持分法による投資損失</t>
  </si>
  <si>
    <t>貸倒引当金繰入額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</si>
  <si>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</si>
  <si>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</si>
  <si>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</si>
  <si>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</si>
  <si>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</si>
  <si>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</si>
  <si>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</si>
  <si>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</si>
  <si>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</si>
  <si>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</si>
  <si>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</si>
  <si>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</si>
  <si>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</si>
  <si>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</si>
  <si>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2012/11/14</t>
  </si>
  <si>
    <t>2011/03/31</t>
  </si>
  <si>
    <t>2010/03/31</t>
  </si>
  <si>
    <t>2010/06/29</t>
  </si>
  <si>
    <t>2009/03/31</t>
  </si>
  <si>
    <t>2009/06/26</t>
  </si>
  <si>
    <t>2008/03/31</t>
  </si>
  <si>
    <t>現金及び預金</t>
  </si>
  <si>
    <t>百万円</t>
  </si>
  <si>
    <t>未収運賃</t>
  </si>
  <si>
    <t>未収入金</t>
  </si>
  <si>
    <t>有価証券</t>
  </si>
  <si>
    <t>商品</t>
  </si>
  <si>
    <t>商品及び製品</t>
  </si>
  <si>
    <t>商品及び製品</t>
  </si>
  <si>
    <t>仕掛品</t>
  </si>
  <si>
    <t>貯蔵品</t>
  </si>
  <si>
    <t>原材料及び貯蔵品</t>
  </si>
  <si>
    <t>原材料及び貯蔵品</t>
  </si>
  <si>
    <t>分譲土地建物</t>
  </si>
  <si>
    <t>前渡金</t>
  </si>
  <si>
    <t>前払費用</t>
  </si>
  <si>
    <t>繰延税金資産</t>
  </si>
  <si>
    <t>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</si>
  <si>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</si>
  <si>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</si>
  <si>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</si>
  <si>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</si>
  <si>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</si>
  <si>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</si>
  <si>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</si>
  <si>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</si>
  <si>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</si>
  <si>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</si>
  <si>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</si>
  <si>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</si>
  <si>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</si>
  <si>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</si>
  <si>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</si>
  <si>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</si>
  <si>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</si>
  <si>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</si>
  <si>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</si>
  <si>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のれん</t>
  </si>
  <si>
    <t>ソフトウエア</t>
  </si>
  <si>
    <t>施設利用権</t>
  </si>
  <si>
    <t>その他</t>
  </si>
  <si>
    <t>無形固定資産</t>
  </si>
  <si>
    <t>投資有価証券</t>
  </si>
  <si>
    <t>関係会社株式</t>
  </si>
  <si>
    <t>従業員に対する長期貸付金</t>
  </si>
  <si>
    <t>関係会社長期貸付金</t>
  </si>
  <si>
    <t>破産更生債権等</t>
  </si>
  <si>
    <t>長期前払費用</t>
  </si>
  <si>
    <t>繰延税金資産</t>
  </si>
  <si>
    <t>投資その他の資産</t>
  </si>
  <si>
    <t>固定資産</t>
  </si>
  <si>
    <t>株式交付費</t>
  </si>
  <si>
    <t>資産</t>
  </si>
  <si>
    <t>短期借入金</t>
  </si>
  <si>
    <t>短期借入金</t>
  </si>
  <si>
    <t>1年内返済予定の長期借入金</t>
  </si>
  <si>
    <t>リース債務</t>
  </si>
  <si>
    <t>リース債務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</si>
  <si>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</si>
  <si>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</si>
  <si>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</si>
  <si>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</si>
  <si>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</si>
  <si>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</si>
  <si>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預り連絡運賃</t>
  </si>
  <si>
    <t>預り金</t>
  </si>
  <si>
    <t>事故補償引当金</t>
  </si>
  <si>
    <t>賞与引当金</t>
  </si>
  <si>
    <t>未払役員賞与</t>
  </si>
  <si>
    <t>過年度雑収計上旅行券引当金</t>
  </si>
  <si>
    <t>１年内返済予定の受入保証金</t>
  </si>
  <si>
    <t>資産除去債務</t>
  </si>
  <si>
    <t>流動負債</t>
  </si>
  <si>
    <t>長期借入金</t>
  </si>
  <si>
    <t>財団抵当借入金</t>
  </si>
  <si>
    <t>リース債務</t>
  </si>
  <si>
    <t>退職給付引当金</t>
  </si>
  <si>
    <t>役員退職慰労引当金</t>
  </si>
  <si>
    <t>長期未払金</t>
  </si>
  <si>
    <t>受入保証金</t>
  </si>
  <si>
    <t>固定負債</t>
  </si>
  <si>
    <t>負債</t>
  </si>
  <si>
    <t>資本金</t>
  </si>
  <si>
    <t>資本準備金</t>
  </si>
  <si>
    <t>資本剰余金</t>
  </si>
  <si>
    <t>利益準備金</t>
  </si>
  <si>
    <t>特別償却準備金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</si>
  <si>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</si>
  <si>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</si>
  <si>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</si>
  <si>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</si>
  <si>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</si>
  <si>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</si>
  <si>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</si>
  <si>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</si>
  <si>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</si>
  <si>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</si>
  <si>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</si>
  <si>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</si>
  <si>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</si>
  <si>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</si>
  <si>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神姫バス株式会社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</si>
  <si>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</si>
  <si>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</si>
  <si>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</si>
  <si>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</si>
  <si>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</si>
  <si>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</si>
  <si>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</si>
  <si>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</si>
  <si>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</si>
  <si>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自動車運送事業収益</t>
  </si>
  <si>
    <t>旅行売上高</t>
  </si>
  <si>
    <t>不動産売上高</t>
  </si>
  <si>
    <t>遊技場売上高</t>
  </si>
  <si>
    <t>レンタル売上高</t>
  </si>
  <si>
    <t>その他の売上高</t>
  </si>
  <si>
    <t>営業収益</t>
  </si>
  <si>
    <t>運送費</t>
  </si>
  <si>
    <t>旅行売上原価</t>
  </si>
  <si>
    <t>不動産売上原価</t>
  </si>
  <si>
    <t>遊技場売上原価</t>
  </si>
  <si>
    <t>レンタル売上原価</t>
  </si>
  <si>
    <t>その他の原価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</si>
  <si>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</si>
  <si>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</si>
  <si>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</si>
  <si>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</si>
  <si>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</si>
  <si>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</si>
  <si>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</si>
  <si>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固定資産売却益</t>
  </si>
  <si>
    <t>雑収益</t>
  </si>
  <si>
    <t>営業外収益</t>
  </si>
  <si>
    <t>営業外収益</t>
  </si>
  <si>
    <t>支払利息</t>
  </si>
  <si>
    <t>固定資産除売却損</t>
  </si>
  <si>
    <t>車両除却・売却損</t>
  </si>
  <si>
    <t>建物等除却損</t>
  </si>
  <si>
    <t>不正関連損失</t>
  </si>
  <si>
    <t>ゴルフ会員権評価損</t>
  </si>
  <si>
    <t>雑支出</t>
  </si>
  <si>
    <t>営業外費用</t>
  </si>
  <si>
    <t>営業外費用</t>
  </si>
  <si>
    <t>経常利益</t>
  </si>
  <si>
    <t>路線維持費補助金等</t>
  </si>
  <si>
    <t>運行補償金</t>
  </si>
  <si>
    <t>運行補助金</t>
  </si>
  <si>
    <t>車両等購入補助金</t>
  </si>
  <si>
    <t>解約保証金等受入益</t>
  </si>
  <si>
    <t>関係会社清算益</t>
  </si>
  <si>
    <t>投資有価証券売却益</t>
  </si>
  <si>
    <t>債務保証損失引当金戻入額</t>
  </si>
  <si>
    <t>貸倒引当金戻入額</t>
  </si>
  <si>
    <t>負ののれん発生益</t>
  </si>
  <si>
    <t>特別利益</t>
  </si>
  <si>
    <t>特別利益</t>
  </si>
  <si>
    <t>固定資産売却損</t>
  </si>
  <si>
    <t>固定資産除却損</t>
  </si>
  <si>
    <t>固定資産圧縮損</t>
  </si>
  <si>
    <t>投資有価証券評価損</t>
  </si>
  <si>
    <t>関係会社株式評価損</t>
  </si>
  <si>
    <t>分譲土地建物評価損</t>
  </si>
  <si>
    <t>過年度雑収計上旅行券引当金繰入額</t>
  </si>
  <si>
    <t>貸倒引当金繰入額</t>
  </si>
  <si>
    <t>減損損失</t>
  </si>
  <si>
    <t>関係会社支援損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</si>
  <si>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</si>
  <si>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</si>
  <si>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</si>
  <si>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</si>
  <si>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</si>
  <si>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</si>
  <si>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</si>
  <si>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</si>
  <si>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</si>
  <si>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</si>
  <si>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</si>
  <si>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</si>
  <si>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</si>
  <si>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</si>
  <si>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</si>
  <si>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2013/02/13</t>
  </si>
  <si>
    <t>2012/12/31</t>
  </si>
  <si>
    <t>2012/09/30</t>
  </si>
  <si>
    <t>2012/06/30</t>
  </si>
  <si>
    <t>2011/12/31</t>
  </si>
  <si>
    <t>2011/09/30</t>
  </si>
  <si>
    <t>2011/06/30</t>
  </si>
  <si>
    <t>2010/12/31</t>
  </si>
  <si>
    <t>2010/09/30</t>
  </si>
  <si>
    <t>2010/06/30</t>
  </si>
  <si>
    <t>2010/02/12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</si>
  <si>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</si>
  <si>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</si>
  <si>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</si>
  <si>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</si>
  <si>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</si>
  <si>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</si>
  <si>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</si>
  <si>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</si>
  <si>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</si>
  <si>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</si>
  <si>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</si>
  <si>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</si>
  <si>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原材料</t>
  </si>
  <si>
    <t>建物及び構築物</t>
  </si>
  <si>
    <t>建物及び構築物（純額）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</si>
</sst>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178</v>
      </c>
      <c r="B2" s="14">
        <v>9083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179</v>
      </c>
      <c r="B3" s="1" t="s">
        <v>180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HYPERLINK("http://www.kabupro.jp/mark/20140214/S10017M9.htm","四半期報告書")</f>
        <v>四半期報告書</v>
      </c>
      <c r="C4" s="15" t="str">
        <f>HYPERLINK("http://www.kabupro.jp/mark/20131114/S1000I4U.htm","四半期報告書")</f>
        <v>四半期報告書</v>
      </c>
      <c r="D4" s="15" t="str">
        <f>HYPERLINK("http://www.kabupro.jp/mark/20130814/S000EAY8.htm","四半期報告書")</f>
        <v>四半期報告書</v>
      </c>
      <c r="E4" s="15" t="str">
        <f>HYPERLINK("http://www.kabupro.jp/mark/20130627/S000DTGR.htm","有価証券報告書")</f>
        <v>有価証券報告書</v>
      </c>
      <c r="F4" s="15" t="str">
        <f>HYPERLINK("http://www.kabupro.jp/mark/20140214/S10017M9.htm","四半期報告書")</f>
        <v>四半期報告書</v>
      </c>
      <c r="G4" s="15" t="str">
        <f>HYPERLINK("http://www.kabupro.jp/mark/20131114/S1000I4U.htm","四半期報告書")</f>
        <v>四半期報告書</v>
      </c>
      <c r="H4" s="15" t="str">
        <f>HYPERLINK("http://www.kabupro.jp/mark/20130814/S000EAY8.htm","四半期報告書")</f>
        <v>四半期報告書</v>
      </c>
      <c r="I4" s="15" t="str">
        <f>HYPERLINK("http://www.kabupro.jp/mark/20130627/S000DTGR.htm","有価証券報告書")</f>
        <v>有価証券報告書</v>
      </c>
      <c r="J4" s="15" t="str">
        <f>HYPERLINK("http://www.kabupro.jp/mark/20130213/S000CUCY.htm","四半期報告書")</f>
        <v>四半期報告書</v>
      </c>
      <c r="K4" s="15" t="str">
        <f>HYPERLINK("http://www.kabupro.jp/mark/20121114/S000CAW4.htm","四半期報告書")</f>
        <v>四半期報告書</v>
      </c>
      <c r="L4" s="15" t="str">
        <f>HYPERLINK("http://www.kabupro.jp/mark/20121114/S000CAVN.htm","訂正四半期報告書")</f>
        <v>訂正四半期報告書</v>
      </c>
      <c r="M4" s="15" t="str">
        <f>HYPERLINK("http://www.kabupro.jp/mark/20121114/S000CAUL.htm","訂正有価証券報告書")</f>
        <v>訂正有価証券報告書</v>
      </c>
      <c r="N4" s="15" t="str">
        <f>HYPERLINK("http://www.kabupro.jp/mark/20121114/S000CAU8.htm","訂正四半期報告書")</f>
        <v>訂正四半期報告書</v>
      </c>
      <c r="O4" s="15" t="str">
        <f>HYPERLINK("http://www.kabupro.jp/mark/20121114/S000CATK.htm","訂正四半期報告書")</f>
        <v>訂正四半期報告書</v>
      </c>
      <c r="P4" s="15" t="str">
        <f>HYPERLINK("http://www.kabupro.jp/mark/20121114/S000CAT5.htm","訂正四半期報告書")</f>
        <v>訂正四半期報告書</v>
      </c>
      <c r="Q4" s="15" t="str">
        <f>HYPERLINK("http://www.kabupro.jp/mark/20121114/S000CAS6.htm","訂正有価証券報告書")</f>
        <v>訂正有価証券報告書</v>
      </c>
      <c r="R4" s="15" t="str">
        <f>HYPERLINK("http://www.kabupro.jp/mark/20121114/S000CARJ.htm","訂正四半期報告書")</f>
        <v>訂正四半期報告書</v>
      </c>
      <c r="S4" s="15" t="str">
        <f>HYPERLINK("http://www.kabupro.jp/mark/20121114/S000CAQN.htm","訂正四半期報告書")</f>
        <v>訂正四半期報告書</v>
      </c>
      <c r="T4" s="15" t="str">
        <f>HYPERLINK("http://www.kabupro.jp/mark/20121114/S000CANR.htm","訂正四半期報告書")</f>
        <v>訂正四半期報告書</v>
      </c>
      <c r="U4" s="15" t="str">
        <f>HYPERLINK("http://www.kabupro.jp/mark/20100629/S00065MJ.htm","有価証券報告書")</f>
        <v>有価証券報告書</v>
      </c>
      <c r="V4" s="15" t="str">
        <f>HYPERLINK("http://www.kabupro.jp/mark/20100212/S00057S6.htm","四半期報告書")</f>
        <v>四半期報告書</v>
      </c>
      <c r="W4" s="15" t="str">
        <f>HYPERLINK("http://www.kabupro.jp/mark/20091113/S0004KV0.htm","四半期報告書")</f>
        <v>四半期報告書</v>
      </c>
      <c r="X4" s="15" t="str">
        <f>HYPERLINK("http://www.kabupro.jp/mark/20090813/S0003XW2.htm","四半期報告書")</f>
        <v>四半期報告書</v>
      </c>
      <c r="Y4" s="15" t="str">
        <f>HYPERLINK("http://www.kabupro.jp/mark/20090626/S0003GK2.htm","有価証券報告書")</f>
        <v>有価証券報告書</v>
      </c>
    </row>
    <row r="5" spans="1:25" ht="14.25" thickBot="1">
      <c r="A5" s="11" t="s">
        <v>63</v>
      </c>
      <c r="B5" s="1" t="s">
        <v>254</v>
      </c>
      <c r="C5" s="1" t="s">
        <v>257</v>
      </c>
      <c r="D5" s="1" t="s">
        <v>259</v>
      </c>
      <c r="E5" s="1" t="s">
        <v>69</v>
      </c>
      <c r="F5" s="1" t="s">
        <v>254</v>
      </c>
      <c r="G5" s="1" t="s">
        <v>257</v>
      </c>
      <c r="H5" s="1" t="s">
        <v>259</v>
      </c>
      <c r="I5" s="1" t="s">
        <v>69</v>
      </c>
      <c r="J5" s="1" t="s">
        <v>261</v>
      </c>
      <c r="K5" s="1" t="s">
        <v>73</v>
      </c>
      <c r="L5" s="1" t="s">
        <v>73</v>
      </c>
      <c r="M5" s="1" t="s">
        <v>73</v>
      </c>
      <c r="N5" s="1" t="s">
        <v>73</v>
      </c>
      <c r="O5" s="1" t="s">
        <v>73</v>
      </c>
      <c r="P5" s="1" t="s">
        <v>73</v>
      </c>
      <c r="Q5" s="1" t="s">
        <v>73</v>
      </c>
      <c r="R5" s="1" t="s">
        <v>73</v>
      </c>
      <c r="S5" s="1" t="s">
        <v>73</v>
      </c>
      <c r="T5" s="1" t="s">
        <v>73</v>
      </c>
      <c r="U5" s="1" t="s">
        <v>76</v>
      </c>
      <c r="V5" s="1" t="s">
        <v>271</v>
      </c>
      <c r="W5" s="1" t="s">
        <v>273</v>
      </c>
      <c r="X5" s="1" t="s">
        <v>275</v>
      </c>
      <c r="Y5" s="1" t="s">
        <v>78</v>
      </c>
    </row>
    <row r="6" spans="1:25" ht="1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11</v>
      </c>
      <c r="C7" s="14" t="s">
        <v>11</v>
      </c>
      <c r="D7" s="14" t="s">
        <v>11</v>
      </c>
      <c r="E7" s="16" t="s">
        <v>70</v>
      </c>
      <c r="F7" s="14" t="s">
        <v>11</v>
      </c>
      <c r="G7" s="14" t="s">
        <v>11</v>
      </c>
      <c r="H7" s="14" t="s">
        <v>11</v>
      </c>
      <c r="I7" s="16" t="s">
        <v>70</v>
      </c>
      <c r="J7" s="14" t="s">
        <v>11</v>
      </c>
      <c r="K7" s="14" t="s">
        <v>11</v>
      </c>
      <c r="L7" s="14" t="s">
        <v>11</v>
      </c>
      <c r="M7" s="16" t="s">
        <v>70</v>
      </c>
      <c r="N7" s="14" t="s">
        <v>11</v>
      </c>
      <c r="O7" s="14" t="s">
        <v>11</v>
      </c>
      <c r="P7" s="14" t="s">
        <v>11</v>
      </c>
      <c r="Q7" s="16" t="s">
        <v>70</v>
      </c>
      <c r="R7" s="14" t="s">
        <v>11</v>
      </c>
      <c r="S7" s="14" t="s">
        <v>11</v>
      </c>
      <c r="T7" s="14" t="s">
        <v>11</v>
      </c>
      <c r="U7" s="16" t="s">
        <v>70</v>
      </c>
      <c r="V7" s="14" t="s">
        <v>11</v>
      </c>
      <c r="W7" s="14" t="s">
        <v>11</v>
      </c>
      <c r="X7" s="14" t="s">
        <v>11</v>
      </c>
      <c r="Y7" s="16" t="s">
        <v>70</v>
      </c>
    </row>
    <row r="8" spans="1:25" ht="13.5">
      <c r="A8" s="13" t="s">
        <v>66</v>
      </c>
      <c r="B8" s="1" t="s">
        <v>12</v>
      </c>
      <c r="C8" s="1" t="s">
        <v>12</v>
      </c>
      <c r="D8" s="1" t="s">
        <v>12</v>
      </c>
      <c r="E8" s="17" t="s">
        <v>184</v>
      </c>
      <c r="F8" s="1" t="s">
        <v>184</v>
      </c>
      <c r="G8" s="1" t="s">
        <v>184</v>
      </c>
      <c r="H8" s="1" t="s">
        <v>184</v>
      </c>
      <c r="I8" s="17" t="s">
        <v>185</v>
      </c>
      <c r="J8" s="1" t="s">
        <v>185</v>
      </c>
      <c r="K8" s="1" t="s">
        <v>185</v>
      </c>
      <c r="L8" s="1" t="s">
        <v>185</v>
      </c>
      <c r="M8" s="17" t="s">
        <v>186</v>
      </c>
      <c r="N8" s="1" t="s">
        <v>186</v>
      </c>
      <c r="O8" s="1" t="s">
        <v>186</v>
      </c>
      <c r="P8" s="1" t="s">
        <v>186</v>
      </c>
      <c r="Q8" s="17" t="s">
        <v>187</v>
      </c>
      <c r="R8" s="1" t="s">
        <v>187</v>
      </c>
      <c r="S8" s="1" t="s">
        <v>187</v>
      </c>
      <c r="T8" s="1" t="s">
        <v>187</v>
      </c>
      <c r="U8" s="17" t="s">
        <v>188</v>
      </c>
      <c r="V8" s="1" t="s">
        <v>188</v>
      </c>
      <c r="W8" s="1" t="s">
        <v>188</v>
      </c>
      <c r="X8" s="1" t="s">
        <v>188</v>
      </c>
      <c r="Y8" s="17" t="s">
        <v>189</v>
      </c>
    </row>
    <row r="9" spans="1:25" ht="13.5">
      <c r="A9" s="13" t="s">
        <v>67</v>
      </c>
      <c r="B9" s="1" t="s">
        <v>256</v>
      </c>
      <c r="C9" s="1" t="s">
        <v>258</v>
      </c>
      <c r="D9" s="1" t="s">
        <v>260</v>
      </c>
      <c r="E9" s="17" t="s">
        <v>71</v>
      </c>
      <c r="F9" s="1" t="s">
        <v>262</v>
      </c>
      <c r="G9" s="1" t="s">
        <v>263</v>
      </c>
      <c r="H9" s="1" t="s">
        <v>264</v>
      </c>
      <c r="I9" s="17" t="s">
        <v>72</v>
      </c>
      <c r="J9" s="1" t="s">
        <v>265</v>
      </c>
      <c r="K9" s="1" t="s">
        <v>266</v>
      </c>
      <c r="L9" s="1" t="s">
        <v>267</v>
      </c>
      <c r="M9" s="17" t="s">
        <v>74</v>
      </c>
      <c r="N9" s="1" t="s">
        <v>268</v>
      </c>
      <c r="O9" s="1" t="s">
        <v>269</v>
      </c>
      <c r="P9" s="1" t="s">
        <v>270</v>
      </c>
      <c r="Q9" s="17" t="s">
        <v>75</v>
      </c>
      <c r="R9" s="1" t="s">
        <v>272</v>
      </c>
      <c r="S9" s="1" t="s">
        <v>274</v>
      </c>
      <c r="T9" s="1" t="s">
        <v>276</v>
      </c>
      <c r="U9" s="17" t="s">
        <v>77</v>
      </c>
      <c r="V9" s="1" t="s">
        <v>278</v>
      </c>
      <c r="W9" s="1" t="s">
        <v>280</v>
      </c>
      <c r="X9" s="1" t="s">
        <v>282</v>
      </c>
      <c r="Y9" s="17" t="s">
        <v>79</v>
      </c>
    </row>
    <row r="10" spans="1:25" ht="14.25" thickBot="1">
      <c r="A10" s="13" t="s">
        <v>68</v>
      </c>
      <c r="B10" s="1" t="s">
        <v>81</v>
      </c>
      <c r="C10" s="1" t="s">
        <v>81</v>
      </c>
      <c r="D10" s="1" t="s">
        <v>81</v>
      </c>
      <c r="E10" s="17" t="s">
        <v>81</v>
      </c>
      <c r="F10" s="1" t="s">
        <v>81</v>
      </c>
      <c r="G10" s="1" t="s">
        <v>81</v>
      </c>
      <c r="H10" s="1" t="s">
        <v>81</v>
      </c>
      <c r="I10" s="17" t="s">
        <v>81</v>
      </c>
      <c r="J10" s="1" t="s">
        <v>81</v>
      </c>
      <c r="K10" s="1" t="s">
        <v>81</v>
      </c>
      <c r="L10" s="1" t="s">
        <v>81</v>
      </c>
      <c r="M10" s="17" t="s">
        <v>81</v>
      </c>
      <c r="N10" s="1" t="s">
        <v>81</v>
      </c>
      <c r="O10" s="1" t="s">
        <v>81</v>
      </c>
      <c r="P10" s="1" t="s">
        <v>81</v>
      </c>
      <c r="Q10" s="17" t="s">
        <v>81</v>
      </c>
      <c r="R10" s="1" t="s">
        <v>81</v>
      </c>
      <c r="S10" s="1" t="s">
        <v>81</v>
      </c>
      <c r="T10" s="1" t="s">
        <v>81</v>
      </c>
      <c r="U10" s="17" t="s">
        <v>81</v>
      </c>
      <c r="V10" s="1" t="s">
        <v>81</v>
      </c>
      <c r="W10" s="1" t="s">
        <v>81</v>
      </c>
      <c r="X10" s="1" t="s">
        <v>81</v>
      </c>
      <c r="Y10" s="17" t="s">
        <v>81</v>
      </c>
    </row>
    <row r="11" spans="1:25" ht="14.25" thickTop="1">
      <c r="A11" s="30" t="s">
        <v>55</v>
      </c>
      <c r="B11" s="27">
        <v>31850</v>
      </c>
      <c r="C11" s="27">
        <v>20906</v>
      </c>
      <c r="D11" s="27">
        <v>10205</v>
      </c>
      <c r="E11" s="21">
        <v>22943</v>
      </c>
      <c r="F11" s="27">
        <v>30353</v>
      </c>
      <c r="G11" s="27">
        <v>19936</v>
      </c>
      <c r="H11" s="27">
        <v>9824</v>
      </c>
      <c r="I11" s="21">
        <v>22856</v>
      </c>
      <c r="J11" s="27">
        <v>30030</v>
      </c>
      <c r="K11" s="27">
        <v>19780</v>
      </c>
      <c r="L11" s="27">
        <v>9745</v>
      </c>
      <c r="M11" s="21">
        <v>20394</v>
      </c>
      <c r="N11" s="27">
        <v>30519</v>
      </c>
      <c r="O11" s="27">
        <v>20220</v>
      </c>
      <c r="P11" s="27">
        <v>9990</v>
      </c>
      <c r="Q11" s="21">
        <v>19799</v>
      </c>
      <c r="R11" s="27">
        <v>29811</v>
      </c>
      <c r="S11" s="27">
        <v>19725</v>
      </c>
      <c r="T11" s="27">
        <v>9624</v>
      </c>
      <c r="U11" s="21"/>
      <c r="V11" s="27">
        <v>30063</v>
      </c>
      <c r="W11" s="27">
        <v>20091</v>
      </c>
      <c r="X11" s="27">
        <v>10076</v>
      </c>
      <c r="Y11" s="21"/>
    </row>
    <row r="12" spans="1:25" ht="13.5">
      <c r="A12" s="7" t="s">
        <v>203</v>
      </c>
      <c r="B12" s="28">
        <v>23745</v>
      </c>
      <c r="C12" s="28">
        <v>15640</v>
      </c>
      <c r="D12" s="28">
        <v>7670</v>
      </c>
      <c r="E12" s="22">
        <v>30335</v>
      </c>
      <c r="F12" s="28">
        <v>22613</v>
      </c>
      <c r="G12" s="28">
        <v>14830</v>
      </c>
      <c r="H12" s="28">
        <v>7347</v>
      </c>
      <c r="I12" s="22">
        <v>29961</v>
      </c>
      <c r="J12" s="28">
        <v>22306</v>
      </c>
      <c r="K12" s="28">
        <v>14700</v>
      </c>
      <c r="L12" s="28">
        <v>7267</v>
      </c>
      <c r="M12" s="22">
        <v>30216</v>
      </c>
      <c r="N12" s="28">
        <v>22860</v>
      </c>
      <c r="O12" s="28">
        <v>15133</v>
      </c>
      <c r="P12" s="28">
        <v>7408</v>
      </c>
      <c r="Q12" s="22">
        <v>29551</v>
      </c>
      <c r="R12" s="28">
        <v>22249</v>
      </c>
      <c r="S12" s="28">
        <v>14664</v>
      </c>
      <c r="T12" s="28">
        <v>7253</v>
      </c>
      <c r="U12" s="22">
        <v>29860</v>
      </c>
      <c r="V12" s="28">
        <v>22537</v>
      </c>
      <c r="W12" s="28">
        <v>15125</v>
      </c>
      <c r="X12" s="28">
        <v>7393</v>
      </c>
      <c r="Y12" s="22">
        <v>30155</v>
      </c>
    </row>
    <row r="13" spans="1:25" ht="13.5">
      <c r="A13" s="7" t="s">
        <v>204</v>
      </c>
      <c r="B13" s="28">
        <v>8104</v>
      </c>
      <c r="C13" s="28">
        <v>5265</v>
      </c>
      <c r="D13" s="28">
        <v>2534</v>
      </c>
      <c r="E13" s="22">
        <v>10134</v>
      </c>
      <c r="F13" s="28">
        <v>7740</v>
      </c>
      <c r="G13" s="28">
        <v>5106</v>
      </c>
      <c r="H13" s="28">
        <v>2477</v>
      </c>
      <c r="I13" s="22">
        <v>10002</v>
      </c>
      <c r="J13" s="28">
        <v>7723</v>
      </c>
      <c r="K13" s="28">
        <v>5079</v>
      </c>
      <c r="L13" s="28">
        <v>2477</v>
      </c>
      <c r="M13" s="22">
        <v>9896</v>
      </c>
      <c r="N13" s="28">
        <v>7658</v>
      </c>
      <c r="O13" s="28">
        <v>5086</v>
      </c>
      <c r="P13" s="28">
        <v>2581</v>
      </c>
      <c r="Q13" s="22">
        <v>9920</v>
      </c>
      <c r="R13" s="28">
        <v>7561</v>
      </c>
      <c r="S13" s="28">
        <v>5061</v>
      </c>
      <c r="T13" s="28">
        <v>2371</v>
      </c>
      <c r="U13" s="22">
        <v>9890</v>
      </c>
      <c r="V13" s="28">
        <v>7525</v>
      </c>
      <c r="W13" s="28">
        <v>4966</v>
      </c>
      <c r="X13" s="28">
        <v>2683</v>
      </c>
      <c r="Y13" s="22">
        <v>10143</v>
      </c>
    </row>
    <row r="14" spans="1:25" ht="13.5">
      <c r="A14" s="7" t="s">
        <v>205</v>
      </c>
      <c r="B14" s="28">
        <v>7015</v>
      </c>
      <c r="C14" s="28">
        <v>4656</v>
      </c>
      <c r="D14" s="28">
        <v>2294</v>
      </c>
      <c r="E14" s="22">
        <v>9117</v>
      </c>
      <c r="F14" s="28">
        <v>6734</v>
      </c>
      <c r="G14" s="28">
        <v>4494</v>
      </c>
      <c r="H14" s="28">
        <v>2234</v>
      </c>
      <c r="I14" s="22">
        <v>9020</v>
      </c>
      <c r="J14" s="28">
        <v>6652</v>
      </c>
      <c r="K14" s="28">
        <v>4416</v>
      </c>
      <c r="L14" s="28">
        <v>2175</v>
      </c>
      <c r="M14" s="22">
        <v>8803</v>
      </c>
      <c r="N14" s="28">
        <v>6545</v>
      </c>
      <c r="O14" s="28">
        <v>4373</v>
      </c>
      <c r="P14" s="28">
        <v>2129</v>
      </c>
      <c r="Q14" s="22">
        <v>8638</v>
      </c>
      <c r="R14" s="28">
        <v>6413</v>
      </c>
      <c r="S14" s="28">
        <v>4254</v>
      </c>
      <c r="T14" s="28">
        <v>2076</v>
      </c>
      <c r="U14" s="22">
        <v>8559</v>
      </c>
      <c r="V14" s="28">
        <v>6359</v>
      </c>
      <c r="W14" s="28">
        <v>4232</v>
      </c>
      <c r="X14" s="28">
        <v>2069</v>
      </c>
      <c r="Y14" s="22">
        <v>8735</v>
      </c>
    </row>
    <row r="15" spans="1:25" ht="14.25" thickBot="1">
      <c r="A15" s="25" t="s">
        <v>206</v>
      </c>
      <c r="B15" s="29">
        <v>1088</v>
      </c>
      <c r="C15" s="29">
        <v>609</v>
      </c>
      <c r="D15" s="29">
        <v>240</v>
      </c>
      <c r="E15" s="23">
        <v>1016</v>
      </c>
      <c r="F15" s="29">
        <v>1005</v>
      </c>
      <c r="G15" s="29">
        <v>611</v>
      </c>
      <c r="H15" s="29">
        <v>243</v>
      </c>
      <c r="I15" s="23">
        <v>981</v>
      </c>
      <c r="J15" s="29">
        <v>1071</v>
      </c>
      <c r="K15" s="29">
        <v>662</v>
      </c>
      <c r="L15" s="29">
        <v>302</v>
      </c>
      <c r="M15" s="23">
        <v>1092</v>
      </c>
      <c r="N15" s="29">
        <v>1113</v>
      </c>
      <c r="O15" s="29">
        <v>712</v>
      </c>
      <c r="P15" s="29">
        <v>452</v>
      </c>
      <c r="Q15" s="23">
        <v>1281</v>
      </c>
      <c r="R15" s="29">
        <v>1148</v>
      </c>
      <c r="S15" s="29">
        <v>806</v>
      </c>
      <c r="T15" s="29">
        <v>294</v>
      </c>
      <c r="U15" s="23">
        <v>1330</v>
      </c>
      <c r="V15" s="29">
        <v>1165</v>
      </c>
      <c r="W15" s="29">
        <v>734</v>
      </c>
      <c r="X15" s="29">
        <v>614</v>
      </c>
      <c r="Y15" s="23">
        <v>1408</v>
      </c>
    </row>
    <row r="16" spans="1:25" ht="14.25" thickTop="1">
      <c r="A16" s="6" t="s">
        <v>207</v>
      </c>
      <c r="B16" s="28">
        <v>14</v>
      </c>
      <c r="C16" s="28">
        <v>11</v>
      </c>
      <c r="D16" s="28">
        <v>5</v>
      </c>
      <c r="E16" s="22">
        <v>21</v>
      </c>
      <c r="F16" s="28">
        <v>15</v>
      </c>
      <c r="G16" s="28">
        <v>10</v>
      </c>
      <c r="H16" s="28">
        <v>4</v>
      </c>
      <c r="I16" s="22">
        <v>24</v>
      </c>
      <c r="J16" s="28">
        <v>16</v>
      </c>
      <c r="K16" s="28">
        <v>10</v>
      </c>
      <c r="L16" s="28">
        <v>6</v>
      </c>
      <c r="M16" s="22">
        <v>22</v>
      </c>
      <c r="N16" s="28">
        <v>17</v>
      </c>
      <c r="O16" s="28">
        <v>10</v>
      </c>
      <c r="P16" s="28">
        <v>5</v>
      </c>
      <c r="Q16" s="22">
        <v>25</v>
      </c>
      <c r="R16" s="28">
        <v>20</v>
      </c>
      <c r="S16" s="28">
        <v>13</v>
      </c>
      <c r="T16" s="28">
        <v>5</v>
      </c>
      <c r="U16" s="22">
        <v>27</v>
      </c>
      <c r="V16" s="28">
        <v>20</v>
      </c>
      <c r="W16" s="28">
        <v>13</v>
      </c>
      <c r="X16" s="28">
        <v>5</v>
      </c>
      <c r="Y16" s="22">
        <v>23</v>
      </c>
    </row>
    <row r="17" spans="1:25" ht="13.5">
      <c r="A17" s="6" t="s">
        <v>208</v>
      </c>
      <c r="B17" s="28">
        <v>42</v>
      </c>
      <c r="C17" s="28">
        <v>25</v>
      </c>
      <c r="D17" s="28">
        <v>23</v>
      </c>
      <c r="E17" s="22">
        <v>43</v>
      </c>
      <c r="F17" s="28">
        <v>40</v>
      </c>
      <c r="G17" s="28">
        <v>23</v>
      </c>
      <c r="H17" s="28">
        <v>22</v>
      </c>
      <c r="I17" s="22">
        <v>42</v>
      </c>
      <c r="J17" s="28">
        <v>41</v>
      </c>
      <c r="K17" s="28">
        <v>24</v>
      </c>
      <c r="L17" s="28">
        <v>23</v>
      </c>
      <c r="M17" s="22">
        <v>34</v>
      </c>
      <c r="N17" s="28">
        <v>33</v>
      </c>
      <c r="O17" s="28">
        <v>18</v>
      </c>
      <c r="P17" s="28">
        <v>17</v>
      </c>
      <c r="Q17" s="22">
        <v>38</v>
      </c>
      <c r="R17" s="28">
        <v>37</v>
      </c>
      <c r="S17" s="28">
        <v>23</v>
      </c>
      <c r="T17" s="28">
        <v>13</v>
      </c>
      <c r="U17" s="22">
        <v>44</v>
      </c>
      <c r="V17" s="28">
        <v>40</v>
      </c>
      <c r="W17" s="28">
        <v>25</v>
      </c>
      <c r="X17" s="28">
        <v>23</v>
      </c>
      <c r="Y17" s="22">
        <v>35</v>
      </c>
    </row>
    <row r="18" spans="1:25" ht="13.5">
      <c r="A18" s="6" t="s">
        <v>56</v>
      </c>
      <c r="B18" s="28">
        <v>19</v>
      </c>
      <c r="C18" s="28">
        <v>14</v>
      </c>
      <c r="D18" s="28">
        <v>11</v>
      </c>
      <c r="E18" s="22">
        <v>62</v>
      </c>
      <c r="F18" s="28">
        <v>24</v>
      </c>
      <c r="G18" s="28">
        <v>21</v>
      </c>
      <c r="H18" s="28">
        <v>13</v>
      </c>
      <c r="I18" s="22">
        <v>48</v>
      </c>
      <c r="J18" s="28">
        <v>14</v>
      </c>
      <c r="K18" s="28">
        <v>10</v>
      </c>
      <c r="L18" s="28">
        <v>3</v>
      </c>
      <c r="M18" s="22">
        <v>40</v>
      </c>
      <c r="N18" s="28">
        <v>9</v>
      </c>
      <c r="O18" s="28">
        <v>8</v>
      </c>
      <c r="P18" s="28">
        <v>9</v>
      </c>
      <c r="Q18" s="22">
        <v>32</v>
      </c>
      <c r="R18" s="28">
        <v>5</v>
      </c>
      <c r="S18" s="28">
        <v>5</v>
      </c>
      <c r="T18" s="28">
        <v>2</v>
      </c>
      <c r="U18" s="22">
        <v>23</v>
      </c>
      <c r="V18" s="28">
        <v>16</v>
      </c>
      <c r="W18" s="28">
        <v>25</v>
      </c>
      <c r="X18" s="28">
        <v>28</v>
      </c>
      <c r="Y18" s="22"/>
    </row>
    <row r="19" spans="1:25" ht="13.5">
      <c r="A19" s="6" t="s">
        <v>97</v>
      </c>
      <c r="B19" s="28">
        <v>123</v>
      </c>
      <c r="C19" s="28">
        <v>86</v>
      </c>
      <c r="D19" s="28">
        <v>46</v>
      </c>
      <c r="E19" s="22">
        <v>109</v>
      </c>
      <c r="F19" s="28">
        <v>81</v>
      </c>
      <c r="G19" s="28">
        <v>53</v>
      </c>
      <c r="H19" s="28">
        <v>28</v>
      </c>
      <c r="I19" s="22">
        <v>119</v>
      </c>
      <c r="J19" s="28">
        <v>112</v>
      </c>
      <c r="K19" s="28">
        <v>67</v>
      </c>
      <c r="L19" s="28">
        <v>32</v>
      </c>
      <c r="M19" s="22">
        <v>120</v>
      </c>
      <c r="N19" s="28">
        <v>97</v>
      </c>
      <c r="O19" s="28">
        <v>58</v>
      </c>
      <c r="P19" s="28">
        <v>33</v>
      </c>
      <c r="Q19" s="22">
        <v>84</v>
      </c>
      <c r="R19" s="28">
        <v>86</v>
      </c>
      <c r="S19" s="28">
        <v>62</v>
      </c>
      <c r="T19" s="28">
        <v>30</v>
      </c>
      <c r="U19" s="22">
        <v>145</v>
      </c>
      <c r="V19" s="28">
        <v>87</v>
      </c>
      <c r="W19" s="28">
        <v>64</v>
      </c>
      <c r="X19" s="28">
        <v>37</v>
      </c>
      <c r="Y19" s="22">
        <v>85</v>
      </c>
    </row>
    <row r="20" spans="1:25" ht="13.5">
      <c r="A20" s="6" t="s">
        <v>212</v>
      </c>
      <c r="B20" s="28">
        <v>200</v>
      </c>
      <c r="C20" s="28">
        <v>137</v>
      </c>
      <c r="D20" s="28">
        <v>87</v>
      </c>
      <c r="E20" s="22">
        <v>252</v>
      </c>
      <c r="F20" s="28">
        <v>162</v>
      </c>
      <c r="G20" s="28">
        <v>108</v>
      </c>
      <c r="H20" s="28">
        <v>69</v>
      </c>
      <c r="I20" s="22">
        <v>250</v>
      </c>
      <c r="J20" s="28">
        <v>184</v>
      </c>
      <c r="K20" s="28">
        <v>113</v>
      </c>
      <c r="L20" s="28">
        <v>66</v>
      </c>
      <c r="M20" s="22">
        <v>234</v>
      </c>
      <c r="N20" s="28">
        <v>157</v>
      </c>
      <c r="O20" s="28">
        <v>96</v>
      </c>
      <c r="P20" s="28">
        <v>66</v>
      </c>
      <c r="Q20" s="22">
        <v>223</v>
      </c>
      <c r="R20" s="28">
        <v>149</v>
      </c>
      <c r="S20" s="28">
        <v>104</v>
      </c>
      <c r="T20" s="28">
        <v>52</v>
      </c>
      <c r="U20" s="22">
        <v>255</v>
      </c>
      <c r="V20" s="28">
        <v>165</v>
      </c>
      <c r="W20" s="28">
        <v>128</v>
      </c>
      <c r="X20" s="28">
        <v>94</v>
      </c>
      <c r="Y20" s="22">
        <v>184</v>
      </c>
    </row>
    <row r="21" spans="1:25" ht="13.5">
      <c r="A21" s="6" t="s">
        <v>214</v>
      </c>
      <c r="B21" s="28">
        <v>11</v>
      </c>
      <c r="C21" s="28">
        <v>8</v>
      </c>
      <c r="D21" s="28">
        <v>4</v>
      </c>
      <c r="E21" s="22">
        <v>25</v>
      </c>
      <c r="F21" s="28">
        <v>19</v>
      </c>
      <c r="G21" s="28">
        <v>13</v>
      </c>
      <c r="H21" s="28">
        <v>6</v>
      </c>
      <c r="I21" s="22">
        <v>24</v>
      </c>
      <c r="J21" s="28">
        <v>17</v>
      </c>
      <c r="K21" s="28">
        <v>12</v>
      </c>
      <c r="L21" s="28">
        <v>6</v>
      </c>
      <c r="M21" s="22">
        <v>31</v>
      </c>
      <c r="N21" s="28">
        <v>24</v>
      </c>
      <c r="O21" s="28">
        <v>17</v>
      </c>
      <c r="P21" s="28">
        <v>8</v>
      </c>
      <c r="Q21" s="22">
        <v>42</v>
      </c>
      <c r="R21" s="28">
        <v>33</v>
      </c>
      <c r="S21" s="28">
        <v>23</v>
      </c>
      <c r="T21" s="28">
        <v>11</v>
      </c>
      <c r="U21" s="22">
        <v>50</v>
      </c>
      <c r="V21" s="28">
        <v>38</v>
      </c>
      <c r="W21" s="28">
        <v>25</v>
      </c>
      <c r="X21" s="28">
        <v>12</v>
      </c>
      <c r="Y21" s="22">
        <v>55</v>
      </c>
    </row>
    <row r="22" spans="1:25" ht="13.5">
      <c r="A22" s="6" t="s">
        <v>237</v>
      </c>
      <c r="B22" s="28">
        <v>22</v>
      </c>
      <c r="C22" s="28">
        <v>18</v>
      </c>
      <c r="D22" s="28">
        <v>5</v>
      </c>
      <c r="E22" s="22">
        <v>35</v>
      </c>
      <c r="F22" s="28">
        <v>22</v>
      </c>
      <c r="G22" s="28">
        <v>11</v>
      </c>
      <c r="H22" s="28">
        <v>5</v>
      </c>
      <c r="I22" s="22">
        <v>23</v>
      </c>
      <c r="J22" s="28">
        <v>20</v>
      </c>
      <c r="K22" s="28">
        <v>10</v>
      </c>
      <c r="L22" s="28">
        <v>2</v>
      </c>
      <c r="M22" s="22">
        <v>34</v>
      </c>
      <c r="N22" s="28">
        <v>24</v>
      </c>
      <c r="O22" s="28">
        <v>14</v>
      </c>
      <c r="P22" s="28"/>
      <c r="Q22" s="22">
        <v>33</v>
      </c>
      <c r="R22" s="28">
        <v>25</v>
      </c>
      <c r="S22" s="28">
        <v>16</v>
      </c>
      <c r="T22" s="28"/>
      <c r="U22" s="22">
        <v>29</v>
      </c>
      <c r="V22" s="28">
        <v>23</v>
      </c>
      <c r="W22" s="28">
        <v>19</v>
      </c>
      <c r="X22" s="28"/>
      <c r="Y22" s="22">
        <v>31</v>
      </c>
    </row>
    <row r="23" spans="1:25" ht="13.5">
      <c r="A23" s="6" t="s">
        <v>218</v>
      </c>
      <c r="B23" s="28"/>
      <c r="C23" s="28"/>
      <c r="D23" s="28"/>
      <c r="E23" s="22">
        <v>21</v>
      </c>
      <c r="F23" s="28">
        <v>17</v>
      </c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6" t="s">
        <v>57</v>
      </c>
      <c r="B24" s="28"/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>
        <v>87</v>
      </c>
    </row>
    <row r="25" spans="1:25" ht="13.5">
      <c r="A25" s="6" t="s">
        <v>97</v>
      </c>
      <c r="B25" s="28">
        <v>18</v>
      </c>
      <c r="C25" s="28">
        <v>13</v>
      </c>
      <c r="D25" s="28">
        <v>7</v>
      </c>
      <c r="E25" s="22">
        <v>24</v>
      </c>
      <c r="F25" s="28">
        <v>19</v>
      </c>
      <c r="G25" s="28">
        <v>15</v>
      </c>
      <c r="H25" s="28">
        <v>5</v>
      </c>
      <c r="I25" s="22">
        <v>41</v>
      </c>
      <c r="J25" s="28">
        <v>37</v>
      </c>
      <c r="K25" s="28">
        <v>20</v>
      </c>
      <c r="L25" s="28">
        <v>13</v>
      </c>
      <c r="M25" s="22">
        <v>26</v>
      </c>
      <c r="N25" s="28">
        <v>16</v>
      </c>
      <c r="O25" s="28">
        <v>11</v>
      </c>
      <c r="P25" s="28">
        <v>8</v>
      </c>
      <c r="Q25" s="22">
        <v>37</v>
      </c>
      <c r="R25" s="28">
        <v>22</v>
      </c>
      <c r="S25" s="28">
        <v>16</v>
      </c>
      <c r="T25" s="28">
        <v>10</v>
      </c>
      <c r="U25" s="22">
        <v>39</v>
      </c>
      <c r="V25" s="28">
        <v>41</v>
      </c>
      <c r="W25" s="28">
        <v>29</v>
      </c>
      <c r="X25" s="28">
        <v>26</v>
      </c>
      <c r="Y25" s="22">
        <v>64</v>
      </c>
    </row>
    <row r="26" spans="1:25" ht="13.5">
      <c r="A26" s="6" t="s">
        <v>221</v>
      </c>
      <c r="B26" s="28">
        <v>52</v>
      </c>
      <c r="C26" s="28">
        <v>40</v>
      </c>
      <c r="D26" s="28">
        <v>17</v>
      </c>
      <c r="E26" s="22">
        <v>106</v>
      </c>
      <c r="F26" s="28">
        <v>79</v>
      </c>
      <c r="G26" s="28">
        <v>40</v>
      </c>
      <c r="H26" s="28">
        <v>17</v>
      </c>
      <c r="I26" s="22">
        <v>89</v>
      </c>
      <c r="J26" s="28">
        <v>75</v>
      </c>
      <c r="K26" s="28">
        <v>42</v>
      </c>
      <c r="L26" s="28">
        <v>22</v>
      </c>
      <c r="M26" s="22">
        <v>92</v>
      </c>
      <c r="N26" s="28">
        <v>66</v>
      </c>
      <c r="O26" s="28">
        <v>43</v>
      </c>
      <c r="P26" s="28">
        <v>17</v>
      </c>
      <c r="Q26" s="22">
        <v>113</v>
      </c>
      <c r="R26" s="28">
        <v>82</v>
      </c>
      <c r="S26" s="28">
        <v>55</v>
      </c>
      <c r="T26" s="28">
        <v>22</v>
      </c>
      <c r="U26" s="22">
        <v>120</v>
      </c>
      <c r="V26" s="28">
        <v>103</v>
      </c>
      <c r="W26" s="28">
        <v>75</v>
      </c>
      <c r="X26" s="28">
        <v>39</v>
      </c>
      <c r="Y26" s="22">
        <v>239</v>
      </c>
    </row>
    <row r="27" spans="1:25" ht="14.25" thickBot="1">
      <c r="A27" s="25" t="s">
        <v>223</v>
      </c>
      <c r="B27" s="29">
        <v>1236</v>
      </c>
      <c r="C27" s="29">
        <v>706</v>
      </c>
      <c r="D27" s="29">
        <v>311</v>
      </c>
      <c r="E27" s="23">
        <v>1162</v>
      </c>
      <c r="F27" s="29">
        <v>1088</v>
      </c>
      <c r="G27" s="29">
        <v>679</v>
      </c>
      <c r="H27" s="29">
        <v>295</v>
      </c>
      <c r="I27" s="23">
        <v>1142</v>
      </c>
      <c r="J27" s="29">
        <v>1179</v>
      </c>
      <c r="K27" s="29">
        <v>733</v>
      </c>
      <c r="L27" s="29">
        <v>346</v>
      </c>
      <c r="M27" s="23">
        <v>1234</v>
      </c>
      <c r="N27" s="29">
        <v>1204</v>
      </c>
      <c r="O27" s="29">
        <v>765</v>
      </c>
      <c r="P27" s="29">
        <v>501</v>
      </c>
      <c r="Q27" s="23">
        <v>1391</v>
      </c>
      <c r="R27" s="29">
        <v>1215</v>
      </c>
      <c r="S27" s="29">
        <v>854</v>
      </c>
      <c r="T27" s="29">
        <v>325</v>
      </c>
      <c r="U27" s="23">
        <v>1466</v>
      </c>
      <c r="V27" s="29">
        <v>1227</v>
      </c>
      <c r="W27" s="29">
        <v>787</v>
      </c>
      <c r="X27" s="29">
        <v>669</v>
      </c>
      <c r="Y27" s="23">
        <v>1353</v>
      </c>
    </row>
    <row r="28" spans="1:25" ht="14.25" thickTop="1">
      <c r="A28" s="6" t="s">
        <v>210</v>
      </c>
      <c r="B28" s="28">
        <v>27</v>
      </c>
      <c r="C28" s="28">
        <v>27</v>
      </c>
      <c r="D28" s="28"/>
      <c r="E28" s="22">
        <v>19</v>
      </c>
      <c r="F28" s="28">
        <v>19</v>
      </c>
      <c r="G28" s="28">
        <v>19</v>
      </c>
      <c r="H28" s="28">
        <v>19</v>
      </c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>
        <v>21</v>
      </c>
      <c r="V28" s="28"/>
      <c r="W28" s="28"/>
      <c r="X28" s="28"/>
      <c r="Y28" s="22"/>
    </row>
    <row r="29" spans="1:25" ht="13.5">
      <c r="A29" s="6" t="s">
        <v>226</v>
      </c>
      <c r="B29" s="28">
        <v>177</v>
      </c>
      <c r="C29" s="28">
        <v>45</v>
      </c>
      <c r="D29" s="28">
        <v>19</v>
      </c>
      <c r="E29" s="22">
        <v>1273</v>
      </c>
      <c r="F29" s="28">
        <v>143</v>
      </c>
      <c r="G29" s="28">
        <v>37</v>
      </c>
      <c r="H29" s="28">
        <v>19</v>
      </c>
      <c r="I29" s="22">
        <v>1257</v>
      </c>
      <c r="J29" s="28">
        <v>104</v>
      </c>
      <c r="K29" s="28">
        <v>30</v>
      </c>
      <c r="L29" s="28">
        <v>14</v>
      </c>
      <c r="M29" s="22">
        <v>1150</v>
      </c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227</v>
      </c>
      <c r="B30" s="28">
        <v>7</v>
      </c>
      <c r="C30" s="28">
        <v>1</v>
      </c>
      <c r="D30" s="28"/>
      <c r="E30" s="22">
        <v>153</v>
      </c>
      <c r="F30" s="28">
        <v>56</v>
      </c>
      <c r="G30" s="28">
        <v>50</v>
      </c>
      <c r="H30" s="28">
        <v>37</v>
      </c>
      <c r="I30" s="22">
        <v>43</v>
      </c>
      <c r="J30" s="28">
        <v>6</v>
      </c>
      <c r="K30" s="28"/>
      <c r="L30" s="28"/>
      <c r="M30" s="22">
        <v>127</v>
      </c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225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>
        <v>291</v>
      </c>
      <c r="O31" s="28">
        <v>136</v>
      </c>
      <c r="P31" s="28">
        <v>15</v>
      </c>
      <c r="Q31" s="22">
        <v>747</v>
      </c>
      <c r="R31" s="28">
        <v>97</v>
      </c>
      <c r="S31" s="28">
        <v>19</v>
      </c>
      <c r="T31" s="28">
        <v>9</v>
      </c>
      <c r="U31" s="22">
        <v>638</v>
      </c>
      <c r="V31" s="28">
        <v>155</v>
      </c>
      <c r="W31" s="28">
        <v>16</v>
      </c>
      <c r="X31" s="28">
        <v>7</v>
      </c>
      <c r="Y31" s="22">
        <v>542</v>
      </c>
    </row>
    <row r="32" spans="1:25" ht="13.5">
      <c r="A32" s="6" t="s">
        <v>230</v>
      </c>
      <c r="B32" s="28">
        <v>18</v>
      </c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438</v>
      </c>
    </row>
    <row r="33" spans="1:25" ht="13.5">
      <c r="A33" s="6" t="s">
        <v>233</v>
      </c>
      <c r="B33" s="28"/>
      <c r="C33" s="28"/>
      <c r="D33" s="28"/>
      <c r="E33" s="22">
        <v>52</v>
      </c>
      <c r="F33" s="28">
        <v>52</v>
      </c>
      <c r="G33" s="28">
        <v>52</v>
      </c>
      <c r="H33" s="28">
        <v>52</v>
      </c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234</v>
      </c>
      <c r="B34" s="28">
        <v>230</v>
      </c>
      <c r="C34" s="28">
        <v>74</v>
      </c>
      <c r="D34" s="28">
        <v>19</v>
      </c>
      <c r="E34" s="22">
        <v>1498</v>
      </c>
      <c r="F34" s="28">
        <v>271</v>
      </c>
      <c r="G34" s="28">
        <v>159</v>
      </c>
      <c r="H34" s="28">
        <v>128</v>
      </c>
      <c r="I34" s="22">
        <v>1301</v>
      </c>
      <c r="J34" s="28">
        <v>111</v>
      </c>
      <c r="K34" s="28">
        <v>30</v>
      </c>
      <c r="L34" s="28">
        <v>14</v>
      </c>
      <c r="M34" s="22">
        <v>1735</v>
      </c>
      <c r="N34" s="28">
        <v>782</v>
      </c>
      <c r="O34" s="28">
        <v>594</v>
      </c>
      <c r="P34" s="28">
        <v>15</v>
      </c>
      <c r="Q34" s="22">
        <v>1250</v>
      </c>
      <c r="R34" s="28">
        <v>103</v>
      </c>
      <c r="S34" s="28">
        <v>19</v>
      </c>
      <c r="T34" s="28">
        <v>9</v>
      </c>
      <c r="U34" s="22">
        <v>1175</v>
      </c>
      <c r="V34" s="28">
        <v>200</v>
      </c>
      <c r="W34" s="28">
        <v>16</v>
      </c>
      <c r="X34" s="28">
        <v>7</v>
      </c>
      <c r="Y34" s="22">
        <v>1510</v>
      </c>
    </row>
    <row r="35" spans="1:25" ht="13.5">
      <c r="A35" s="6" t="s">
        <v>236</v>
      </c>
      <c r="B35" s="28"/>
      <c r="C35" s="28"/>
      <c r="D35" s="28"/>
      <c r="E35" s="22"/>
      <c r="F35" s="28"/>
      <c r="G35" s="28"/>
      <c r="H35" s="28"/>
      <c r="I35" s="22"/>
      <c r="J35" s="28"/>
      <c r="K35" s="28"/>
      <c r="L35" s="28"/>
      <c r="M35" s="22">
        <v>38</v>
      </c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237</v>
      </c>
      <c r="B36" s="28">
        <v>11</v>
      </c>
      <c r="C36" s="28">
        <v>11</v>
      </c>
      <c r="D36" s="28"/>
      <c r="E36" s="22"/>
      <c r="F36" s="28"/>
      <c r="G36" s="28"/>
      <c r="H36" s="28"/>
      <c r="I36" s="22">
        <v>17</v>
      </c>
      <c r="J36" s="28"/>
      <c r="K36" s="28"/>
      <c r="L36" s="28"/>
      <c r="M36" s="22">
        <v>12</v>
      </c>
      <c r="N36" s="28"/>
      <c r="O36" s="28"/>
      <c r="P36" s="28"/>
      <c r="Q36" s="22"/>
      <c r="R36" s="28"/>
      <c r="S36" s="28"/>
      <c r="T36" s="28"/>
      <c r="U36" s="22">
        <v>46</v>
      </c>
      <c r="V36" s="28">
        <v>47</v>
      </c>
      <c r="W36" s="28">
        <v>46</v>
      </c>
      <c r="X36" s="28">
        <v>31</v>
      </c>
      <c r="Y36" s="22"/>
    </row>
    <row r="37" spans="1:25" ht="13.5">
      <c r="A37" s="6" t="s">
        <v>238</v>
      </c>
      <c r="B37" s="28">
        <v>2</v>
      </c>
      <c r="C37" s="28">
        <v>1</v>
      </c>
      <c r="D37" s="28"/>
      <c r="E37" s="22">
        <v>130</v>
      </c>
      <c r="F37" s="28">
        <v>35</v>
      </c>
      <c r="G37" s="28">
        <v>33</v>
      </c>
      <c r="H37" s="28">
        <v>32</v>
      </c>
      <c r="I37" s="22">
        <v>40</v>
      </c>
      <c r="J37" s="28">
        <v>1</v>
      </c>
      <c r="K37" s="28"/>
      <c r="L37" s="28"/>
      <c r="M37" s="22">
        <v>91</v>
      </c>
      <c r="N37" s="28">
        <v>83</v>
      </c>
      <c r="O37" s="28">
        <v>75</v>
      </c>
      <c r="P37" s="28"/>
      <c r="Q37" s="22">
        <v>137</v>
      </c>
      <c r="R37" s="28">
        <v>0</v>
      </c>
      <c r="S37" s="28"/>
      <c r="T37" s="28"/>
      <c r="U37" s="22">
        <v>76</v>
      </c>
      <c r="V37" s="28"/>
      <c r="W37" s="28"/>
      <c r="X37" s="28"/>
      <c r="Y37" s="22">
        <v>74</v>
      </c>
    </row>
    <row r="38" spans="1:25" ht="13.5">
      <c r="A38" s="6" t="s">
        <v>244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>
        <v>219</v>
      </c>
      <c r="N38" s="28">
        <v>212</v>
      </c>
      <c r="O38" s="28">
        <v>212</v>
      </c>
      <c r="P38" s="28"/>
      <c r="Q38" s="22">
        <v>43</v>
      </c>
      <c r="R38" s="28"/>
      <c r="S38" s="28"/>
      <c r="T38" s="28"/>
      <c r="U38" s="22">
        <v>44</v>
      </c>
      <c r="V38" s="28">
        <v>12</v>
      </c>
      <c r="W38" s="28">
        <v>12</v>
      </c>
      <c r="X38" s="28"/>
      <c r="Y38" s="22">
        <v>223</v>
      </c>
    </row>
    <row r="39" spans="1:25" ht="13.5">
      <c r="A39" s="6" t="s">
        <v>58</v>
      </c>
      <c r="B39" s="28"/>
      <c r="C39" s="28"/>
      <c r="D39" s="28"/>
      <c r="E39" s="22">
        <v>84</v>
      </c>
      <c r="F39" s="28">
        <v>84</v>
      </c>
      <c r="G39" s="28">
        <v>97</v>
      </c>
      <c r="H39" s="28">
        <v>36</v>
      </c>
      <c r="I39" s="22">
        <v>178</v>
      </c>
      <c r="J39" s="28">
        <v>54</v>
      </c>
      <c r="K39" s="28">
        <v>18</v>
      </c>
      <c r="L39" s="28">
        <v>3</v>
      </c>
      <c r="M39" s="22">
        <v>67</v>
      </c>
      <c r="N39" s="28">
        <v>21</v>
      </c>
      <c r="O39" s="28">
        <v>10</v>
      </c>
      <c r="P39" s="28">
        <v>10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97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>
        <v>44</v>
      </c>
    </row>
    <row r="41" spans="1:25" ht="13.5">
      <c r="A41" s="6" t="s">
        <v>246</v>
      </c>
      <c r="B41" s="28">
        <v>13</v>
      </c>
      <c r="C41" s="28">
        <v>12</v>
      </c>
      <c r="D41" s="28"/>
      <c r="E41" s="22">
        <v>215</v>
      </c>
      <c r="F41" s="28">
        <v>119</v>
      </c>
      <c r="G41" s="28">
        <v>130</v>
      </c>
      <c r="H41" s="28">
        <v>69</v>
      </c>
      <c r="I41" s="22">
        <v>236</v>
      </c>
      <c r="J41" s="28">
        <v>55</v>
      </c>
      <c r="K41" s="28">
        <v>18</v>
      </c>
      <c r="L41" s="28">
        <v>3</v>
      </c>
      <c r="M41" s="22">
        <v>560</v>
      </c>
      <c r="N41" s="28">
        <v>427</v>
      </c>
      <c r="O41" s="28">
        <v>407</v>
      </c>
      <c r="P41" s="28">
        <v>119</v>
      </c>
      <c r="Q41" s="22">
        <v>181</v>
      </c>
      <c r="R41" s="28">
        <v>0</v>
      </c>
      <c r="S41" s="28"/>
      <c r="T41" s="28"/>
      <c r="U41" s="22">
        <v>228</v>
      </c>
      <c r="V41" s="28">
        <v>60</v>
      </c>
      <c r="W41" s="28">
        <v>58</v>
      </c>
      <c r="X41" s="28">
        <v>31</v>
      </c>
      <c r="Y41" s="22">
        <v>571</v>
      </c>
    </row>
    <row r="42" spans="1:25" ht="13.5">
      <c r="A42" s="7" t="s">
        <v>248</v>
      </c>
      <c r="B42" s="28">
        <v>1453</v>
      </c>
      <c r="C42" s="28">
        <v>768</v>
      </c>
      <c r="D42" s="28">
        <v>330</v>
      </c>
      <c r="E42" s="22">
        <v>2445</v>
      </c>
      <c r="F42" s="28">
        <v>1241</v>
      </c>
      <c r="G42" s="28">
        <v>708</v>
      </c>
      <c r="H42" s="28">
        <v>355</v>
      </c>
      <c r="I42" s="22">
        <v>2207</v>
      </c>
      <c r="J42" s="28">
        <v>1235</v>
      </c>
      <c r="K42" s="28">
        <v>746</v>
      </c>
      <c r="L42" s="28">
        <v>357</v>
      </c>
      <c r="M42" s="22">
        <v>2410</v>
      </c>
      <c r="N42" s="28">
        <v>1560</v>
      </c>
      <c r="O42" s="28">
        <v>952</v>
      </c>
      <c r="P42" s="28">
        <v>396</v>
      </c>
      <c r="Q42" s="22">
        <v>2461</v>
      </c>
      <c r="R42" s="28">
        <v>1319</v>
      </c>
      <c r="S42" s="28">
        <v>874</v>
      </c>
      <c r="T42" s="28">
        <v>334</v>
      </c>
      <c r="U42" s="22">
        <v>2413</v>
      </c>
      <c r="V42" s="28">
        <v>1367</v>
      </c>
      <c r="W42" s="28">
        <v>744</v>
      </c>
      <c r="X42" s="28">
        <v>644</v>
      </c>
      <c r="Y42" s="22">
        <v>2291</v>
      </c>
    </row>
    <row r="43" spans="1:25" ht="13.5">
      <c r="A43" s="7" t="s">
        <v>251</v>
      </c>
      <c r="B43" s="28">
        <v>670</v>
      </c>
      <c r="C43" s="28">
        <v>399</v>
      </c>
      <c r="D43" s="28">
        <v>199</v>
      </c>
      <c r="E43" s="22">
        <v>994</v>
      </c>
      <c r="F43" s="28">
        <v>554</v>
      </c>
      <c r="G43" s="28">
        <v>371</v>
      </c>
      <c r="H43" s="28">
        <v>138</v>
      </c>
      <c r="I43" s="22">
        <v>1048</v>
      </c>
      <c r="J43" s="28">
        <v>671</v>
      </c>
      <c r="K43" s="28">
        <v>404</v>
      </c>
      <c r="L43" s="28">
        <v>239</v>
      </c>
      <c r="M43" s="22">
        <v>1079</v>
      </c>
      <c r="N43" s="28">
        <v>699</v>
      </c>
      <c r="O43" s="28">
        <v>449</v>
      </c>
      <c r="P43" s="28">
        <v>200</v>
      </c>
      <c r="Q43" s="22">
        <v>1064</v>
      </c>
      <c r="R43" s="28">
        <v>622</v>
      </c>
      <c r="S43" s="28">
        <v>434</v>
      </c>
      <c r="T43" s="28">
        <v>201</v>
      </c>
      <c r="U43" s="22">
        <v>964</v>
      </c>
      <c r="V43" s="28">
        <v>472</v>
      </c>
      <c r="W43" s="28">
        <v>217</v>
      </c>
      <c r="X43" s="28">
        <v>167</v>
      </c>
      <c r="Y43" s="22">
        <v>1148</v>
      </c>
    </row>
    <row r="44" spans="1:25" ht="13.5">
      <c r="A44" s="7" t="s">
        <v>249</v>
      </c>
      <c r="B44" s="28"/>
      <c r="C44" s="28"/>
      <c r="D44" s="28"/>
      <c r="E44" s="22">
        <v>935</v>
      </c>
      <c r="F44" s="28"/>
      <c r="G44" s="28"/>
      <c r="H44" s="28"/>
      <c r="I44" s="22">
        <v>1127</v>
      </c>
      <c r="J44" s="28"/>
      <c r="K44" s="28"/>
      <c r="L44" s="28"/>
      <c r="M44" s="22">
        <v>1384</v>
      </c>
      <c r="N44" s="28"/>
      <c r="O44" s="28"/>
      <c r="P44" s="28"/>
      <c r="Q44" s="22">
        <v>1124</v>
      </c>
      <c r="R44" s="28"/>
      <c r="S44" s="28"/>
      <c r="T44" s="28"/>
      <c r="U44" s="22">
        <v>822</v>
      </c>
      <c r="V44" s="28"/>
      <c r="W44" s="28"/>
      <c r="X44" s="28"/>
      <c r="Y44" s="22">
        <v>1024</v>
      </c>
    </row>
    <row r="45" spans="1:25" ht="13.5">
      <c r="A45" s="7" t="s">
        <v>250</v>
      </c>
      <c r="B45" s="28"/>
      <c r="C45" s="28"/>
      <c r="D45" s="28"/>
      <c r="E45" s="22">
        <v>58</v>
      </c>
      <c r="F45" s="28"/>
      <c r="G45" s="28"/>
      <c r="H45" s="28"/>
      <c r="I45" s="22">
        <v>-79</v>
      </c>
      <c r="J45" s="28"/>
      <c r="K45" s="28"/>
      <c r="L45" s="28"/>
      <c r="M45" s="22">
        <v>-305</v>
      </c>
      <c r="N45" s="28"/>
      <c r="O45" s="28"/>
      <c r="P45" s="28"/>
      <c r="Q45" s="22">
        <v>-60</v>
      </c>
      <c r="R45" s="28"/>
      <c r="S45" s="28"/>
      <c r="T45" s="28"/>
      <c r="U45" s="22">
        <v>141</v>
      </c>
      <c r="V45" s="28"/>
      <c r="W45" s="28"/>
      <c r="X45" s="28"/>
      <c r="Y45" s="22">
        <v>123</v>
      </c>
    </row>
    <row r="46" spans="1:25" ht="13.5">
      <c r="A46" s="7" t="s">
        <v>59</v>
      </c>
      <c r="B46" s="28">
        <v>783</v>
      </c>
      <c r="C46" s="28">
        <v>369</v>
      </c>
      <c r="D46" s="28">
        <v>130</v>
      </c>
      <c r="E46" s="22">
        <v>1451</v>
      </c>
      <c r="F46" s="28">
        <v>686</v>
      </c>
      <c r="G46" s="28">
        <v>337</v>
      </c>
      <c r="H46" s="28">
        <v>216</v>
      </c>
      <c r="I46" s="22">
        <v>1159</v>
      </c>
      <c r="J46" s="28">
        <v>564</v>
      </c>
      <c r="K46" s="28">
        <v>341</v>
      </c>
      <c r="L46" s="28">
        <v>117</v>
      </c>
      <c r="M46" s="22">
        <v>1330</v>
      </c>
      <c r="N46" s="28">
        <v>861</v>
      </c>
      <c r="O46" s="28">
        <v>503</v>
      </c>
      <c r="P46" s="28">
        <v>196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7" t="s">
        <v>60</v>
      </c>
      <c r="B47" s="28">
        <v>0</v>
      </c>
      <c r="C47" s="28">
        <v>0</v>
      </c>
      <c r="D47" s="28">
        <v>0</v>
      </c>
      <c r="E47" s="22">
        <v>-1</v>
      </c>
      <c r="F47" s="28">
        <v>0</v>
      </c>
      <c r="G47" s="28">
        <v>0</v>
      </c>
      <c r="H47" s="28">
        <v>0</v>
      </c>
      <c r="I47" s="22">
        <v>3</v>
      </c>
      <c r="J47" s="28">
        <v>2</v>
      </c>
      <c r="K47" s="28">
        <v>2</v>
      </c>
      <c r="L47" s="28">
        <v>0</v>
      </c>
      <c r="M47" s="22">
        <v>3</v>
      </c>
      <c r="N47" s="28">
        <v>2</v>
      </c>
      <c r="O47" s="28">
        <v>1</v>
      </c>
      <c r="P47" s="28">
        <v>0</v>
      </c>
      <c r="Q47" s="22">
        <v>3</v>
      </c>
      <c r="R47" s="28">
        <v>2</v>
      </c>
      <c r="S47" s="28">
        <v>1</v>
      </c>
      <c r="T47" s="28">
        <v>0</v>
      </c>
      <c r="U47" s="22">
        <v>2</v>
      </c>
      <c r="V47" s="28">
        <v>2</v>
      </c>
      <c r="W47" s="28">
        <v>2</v>
      </c>
      <c r="X47" s="28">
        <v>0</v>
      </c>
      <c r="Y47" s="22">
        <v>0</v>
      </c>
    </row>
    <row r="48" spans="1:25" ht="14.25" thickBot="1">
      <c r="A48" s="7" t="s">
        <v>252</v>
      </c>
      <c r="B48" s="28">
        <v>782</v>
      </c>
      <c r="C48" s="28">
        <v>369</v>
      </c>
      <c r="D48" s="28">
        <v>130</v>
      </c>
      <c r="E48" s="22">
        <v>1452</v>
      </c>
      <c r="F48" s="28">
        <v>686</v>
      </c>
      <c r="G48" s="28">
        <v>337</v>
      </c>
      <c r="H48" s="28">
        <v>216</v>
      </c>
      <c r="I48" s="22">
        <v>1155</v>
      </c>
      <c r="J48" s="28">
        <v>561</v>
      </c>
      <c r="K48" s="28">
        <v>339</v>
      </c>
      <c r="L48" s="28">
        <v>117</v>
      </c>
      <c r="M48" s="22">
        <v>1327</v>
      </c>
      <c r="N48" s="28">
        <v>858</v>
      </c>
      <c r="O48" s="28">
        <v>501</v>
      </c>
      <c r="P48" s="28">
        <v>195</v>
      </c>
      <c r="Q48" s="22">
        <v>1392</v>
      </c>
      <c r="R48" s="28">
        <v>694</v>
      </c>
      <c r="S48" s="28">
        <v>438</v>
      </c>
      <c r="T48" s="28">
        <v>133</v>
      </c>
      <c r="U48" s="22">
        <v>1446</v>
      </c>
      <c r="V48" s="28">
        <v>892</v>
      </c>
      <c r="W48" s="28">
        <v>525</v>
      </c>
      <c r="X48" s="28">
        <v>476</v>
      </c>
      <c r="Y48" s="22">
        <v>1143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182</v>
      </c>
    </row>
    <row r="52" ht="13.5">
      <c r="A52" s="20" t="s">
        <v>183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178</v>
      </c>
      <c r="B2" s="14">
        <v>9083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179</v>
      </c>
      <c r="B3" s="1" t="s">
        <v>180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62</v>
      </c>
      <c r="B4" s="15" t="str">
        <f>HYPERLINK("http://www.kabupro.jp/mark/20131114/S1000I4U.htm","四半期報告書")</f>
        <v>四半期報告書</v>
      </c>
      <c r="C4" s="15" t="str">
        <f>HYPERLINK("http://www.kabupro.jp/mark/20130627/S000DTGR.htm","有価証券報告書")</f>
        <v>有価証券報告書</v>
      </c>
      <c r="D4" s="15" t="str">
        <f>HYPERLINK("http://www.kabupro.jp/mark/20131114/S1000I4U.htm","四半期報告書")</f>
        <v>四半期報告書</v>
      </c>
      <c r="E4" s="15" t="str">
        <f>HYPERLINK("http://www.kabupro.jp/mark/20130627/S000DTGR.htm","有価証券報告書")</f>
        <v>有価証券報告書</v>
      </c>
      <c r="F4" s="15" t="str">
        <f>HYPERLINK("http://www.kabupro.jp/mark/20121114/S000CAW4.htm","四半期報告書")</f>
        <v>四半期報告書</v>
      </c>
      <c r="G4" s="15" t="str">
        <f>HYPERLINK("http://www.kabupro.jp/mark/20121114/S000CAUL.htm","訂正有価証券報告書")</f>
        <v>訂正有価証券報告書</v>
      </c>
      <c r="H4" s="15" t="str">
        <f>HYPERLINK("http://www.kabupro.jp/mark/20121114/S000CARJ.htm","訂正四半期報告書")</f>
        <v>訂正四半期報告書</v>
      </c>
      <c r="I4" s="15" t="str">
        <f>HYPERLINK("http://www.kabupro.jp/mark/20121114/S000CATK.htm","訂正四半期報告書")</f>
        <v>訂正四半期報告書</v>
      </c>
      <c r="J4" s="15" t="str">
        <f>HYPERLINK("http://www.kabupro.jp/mark/20121114/S000CANR.htm","訂正四半期報告書")</f>
        <v>訂正四半期報告書</v>
      </c>
      <c r="K4" s="15" t="str">
        <f>HYPERLINK("http://www.kabupro.jp/mark/20121114/S000CAS6.htm","訂正有価証券報告書")</f>
        <v>訂正有価証券報告書</v>
      </c>
      <c r="L4" s="15" t="str">
        <f>HYPERLINK("http://www.kabupro.jp/mark/20121114/S000CARJ.htm","訂正四半期報告書")</f>
        <v>訂正四半期報告書</v>
      </c>
      <c r="M4" s="15" t="str">
        <f>HYPERLINK("http://www.kabupro.jp/mark/20121114/S000CAQN.htm","訂正四半期報告書")</f>
        <v>訂正四半期報告書</v>
      </c>
      <c r="N4" s="15" t="str">
        <f>HYPERLINK("http://www.kabupro.jp/mark/20121114/S000CANR.htm","訂正四半期報告書")</f>
        <v>訂正四半期報告書</v>
      </c>
      <c r="O4" s="15" t="str">
        <f>HYPERLINK("http://www.kabupro.jp/mark/20100629/S00065MJ.htm","有価証券報告書")</f>
        <v>有価証券報告書</v>
      </c>
      <c r="P4" s="15" t="str">
        <f>HYPERLINK("http://www.kabupro.jp/mark/20100212/S00057S6.htm","四半期報告書")</f>
        <v>四半期報告書</v>
      </c>
      <c r="Q4" s="15" t="str">
        <f>HYPERLINK("http://www.kabupro.jp/mark/20091113/S0004KV0.htm","四半期報告書")</f>
        <v>四半期報告書</v>
      </c>
      <c r="R4" s="15" t="str">
        <f>HYPERLINK("http://www.kabupro.jp/mark/20090813/S0003XW2.htm","四半期報告書")</f>
        <v>四半期報告書</v>
      </c>
      <c r="S4" s="15" t="str">
        <f>HYPERLINK("http://www.kabupro.jp/mark/20090626/S0003GK2.htm","有価証券報告書")</f>
        <v>有価証券報告書</v>
      </c>
    </row>
    <row r="5" spans="1:19" ht="14.25" thickBot="1">
      <c r="A5" s="11" t="s">
        <v>63</v>
      </c>
      <c r="B5" s="1" t="s">
        <v>257</v>
      </c>
      <c r="C5" s="1" t="s">
        <v>69</v>
      </c>
      <c r="D5" s="1" t="s">
        <v>257</v>
      </c>
      <c r="E5" s="1" t="s">
        <v>69</v>
      </c>
      <c r="F5" s="1" t="s">
        <v>73</v>
      </c>
      <c r="G5" s="1" t="s">
        <v>73</v>
      </c>
      <c r="H5" s="1" t="s">
        <v>73</v>
      </c>
      <c r="I5" s="1" t="s">
        <v>73</v>
      </c>
      <c r="J5" s="1" t="s">
        <v>73</v>
      </c>
      <c r="K5" s="1" t="s">
        <v>73</v>
      </c>
      <c r="L5" s="1" t="s">
        <v>73</v>
      </c>
      <c r="M5" s="1" t="s">
        <v>73</v>
      </c>
      <c r="N5" s="1" t="s">
        <v>73</v>
      </c>
      <c r="O5" s="1" t="s">
        <v>76</v>
      </c>
      <c r="P5" s="1" t="s">
        <v>271</v>
      </c>
      <c r="Q5" s="1" t="s">
        <v>273</v>
      </c>
      <c r="R5" s="1" t="s">
        <v>275</v>
      </c>
      <c r="S5" s="1" t="s">
        <v>78</v>
      </c>
    </row>
    <row r="6" spans="1:19" ht="15" thickBot="1" thickTop="1">
      <c r="A6" s="10" t="s">
        <v>64</v>
      </c>
      <c r="B6" s="18" t="s">
        <v>54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65</v>
      </c>
      <c r="B7" s="14" t="s">
        <v>11</v>
      </c>
      <c r="C7" s="16" t="s">
        <v>70</v>
      </c>
      <c r="D7" s="14" t="s">
        <v>11</v>
      </c>
      <c r="E7" s="16" t="s">
        <v>70</v>
      </c>
      <c r="F7" s="14" t="s">
        <v>11</v>
      </c>
      <c r="G7" s="16" t="s">
        <v>70</v>
      </c>
      <c r="H7" s="14" t="s">
        <v>11</v>
      </c>
      <c r="I7" s="14" t="s">
        <v>11</v>
      </c>
      <c r="J7" s="14" t="s">
        <v>11</v>
      </c>
      <c r="K7" s="16" t="s">
        <v>70</v>
      </c>
      <c r="L7" s="14" t="s">
        <v>11</v>
      </c>
      <c r="M7" s="14" t="s">
        <v>11</v>
      </c>
      <c r="N7" s="14" t="s">
        <v>11</v>
      </c>
      <c r="O7" s="16" t="s">
        <v>70</v>
      </c>
      <c r="P7" s="14" t="s">
        <v>11</v>
      </c>
      <c r="Q7" s="14" t="s">
        <v>11</v>
      </c>
      <c r="R7" s="14" t="s">
        <v>11</v>
      </c>
      <c r="S7" s="16" t="s">
        <v>70</v>
      </c>
    </row>
    <row r="8" spans="1:19" ht="13.5">
      <c r="A8" s="13" t="s">
        <v>66</v>
      </c>
      <c r="B8" s="1" t="s">
        <v>12</v>
      </c>
      <c r="C8" s="17" t="s">
        <v>184</v>
      </c>
      <c r="D8" s="1" t="s">
        <v>184</v>
      </c>
      <c r="E8" s="17" t="s">
        <v>185</v>
      </c>
      <c r="F8" s="1" t="s">
        <v>185</v>
      </c>
      <c r="G8" s="17" t="s">
        <v>186</v>
      </c>
      <c r="H8" s="1" t="s">
        <v>186</v>
      </c>
      <c r="I8" s="1" t="s">
        <v>186</v>
      </c>
      <c r="J8" s="1" t="s">
        <v>186</v>
      </c>
      <c r="K8" s="17" t="s">
        <v>187</v>
      </c>
      <c r="L8" s="1" t="s">
        <v>187</v>
      </c>
      <c r="M8" s="1" t="s">
        <v>187</v>
      </c>
      <c r="N8" s="1" t="s">
        <v>187</v>
      </c>
      <c r="O8" s="17" t="s">
        <v>188</v>
      </c>
      <c r="P8" s="1" t="s">
        <v>188</v>
      </c>
      <c r="Q8" s="1" t="s">
        <v>188</v>
      </c>
      <c r="R8" s="1" t="s">
        <v>188</v>
      </c>
      <c r="S8" s="17" t="s">
        <v>189</v>
      </c>
    </row>
    <row r="9" spans="1:19" ht="13.5">
      <c r="A9" s="13" t="s">
        <v>67</v>
      </c>
      <c r="B9" s="1" t="s">
        <v>258</v>
      </c>
      <c r="C9" s="17" t="s">
        <v>71</v>
      </c>
      <c r="D9" s="1" t="s">
        <v>263</v>
      </c>
      <c r="E9" s="17" t="s">
        <v>72</v>
      </c>
      <c r="F9" s="1" t="s">
        <v>266</v>
      </c>
      <c r="G9" s="17" t="s">
        <v>74</v>
      </c>
      <c r="H9" s="1" t="s">
        <v>268</v>
      </c>
      <c r="I9" s="1" t="s">
        <v>269</v>
      </c>
      <c r="J9" s="1" t="s">
        <v>270</v>
      </c>
      <c r="K9" s="17" t="s">
        <v>75</v>
      </c>
      <c r="L9" s="1" t="s">
        <v>272</v>
      </c>
      <c r="M9" s="1" t="s">
        <v>274</v>
      </c>
      <c r="N9" s="1" t="s">
        <v>276</v>
      </c>
      <c r="O9" s="17" t="s">
        <v>77</v>
      </c>
      <c r="P9" s="1" t="s">
        <v>278</v>
      </c>
      <c r="Q9" s="1" t="s">
        <v>280</v>
      </c>
      <c r="R9" s="1" t="s">
        <v>282</v>
      </c>
      <c r="S9" s="17" t="s">
        <v>79</v>
      </c>
    </row>
    <row r="10" spans="1:19" ht="14.25" thickBot="1">
      <c r="A10" s="13" t="s">
        <v>68</v>
      </c>
      <c r="B10" s="1" t="s">
        <v>81</v>
      </c>
      <c r="C10" s="17" t="s">
        <v>81</v>
      </c>
      <c r="D10" s="1" t="s">
        <v>81</v>
      </c>
      <c r="E10" s="17" t="s">
        <v>81</v>
      </c>
      <c r="F10" s="1" t="s">
        <v>81</v>
      </c>
      <c r="G10" s="17" t="s">
        <v>81</v>
      </c>
      <c r="H10" s="1" t="s">
        <v>81</v>
      </c>
      <c r="I10" s="1" t="s">
        <v>81</v>
      </c>
      <c r="J10" s="1" t="s">
        <v>81</v>
      </c>
      <c r="K10" s="17" t="s">
        <v>81</v>
      </c>
      <c r="L10" s="1" t="s">
        <v>81</v>
      </c>
      <c r="M10" s="1" t="s">
        <v>81</v>
      </c>
      <c r="N10" s="1" t="s">
        <v>81</v>
      </c>
      <c r="O10" s="17" t="s">
        <v>81</v>
      </c>
      <c r="P10" s="1" t="s">
        <v>81</v>
      </c>
      <c r="Q10" s="1" t="s">
        <v>81</v>
      </c>
      <c r="R10" s="1" t="s">
        <v>81</v>
      </c>
      <c r="S10" s="17" t="s">
        <v>81</v>
      </c>
    </row>
    <row r="11" spans="1:19" ht="14.25" thickTop="1">
      <c r="A11" s="26" t="s">
        <v>248</v>
      </c>
      <c r="B11" s="27">
        <v>768</v>
      </c>
      <c r="C11" s="21">
        <v>2445</v>
      </c>
      <c r="D11" s="27">
        <v>708</v>
      </c>
      <c r="E11" s="21">
        <v>2207</v>
      </c>
      <c r="F11" s="27">
        <v>746</v>
      </c>
      <c r="G11" s="21">
        <v>2410</v>
      </c>
      <c r="H11" s="27">
        <v>1560</v>
      </c>
      <c r="I11" s="27">
        <v>952</v>
      </c>
      <c r="J11" s="27">
        <v>396</v>
      </c>
      <c r="K11" s="21">
        <v>2461</v>
      </c>
      <c r="L11" s="27">
        <v>1319</v>
      </c>
      <c r="M11" s="27">
        <v>874</v>
      </c>
      <c r="N11" s="27">
        <v>334</v>
      </c>
      <c r="O11" s="21">
        <v>2413</v>
      </c>
      <c r="P11" s="27">
        <v>1367</v>
      </c>
      <c r="Q11" s="27">
        <v>744</v>
      </c>
      <c r="R11" s="27">
        <v>644</v>
      </c>
      <c r="S11" s="21">
        <v>2291</v>
      </c>
    </row>
    <row r="12" spans="1:19" ht="13.5">
      <c r="A12" s="6" t="s">
        <v>13</v>
      </c>
      <c r="B12" s="28">
        <v>1194</v>
      </c>
      <c r="C12" s="22">
        <v>2551</v>
      </c>
      <c r="D12" s="28">
        <v>1227</v>
      </c>
      <c r="E12" s="22">
        <v>2242</v>
      </c>
      <c r="F12" s="28">
        <v>1040</v>
      </c>
      <c r="G12" s="22">
        <v>2344</v>
      </c>
      <c r="H12" s="28">
        <v>1734</v>
      </c>
      <c r="I12" s="28">
        <v>1105</v>
      </c>
      <c r="J12" s="28">
        <v>554</v>
      </c>
      <c r="K12" s="22">
        <v>2053</v>
      </c>
      <c r="L12" s="28">
        <v>1486</v>
      </c>
      <c r="M12" s="28">
        <v>916</v>
      </c>
      <c r="N12" s="28">
        <v>469</v>
      </c>
      <c r="O12" s="22">
        <v>1754</v>
      </c>
      <c r="P12" s="28">
        <v>1203</v>
      </c>
      <c r="Q12" s="28">
        <v>760</v>
      </c>
      <c r="R12" s="28">
        <v>389</v>
      </c>
      <c r="S12" s="22">
        <v>1603</v>
      </c>
    </row>
    <row r="13" spans="1:19" ht="13.5">
      <c r="A13" s="6" t="s">
        <v>244</v>
      </c>
      <c r="B13" s="28"/>
      <c r="C13" s="22"/>
      <c r="D13" s="28"/>
      <c r="E13" s="22"/>
      <c r="F13" s="28"/>
      <c r="G13" s="22">
        <v>219</v>
      </c>
      <c r="H13" s="28">
        <v>212</v>
      </c>
      <c r="I13" s="28">
        <v>212</v>
      </c>
      <c r="J13" s="28"/>
      <c r="K13" s="22">
        <v>43</v>
      </c>
      <c r="L13" s="28"/>
      <c r="M13" s="28"/>
      <c r="N13" s="28"/>
      <c r="O13" s="22">
        <v>44</v>
      </c>
      <c r="P13" s="28">
        <v>12</v>
      </c>
      <c r="Q13" s="28">
        <v>12</v>
      </c>
      <c r="R13" s="28"/>
      <c r="S13" s="22">
        <v>223</v>
      </c>
    </row>
    <row r="14" spans="1:19" ht="13.5">
      <c r="A14" s="6" t="s">
        <v>14</v>
      </c>
      <c r="B14" s="28"/>
      <c r="C14" s="22"/>
      <c r="D14" s="28"/>
      <c r="E14" s="22"/>
      <c r="F14" s="28"/>
      <c r="G14" s="22"/>
      <c r="H14" s="28"/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>
        <v>74</v>
      </c>
    </row>
    <row r="15" spans="1:19" ht="13.5">
      <c r="A15" s="6" t="s">
        <v>15</v>
      </c>
      <c r="B15" s="28"/>
      <c r="C15" s="22">
        <v>94</v>
      </c>
      <c r="D15" s="28"/>
      <c r="E15" s="22">
        <v>179</v>
      </c>
      <c r="F15" s="28"/>
      <c r="G15" s="22">
        <v>48</v>
      </c>
      <c r="H15" s="28"/>
      <c r="I15" s="28"/>
      <c r="J15" s="28"/>
      <c r="K15" s="22">
        <v>9</v>
      </c>
      <c r="L15" s="28"/>
      <c r="M15" s="28"/>
      <c r="N15" s="28"/>
      <c r="O15" s="22">
        <v>-1</v>
      </c>
      <c r="P15" s="28"/>
      <c r="Q15" s="28"/>
      <c r="R15" s="28"/>
      <c r="S15" s="22">
        <v>1</v>
      </c>
    </row>
    <row r="16" spans="1:19" ht="13.5">
      <c r="A16" s="6" t="s">
        <v>16</v>
      </c>
      <c r="B16" s="28">
        <v>290</v>
      </c>
      <c r="C16" s="22">
        <v>27</v>
      </c>
      <c r="D16" s="28">
        <v>273</v>
      </c>
      <c r="E16" s="22">
        <v>0</v>
      </c>
      <c r="F16" s="28">
        <v>85</v>
      </c>
      <c r="G16" s="22">
        <v>13</v>
      </c>
      <c r="H16" s="28">
        <v>-242</v>
      </c>
      <c r="I16" s="28">
        <v>195</v>
      </c>
      <c r="J16" s="28">
        <v>577</v>
      </c>
      <c r="K16" s="22">
        <v>14</v>
      </c>
      <c r="L16" s="28">
        <v>-187</v>
      </c>
      <c r="M16" s="28">
        <v>229</v>
      </c>
      <c r="N16" s="28">
        <v>605</v>
      </c>
      <c r="O16" s="22">
        <v>39</v>
      </c>
      <c r="P16" s="28">
        <v>-178</v>
      </c>
      <c r="Q16" s="28">
        <v>198</v>
      </c>
      <c r="R16" s="28">
        <v>529</v>
      </c>
      <c r="S16" s="22">
        <v>17</v>
      </c>
    </row>
    <row r="17" spans="1:19" ht="13.5">
      <c r="A17" s="6" t="s">
        <v>17</v>
      </c>
      <c r="B17" s="28">
        <v>-58</v>
      </c>
      <c r="C17" s="22">
        <v>-37</v>
      </c>
      <c r="D17" s="28">
        <v>-95</v>
      </c>
      <c r="E17" s="22">
        <v>15</v>
      </c>
      <c r="F17" s="28">
        <v>-79</v>
      </c>
      <c r="G17" s="22">
        <v>-1</v>
      </c>
      <c r="H17" s="28">
        <v>-80</v>
      </c>
      <c r="I17" s="28">
        <v>-80</v>
      </c>
      <c r="J17" s="28">
        <v>-80</v>
      </c>
      <c r="K17" s="22">
        <v>-4</v>
      </c>
      <c r="L17" s="28">
        <v>-84</v>
      </c>
      <c r="M17" s="28">
        <v>-84</v>
      </c>
      <c r="N17" s="28">
        <v>-84</v>
      </c>
      <c r="O17" s="22">
        <v>2</v>
      </c>
      <c r="P17" s="28">
        <v>-82</v>
      </c>
      <c r="Q17" s="28">
        <v>-82</v>
      </c>
      <c r="R17" s="28">
        <v>-82</v>
      </c>
      <c r="S17" s="22">
        <v>-4</v>
      </c>
    </row>
    <row r="18" spans="1:19" ht="13.5">
      <c r="A18" s="6" t="s">
        <v>18</v>
      </c>
      <c r="B18" s="28"/>
      <c r="C18" s="22">
        <v>-18</v>
      </c>
      <c r="D18" s="28"/>
      <c r="E18" s="22">
        <v>67</v>
      </c>
      <c r="F18" s="28"/>
      <c r="G18" s="22">
        <v>74</v>
      </c>
      <c r="H18" s="28"/>
      <c r="I18" s="28"/>
      <c r="J18" s="28"/>
      <c r="K18" s="22">
        <v>85</v>
      </c>
      <c r="L18" s="28"/>
      <c r="M18" s="28"/>
      <c r="N18" s="28"/>
      <c r="O18" s="22">
        <v>50</v>
      </c>
      <c r="P18" s="28"/>
      <c r="Q18" s="28"/>
      <c r="R18" s="28"/>
      <c r="S18" s="22">
        <v>0</v>
      </c>
    </row>
    <row r="19" spans="1:19" ht="13.5">
      <c r="A19" s="6" t="s">
        <v>19</v>
      </c>
      <c r="B19" s="28">
        <v>-36</v>
      </c>
      <c r="C19" s="22">
        <v>-64</v>
      </c>
      <c r="D19" s="28">
        <v>-34</v>
      </c>
      <c r="E19" s="22">
        <v>-66</v>
      </c>
      <c r="F19" s="28">
        <v>-35</v>
      </c>
      <c r="G19" s="22">
        <v>-57</v>
      </c>
      <c r="H19" s="28">
        <v>-50</v>
      </c>
      <c r="I19" s="28">
        <v>-29</v>
      </c>
      <c r="J19" s="28">
        <v>-23</v>
      </c>
      <c r="K19" s="22">
        <v>-64</v>
      </c>
      <c r="L19" s="28">
        <v>-57</v>
      </c>
      <c r="M19" s="28">
        <v>-36</v>
      </c>
      <c r="N19" s="28">
        <v>-19</v>
      </c>
      <c r="O19" s="22">
        <v>-71</v>
      </c>
      <c r="P19" s="28">
        <v>-61</v>
      </c>
      <c r="Q19" s="28">
        <v>-38</v>
      </c>
      <c r="R19" s="28">
        <v>-28</v>
      </c>
      <c r="S19" s="22">
        <v>-58</v>
      </c>
    </row>
    <row r="20" spans="1:19" ht="13.5">
      <c r="A20" s="6" t="s">
        <v>214</v>
      </c>
      <c r="B20" s="28">
        <v>8</v>
      </c>
      <c r="C20" s="22">
        <v>25</v>
      </c>
      <c r="D20" s="28">
        <v>13</v>
      </c>
      <c r="E20" s="22">
        <v>24</v>
      </c>
      <c r="F20" s="28">
        <v>12</v>
      </c>
      <c r="G20" s="22">
        <v>31</v>
      </c>
      <c r="H20" s="28">
        <v>24</v>
      </c>
      <c r="I20" s="28">
        <v>17</v>
      </c>
      <c r="J20" s="28">
        <v>8</v>
      </c>
      <c r="K20" s="22">
        <v>42</v>
      </c>
      <c r="L20" s="28">
        <v>33</v>
      </c>
      <c r="M20" s="28">
        <v>23</v>
      </c>
      <c r="N20" s="28">
        <v>11</v>
      </c>
      <c r="O20" s="22">
        <v>50</v>
      </c>
      <c r="P20" s="28">
        <v>38</v>
      </c>
      <c r="Q20" s="28">
        <v>25</v>
      </c>
      <c r="R20" s="28">
        <v>12</v>
      </c>
      <c r="S20" s="22">
        <v>55</v>
      </c>
    </row>
    <row r="21" spans="1:19" ht="13.5">
      <c r="A21" s="6" t="s">
        <v>20</v>
      </c>
      <c r="B21" s="28">
        <v>-14</v>
      </c>
      <c r="C21" s="22">
        <v>-62</v>
      </c>
      <c r="D21" s="28">
        <v>-21</v>
      </c>
      <c r="E21" s="22">
        <v>-48</v>
      </c>
      <c r="F21" s="28">
        <v>-10</v>
      </c>
      <c r="G21" s="22">
        <v>-40</v>
      </c>
      <c r="H21" s="28">
        <v>-9</v>
      </c>
      <c r="I21" s="28">
        <v>-8</v>
      </c>
      <c r="J21" s="28">
        <v>-9</v>
      </c>
      <c r="K21" s="22">
        <v>-32</v>
      </c>
      <c r="L21" s="28">
        <v>-5</v>
      </c>
      <c r="M21" s="28">
        <v>-5</v>
      </c>
      <c r="N21" s="28">
        <v>-2</v>
      </c>
      <c r="O21" s="22">
        <v>-23</v>
      </c>
      <c r="P21" s="28">
        <v>-16</v>
      </c>
      <c r="Q21" s="28">
        <v>-25</v>
      </c>
      <c r="R21" s="28">
        <v>-28</v>
      </c>
      <c r="S21" s="22">
        <v>87</v>
      </c>
    </row>
    <row r="22" spans="1:19" ht="13.5">
      <c r="A22" s="6" t="s">
        <v>21</v>
      </c>
      <c r="B22" s="28"/>
      <c r="C22" s="22">
        <v>-33</v>
      </c>
      <c r="D22" s="28"/>
      <c r="E22" s="22">
        <v>-12</v>
      </c>
      <c r="F22" s="28"/>
      <c r="G22" s="22">
        <v>21</v>
      </c>
      <c r="H22" s="28"/>
      <c r="I22" s="28"/>
      <c r="J22" s="28"/>
      <c r="K22" s="22">
        <v>-24</v>
      </c>
      <c r="L22" s="28"/>
      <c r="M22" s="28"/>
      <c r="N22" s="28"/>
      <c r="O22" s="22">
        <v>-42</v>
      </c>
      <c r="P22" s="28"/>
      <c r="Q22" s="28"/>
      <c r="R22" s="28"/>
      <c r="S22" s="22">
        <v>-1</v>
      </c>
    </row>
    <row r="23" spans="1:19" ht="13.5">
      <c r="A23" s="6" t="s">
        <v>22</v>
      </c>
      <c r="B23" s="28">
        <v>35</v>
      </c>
      <c r="C23" s="22">
        <v>98</v>
      </c>
      <c r="D23" s="28">
        <v>31</v>
      </c>
      <c r="E23" s="22">
        <v>111</v>
      </c>
      <c r="F23" s="28">
        <v>30</v>
      </c>
      <c r="G23" s="22">
        <v>105</v>
      </c>
      <c r="H23" s="28">
        <v>66</v>
      </c>
      <c r="I23" s="28">
        <v>34</v>
      </c>
      <c r="J23" s="28">
        <v>9</v>
      </c>
      <c r="K23" s="22">
        <v>104</v>
      </c>
      <c r="L23" s="28">
        <v>83</v>
      </c>
      <c r="M23" s="28">
        <v>49</v>
      </c>
      <c r="N23" s="28">
        <v>15</v>
      </c>
      <c r="O23" s="22">
        <v>131</v>
      </c>
      <c r="P23" s="28">
        <v>101</v>
      </c>
      <c r="Q23" s="28">
        <v>70</v>
      </c>
      <c r="R23" s="28">
        <v>37</v>
      </c>
      <c r="S23" s="22">
        <v>139</v>
      </c>
    </row>
    <row r="24" spans="1:19" ht="13.5">
      <c r="A24" s="6" t="s">
        <v>228</v>
      </c>
      <c r="B24" s="28"/>
      <c r="C24" s="22"/>
      <c r="D24" s="28"/>
      <c r="E24" s="22"/>
      <c r="F24" s="28"/>
      <c r="G24" s="22">
        <v>-457</v>
      </c>
      <c r="H24" s="28">
        <v>-457</v>
      </c>
      <c r="I24" s="28">
        <v>-457</v>
      </c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23</v>
      </c>
      <c r="B25" s="28">
        <v>62</v>
      </c>
      <c r="C25" s="22">
        <v>-134</v>
      </c>
      <c r="D25" s="28">
        <v>273</v>
      </c>
      <c r="E25" s="22">
        <v>-252</v>
      </c>
      <c r="F25" s="28">
        <v>-7</v>
      </c>
      <c r="G25" s="22">
        <v>16</v>
      </c>
      <c r="H25" s="28">
        <v>232</v>
      </c>
      <c r="I25" s="28">
        <v>120</v>
      </c>
      <c r="J25" s="28">
        <v>70</v>
      </c>
      <c r="K25" s="22">
        <v>58</v>
      </c>
      <c r="L25" s="28">
        <v>338</v>
      </c>
      <c r="M25" s="28">
        <v>263</v>
      </c>
      <c r="N25" s="28">
        <v>338</v>
      </c>
      <c r="O25" s="22">
        <v>-258</v>
      </c>
      <c r="P25" s="28">
        <v>65</v>
      </c>
      <c r="Q25" s="28">
        <v>92</v>
      </c>
      <c r="R25" s="28">
        <v>-57</v>
      </c>
      <c r="S25" s="22">
        <v>175</v>
      </c>
    </row>
    <row r="26" spans="1:19" ht="13.5">
      <c r="A26" s="6" t="s">
        <v>24</v>
      </c>
      <c r="B26" s="28">
        <v>154</v>
      </c>
      <c r="C26" s="22">
        <v>228</v>
      </c>
      <c r="D26" s="28">
        <v>-11</v>
      </c>
      <c r="E26" s="22">
        <v>-153</v>
      </c>
      <c r="F26" s="28">
        <v>185</v>
      </c>
      <c r="G26" s="22">
        <v>506</v>
      </c>
      <c r="H26" s="28">
        <v>344</v>
      </c>
      <c r="I26" s="28">
        <v>194</v>
      </c>
      <c r="J26" s="28">
        <v>72</v>
      </c>
      <c r="K26" s="22">
        <v>58</v>
      </c>
      <c r="L26" s="28">
        <v>-55</v>
      </c>
      <c r="M26" s="28">
        <v>-82</v>
      </c>
      <c r="N26" s="28">
        <v>-3</v>
      </c>
      <c r="O26" s="22">
        <v>195</v>
      </c>
      <c r="P26" s="28">
        <v>14</v>
      </c>
      <c r="Q26" s="28">
        <v>56</v>
      </c>
      <c r="R26" s="28">
        <v>-38</v>
      </c>
      <c r="S26" s="22">
        <v>-137</v>
      </c>
    </row>
    <row r="27" spans="1:19" ht="13.5">
      <c r="A27" s="6" t="s">
        <v>25</v>
      </c>
      <c r="B27" s="28"/>
      <c r="C27" s="22">
        <v>-9</v>
      </c>
      <c r="D27" s="28"/>
      <c r="E27" s="22">
        <v>51</v>
      </c>
      <c r="F27" s="28"/>
      <c r="G27" s="22">
        <v>-69</v>
      </c>
      <c r="H27" s="28">
        <v>12</v>
      </c>
      <c r="I27" s="28"/>
      <c r="J27" s="28">
        <v>-88</v>
      </c>
      <c r="K27" s="22">
        <v>73</v>
      </c>
      <c r="L27" s="28">
        <v>24</v>
      </c>
      <c r="M27" s="28"/>
      <c r="N27" s="28">
        <v>-41</v>
      </c>
      <c r="O27" s="22">
        <v>-11</v>
      </c>
      <c r="P27" s="28">
        <v>53</v>
      </c>
      <c r="Q27" s="28"/>
      <c r="R27" s="28">
        <v>-70</v>
      </c>
      <c r="S27" s="22">
        <v>-54</v>
      </c>
    </row>
    <row r="28" spans="1:19" ht="13.5">
      <c r="A28" s="6" t="s">
        <v>26</v>
      </c>
      <c r="B28" s="28">
        <v>-609</v>
      </c>
      <c r="C28" s="22">
        <v>244</v>
      </c>
      <c r="D28" s="28">
        <v>-336</v>
      </c>
      <c r="E28" s="22">
        <v>405</v>
      </c>
      <c r="F28" s="28">
        <v>-78</v>
      </c>
      <c r="G28" s="22">
        <v>-42</v>
      </c>
      <c r="H28" s="28">
        <v>85</v>
      </c>
      <c r="I28" s="28">
        <v>-235</v>
      </c>
      <c r="J28" s="28">
        <v>-312</v>
      </c>
      <c r="K28" s="22">
        <v>88</v>
      </c>
      <c r="L28" s="28">
        <v>219</v>
      </c>
      <c r="M28" s="28">
        <v>-190</v>
      </c>
      <c r="N28" s="28">
        <v>-277</v>
      </c>
      <c r="O28" s="22">
        <v>-143</v>
      </c>
      <c r="P28" s="28">
        <v>75</v>
      </c>
      <c r="Q28" s="28">
        <v>-151</v>
      </c>
      <c r="R28" s="28">
        <v>-192</v>
      </c>
      <c r="S28" s="22">
        <v>-72</v>
      </c>
    </row>
    <row r="29" spans="1:19" ht="13.5">
      <c r="A29" s="6" t="s">
        <v>27</v>
      </c>
      <c r="B29" s="28">
        <v>-262</v>
      </c>
      <c r="C29" s="22">
        <v>211</v>
      </c>
      <c r="D29" s="28">
        <v>-93</v>
      </c>
      <c r="E29" s="22">
        <v>-63</v>
      </c>
      <c r="F29" s="28">
        <v>-187</v>
      </c>
      <c r="G29" s="22">
        <v>93</v>
      </c>
      <c r="H29" s="28">
        <v>-120</v>
      </c>
      <c r="I29" s="28">
        <v>-119</v>
      </c>
      <c r="J29" s="28">
        <v>-149</v>
      </c>
      <c r="K29" s="22">
        <v>14</v>
      </c>
      <c r="L29" s="28">
        <v>-146</v>
      </c>
      <c r="M29" s="28">
        <v>-155</v>
      </c>
      <c r="N29" s="28">
        <v>-181</v>
      </c>
      <c r="O29" s="22">
        <v>96</v>
      </c>
      <c r="P29" s="28">
        <v>-126</v>
      </c>
      <c r="Q29" s="28">
        <v>-126</v>
      </c>
      <c r="R29" s="28">
        <v>-126</v>
      </c>
      <c r="S29" s="22">
        <v>-157</v>
      </c>
    </row>
    <row r="30" spans="1:19" ht="13.5">
      <c r="A30" s="6" t="s">
        <v>97</v>
      </c>
      <c r="B30" s="28">
        <v>1216</v>
      </c>
      <c r="C30" s="22">
        <v>-177</v>
      </c>
      <c r="D30" s="28">
        <v>1271</v>
      </c>
      <c r="E30" s="22">
        <v>-152</v>
      </c>
      <c r="F30" s="28">
        <v>1360</v>
      </c>
      <c r="G30" s="22">
        <v>344</v>
      </c>
      <c r="H30" s="28">
        <v>1542</v>
      </c>
      <c r="I30" s="28">
        <v>1603</v>
      </c>
      <c r="J30" s="28">
        <v>1704</v>
      </c>
      <c r="K30" s="22">
        <v>268</v>
      </c>
      <c r="L30" s="28">
        <v>1311</v>
      </c>
      <c r="M30" s="28">
        <v>1314</v>
      </c>
      <c r="N30" s="28">
        <v>1438</v>
      </c>
      <c r="O30" s="22">
        <v>-209</v>
      </c>
      <c r="P30" s="28">
        <v>783</v>
      </c>
      <c r="Q30" s="28">
        <v>966</v>
      </c>
      <c r="R30" s="28">
        <v>1268</v>
      </c>
      <c r="S30" s="22">
        <v>-28</v>
      </c>
    </row>
    <row r="31" spans="1:19" ht="13.5">
      <c r="A31" s="6" t="s">
        <v>28</v>
      </c>
      <c r="B31" s="28">
        <v>2749</v>
      </c>
      <c r="C31" s="22">
        <v>5517</v>
      </c>
      <c r="D31" s="28">
        <v>3207</v>
      </c>
      <c r="E31" s="22">
        <v>4595</v>
      </c>
      <c r="F31" s="28">
        <v>3061</v>
      </c>
      <c r="G31" s="22">
        <v>5650</v>
      </c>
      <c r="H31" s="28">
        <v>4854</v>
      </c>
      <c r="I31" s="28">
        <v>3504</v>
      </c>
      <c r="J31" s="28">
        <v>2731</v>
      </c>
      <c r="K31" s="22">
        <v>5391</v>
      </c>
      <c r="L31" s="28">
        <v>4278</v>
      </c>
      <c r="M31" s="28">
        <v>3116</v>
      </c>
      <c r="N31" s="28">
        <v>2603</v>
      </c>
      <c r="O31" s="22">
        <v>4151</v>
      </c>
      <c r="P31" s="28">
        <v>3251</v>
      </c>
      <c r="Q31" s="28">
        <v>2502</v>
      </c>
      <c r="R31" s="28">
        <v>2257</v>
      </c>
      <c r="S31" s="22">
        <v>4020</v>
      </c>
    </row>
    <row r="32" spans="1:19" ht="13.5">
      <c r="A32" s="6" t="s">
        <v>29</v>
      </c>
      <c r="B32" s="28">
        <v>36</v>
      </c>
      <c r="C32" s="22">
        <v>64</v>
      </c>
      <c r="D32" s="28">
        <v>34</v>
      </c>
      <c r="E32" s="22">
        <v>66</v>
      </c>
      <c r="F32" s="28">
        <v>35</v>
      </c>
      <c r="G32" s="22">
        <v>57</v>
      </c>
      <c r="H32" s="28">
        <v>50</v>
      </c>
      <c r="I32" s="28">
        <v>29</v>
      </c>
      <c r="J32" s="28">
        <v>23</v>
      </c>
      <c r="K32" s="22">
        <v>64</v>
      </c>
      <c r="L32" s="28">
        <v>57</v>
      </c>
      <c r="M32" s="28">
        <v>36</v>
      </c>
      <c r="N32" s="28">
        <v>19</v>
      </c>
      <c r="O32" s="22">
        <v>71</v>
      </c>
      <c r="P32" s="28">
        <v>61</v>
      </c>
      <c r="Q32" s="28">
        <v>38</v>
      </c>
      <c r="R32" s="28">
        <v>28</v>
      </c>
      <c r="S32" s="22">
        <v>58</v>
      </c>
    </row>
    <row r="33" spans="1:19" ht="13.5">
      <c r="A33" s="6" t="s">
        <v>30</v>
      </c>
      <c r="B33" s="28">
        <v>-8</v>
      </c>
      <c r="C33" s="22">
        <v>-26</v>
      </c>
      <c r="D33" s="28">
        <v>-13</v>
      </c>
      <c r="E33" s="22">
        <v>-25</v>
      </c>
      <c r="F33" s="28">
        <v>-12</v>
      </c>
      <c r="G33" s="22">
        <v>-33</v>
      </c>
      <c r="H33" s="28">
        <v>-25</v>
      </c>
      <c r="I33" s="28">
        <v>-18</v>
      </c>
      <c r="J33" s="28">
        <v>-9</v>
      </c>
      <c r="K33" s="22">
        <v>-43</v>
      </c>
      <c r="L33" s="28">
        <v>-33</v>
      </c>
      <c r="M33" s="28">
        <v>-23</v>
      </c>
      <c r="N33" s="28">
        <v>-11</v>
      </c>
      <c r="O33" s="22">
        <v>-50</v>
      </c>
      <c r="P33" s="28">
        <v>-38</v>
      </c>
      <c r="Q33" s="28">
        <v>-26</v>
      </c>
      <c r="R33" s="28">
        <v>-13</v>
      </c>
      <c r="S33" s="22">
        <v>-61</v>
      </c>
    </row>
    <row r="34" spans="1:19" ht="13.5">
      <c r="A34" s="6" t="s">
        <v>31</v>
      </c>
      <c r="B34" s="28">
        <v>-437</v>
      </c>
      <c r="C34" s="22">
        <v>-924</v>
      </c>
      <c r="D34" s="28">
        <v>-384</v>
      </c>
      <c r="E34" s="22">
        <v>-1559</v>
      </c>
      <c r="F34" s="28">
        <v>-873</v>
      </c>
      <c r="G34" s="22">
        <v>-1258</v>
      </c>
      <c r="H34" s="28">
        <v>-1272</v>
      </c>
      <c r="I34" s="28">
        <v>-712</v>
      </c>
      <c r="J34" s="28">
        <v>-726</v>
      </c>
      <c r="K34" s="22">
        <v>-708</v>
      </c>
      <c r="L34" s="28">
        <v>-722</v>
      </c>
      <c r="M34" s="28">
        <v>-315</v>
      </c>
      <c r="N34" s="28">
        <v>-320</v>
      </c>
      <c r="O34" s="22">
        <v>-1021</v>
      </c>
      <c r="P34" s="28">
        <v>-1013</v>
      </c>
      <c r="Q34" s="28">
        <v>-496</v>
      </c>
      <c r="R34" s="28">
        <v>-501</v>
      </c>
      <c r="S34" s="22">
        <v>-1179</v>
      </c>
    </row>
    <row r="35" spans="1:19" ht="14.25" thickBot="1">
      <c r="A35" s="5" t="s">
        <v>32</v>
      </c>
      <c r="B35" s="29">
        <v>2340</v>
      </c>
      <c r="C35" s="23">
        <v>4631</v>
      </c>
      <c r="D35" s="29">
        <v>2843</v>
      </c>
      <c r="E35" s="23">
        <v>3077</v>
      </c>
      <c r="F35" s="29">
        <v>2211</v>
      </c>
      <c r="G35" s="23">
        <v>4415</v>
      </c>
      <c r="H35" s="29">
        <v>3607</v>
      </c>
      <c r="I35" s="29">
        <v>2802</v>
      </c>
      <c r="J35" s="29">
        <v>2018</v>
      </c>
      <c r="K35" s="23">
        <v>4703</v>
      </c>
      <c r="L35" s="29">
        <v>3579</v>
      </c>
      <c r="M35" s="29">
        <v>2814</v>
      </c>
      <c r="N35" s="29">
        <v>2290</v>
      </c>
      <c r="O35" s="23">
        <v>3151</v>
      </c>
      <c r="P35" s="29">
        <v>2260</v>
      </c>
      <c r="Q35" s="29">
        <v>2017</v>
      </c>
      <c r="R35" s="29">
        <v>1771</v>
      </c>
      <c r="S35" s="23">
        <v>2839</v>
      </c>
    </row>
    <row r="36" spans="1:19" ht="14.25" thickTop="1">
      <c r="A36" s="6" t="s">
        <v>33</v>
      </c>
      <c r="B36" s="28">
        <v>-249</v>
      </c>
      <c r="C36" s="22">
        <v>-9</v>
      </c>
      <c r="D36" s="28">
        <v>-9</v>
      </c>
      <c r="E36" s="22">
        <v>-287</v>
      </c>
      <c r="F36" s="28">
        <v>-235</v>
      </c>
      <c r="G36" s="22">
        <v>0</v>
      </c>
      <c r="H36" s="28">
        <v>-179</v>
      </c>
      <c r="I36" s="28">
        <v>0</v>
      </c>
      <c r="J36" s="28">
        <v>0</v>
      </c>
      <c r="K36" s="22">
        <v>-181</v>
      </c>
      <c r="L36" s="28">
        <v>-125</v>
      </c>
      <c r="M36" s="28">
        <v>-120</v>
      </c>
      <c r="N36" s="28">
        <v>-70</v>
      </c>
      <c r="O36" s="22">
        <v>-373</v>
      </c>
      <c r="P36" s="28">
        <v>-372</v>
      </c>
      <c r="Q36" s="28">
        <v>-238</v>
      </c>
      <c r="R36" s="28">
        <v>-138</v>
      </c>
      <c r="S36" s="22">
        <v>-203</v>
      </c>
    </row>
    <row r="37" spans="1:19" ht="13.5">
      <c r="A37" s="6" t="s">
        <v>34</v>
      </c>
      <c r="B37" s="28"/>
      <c r="C37" s="22">
        <v>220</v>
      </c>
      <c r="D37" s="28"/>
      <c r="E37" s="22">
        <v>210</v>
      </c>
      <c r="F37" s="28"/>
      <c r="G37" s="22">
        <v>178</v>
      </c>
      <c r="H37" s="28"/>
      <c r="I37" s="28"/>
      <c r="J37" s="28"/>
      <c r="K37" s="22">
        <v>121</v>
      </c>
      <c r="L37" s="28"/>
      <c r="M37" s="28"/>
      <c r="N37" s="28"/>
      <c r="O37" s="22">
        <v>95</v>
      </c>
      <c r="P37" s="28"/>
      <c r="Q37" s="28"/>
      <c r="R37" s="28"/>
      <c r="S37" s="22">
        <v>596</v>
      </c>
    </row>
    <row r="38" spans="1:19" ht="13.5">
      <c r="A38" s="6" t="s">
        <v>35</v>
      </c>
      <c r="B38" s="28">
        <v>-883</v>
      </c>
      <c r="C38" s="22">
        <v>-1814</v>
      </c>
      <c r="D38" s="28">
        <v>-971</v>
      </c>
      <c r="E38" s="22">
        <v>-4167</v>
      </c>
      <c r="F38" s="28">
        <v>-1140</v>
      </c>
      <c r="G38" s="22">
        <v>-2375</v>
      </c>
      <c r="H38" s="28">
        <v>-2072</v>
      </c>
      <c r="I38" s="28">
        <v>-1761</v>
      </c>
      <c r="J38" s="28">
        <v>-1069</v>
      </c>
      <c r="K38" s="22">
        <v>-2972</v>
      </c>
      <c r="L38" s="28">
        <v>-2197</v>
      </c>
      <c r="M38" s="28">
        <v>-879</v>
      </c>
      <c r="N38" s="28">
        <v>-382</v>
      </c>
      <c r="O38" s="22">
        <v>-2497</v>
      </c>
      <c r="P38" s="28">
        <v>-1458</v>
      </c>
      <c r="Q38" s="28">
        <v>-1192</v>
      </c>
      <c r="R38" s="28">
        <v>-407</v>
      </c>
      <c r="S38" s="22">
        <v>-3140</v>
      </c>
    </row>
    <row r="39" spans="1:19" ht="13.5">
      <c r="A39" s="6" t="s">
        <v>36</v>
      </c>
      <c r="B39" s="28"/>
      <c r="C39" s="22">
        <v>44</v>
      </c>
      <c r="D39" s="28"/>
      <c r="E39" s="22">
        <v>16</v>
      </c>
      <c r="F39" s="28"/>
      <c r="G39" s="22">
        <v>49</v>
      </c>
      <c r="H39" s="28"/>
      <c r="I39" s="28"/>
      <c r="J39" s="28"/>
      <c r="K39" s="22">
        <v>42</v>
      </c>
      <c r="L39" s="28"/>
      <c r="M39" s="28"/>
      <c r="N39" s="28"/>
      <c r="O39" s="22">
        <v>259</v>
      </c>
      <c r="P39" s="28"/>
      <c r="Q39" s="28"/>
      <c r="R39" s="28"/>
      <c r="S39" s="22">
        <v>25</v>
      </c>
    </row>
    <row r="40" spans="1:19" ht="13.5">
      <c r="A40" s="6" t="s">
        <v>37</v>
      </c>
      <c r="B40" s="28"/>
      <c r="C40" s="22"/>
      <c r="D40" s="28"/>
      <c r="E40" s="22"/>
      <c r="F40" s="28"/>
      <c r="G40" s="22">
        <v>-152</v>
      </c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38</v>
      </c>
      <c r="B41" s="28">
        <v>131</v>
      </c>
      <c r="C41" s="22">
        <v>-303</v>
      </c>
      <c r="D41" s="28">
        <v>-126</v>
      </c>
      <c r="E41" s="22">
        <v>402</v>
      </c>
      <c r="F41" s="28">
        <v>125</v>
      </c>
      <c r="G41" s="22">
        <v>-772</v>
      </c>
      <c r="H41" s="28">
        <v>-36</v>
      </c>
      <c r="I41" s="28">
        <v>-111</v>
      </c>
      <c r="J41" s="28">
        <v>-60</v>
      </c>
      <c r="K41" s="22">
        <v>-25</v>
      </c>
      <c r="L41" s="28">
        <v>100</v>
      </c>
      <c r="M41" s="28">
        <v>130</v>
      </c>
      <c r="N41" s="28">
        <v>74</v>
      </c>
      <c r="O41" s="22">
        <v>-100</v>
      </c>
      <c r="P41" s="28">
        <v>154</v>
      </c>
      <c r="Q41" s="28">
        <v>57</v>
      </c>
      <c r="R41" s="28">
        <v>28</v>
      </c>
      <c r="S41" s="22">
        <v>-461</v>
      </c>
    </row>
    <row r="42" spans="1:19" ht="14.25" thickBot="1">
      <c r="A42" s="5" t="s">
        <v>39</v>
      </c>
      <c r="B42" s="29">
        <v>-1001</v>
      </c>
      <c r="C42" s="23">
        <v>-1858</v>
      </c>
      <c r="D42" s="29">
        <v>-1106</v>
      </c>
      <c r="E42" s="23">
        <v>-3825</v>
      </c>
      <c r="F42" s="29">
        <v>-1251</v>
      </c>
      <c r="G42" s="23">
        <v>-3126</v>
      </c>
      <c r="H42" s="29">
        <v>-2288</v>
      </c>
      <c r="I42" s="29">
        <v>-1873</v>
      </c>
      <c r="J42" s="29">
        <v>-1129</v>
      </c>
      <c r="K42" s="23">
        <v>-3015</v>
      </c>
      <c r="L42" s="29">
        <v>-2222</v>
      </c>
      <c r="M42" s="29">
        <v>-869</v>
      </c>
      <c r="N42" s="29">
        <v>-377</v>
      </c>
      <c r="O42" s="23">
        <v>-2616</v>
      </c>
      <c r="P42" s="29">
        <v>-1677</v>
      </c>
      <c r="Q42" s="29">
        <v>-1372</v>
      </c>
      <c r="R42" s="29">
        <v>-517</v>
      </c>
      <c r="S42" s="23">
        <v>-3186</v>
      </c>
    </row>
    <row r="43" spans="1:19" ht="14.25" thickTop="1">
      <c r="A43" s="6" t="s">
        <v>40</v>
      </c>
      <c r="B43" s="28">
        <v>56</v>
      </c>
      <c r="C43" s="22">
        <v>569</v>
      </c>
      <c r="D43" s="28">
        <v>89</v>
      </c>
      <c r="E43" s="22">
        <v>1059</v>
      </c>
      <c r="F43" s="28"/>
      <c r="G43" s="22">
        <v>929</v>
      </c>
      <c r="H43" s="28">
        <v>909</v>
      </c>
      <c r="I43" s="28">
        <v>429</v>
      </c>
      <c r="J43" s="28">
        <v>279</v>
      </c>
      <c r="K43" s="22">
        <v>831</v>
      </c>
      <c r="L43" s="28">
        <v>894</v>
      </c>
      <c r="M43" s="28">
        <v>121</v>
      </c>
      <c r="N43" s="28">
        <v>15</v>
      </c>
      <c r="O43" s="22">
        <v>1010</v>
      </c>
      <c r="P43" s="28">
        <v>840</v>
      </c>
      <c r="Q43" s="28">
        <v>90</v>
      </c>
      <c r="R43" s="28"/>
      <c r="S43" s="22">
        <v>905</v>
      </c>
    </row>
    <row r="44" spans="1:19" ht="13.5">
      <c r="A44" s="6" t="s">
        <v>41</v>
      </c>
      <c r="B44" s="28">
        <v>-56</v>
      </c>
      <c r="C44" s="22">
        <v>-569</v>
      </c>
      <c r="D44" s="28">
        <v>-89</v>
      </c>
      <c r="E44" s="22">
        <v>-1059</v>
      </c>
      <c r="F44" s="28"/>
      <c r="G44" s="22">
        <v>-1005</v>
      </c>
      <c r="H44" s="28">
        <v>-459</v>
      </c>
      <c r="I44" s="28">
        <v>-459</v>
      </c>
      <c r="J44" s="28">
        <v>-279</v>
      </c>
      <c r="K44" s="22">
        <v>-1028</v>
      </c>
      <c r="L44" s="28">
        <v>-491</v>
      </c>
      <c r="M44" s="28">
        <v>-298</v>
      </c>
      <c r="N44" s="28">
        <v>-92</v>
      </c>
      <c r="O44" s="22">
        <v>-1033</v>
      </c>
      <c r="P44" s="28">
        <v>-357</v>
      </c>
      <c r="Q44" s="28">
        <v>-190</v>
      </c>
      <c r="R44" s="28">
        <v>-100</v>
      </c>
      <c r="S44" s="22">
        <v>-953</v>
      </c>
    </row>
    <row r="45" spans="1:19" ht="13.5">
      <c r="A45" s="6" t="s">
        <v>42</v>
      </c>
      <c r="B45" s="28">
        <v>140</v>
      </c>
      <c r="C45" s="22">
        <v>430</v>
      </c>
      <c r="D45" s="28"/>
      <c r="E45" s="22">
        <v>915</v>
      </c>
      <c r="F45" s="28">
        <v>50</v>
      </c>
      <c r="G45" s="22">
        <v>246</v>
      </c>
      <c r="H45" s="28">
        <v>200</v>
      </c>
      <c r="I45" s="28">
        <v>200</v>
      </c>
      <c r="J45" s="28"/>
      <c r="K45" s="22">
        <v>990</v>
      </c>
      <c r="L45" s="28"/>
      <c r="M45" s="28"/>
      <c r="N45" s="28"/>
      <c r="O45" s="22">
        <v>740</v>
      </c>
      <c r="P45" s="28"/>
      <c r="Q45" s="28"/>
      <c r="R45" s="28"/>
      <c r="S45" s="22">
        <v>705</v>
      </c>
    </row>
    <row r="46" spans="1:19" ht="13.5">
      <c r="A46" s="6" t="s">
        <v>43</v>
      </c>
      <c r="B46" s="28">
        <v>-394</v>
      </c>
      <c r="C46" s="22">
        <v>-981</v>
      </c>
      <c r="D46" s="28">
        <v>-275</v>
      </c>
      <c r="E46" s="22">
        <v>-470</v>
      </c>
      <c r="F46" s="28">
        <v>-253</v>
      </c>
      <c r="G46" s="22">
        <v>-1000</v>
      </c>
      <c r="H46" s="28">
        <v>-820</v>
      </c>
      <c r="I46" s="28">
        <v>-620</v>
      </c>
      <c r="J46" s="28">
        <v>-209</v>
      </c>
      <c r="K46" s="22">
        <v>-1446</v>
      </c>
      <c r="L46" s="28">
        <v>-700</v>
      </c>
      <c r="M46" s="28">
        <v>-471</v>
      </c>
      <c r="N46" s="28">
        <v>-235</v>
      </c>
      <c r="O46" s="22">
        <v>-1012</v>
      </c>
      <c r="P46" s="28">
        <v>-763</v>
      </c>
      <c r="Q46" s="28">
        <v>-509</v>
      </c>
      <c r="R46" s="28">
        <v>-260</v>
      </c>
      <c r="S46" s="22">
        <v>-1439</v>
      </c>
    </row>
    <row r="47" spans="1:19" ht="13.5">
      <c r="A47" s="6" t="s">
        <v>44</v>
      </c>
      <c r="B47" s="28"/>
      <c r="C47" s="22"/>
      <c r="D47" s="28"/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>
        <v>1426</v>
      </c>
    </row>
    <row r="48" spans="1:19" ht="13.5">
      <c r="A48" s="6" t="s">
        <v>45</v>
      </c>
      <c r="B48" s="28">
        <v>-75</v>
      </c>
      <c r="C48" s="22">
        <v>-150</v>
      </c>
      <c r="D48" s="28">
        <v>-75</v>
      </c>
      <c r="E48" s="22">
        <v>-150</v>
      </c>
      <c r="F48" s="28">
        <v>-75</v>
      </c>
      <c r="G48" s="22">
        <v>-150</v>
      </c>
      <c r="H48" s="28">
        <v>-150</v>
      </c>
      <c r="I48" s="28">
        <v>-75</v>
      </c>
      <c r="J48" s="28">
        <v>-75</v>
      </c>
      <c r="K48" s="22">
        <v>-152</v>
      </c>
      <c r="L48" s="28">
        <v>-152</v>
      </c>
      <c r="M48" s="28">
        <v>-76</v>
      </c>
      <c r="N48" s="28">
        <v>-76</v>
      </c>
      <c r="O48" s="22">
        <v>-152</v>
      </c>
      <c r="P48" s="28">
        <v>-152</v>
      </c>
      <c r="Q48" s="28">
        <v>-76</v>
      </c>
      <c r="R48" s="28">
        <v>-76</v>
      </c>
      <c r="S48" s="22">
        <v>-141</v>
      </c>
    </row>
    <row r="49" spans="1:19" ht="13.5">
      <c r="A49" s="6" t="s">
        <v>46</v>
      </c>
      <c r="B49" s="28">
        <v>0</v>
      </c>
      <c r="C49" s="22">
        <v>0</v>
      </c>
      <c r="D49" s="28">
        <v>0</v>
      </c>
      <c r="E49" s="22">
        <v>0</v>
      </c>
      <c r="F49" s="28">
        <v>0</v>
      </c>
      <c r="G49" s="22">
        <v>0</v>
      </c>
      <c r="H49" s="28">
        <v>0</v>
      </c>
      <c r="I49" s="28">
        <v>0</v>
      </c>
      <c r="J49" s="28">
        <v>0</v>
      </c>
      <c r="K49" s="22">
        <v>0</v>
      </c>
      <c r="L49" s="28">
        <v>0</v>
      </c>
      <c r="M49" s="28">
        <v>0</v>
      </c>
      <c r="N49" s="28">
        <v>0</v>
      </c>
      <c r="O49" s="22">
        <v>0</v>
      </c>
      <c r="P49" s="28">
        <v>0</v>
      </c>
      <c r="Q49" s="28">
        <v>0</v>
      </c>
      <c r="R49" s="28">
        <v>0</v>
      </c>
      <c r="S49" s="22">
        <v>0</v>
      </c>
    </row>
    <row r="50" spans="1:19" ht="13.5">
      <c r="A50" s="6" t="s">
        <v>47</v>
      </c>
      <c r="B50" s="28">
        <v>-366</v>
      </c>
      <c r="C50" s="22">
        <v>-708</v>
      </c>
      <c r="D50" s="28">
        <v>-333</v>
      </c>
      <c r="E50" s="22">
        <v>-564</v>
      </c>
      <c r="F50" s="28">
        <v>-262</v>
      </c>
      <c r="G50" s="22">
        <v>-454</v>
      </c>
      <c r="H50" s="28">
        <v>-331</v>
      </c>
      <c r="I50" s="28">
        <v>-211</v>
      </c>
      <c r="J50" s="28">
        <v>-92</v>
      </c>
      <c r="K50" s="22">
        <v>-275</v>
      </c>
      <c r="L50" s="28">
        <v>-185</v>
      </c>
      <c r="M50" s="28">
        <v>-108</v>
      </c>
      <c r="N50" s="28">
        <v>-43</v>
      </c>
      <c r="O50" s="22">
        <v>-106</v>
      </c>
      <c r="P50" s="28"/>
      <c r="Q50" s="28"/>
      <c r="R50" s="28"/>
      <c r="S50" s="22"/>
    </row>
    <row r="51" spans="1:19" ht="13.5">
      <c r="A51" s="6" t="s">
        <v>97</v>
      </c>
      <c r="B51" s="28">
        <v>-3</v>
      </c>
      <c r="C51" s="22">
        <v>-1</v>
      </c>
      <c r="D51" s="28">
        <v>19</v>
      </c>
      <c r="E51" s="22">
        <v>33</v>
      </c>
      <c r="F51" s="28">
        <v>2</v>
      </c>
      <c r="G51" s="22">
        <v>-20</v>
      </c>
      <c r="H51" s="28">
        <v>7</v>
      </c>
      <c r="I51" s="28">
        <v>16</v>
      </c>
      <c r="J51" s="28">
        <v>31</v>
      </c>
      <c r="K51" s="22">
        <v>-194</v>
      </c>
      <c r="L51" s="28">
        <v>-22</v>
      </c>
      <c r="M51" s="28">
        <v>-11</v>
      </c>
      <c r="N51" s="28">
        <v>-4</v>
      </c>
      <c r="O51" s="22">
        <v>-34</v>
      </c>
      <c r="P51" s="28">
        <v>-4</v>
      </c>
      <c r="Q51" s="28">
        <v>28</v>
      </c>
      <c r="R51" s="28">
        <v>-11</v>
      </c>
      <c r="S51" s="22">
        <v>-232</v>
      </c>
    </row>
    <row r="52" spans="1:19" ht="14.25" thickBot="1">
      <c r="A52" s="5" t="s">
        <v>48</v>
      </c>
      <c r="B52" s="29">
        <v>-699</v>
      </c>
      <c r="C52" s="23">
        <v>-1412</v>
      </c>
      <c r="D52" s="29">
        <v>-665</v>
      </c>
      <c r="E52" s="23">
        <v>-237</v>
      </c>
      <c r="F52" s="29">
        <v>-539</v>
      </c>
      <c r="G52" s="23">
        <v>-1455</v>
      </c>
      <c r="H52" s="29">
        <v>-645</v>
      </c>
      <c r="I52" s="29">
        <v>-720</v>
      </c>
      <c r="J52" s="29">
        <v>-346</v>
      </c>
      <c r="K52" s="23">
        <v>-1275</v>
      </c>
      <c r="L52" s="29">
        <v>-658</v>
      </c>
      <c r="M52" s="29">
        <v>-843</v>
      </c>
      <c r="N52" s="29">
        <v>-436</v>
      </c>
      <c r="O52" s="23">
        <v>-588</v>
      </c>
      <c r="P52" s="29">
        <v>-437</v>
      </c>
      <c r="Q52" s="29">
        <v>-657</v>
      </c>
      <c r="R52" s="29">
        <v>-448</v>
      </c>
      <c r="S52" s="23">
        <v>270</v>
      </c>
    </row>
    <row r="53" spans="1:19" ht="14.25" thickTop="1">
      <c r="A53" s="7" t="s">
        <v>49</v>
      </c>
      <c r="B53" s="28"/>
      <c r="C53" s="22">
        <v>0</v>
      </c>
      <c r="D53" s="28">
        <v>0</v>
      </c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/>
    </row>
    <row r="54" spans="1:19" ht="13.5">
      <c r="A54" s="7" t="s">
        <v>50</v>
      </c>
      <c r="B54" s="28">
        <v>639</v>
      </c>
      <c r="C54" s="22">
        <v>1361</v>
      </c>
      <c r="D54" s="28">
        <v>1072</v>
      </c>
      <c r="E54" s="22">
        <v>-985</v>
      </c>
      <c r="F54" s="28">
        <v>421</v>
      </c>
      <c r="G54" s="22">
        <v>-166</v>
      </c>
      <c r="H54" s="28">
        <v>672</v>
      </c>
      <c r="I54" s="28">
        <v>208</v>
      </c>
      <c r="J54" s="28">
        <v>542</v>
      </c>
      <c r="K54" s="22">
        <v>412</v>
      </c>
      <c r="L54" s="28">
        <v>699</v>
      </c>
      <c r="M54" s="28">
        <v>1101</v>
      </c>
      <c r="N54" s="28">
        <v>1476</v>
      </c>
      <c r="O54" s="22">
        <v>-53</v>
      </c>
      <c r="P54" s="28">
        <v>146</v>
      </c>
      <c r="Q54" s="28">
        <v>-12</v>
      </c>
      <c r="R54" s="28">
        <v>806</v>
      </c>
      <c r="S54" s="22">
        <v>-76</v>
      </c>
    </row>
    <row r="55" spans="1:19" ht="13.5">
      <c r="A55" s="7" t="s">
        <v>51</v>
      </c>
      <c r="B55" s="28">
        <v>6355</v>
      </c>
      <c r="C55" s="22">
        <v>4944</v>
      </c>
      <c r="D55" s="28">
        <v>4944</v>
      </c>
      <c r="E55" s="22">
        <v>5929</v>
      </c>
      <c r="F55" s="28">
        <v>5929</v>
      </c>
      <c r="G55" s="22">
        <v>6096</v>
      </c>
      <c r="H55" s="28">
        <v>6096</v>
      </c>
      <c r="I55" s="28">
        <v>6096</v>
      </c>
      <c r="J55" s="28">
        <v>6096</v>
      </c>
      <c r="K55" s="22">
        <v>5684</v>
      </c>
      <c r="L55" s="28">
        <v>5684</v>
      </c>
      <c r="M55" s="28">
        <v>5684</v>
      </c>
      <c r="N55" s="28">
        <v>5684</v>
      </c>
      <c r="O55" s="22">
        <v>5737</v>
      </c>
      <c r="P55" s="28">
        <v>5737</v>
      </c>
      <c r="Q55" s="28">
        <v>5737</v>
      </c>
      <c r="R55" s="28">
        <v>5737</v>
      </c>
      <c r="S55" s="22">
        <v>5814</v>
      </c>
    </row>
    <row r="56" spans="1:19" ht="13.5">
      <c r="A56" s="7" t="s">
        <v>52</v>
      </c>
      <c r="B56" s="28"/>
      <c r="C56" s="22">
        <v>50</v>
      </c>
      <c r="D56" s="28">
        <v>50</v>
      </c>
      <c r="E56" s="22"/>
      <c r="F56" s="28"/>
      <c r="G56" s="22"/>
      <c r="H56" s="28"/>
      <c r="I56" s="28"/>
      <c r="J56" s="28"/>
      <c r="K56" s="22"/>
      <c r="L56" s="28"/>
      <c r="M56" s="28"/>
      <c r="N56" s="28"/>
      <c r="O56" s="22"/>
      <c r="P56" s="28"/>
      <c r="Q56" s="28"/>
      <c r="R56" s="28"/>
      <c r="S56" s="22"/>
    </row>
    <row r="57" spans="1:19" ht="14.25" thickBot="1">
      <c r="A57" s="7" t="s">
        <v>53</v>
      </c>
      <c r="B57" s="28">
        <v>6995</v>
      </c>
      <c r="C57" s="22">
        <v>6355</v>
      </c>
      <c r="D57" s="28">
        <v>6066</v>
      </c>
      <c r="E57" s="22">
        <v>4944</v>
      </c>
      <c r="F57" s="28">
        <v>6351</v>
      </c>
      <c r="G57" s="22">
        <v>5929</v>
      </c>
      <c r="H57" s="28">
        <v>6769</v>
      </c>
      <c r="I57" s="28">
        <v>6305</v>
      </c>
      <c r="J57" s="28">
        <v>6639</v>
      </c>
      <c r="K57" s="22">
        <v>6096</v>
      </c>
      <c r="L57" s="28">
        <v>6383</v>
      </c>
      <c r="M57" s="28">
        <v>6785</v>
      </c>
      <c r="N57" s="28">
        <v>7160</v>
      </c>
      <c r="O57" s="22">
        <v>5684</v>
      </c>
      <c r="P57" s="28">
        <v>5883</v>
      </c>
      <c r="Q57" s="28">
        <v>5725</v>
      </c>
      <c r="R57" s="28">
        <v>6543</v>
      </c>
      <c r="S57" s="22">
        <v>5737</v>
      </c>
    </row>
    <row r="58" spans="1:19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60" ht="13.5">
      <c r="A60" s="20" t="s">
        <v>182</v>
      </c>
    </row>
    <row r="61" ht="13.5">
      <c r="A61" s="20" t="s">
        <v>183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178</v>
      </c>
      <c r="B2" s="14">
        <v>9083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179</v>
      </c>
      <c r="B3" s="1" t="s">
        <v>180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HYPERLINK("http://www.kabupro.jp/mark/20140214/S10017M9.htm","四半期報告書")</f>
        <v>四半期報告書</v>
      </c>
      <c r="C4" s="15" t="str">
        <f>HYPERLINK("http://www.kabupro.jp/mark/20131114/S1000I4U.htm","四半期報告書")</f>
        <v>四半期報告書</v>
      </c>
      <c r="D4" s="15" t="str">
        <f>HYPERLINK("http://www.kabupro.jp/mark/20130814/S000EAY8.htm","四半期報告書")</f>
        <v>四半期報告書</v>
      </c>
      <c r="E4" s="15" t="str">
        <f>HYPERLINK("http://www.kabupro.jp/mark/20140214/S10017M9.htm","四半期報告書")</f>
        <v>四半期報告書</v>
      </c>
      <c r="F4" s="15" t="str">
        <f>HYPERLINK("http://www.kabupro.jp/mark/20130213/S000CUCY.htm","四半期報告書")</f>
        <v>四半期報告書</v>
      </c>
      <c r="G4" s="15" t="str">
        <f>HYPERLINK("http://www.kabupro.jp/mark/20121114/S000CAW4.htm","四半期報告書")</f>
        <v>四半期報告書</v>
      </c>
      <c r="H4" s="15" t="str">
        <f>HYPERLINK("http://www.kabupro.jp/mark/20121114/S000CAVN.htm","訂正四半期報告書")</f>
        <v>訂正四半期報告書</v>
      </c>
      <c r="I4" s="15" t="str">
        <f>HYPERLINK("http://www.kabupro.jp/mark/20130627/S000DTGR.htm","有価証券報告書")</f>
        <v>有価証券報告書</v>
      </c>
      <c r="J4" s="15" t="str">
        <f>HYPERLINK("http://www.kabupro.jp/mark/20121114/S000CAU8.htm","訂正四半期報告書")</f>
        <v>訂正四半期報告書</v>
      </c>
      <c r="K4" s="15" t="str">
        <f>HYPERLINK("http://www.kabupro.jp/mark/20121114/S000CATK.htm","訂正四半期報告書")</f>
        <v>訂正四半期報告書</v>
      </c>
      <c r="L4" s="15" t="str">
        <f>HYPERLINK("http://www.kabupro.jp/mark/20121114/S000CAT5.htm","訂正四半期報告書")</f>
        <v>訂正四半期報告書</v>
      </c>
      <c r="M4" s="15" t="str">
        <f>HYPERLINK("http://www.kabupro.jp/mark/20121114/S000CAUL.htm","訂正有価証券報告書")</f>
        <v>訂正有価証券報告書</v>
      </c>
      <c r="N4" s="15" t="str">
        <f>HYPERLINK("http://www.kabupro.jp/mark/20121114/S000CARJ.htm","訂正四半期報告書")</f>
        <v>訂正四半期報告書</v>
      </c>
      <c r="O4" s="15" t="str">
        <f>HYPERLINK("http://www.kabupro.jp/mark/20121114/S000CAQN.htm","訂正四半期報告書")</f>
        <v>訂正四半期報告書</v>
      </c>
      <c r="P4" s="15" t="str">
        <f>HYPERLINK("http://www.kabupro.jp/mark/20121114/S000CANR.htm","訂正四半期報告書")</f>
        <v>訂正四半期報告書</v>
      </c>
      <c r="Q4" s="15" t="str">
        <f>HYPERLINK("http://www.kabupro.jp/mark/20121114/S000CAS6.htm","訂正有価証券報告書")</f>
        <v>訂正有価証券報告書</v>
      </c>
      <c r="R4" s="15" t="str">
        <f>HYPERLINK("http://www.kabupro.jp/mark/20100212/S00057S6.htm","四半期報告書")</f>
        <v>四半期報告書</v>
      </c>
      <c r="S4" s="15" t="str">
        <f>HYPERLINK("http://www.kabupro.jp/mark/20091113/S0004KV0.htm","四半期報告書")</f>
        <v>四半期報告書</v>
      </c>
      <c r="T4" s="15" t="str">
        <f>HYPERLINK("http://www.kabupro.jp/mark/20090813/S0003XW2.htm","四半期報告書")</f>
        <v>四半期報告書</v>
      </c>
      <c r="U4" s="15" t="str">
        <f>HYPERLINK("http://www.kabupro.jp/mark/20100629/S00065MJ.htm","有価証券報告書")</f>
        <v>有価証券報告書</v>
      </c>
      <c r="V4" s="15" t="str">
        <f>HYPERLINK("http://www.kabupro.jp/mark/20090213/S0002HXR.htm","四半期報告書")</f>
        <v>四半期報告書</v>
      </c>
      <c r="W4" s="15" t="str">
        <f>HYPERLINK("http://www.kabupro.jp/mark/20081114/S0001UNM.htm","四半期報告書")</f>
        <v>四半期報告書</v>
      </c>
      <c r="X4" s="15" t="str">
        <f>HYPERLINK("http://www.kabupro.jp/mark/20080814/S00016B1.htm","四半期報告書")</f>
        <v>四半期報告書</v>
      </c>
      <c r="Y4" s="15" t="str">
        <f>HYPERLINK("http://www.kabupro.jp/mark/20090626/S0003GK2.htm","有価証券報告書")</f>
        <v>有価証券報告書</v>
      </c>
    </row>
    <row r="5" spans="1:25" ht="14.25" thickBot="1">
      <c r="A5" s="11" t="s">
        <v>63</v>
      </c>
      <c r="B5" s="1" t="s">
        <v>254</v>
      </c>
      <c r="C5" s="1" t="s">
        <v>257</v>
      </c>
      <c r="D5" s="1" t="s">
        <v>259</v>
      </c>
      <c r="E5" s="1" t="s">
        <v>254</v>
      </c>
      <c r="F5" s="1" t="s">
        <v>261</v>
      </c>
      <c r="G5" s="1" t="s">
        <v>73</v>
      </c>
      <c r="H5" s="1" t="s">
        <v>73</v>
      </c>
      <c r="I5" s="1" t="s">
        <v>69</v>
      </c>
      <c r="J5" s="1" t="s">
        <v>73</v>
      </c>
      <c r="K5" s="1" t="s">
        <v>73</v>
      </c>
      <c r="L5" s="1" t="s">
        <v>73</v>
      </c>
      <c r="M5" s="1" t="s">
        <v>73</v>
      </c>
      <c r="N5" s="1" t="s">
        <v>73</v>
      </c>
      <c r="O5" s="1" t="s">
        <v>73</v>
      </c>
      <c r="P5" s="1" t="s">
        <v>73</v>
      </c>
      <c r="Q5" s="1" t="s">
        <v>73</v>
      </c>
      <c r="R5" s="1" t="s">
        <v>271</v>
      </c>
      <c r="S5" s="1" t="s">
        <v>273</v>
      </c>
      <c r="T5" s="1" t="s">
        <v>275</v>
      </c>
      <c r="U5" s="1" t="s">
        <v>76</v>
      </c>
      <c r="V5" s="1" t="s">
        <v>277</v>
      </c>
      <c r="W5" s="1" t="s">
        <v>279</v>
      </c>
      <c r="X5" s="1" t="s">
        <v>281</v>
      </c>
      <c r="Y5" s="1" t="s">
        <v>78</v>
      </c>
    </row>
    <row r="6" spans="1:25" ht="15" thickBot="1" thickTop="1">
      <c r="A6" s="10" t="s">
        <v>64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255</v>
      </c>
      <c r="C7" s="14" t="s">
        <v>255</v>
      </c>
      <c r="D7" s="14" t="s">
        <v>255</v>
      </c>
      <c r="E7" s="16" t="s">
        <v>70</v>
      </c>
      <c r="F7" s="14" t="s">
        <v>255</v>
      </c>
      <c r="G7" s="14" t="s">
        <v>255</v>
      </c>
      <c r="H7" s="14" t="s">
        <v>255</v>
      </c>
      <c r="I7" s="16" t="s">
        <v>70</v>
      </c>
      <c r="J7" s="14" t="s">
        <v>255</v>
      </c>
      <c r="K7" s="14" t="s">
        <v>255</v>
      </c>
      <c r="L7" s="14" t="s">
        <v>255</v>
      </c>
      <c r="M7" s="16" t="s">
        <v>70</v>
      </c>
      <c r="N7" s="14" t="s">
        <v>255</v>
      </c>
      <c r="O7" s="14" t="s">
        <v>255</v>
      </c>
      <c r="P7" s="14" t="s">
        <v>255</v>
      </c>
      <c r="Q7" s="16" t="s">
        <v>70</v>
      </c>
      <c r="R7" s="14" t="s">
        <v>255</v>
      </c>
      <c r="S7" s="14" t="s">
        <v>255</v>
      </c>
      <c r="T7" s="14" t="s">
        <v>255</v>
      </c>
      <c r="U7" s="16" t="s">
        <v>70</v>
      </c>
      <c r="V7" s="14" t="s">
        <v>255</v>
      </c>
      <c r="W7" s="14" t="s">
        <v>255</v>
      </c>
      <c r="X7" s="14" t="s">
        <v>255</v>
      </c>
      <c r="Y7" s="16" t="s">
        <v>70</v>
      </c>
    </row>
    <row r="8" spans="1:25" ht="13.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67</v>
      </c>
      <c r="B9" s="1" t="s">
        <v>256</v>
      </c>
      <c r="C9" s="1" t="s">
        <v>258</v>
      </c>
      <c r="D9" s="1" t="s">
        <v>260</v>
      </c>
      <c r="E9" s="17" t="s">
        <v>71</v>
      </c>
      <c r="F9" s="1" t="s">
        <v>262</v>
      </c>
      <c r="G9" s="1" t="s">
        <v>263</v>
      </c>
      <c r="H9" s="1" t="s">
        <v>264</v>
      </c>
      <c r="I9" s="17" t="s">
        <v>72</v>
      </c>
      <c r="J9" s="1" t="s">
        <v>265</v>
      </c>
      <c r="K9" s="1" t="s">
        <v>266</v>
      </c>
      <c r="L9" s="1" t="s">
        <v>267</v>
      </c>
      <c r="M9" s="17" t="s">
        <v>74</v>
      </c>
      <c r="N9" s="1" t="s">
        <v>268</v>
      </c>
      <c r="O9" s="1" t="s">
        <v>269</v>
      </c>
      <c r="P9" s="1" t="s">
        <v>270</v>
      </c>
      <c r="Q9" s="17" t="s">
        <v>75</v>
      </c>
      <c r="R9" s="1" t="s">
        <v>272</v>
      </c>
      <c r="S9" s="1" t="s">
        <v>274</v>
      </c>
      <c r="T9" s="1" t="s">
        <v>276</v>
      </c>
      <c r="U9" s="17" t="s">
        <v>77</v>
      </c>
      <c r="V9" s="1" t="s">
        <v>278</v>
      </c>
      <c r="W9" s="1" t="s">
        <v>280</v>
      </c>
      <c r="X9" s="1" t="s">
        <v>282</v>
      </c>
      <c r="Y9" s="17" t="s">
        <v>79</v>
      </c>
    </row>
    <row r="10" spans="1:25" ht="14.25" thickBot="1">
      <c r="A10" s="13" t="s">
        <v>68</v>
      </c>
      <c r="B10" s="1" t="s">
        <v>81</v>
      </c>
      <c r="C10" s="1" t="s">
        <v>81</v>
      </c>
      <c r="D10" s="1" t="s">
        <v>81</v>
      </c>
      <c r="E10" s="17" t="s">
        <v>81</v>
      </c>
      <c r="F10" s="1" t="s">
        <v>81</v>
      </c>
      <c r="G10" s="1" t="s">
        <v>81</v>
      </c>
      <c r="H10" s="1" t="s">
        <v>81</v>
      </c>
      <c r="I10" s="17" t="s">
        <v>81</v>
      </c>
      <c r="J10" s="1" t="s">
        <v>81</v>
      </c>
      <c r="K10" s="1" t="s">
        <v>81</v>
      </c>
      <c r="L10" s="1" t="s">
        <v>81</v>
      </c>
      <c r="M10" s="17" t="s">
        <v>81</v>
      </c>
      <c r="N10" s="1" t="s">
        <v>81</v>
      </c>
      <c r="O10" s="1" t="s">
        <v>81</v>
      </c>
      <c r="P10" s="1" t="s">
        <v>81</v>
      </c>
      <c r="Q10" s="17" t="s">
        <v>81</v>
      </c>
      <c r="R10" s="1" t="s">
        <v>81</v>
      </c>
      <c r="S10" s="1" t="s">
        <v>81</v>
      </c>
      <c r="T10" s="1" t="s">
        <v>81</v>
      </c>
      <c r="U10" s="17" t="s">
        <v>81</v>
      </c>
      <c r="V10" s="1" t="s">
        <v>81</v>
      </c>
      <c r="W10" s="1" t="s">
        <v>81</v>
      </c>
      <c r="X10" s="1" t="s">
        <v>81</v>
      </c>
      <c r="Y10" s="17" t="s">
        <v>81</v>
      </c>
    </row>
    <row r="11" spans="1:25" ht="14.25" thickTop="1">
      <c r="A11" s="9" t="s">
        <v>80</v>
      </c>
      <c r="B11" s="27">
        <v>8894</v>
      </c>
      <c r="C11" s="27">
        <v>8017</v>
      </c>
      <c r="D11" s="27">
        <v>8822</v>
      </c>
      <c r="E11" s="21">
        <v>7157</v>
      </c>
      <c r="F11" s="27">
        <v>7129</v>
      </c>
      <c r="G11" s="27">
        <v>6911</v>
      </c>
      <c r="H11" s="27">
        <v>7062</v>
      </c>
      <c r="I11" s="21">
        <v>5619</v>
      </c>
      <c r="J11" s="27">
        <v>6357</v>
      </c>
      <c r="K11" s="27">
        <v>7287</v>
      </c>
      <c r="L11" s="27">
        <v>7958</v>
      </c>
      <c r="M11" s="21">
        <v>7108</v>
      </c>
      <c r="N11" s="27">
        <v>7342</v>
      </c>
      <c r="O11" s="27">
        <v>6914</v>
      </c>
      <c r="P11" s="27">
        <v>7130</v>
      </c>
      <c r="Q11" s="21">
        <v>6535</v>
      </c>
      <c r="R11" s="27">
        <v>6808</v>
      </c>
      <c r="S11" s="27">
        <v>7207</v>
      </c>
      <c r="T11" s="27">
        <v>7596</v>
      </c>
      <c r="U11" s="21">
        <v>6129</v>
      </c>
      <c r="V11" s="27">
        <v>6228</v>
      </c>
      <c r="W11" s="27">
        <v>6119</v>
      </c>
      <c r="X11" s="27">
        <v>6928</v>
      </c>
      <c r="Y11" s="21">
        <v>6102</v>
      </c>
    </row>
    <row r="12" spans="1:25" ht="13.5">
      <c r="A12" s="2" t="s">
        <v>283</v>
      </c>
      <c r="B12" s="28">
        <v>2000</v>
      </c>
      <c r="C12" s="28">
        <v>2096</v>
      </c>
      <c r="D12" s="28">
        <v>1792</v>
      </c>
      <c r="E12" s="22">
        <v>2020</v>
      </c>
      <c r="F12" s="28">
        <v>1777</v>
      </c>
      <c r="G12" s="28">
        <v>1775</v>
      </c>
      <c r="H12" s="28">
        <v>1746</v>
      </c>
      <c r="I12" s="22">
        <v>1855</v>
      </c>
      <c r="J12" s="28">
        <v>1761</v>
      </c>
      <c r="K12" s="28">
        <v>1819</v>
      </c>
      <c r="L12" s="28">
        <v>1659</v>
      </c>
      <c r="M12" s="22">
        <v>1639</v>
      </c>
      <c r="N12" s="28">
        <v>1615</v>
      </c>
      <c r="O12" s="28">
        <v>1753</v>
      </c>
      <c r="P12" s="28">
        <v>1715</v>
      </c>
      <c r="Q12" s="22">
        <v>1678</v>
      </c>
      <c r="R12" s="28">
        <v>1596</v>
      </c>
      <c r="S12" s="28">
        <v>1653</v>
      </c>
      <c r="T12" s="28">
        <v>1540</v>
      </c>
      <c r="U12" s="22">
        <v>1756</v>
      </c>
      <c r="V12" s="28">
        <v>1624</v>
      </c>
      <c r="W12" s="28">
        <v>1664</v>
      </c>
      <c r="X12" s="28">
        <v>1646</v>
      </c>
      <c r="Y12" s="22">
        <v>1740</v>
      </c>
    </row>
    <row r="13" spans="1:25" ht="13.5">
      <c r="A13" s="2" t="s">
        <v>82</v>
      </c>
      <c r="B13" s="28">
        <v>627</v>
      </c>
      <c r="C13" s="28">
        <v>600</v>
      </c>
      <c r="D13" s="28">
        <v>623</v>
      </c>
      <c r="E13" s="22">
        <v>738</v>
      </c>
      <c r="F13" s="28">
        <v>586</v>
      </c>
      <c r="G13" s="28">
        <v>576</v>
      </c>
      <c r="H13" s="28">
        <v>608</v>
      </c>
      <c r="I13" s="22"/>
      <c r="J13" s="28">
        <v>529</v>
      </c>
      <c r="K13" s="28">
        <v>564</v>
      </c>
      <c r="L13" s="28">
        <v>596</v>
      </c>
      <c r="M13" s="22"/>
      <c r="N13" s="28">
        <v>542</v>
      </c>
      <c r="O13" s="28">
        <v>516</v>
      </c>
      <c r="P13" s="28">
        <v>604</v>
      </c>
      <c r="Q13" s="22"/>
      <c r="R13" s="28">
        <v>514</v>
      </c>
      <c r="S13" s="28">
        <v>531</v>
      </c>
      <c r="T13" s="28">
        <v>570</v>
      </c>
      <c r="U13" s="22"/>
      <c r="V13" s="28">
        <v>503</v>
      </c>
      <c r="W13" s="28">
        <v>437</v>
      </c>
      <c r="X13" s="28">
        <v>604</v>
      </c>
      <c r="Y13" s="22"/>
    </row>
    <row r="14" spans="1:25" ht="13.5">
      <c r="A14" s="2" t="s">
        <v>84</v>
      </c>
      <c r="B14" s="28">
        <v>49</v>
      </c>
      <c r="C14" s="28">
        <v>60</v>
      </c>
      <c r="D14" s="28">
        <v>40</v>
      </c>
      <c r="E14" s="22">
        <v>90</v>
      </c>
      <c r="F14" s="28">
        <v>89</v>
      </c>
      <c r="G14" s="28">
        <v>80</v>
      </c>
      <c r="H14" s="28">
        <v>150</v>
      </c>
      <c r="I14" s="22">
        <v>120</v>
      </c>
      <c r="J14" s="28">
        <v>120</v>
      </c>
      <c r="K14" s="28">
        <v>120</v>
      </c>
      <c r="L14" s="28">
        <v>230</v>
      </c>
      <c r="M14" s="22">
        <v>110</v>
      </c>
      <c r="N14" s="28">
        <v>110</v>
      </c>
      <c r="O14" s="28">
        <v>110</v>
      </c>
      <c r="P14" s="28">
        <v>120</v>
      </c>
      <c r="Q14" s="22">
        <v>120</v>
      </c>
      <c r="R14" s="28">
        <v>40</v>
      </c>
      <c r="S14" s="28">
        <v>70</v>
      </c>
      <c r="T14" s="28">
        <v>70</v>
      </c>
      <c r="U14" s="22">
        <v>50</v>
      </c>
      <c r="V14" s="28">
        <v>30</v>
      </c>
      <c r="W14" s="28">
        <v>29</v>
      </c>
      <c r="X14" s="28">
        <v>19</v>
      </c>
      <c r="Y14" s="22">
        <v>50</v>
      </c>
    </row>
    <row r="15" spans="1:25" ht="13.5">
      <c r="A15" s="2" t="s">
        <v>85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332</v>
      </c>
      <c r="W15" s="28">
        <v>332</v>
      </c>
      <c r="X15" s="28">
        <v>317</v>
      </c>
      <c r="Y15" s="22"/>
    </row>
    <row r="16" spans="1:25" ht="13.5">
      <c r="A16" s="2" t="s">
        <v>284</v>
      </c>
      <c r="B16" s="28"/>
      <c r="C16" s="28"/>
      <c r="D16" s="28"/>
      <c r="E16" s="22"/>
      <c r="F16" s="28"/>
      <c r="G16" s="28"/>
      <c r="H16" s="28"/>
      <c r="I16" s="22"/>
      <c r="J16" s="28"/>
      <c r="K16" s="28"/>
      <c r="L16" s="28"/>
      <c r="M16" s="22"/>
      <c r="N16" s="28"/>
      <c r="O16" s="28"/>
      <c r="P16" s="28"/>
      <c r="Q16" s="22"/>
      <c r="R16" s="28"/>
      <c r="S16" s="28"/>
      <c r="T16" s="28"/>
      <c r="U16" s="22"/>
      <c r="V16" s="28">
        <v>14</v>
      </c>
      <c r="W16" s="28">
        <v>13</v>
      </c>
      <c r="X16" s="28">
        <v>13</v>
      </c>
      <c r="Y16" s="22"/>
    </row>
    <row r="17" spans="1:25" ht="13.5">
      <c r="A17" s="2" t="s">
        <v>86</v>
      </c>
      <c r="B17" s="28">
        <v>464</v>
      </c>
      <c r="C17" s="28">
        <v>440</v>
      </c>
      <c r="D17" s="28">
        <v>414</v>
      </c>
      <c r="E17" s="22">
        <v>425</v>
      </c>
      <c r="F17" s="28">
        <v>431</v>
      </c>
      <c r="G17" s="28">
        <v>414</v>
      </c>
      <c r="H17" s="28">
        <v>406</v>
      </c>
      <c r="I17" s="22">
        <v>395</v>
      </c>
      <c r="J17" s="28">
        <v>409</v>
      </c>
      <c r="K17" s="28">
        <v>398</v>
      </c>
      <c r="L17" s="28">
        <v>392</v>
      </c>
      <c r="M17" s="22">
        <v>373</v>
      </c>
      <c r="N17" s="28">
        <v>381</v>
      </c>
      <c r="O17" s="28">
        <v>384</v>
      </c>
      <c r="P17" s="28">
        <v>372</v>
      </c>
      <c r="Q17" s="22">
        <v>355</v>
      </c>
      <c r="R17" s="28">
        <v>387</v>
      </c>
      <c r="S17" s="28">
        <v>340</v>
      </c>
      <c r="T17" s="28">
        <v>321</v>
      </c>
      <c r="U17" s="22">
        <v>319</v>
      </c>
      <c r="V17" s="28"/>
      <c r="W17" s="28"/>
      <c r="X17" s="28"/>
      <c r="Y17" s="22"/>
    </row>
    <row r="18" spans="1:25" ht="13.5">
      <c r="A18" s="2" t="s">
        <v>88</v>
      </c>
      <c r="B18" s="28">
        <v>145</v>
      </c>
      <c r="C18" s="28">
        <v>111</v>
      </c>
      <c r="D18" s="28">
        <v>57</v>
      </c>
      <c r="E18" s="22">
        <v>43</v>
      </c>
      <c r="F18" s="28">
        <v>76</v>
      </c>
      <c r="G18" s="28">
        <v>94</v>
      </c>
      <c r="H18" s="28">
        <v>100</v>
      </c>
      <c r="I18" s="22">
        <v>15</v>
      </c>
      <c r="J18" s="28">
        <v>153</v>
      </c>
      <c r="K18" s="28">
        <v>89</v>
      </c>
      <c r="L18" s="28">
        <v>61</v>
      </c>
      <c r="M18" s="22">
        <v>67</v>
      </c>
      <c r="N18" s="28">
        <v>86</v>
      </c>
      <c r="O18" s="28">
        <v>139</v>
      </c>
      <c r="P18" s="28">
        <v>93</v>
      </c>
      <c r="Q18" s="22">
        <v>76</v>
      </c>
      <c r="R18" s="28">
        <v>102</v>
      </c>
      <c r="S18" s="28">
        <v>93</v>
      </c>
      <c r="T18" s="28">
        <v>83</v>
      </c>
      <c r="U18" s="22">
        <v>30</v>
      </c>
      <c r="V18" s="28">
        <v>87</v>
      </c>
      <c r="W18" s="28">
        <v>54</v>
      </c>
      <c r="X18" s="28">
        <v>200</v>
      </c>
      <c r="Y18" s="22"/>
    </row>
    <row r="19" spans="1:25" ht="13.5">
      <c r="A19" s="2" t="s">
        <v>89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>
        <v>81</v>
      </c>
      <c r="W19" s="28">
        <v>63</v>
      </c>
      <c r="X19" s="28">
        <v>59</v>
      </c>
      <c r="Y19" s="22"/>
    </row>
    <row r="20" spans="1:25" ht="13.5">
      <c r="A20" s="2" t="s">
        <v>92</v>
      </c>
      <c r="B20" s="28">
        <v>510</v>
      </c>
      <c r="C20" s="28">
        <v>593</v>
      </c>
      <c r="D20" s="28">
        <v>739</v>
      </c>
      <c r="E20" s="22">
        <v>822</v>
      </c>
      <c r="F20" s="28">
        <v>1054</v>
      </c>
      <c r="G20" s="28">
        <v>1204</v>
      </c>
      <c r="H20" s="28">
        <v>1264</v>
      </c>
      <c r="I20" s="22">
        <v>1276</v>
      </c>
      <c r="J20" s="28">
        <v>843</v>
      </c>
      <c r="K20" s="28">
        <v>866</v>
      </c>
      <c r="L20" s="28">
        <v>938</v>
      </c>
      <c r="M20" s="22">
        <v>1078</v>
      </c>
      <c r="N20" s="28">
        <v>1110</v>
      </c>
      <c r="O20" s="28">
        <v>1205</v>
      </c>
      <c r="P20" s="28">
        <v>1355</v>
      </c>
      <c r="Q20" s="22">
        <v>1453</v>
      </c>
      <c r="R20" s="28">
        <v>1531</v>
      </c>
      <c r="S20" s="28">
        <v>1620</v>
      </c>
      <c r="T20" s="28">
        <v>1590</v>
      </c>
      <c r="U20" s="22">
        <v>1647</v>
      </c>
      <c r="V20" s="28">
        <v>1747</v>
      </c>
      <c r="W20" s="28">
        <v>1757</v>
      </c>
      <c r="X20" s="28">
        <v>1725</v>
      </c>
      <c r="Y20" s="22">
        <v>1889</v>
      </c>
    </row>
    <row r="21" spans="1:25" ht="13.5">
      <c r="A21" s="2" t="s">
        <v>90</v>
      </c>
      <c r="B21" s="28">
        <v>104</v>
      </c>
      <c r="C21" s="28">
        <v>82</v>
      </c>
      <c r="D21" s="28">
        <v>77</v>
      </c>
      <c r="E21" s="22">
        <v>91</v>
      </c>
      <c r="F21" s="28">
        <v>93</v>
      </c>
      <c r="G21" s="28">
        <v>73</v>
      </c>
      <c r="H21" s="28">
        <v>75</v>
      </c>
      <c r="I21" s="22">
        <v>95</v>
      </c>
      <c r="J21" s="28">
        <v>100</v>
      </c>
      <c r="K21" s="28">
        <v>89</v>
      </c>
      <c r="L21" s="28">
        <v>90</v>
      </c>
      <c r="M21" s="22">
        <v>103</v>
      </c>
      <c r="N21" s="28">
        <v>102</v>
      </c>
      <c r="O21" s="28">
        <v>101</v>
      </c>
      <c r="P21" s="28">
        <v>95</v>
      </c>
      <c r="Q21" s="22">
        <v>104</v>
      </c>
      <c r="R21" s="28">
        <v>93</v>
      </c>
      <c r="S21" s="28">
        <v>89</v>
      </c>
      <c r="T21" s="28">
        <v>90</v>
      </c>
      <c r="U21" s="22">
        <v>85</v>
      </c>
      <c r="V21" s="28"/>
      <c r="W21" s="28"/>
      <c r="X21" s="28"/>
      <c r="Y21" s="22"/>
    </row>
    <row r="22" spans="1:25" ht="13.5">
      <c r="A22" s="2" t="s">
        <v>95</v>
      </c>
      <c r="B22" s="28"/>
      <c r="C22" s="28"/>
      <c r="D22" s="28"/>
      <c r="E22" s="22"/>
      <c r="F22" s="28"/>
      <c r="G22" s="28"/>
      <c r="H22" s="28"/>
      <c r="I22" s="22">
        <v>446</v>
      </c>
      <c r="J22" s="28"/>
      <c r="K22" s="28"/>
      <c r="L22" s="28"/>
      <c r="M22" s="22">
        <v>526</v>
      </c>
      <c r="N22" s="28"/>
      <c r="O22" s="28"/>
      <c r="P22" s="28"/>
      <c r="Q22" s="22">
        <v>488</v>
      </c>
      <c r="R22" s="28"/>
      <c r="S22" s="28"/>
      <c r="T22" s="28"/>
      <c r="U22" s="22">
        <v>569</v>
      </c>
      <c r="V22" s="28"/>
      <c r="W22" s="28"/>
      <c r="X22" s="28"/>
      <c r="Y22" s="22">
        <v>571</v>
      </c>
    </row>
    <row r="23" spans="1:25" ht="13.5">
      <c r="A23" s="2" t="s">
        <v>97</v>
      </c>
      <c r="B23" s="28">
        <v>1041</v>
      </c>
      <c r="C23" s="28">
        <v>923</v>
      </c>
      <c r="D23" s="28">
        <v>858</v>
      </c>
      <c r="E23" s="22">
        <v>1758</v>
      </c>
      <c r="F23" s="28">
        <v>984</v>
      </c>
      <c r="G23" s="28">
        <v>837</v>
      </c>
      <c r="H23" s="28">
        <v>911</v>
      </c>
      <c r="I23" s="22">
        <v>1284</v>
      </c>
      <c r="J23" s="28">
        <v>1169</v>
      </c>
      <c r="K23" s="28">
        <v>980</v>
      </c>
      <c r="L23" s="28">
        <v>948</v>
      </c>
      <c r="M23" s="22">
        <v>1081</v>
      </c>
      <c r="N23" s="28">
        <v>929</v>
      </c>
      <c r="O23" s="28">
        <v>813</v>
      </c>
      <c r="P23" s="28">
        <v>791</v>
      </c>
      <c r="Q23" s="22">
        <v>1092</v>
      </c>
      <c r="R23" s="28">
        <v>903</v>
      </c>
      <c r="S23" s="28">
        <v>843</v>
      </c>
      <c r="T23" s="28">
        <v>897</v>
      </c>
      <c r="U23" s="22">
        <v>1033</v>
      </c>
      <c r="V23" s="28">
        <v>1069</v>
      </c>
      <c r="W23" s="28">
        <v>947</v>
      </c>
      <c r="X23" s="28">
        <v>894</v>
      </c>
      <c r="Y23" s="22">
        <v>1057</v>
      </c>
    </row>
    <row r="24" spans="1:25" ht="13.5">
      <c r="A24" s="2" t="s">
        <v>98</v>
      </c>
      <c r="B24" s="28">
        <v>-11</v>
      </c>
      <c r="C24" s="28">
        <v>-11</v>
      </c>
      <c r="D24" s="28">
        <v>-10</v>
      </c>
      <c r="E24" s="22">
        <v>-10</v>
      </c>
      <c r="F24" s="28">
        <v>-11</v>
      </c>
      <c r="G24" s="28">
        <v>-12</v>
      </c>
      <c r="H24" s="28">
        <v>-12</v>
      </c>
      <c r="I24" s="22">
        <v>-12</v>
      </c>
      <c r="J24" s="28">
        <v>-11</v>
      </c>
      <c r="K24" s="28">
        <v>-11</v>
      </c>
      <c r="L24" s="28">
        <v>-10</v>
      </c>
      <c r="M24" s="22">
        <v>-10</v>
      </c>
      <c r="N24" s="28">
        <v>-16</v>
      </c>
      <c r="O24" s="28">
        <v>-16</v>
      </c>
      <c r="P24" s="28">
        <v>-15</v>
      </c>
      <c r="Q24" s="22">
        <v>-23</v>
      </c>
      <c r="R24" s="28">
        <v>-16</v>
      </c>
      <c r="S24" s="28">
        <v>-16</v>
      </c>
      <c r="T24" s="28">
        <v>-16</v>
      </c>
      <c r="U24" s="22">
        <v>-16</v>
      </c>
      <c r="V24" s="28">
        <v>-14</v>
      </c>
      <c r="W24" s="28">
        <v>-15</v>
      </c>
      <c r="X24" s="28">
        <v>-15</v>
      </c>
      <c r="Y24" s="22">
        <v>-15</v>
      </c>
    </row>
    <row r="25" spans="1:25" ht="13.5">
      <c r="A25" s="2" t="s">
        <v>99</v>
      </c>
      <c r="B25" s="28">
        <v>13826</v>
      </c>
      <c r="C25" s="28">
        <v>12915</v>
      </c>
      <c r="D25" s="28">
        <v>13414</v>
      </c>
      <c r="E25" s="22">
        <v>13136</v>
      </c>
      <c r="F25" s="28">
        <v>12212</v>
      </c>
      <c r="G25" s="28">
        <v>11957</v>
      </c>
      <c r="H25" s="28">
        <v>12313</v>
      </c>
      <c r="I25" s="22">
        <v>11864</v>
      </c>
      <c r="J25" s="28">
        <v>11434</v>
      </c>
      <c r="K25" s="28">
        <v>12206</v>
      </c>
      <c r="L25" s="28">
        <v>12866</v>
      </c>
      <c r="M25" s="22">
        <v>12815</v>
      </c>
      <c r="N25" s="28">
        <v>12203</v>
      </c>
      <c r="O25" s="28">
        <v>11922</v>
      </c>
      <c r="P25" s="28">
        <v>12264</v>
      </c>
      <c r="Q25" s="22">
        <v>12594</v>
      </c>
      <c r="R25" s="28">
        <v>11961</v>
      </c>
      <c r="S25" s="28">
        <v>12433</v>
      </c>
      <c r="T25" s="28">
        <v>12744</v>
      </c>
      <c r="U25" s="22">
        <v>12298</v>
      </c>
      <c r="V25" s="28">
        <v>11705</v>
      </c>
      <c r="W25" s="28">
        <v>11406</v>
      </c>
      <c r="X25" s="28">
        <v>12394</v>
      </c>
      <c r="Y25" s="22">
        <v>12238</v>
      </c>
    </row>
    <row r="26" spans="1:25" ht="13.5">
      <c r="A26" s="3" t="s">
        <v>285</v>
      </c>
      <c r="B26" s="28">
        <v>23954</v>
      </c>
      <c r="C26" s="28">
        <v>23906</v>
      </c>
      <c r="D26" s="28">
        <v>23829</v>
      </c>
      <c r="E26" s="22">
        <v>23763</v>
      </c>
      <c r="F26" s="28">
        <v>23694</v>
      </c>
      <c r="G26" s="28">
        <v>23687</v>
      </c>
      <c r="H26" s="28">
        <v>23619</v>
      </c>
      <c r="I26" s="22">
        <v>23549</v>
      </c>
      <c r="J26" s="28">
        <v>23101</v>
      </c>
      <c r="K26" s="28">
        <v>22161</v>
      </c>
      <c r="L26" s="28">
        <v>22138</v>
      </c>
      <c r="M26" s="22">
        <v>22106</v>
      </c>
      <c r="N26" s="28">
        <v>21928</v>
      </c>
      <c r="O26" s="28">
        <v>21930</v>
      </c>
      <c r="P26" s="28">
        <v>22120</v>
      </c>
      <c r="Q26" s="22">
        <v>21299</v>
      </c>
      <c r="R26" s="28">
        <v>21324</v>
      </c>
      <c r="S26" s="28">
        <v>20888</v>
      </c>
      <c r="T26" s="28">
        <v>20866</v>
      </c>
      <c r="U26" s="22">
        <v>20854</v>
      </c>
      <c r="V26" s="28">
        <v>20867</v>
      </c>
      <c r="W26" s="28">
        <v>20860</v>
      </c>
      <c r="X26" s="28">
        <v>20777</v>
      </c>
      <c r="Y26" s="22">
        <v>20869</v>
      </c>
    </row>
    <row r="27" spans="1:25" ht="13.5">
      <c r="A27" s="4" t="s">
        <v>101</v>
      </c>
      <c r="B27" s="28">
        <v>-16173</v>
      </c>
      <c r="C27" s="28">
        <v>-16027</v>
      </c>
      <c r="D27" s="28">
        <v>-15964</v>
      </c>
      <c r="E27" s="22">
        <v>-15838</v>
      </c>
      <c r="F27" s="28">
        <v>-15704</v>
      </c>
      <c r="G27" s="28">
        <v>-15565</v>
      </c>
      <c r="H27" s="28">
        <v>-15432</v>
      </c>
      <c r="I27" s="22">
        <v>-15345</v>
      </c>
      <c r="J27" s="28">
        <v>-15301</v>
      </c>
      <c r="K27" s="28">
        <v>-15171</v>
      </c>
      <c r="L27" s="28">
        <v>-15051</v>
      </c>
      <c r="M27" s="22">
        <v>-14923</v>
      </c>
      <c r="N27" s="28">
        <v>-14861</v>
      </c>
      <c r="O27" s="28">
        <v>-14742</v>
      </c>
      <c r="P27" s="28">
        <v>-14634</v>
      </c>
      <c r="Q27" s="22">
        <v>-14422</v>
      </c>
      <c r="R27" s="28">
        <v>-14297</v>
      </c>
      <c r="S27" s="28">
        <v>-14199</v>
      </c>
      <c r="T27" s="28">
        <v>-14117</v>
      </c>
      <c r="U27" s="22">
        <v>-14003</v>
      </c>
      <c r="V27" s="28">
        <v>-13892</v>
      </c>
      <c r="W27" s="28">
        <v>-13791</v>
      </c>
      <c r="X27" s="28">
        <v>-13672</v>
      </c>
      <c r="Y27" s="22">
        <v>-13639</v>
      </c>
    </row>
    <row r="28" spans="1:25" ht="13.5">
      <c r="A28" s="4" t="s">
        <v>286</v>
      </c>
      <c r="B28" s="28">
        <v>7780</v>
      </c>
      <c r="C28" s="28">
        <v>7879</v>
      </c>
      <c r="D28" s="28">
        <v>7864</v>
      </c>
      <c r="E28" s="22">
        <v>7924</v>
      </c>
      <c r="F28" s="28">
        <v>7990</v>
      </c>
      <c r="G28" s="28">
        <v>8121</v>
      </c>
      <c r="H28" s="28">
        <v>8187</v>
      </c>
      <c r="I28" s="22">
        <v>8203</v>
      </c>
      <c r="J28" s="28">
        <v>7799</v>
      </c>
      <c r="K28" s="28">
        <v>6990</v>
      </c>
      <c r="L28" s="28">
        <v>7086</v>
      </c>
      <c r="M28" s="22">
        <v>7183</v>
      </c>
      <c r="N28" s="28">
        <v>7067</v>
      </c>
      <c r="O28" s="28">
        <v>7188</v>
      </c>
      <c r="P28" s="28">
        <v>7486</v>
      </c>
      <c r="Q28" s="22">
        <v>6876</v>
      </c>
      <c r="R28" s="28">
        <v>7026</v>
      </c>
      <c r="S28" s="28">
        <v>6688</v>
      </c>
      <c r="T28" s="28">
        <v>6749</v>
      </c>
      <c r="U28" s="22">
        <v>6850</v>
      </c>
      <c r="V28" s="28">
        <v>6975</v>
      </c>
      <c r="W28" s="28">
        <v>7068</v>
      </c>
      <c r="X28" s="28">
        <v>7104</v>
      </c>
      <c r="Y28" s="22">
        <v>7229</v>
      </c>
    </row>
    <row r="29" spans="1:25" ht="13.5">
      <c r="A29" s="3" t="s">
        <v>0</v>
      </c>
      <c r="B29" s="28">
        <v>2990</v>
      </c>
      <c r="C29" s="28">
        <v>2975</v>
      </c>
      <c r="D29" s="28">
        <v>2728</v>
      </c>
      <c r="E29" s="22">
        <v>2699</v>
      </c>
      <c r="F29" s="28">
        <v>2687</v>
      </c>
      <c r="G29" s="28">
        <v>2669</v>
      </c>
      <c r="H29" s="28">
        <v>2629</v>
      </c>
      <c r="I29" s="22">
        <v>2608</v>
      </c>
      <c r="J29" s="28">
        <v>2616</v>
      </c>
      <c r="K29" s="28">
        <v>2595</v>
      </c>
      <c r="L29" s="28">
        <v>2578</v>
      </c>
      <c r="M29" s="22">
        <v>2580</v>
      </c>
      <c r="N29" s="28">
        <v>2546</v>
      </c>
      <c r="O29" s="28">
        <v>2555</v>
      </c>
      <c r="P29" s="28">
        <v>2567</v>
      </c>
      <c r="Q29" s="22">
        <v>2549</v>
      </c>
      <c r="R29" s="28">
        <v>2528</v>
      </c>
      <c r="S29" s="28">
        <v>2510</v>
      </c>
      <c r="T29" s="28">
        <v>2508</v>
      </c>
      <c r="U29" s="22">
        <v>2503</v>
      </c>
      <c r="V29" s="28">
        <v>2491</v>
      </c>
      <c r="W29" s="28">
        <v>2489</v>
      </c>
      <c r="X29" s="28">
        <v>2474</v>
      </c>
      <c r="Y29" s="22">
        <v>2492</v>
      </c>
    </row>
    <row r="30" spans="1:25" ht="13.5">
      <c r="A30" s="4" t="s">
        <v>101</v>
      </c>
      <c r="B30" s="28">
        <v>-2207</v>
      </c>
      <c r="C30" s="28">
        <v>-2183</v>
      </c>
      <c r="D30" s="28">
        <v>-2219</v>
      </c>
      <c r="E30" s="22">
        <v>-2226</v>
      </c>
      <c r="F30" s="28">
        <v>-2207</v>
      </c>
      <c r="G30" s="28">
        <v>-2175</v>
      </c>
      <c r="H30" s="28">
        <v>-2155</v>
      </c>
      <c r="I30" s="22"/>
      <c r="J30" s="28">
        <v>-2149</v>
      </c>
      <c r="K30" s="28">
        <v>-2130</v>
      </c>
      <c r="L30" s="28">
        <v>-2138</v>
      </c>
      <c r="M30" s="22"/>
      <c r="N30" s="28">
        <v>-2095</v>
      </c>
      <c r="O30" s="28">
        <v>-2079</v>
      </c>
      <c r="P30" s="28">
        <v>-2081</v>
      </c>
      <c r="Q30" s="22"/>
      <c r="R30" s="28">
        <v>-2016</v>
      </c>
      <c r="S30" s="28">
        <v>-1989</v>
      </c>
      <c r="T30" s="28">
        <v>-1982</v>
      </c>
      <c r="U30" s="22"/>
      <c r="V30" s="28">
        <v>-1979</v>
      </c>
      <c r="W30" s="28">
        <v>-1962</v>
      </c>
      <c r="X30" s="28">
        <v>-1942</v>
      </c>
      <c r="Y30" s="22"/>
    </row>
    <row r="31" spans="1:25" ht="13.5">
      <c r="A31" s="4" t="s">
        <v>1</v>
      </c>
      <c r="B31" s="28">
        <v>783</v>
      </c>
      <c r="C31" s="28">
        <v>791</v>
      </c>
      <c r="D31" s="28">
        <v>509</v>
      </c>
      <c r="E31" s="22">
        <v>473</v>
      </c>
      <c r="F31" s="28">
        <v>480</v>
      </c>
      <c r="G31" s="28">
        <v>493</v>
      </c>
      <c r="H31" s="28">
        <v>473</v>
      </c>
      <c r="I31" s="22">
        <v>429</v>
      </c>
      <c r="J31" s="28">
        <v>466</v>
      </c>
      <c r="K31" s="28">
        <v>464</v>
      </c>
      <c r="L31" s="28">
        <v>440</v>
      </c>
      <c r="M31" s="22">
        <v>446</v>
      </c>
      <c r="N31" s="28">
        <v>451</v>
      </c>
      <c r="O31" s="28">
        <v>476</v>
      </c>
      <c r="P31" s="28">
        <v>486</v>
      </c>
      <c r="Q31" s="22">
        <v>478</v>
      </c>
      <c r="R31" s="28">
        <v>511</v>
      </c>
      <c r="S31" s="28">
        <v>521</v>
      </c>
      <c r="T31" s="28">
        <v>525</v>
      </c>
      <c r="U31" s="22">
        <v>488</v>
      </c>
      <c r="V31" s="28">
        <v>512</v>
      </c>
      <c r="W31" s="28">
        <v>526</v>
      </c>
      <c r="X31" s="28">
        <v>531</v>
      </c>
      <c r="Y31" s="22">
        <v>552</v>
      </c>
    </row>
    <row r="32" spans="1:25" ht="13.5">
      <c r="A32" s="3" t="s">
        <v>107</v>
      </c>
      <c r="B32" s="28">
        <v>12216</v>
      </c>
      <c r="C32" s="28">
        <v>12206</v>
      </c>
      <c r="D32" s="28">
        <v>12452</v>
      </c>
      <c r="E32" s="22">
        <v>12610</v>
      </c>
      <c r="F32" s="28">
        <v>12445</v>
      </c>
      <c r="G32" s="28">
        <v>12548</v>
      </c>
      <c r="H32" s="28">
        <v>12914</v>
      </c>
      <c r="I32" s="22">
        <v>12942</v>
      </c>
      <c r="J32" s="28">
        <v>12216</v>
      </c>
      <c r="K32" s="28">
        <v>12373</v>
      </c>
      <c r="L32" s="28">
        <v>12593</v>
      </c>
      <c r="M32" s="22">
        <v>12553</v>
      </c>
      <c r="N32" s="28">
        <v>13080</v>
      </c>
      <c r="O32" s="28">
        <v>13088</v>
      </c>
      <c r="P32" s="28">
        <v>13337</v>
      </c>
      <c r="Q32" s="22">
        <v>13512</v>
      </c>
      <c r="R32" s="28">
        <v>13587</v>
      </c>
      <c r="S32" s="28">
        <v>13743</v>
      </c>
      <c r="T32" s="28">
        <v>13895</v>
      </c>
      <c r="U32" s="22">
        <v>13697</v>
      </c>
      <c r="V32" s="28">
        <v>13265</v>
      </c>
      <c r="W32" s="28">
        <v>12858</v>
      </c>
      <c r="X32" s="28">
        <v>13186</v>
      </c>
      <c r="Y32" s="22">
        <v>13098</v>
      </c>
    </row>
    <row r="33" spans="1:25" ht="13.5">
      <c r="A33" s="4" t="s">
        <v>101</v>
      </c>
      <c r="B33" s="28">
        <v>-10551</v>
      </c>
      <c r="C33" s="28">
        <v>-10352</v>
      </c>
      <c r="D33" s="28">
        <v>-10636</v>
      </c>
      <c r="E33" s="22">
        <v>-10677</v>
      </c>
      <c r="F33" s="28">
        <v>-10672</v>
      </c>
      <c r="G33" s="28">
        <v>-10548</v>
      </c>
      <c r="H33" s="28">
        <v>-10886</v>
      </c>
      <c r="I33" s="22">
        <v>-10731</v>
      </c>
      <c r="J33" s="28">
        <v>-10773</v>
      </c>
      <c r="K33" s="28">
        <v>-10737</v>
      </c>
      <c r="L33" s="28">
        <v>-10850</v>
      </c>
      <c r="M33" s="22">
        <v>-10645</v>
      </c>
      <c r="N33" s="28">
        <v>-10940</v>
      </c>
      <c r="O33" s="28">
        <v>-10785</v>
      </c>
      <c r="P33" s="28">
        <v>-11089</v>
      </c>
      <c r="Q33" s="22">
        <v>-11115</v>
      </c>
      <c r="R33" s="28">
        <v>-11430</v>
      </c>
      <c r="S33" s="28">
        <v>-11376</v>
      </c>
      <c r="T33" s="28">
        <v>-11828</v>
      </c>
      <c r="U33" s="22">
        <v>-11658</v>
      </c>
      <c r="V33" s="28">
        <v>-11517</v>
      </c>
      <c r="W33" s="28">
        <v>-11317</v>
      </c>
      <c r="X33" s="28">
        <v>-11466</v>
      </c>
      <c r="Y33" s="22">
        <v>-11293</v>
      </c>
    </row>
    <row r="34" spans="1:25" ht="13.5">
      <c r="A34" s="4" t="s">
        <v>109</v>
      </c>
      <c r="B34" s="28">
        <v>1665</v>
      </c>
      <c r="C34" s="28">
        <v>1853</v>
      </c>
      <c r="D34" s="28">
        <v>1815</v>
      </c>
      <c r="E34" s="22">
        <v>1933</v>
      </c>
      <c r="F34" s="28">
        <v>1773</v>
      </c>
      <c r="G34" s="28">
        <v>2000</v>
      </c>
      <c r="H34" s="28">
        <v>2028</v>
      </c>
      <c r="I34" s="22">
        <v>2211</v>
      </c>
      <c r="J34" s="28">
        <v>1443</v>
      </c>
      <c r="K34" s="28">
        <v>1635</v>
      </c>
      <c r="L34" s="28">
        <v>1742</v>
      </c>
      <c r="M34" s="22">
        <v>1907</v>
      </c>
      <c r="N34" s="28">
        <v>2139</v>
      </c>
      <c r="O34" s="28">
        <v>2302</v>
      </c>
      <c r="P34" s="28">
        <v>2248</v>
      </c>
      <c r="Q34" s="22">
        <v>2397</v>
      </c>
      <c r="R34" s="28">
        <v>2156</v>
      </c>
      <c r="S34" s="28">
        <v>2367</v>
      </c>
      <c r="T34" s="28">
        <v>2067</v>
      </c>
      <c r="U34" s="22">
        <v>2038</v>
      </c>
      <c r="V34" s="28">
        <v>1748</v>
      </c>
      <c r="W34" s="28">
        <v>1540</v>
      </c>
      <c r="X34" s="28">
        <v>1720</v>
      </c>
      <c r="Y34" s="22">
        <v>1804</v>
      </c>
    </row>
    <row r="35" spans="1:25" ht="13.5">
      <c r="A35" s="3" t="s">
        <v>112</v>
      </c>
      <c r="B35" s="28">
        <v>16407</v>
      </c>
      <c r="C35" s="28">
        <v>16407</v>
      </c>
      <c r="D35" s="28">
        <v>16408</v>
      </c>
      <c r="E35" s="22">
        <v>16408</v>
      </c>
      <c r="F35" s="28">
        <v>16276</v>
      </c>
      <c r="G35" s="28">
        <v>16235</v>
      </c>
      <c r="H35" s="28">
        <v>16203</v>
      </c>
      <c r="I35" s="22">
        <v>16204</v>
      </c>
      <c r="J35" s="28">
        <v>16197</v>
      </c>
      <c r="K35" s="28">
        <v>15468</v>
      </c>
      <c r="L35" s="28">
        <v>15072</v>
      </c>
      <c r="M35" s="22">
        <v>14944</v>
      </c>
      <c r="N35" s="28">
        <v>15051</v>
      </c>
      <c r="O35" s="28">
        <v>15040</v>
      </c>
      <c r="P35" s="28">
        <v>14796</v>
      </c>
      <c r="Q35" s="22">
        <v>14672</v>
      </c>
      <c r="R35" s="28">
        <v>14655</v>
      </c>
      <c r="S35" s="28">
        <v>14427</v>
      </c>
      <c r="T35" s="28">
        <v>14257</v>
      </c>
      <c r="U35" s="22">
        <v>14261</v>
      </c>
      <c r="V35" s="28">
        <v>14333</v>
      </c>
      <c r="W35" s="28">
        <v>14363</v>
      </c>
      <c r="X35" s="28">
        <v>13750</v>
      </c>
      <c r="Y35" s="22">
        <v>13749</v>
      </c>
    </row>
    <row r="36" spans="1:25" ht="13.5">
      <c r="A36" s="3" t="s">
        <v>113</v>
      </c>
      <c r="B36" s="28">
        <v>3909</v>
      </c>
      <c r="C36" s="28">
        <v>3752</v>
      </c>
      <c r="D36" s="28">
        <v>3759</v>
      </c>
      <c r="E36" s="22">
        <v>3822</v>
      </c>
      <c r="F36" s="28">
        <v>3808</v>
      </c>
      <c r="G36" s="28">
        <v>3562</v>
      </c>
      <c r="H36" s="28">
        <v>3555</v>
      </c>
      <c r="I36" s="22">
        <v>3231</v>
      </c>
      <c r="J36" s="28">
        <v>3093</v>
      </c>
      <c r="K36" s="28">
        <v>3099</v>
      </c>
      <c r="L36" s="28">
        <v>2549</v>
      </c>
      <c r="M36" s="22">
        <v>2549</v>
      </c>
      <c r="N36" s="28">
        <v>2554</v>
      </c>
      <c r="O36" s="28">
        <v>2514</v>
      </c>
      <c r="P36" s="28">
        <v>1930</v>
      </c>
      <c r="Q36" s="22">
        <v>1868</v>
      </c>
      <c r="R36" s="28">
        <v>1689</v>
      </c>
      <c r="S36" s="28">
        <v>1475</v>
      </c>
      <c r="T36" s="28">
        <v>919</v>
      </c>
      <c r="U36" s="22">
        <v>849</v>
      </c>
      <c r="V36" s="28"/>
      <c r="W36" s="28"/>
      <c r="X36" s="28"/>
      <c r="Y36" s="22"/>
    </row>
    <row r="37" spans="1:25" ht="13.5">
      <c r="A37" s="4" t="s">
        <v>101</v>
      </c>
      <c r="B37" s="28">
        <v>-1774</v>
      </c>
      <c r="C37" s="28">
        <v>-1596</v>
      </c>
      <c r="D37" s="28">
        <v>-2014</v>
      </c>
      <c r="E37" s="22">
        <v>-1957</v>
      </c>
      <c r="F37" s="28">
        <v>-1784</v>
      </c>
      <c r="G37" s="28">
        <v>-1627</v>
      </c>
      <c r="H37" s="28">
        <v>-1473</v>
      </c>
      <c r="I37" s="22">
        <v>-1319</v>
      </c>
      <c r="J37" s="28">
        <v>-1183</v>
      </c>
      <c r="K37" s="28">
        <v>-1043</v>
      </c>
      <c r="L37" s="28">
        <v>-910</v>
      </c>
      <c r="M37" s="22">
        <v>-794</v>
      </c>
      <c r="N37" s="28">
        <v>-677</v>
      </c>
      <c r="O37" s="28">
        <v>-560</v>
      </c>
      <c r="P37" s="28">
        <v>-449</v>
      </c>
      <c r="Q37" s="22">
        <v>-362</v>
      </c>
      <c r="R37" s="28">
        <v>-278</v>
      </c>
      <c r="S37" s="28">
        <v>-204</v>
      </c>
      <c r="T37" s="28">
        <v>-142</v>
      </c>
      <c r="U37" s="22">
        <v>-101</v>
      </c>
      <c r="V37" s="28"/>
      <c r="W37" s="28"/>
      <c r="X37" s="28"/>
      <c r="Y37" s="22"/>
    </row>
    <row r="38" spans="1:25" ht="13.5">
      <c r="A38" s="4" t="s">
        <v>113</v>
      </c>
      <c r="B38" s="28">
        <v>2134</v>
      </c>
      <c r="C38" s="28">
        <v>2155</v>
      </c>
      <c r="D38" s="28">
        <v>1745</v>
      </c>
      <c r="E38" s="22">
        <v>1864</v>
      </c>
      <c r="F38" s="28">
        <v>2024</v>
      </c>
      <c r="G38" s="28">
        <v>1934</v>
      </c>
      <c r="H38" s="28">
        <v>2082</v>
      </c>
      <c r="I38" s="22">
        <v>1911</v>
      </c>
      <c r="J38" s="28">
        <v>1909</v>
      </c>
      <c r="K38" s="28">
        <v>2056</v>
      </c>
      <c r="L38" s="28">
        <v>1638</v>
      </c>
      <c r="M38" s="22">
        <v>1754</v>
      </c>
      <c r="N38" s="28">
        <v>1877</v>
      </c>
      <c r="O38" s="28">
        <v>1953</v>
      </c>
      <c r="P38" s="28">
        <v>1480</v>
      </c>
      <c r="Q38" s="22">
        <v>1506</v>
      </c>
      <c r="R38" s="28">
        <v>1410</v>
      </c>
      <c r="S38" s="28">
        <v>1271</v>
      </c>
      <c r="T38" s="28">
        <v>777</v>
      </c>
      <c r="U38" s="22">
        <v>748</v>
      </c>
      <c r="V38" s="28"/>
      <c r="W38" s="28"/>
      <c r="X38" s="28"/>
      <c r="Y38" s="22"/>
    </row>
    <row r="39" spans="1:25" ht="13.5">
      <c r="A39" s="3" t="s">
        <v>114</v>
      </c>
      <c r="B39" s="28">
        <v>132</v>
      </c>
      <c r="C39" s="28">
        <v>29</v>
      </c>
      <c r="D39" s="28">
        <v>189</v>
      </c>
      <c r="E39" s="22">
        <v>31</v>
      </c>
      <c r="F39" s="28">
        <v>207</v>
      </c>
      <c r="G39" s="28">
        <v>93</v>
      </c>
      <c r="H39" s="28">
        <v>38</v>
      </c>
      <c r="I39" s="22">
        <v>54</v>
      </c>
      <c r="J39" s="28">
        <v>392</v>
      </c>
      <c r="K39" s="28">
        <v>232</v>
      </c>
      <c r="L39" s="28">
        <v>50</v>
      </c>
      <c r="M39" s="22">
        <v>16</v>
      </c>
      <c r="N39" s="28">
        <v>56</v>
      </c>
      <c r="O39" s="28">
        <v>122</v>
      </c>
      <c r="P39" s="28">
        <v>124</v>
      </c>
      <c r="Q39" s="22">
        <v>82</v>
      </c>
      <c r="R39" s="28">
        <v>0</v>
      </c>
      <c r="S39" s="28">
        <v>62</v>
      </c>
      <c r="T39" s="28">
        <v>73</v>
      </c>
      <c r="U39" s="22">
        <v>0</v>
      </c>
      <c r="V39" s="28"/>
      <c r="W39" s="28">
        <v>35</v>
      </c>
      <c r="X39" s="28">
        <v>25</v>
      </c>
      <c r="Y39" s="22">
        <v>1</v>
      </c>
    </row>
    <row r="40" spans="1:25" ht="13.5">
      <c r="A40" s="3" t="s">
        <v>2</v>
      </c>
      <c r="B40" s="28">
        <v>28903</v>
      </c>
      <c r="C40" s="28">
        <v>29116</v>
      </c>
      <c r="D40" s="28">
        <v>28533</v>
      </c>
      <c r="E40" s="22">
        <v>28636</v>
      </c>
      <c r="F40" s="28">
        <v>28752</v>
      </c>
      <c r="G40" s="28">
        <v>28878</v>
      </c>
      <c r="H40" s="28">
        <v>29013</v>
      </c>
      <c r="I40" s="22">
        <v>29014</v>
      </c>
      <c r="J40" s="28">
        <v>28209</v>
      </c>
      <c r="K40" s="28">
        <v>26847</v>
      </c>
      <c r="L40" s="28">
        <v>26031</v>
      </c>
      <c r="M40" s="22">
        <v>26253</v>
      </c>
      <c r="N40" s="28">
        <v>26643</v>
      </c>
      <c r="O40" s="28">
        <v>27083</v>
      </c>
      <c r="P40" s="28">
        <v>26621</v>
      </c>
      <c r="Q40" s="22">
        <v>26013</v>
      </c>
      <c r="R40" s="28">
        <v>25761</v>
      </c>
      <c r="S40" s="28">
        <v>25338</v>
      </c>
      <c r="T40" s="28">
        <v>24450</v>
      </c>
      <c r="U40" s="22">
        <v>24389</v>
      </c>
      <c r="V40" s="28">
        <v>23569</v>
      </c>
      <c r="W40" s="28">
        <v>23534</v>
      </c>
      <c r="X40" s="28">
        <v>23131</v>
      </c>
      <c r="Y40" s="22">
        <v>23338</v>
      </c>
    </row>
    <row r="41" spans="1:25" ht="13.5">
      <c r="A41" s="3" t="s">
        <v>116</v>
      </c>
      <c r="B41" s="28">
        <v>28</v>
      </c>
      <c r="C41" s="28">
        <v>31</v>
      </c>
      <c r="D41" s="28">
        <v>34</v>
      </c>
      <c r="E41" s="22">
        <v>37</v>
      </c>
      <c r="F41" s="28">
        <v>40</v>
      </c>
      <c r="G41" s="28">
        <v>43</v>
      </c>
      <c r="H41" s="28">
        <v>47</v>
      </c>
      <c r="I41" s="22">
        <v>50</v>
      </c>
      <c r="J41" s="28">
        <v>53</v>
      </c>
      <c r="K41" s="28">
        <v>56</v>
      </c>
      <c r="L41" s="28">
        <v>59</v>
      </c>
      <c r="M41" s="22">
        <v>62</v>
      </c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3" t="s">
        <v>118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>
        <v>196</v>
      </c>
      <c r="O42" s="28">
        <v>209</v>
      </c>
      <c r="P42" s="28">
        <v>202</v>
      </c>
      <c r="Q42" s="22">
        <v>171</v>
      </c>
      <c r="R42" s="28">
        <v>174</v>
      </c>
      <c r="S42" s="28">
        <v>176</v>
      </c>
      <c r="T42" s="28">
        <v>169</v>
      </c>
      <c r="U42" s="22">
        <v>177</v>
      </c>
      <c r="V42" s="28">
        <v>164</v>
      </c>
      <c r="W42" s="28">
        <v>146</v>
      </c>
      <c r="X42" s="28">
        <v>143</v>
      </c>
      <c r="Y42" s="22">
        <v>153</v>
      </c>
    </row>
    <row r="43" spans="1:25" ht="13.5">
      <c r="A43" s="3" t="s">
        <v>97</v>
      </c>
      <c r="B43" s="28">
        <v>280</v>
      </c>
      <c r="C43" s="28">
        <v>276</v>
      </c>
      <c r="D43" s="28">
        <v>289</v>
      </c>
      <c r="E43" s="22">
        <v>291</v>
      </c>
      <c r="F43" s="28">
        <v>295</v>
      </c>
      <c r="G43" s="28">
        <v>306</v>
      </c>
      <c r="H43" s="28">
        <v>264</v>
      </c>
      <c r="I43" s="22">
        <v>212</v>
      </c>
      <c r="J43" s="28">
        <v>205</v>
      </c>
      <c r="K43" s="28">
        <v>191</v>
      </c>
      <c r="L43" s="28">
        <v>194</v>
      </c>
      <c r="M43" s="22">
        <v>201</v>
      </c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3" t="s">
        <v>120</v>
      </c>
      <c r="B44" s="28">
        <v>309</v>
      </c>
      <c r="C44" s="28">
        <v>307</v>
      </c>
      <c r="D44" s="28">
        <v>323</v>
      </c>
      <c r="E44" s="22">
        <v>329</v>
      </c>
      <c r="F44" s="28">
        <v>336</v>
      </c>
      <c r="G44" s="28">
        <v>350</v>
      </c>
      <c r="H44" s="28">
        <v>311</v>
      </c>
      <c r="I44" s="22">
        <v>262</v>
      </c>
      <c r="J44" s="28">
        <v>258</v>
      </c>
      <c r="K44" s="28">
        <v>248</v>
      </c>
      <c r="L44" s="28">
        <v>253</v>
      </c>
      <c r="M44" s="22">
        <v>263</v>
      </c>
      <c r="N44" s="28">
        <v>196</v>
      </c>
      <c r="O44" s="28">
        <v>209</v>
      </c>
      <c r="P44" s="28">
        <v>202</v>
      </c>
      <c r="Q44" s="22">
        <v>171</v>
      </c>
      <c r="R44" s="28">
        <v>174</v>
      </c>
      <c r="S44" s="28">
        <v>176</v>
      </c>
      <c r="T44" s="28">
        <v>169</v>
      </c>
      <c r="U44" s="22">
        <v>177</v>
      </c>
      <c r="V44" s="28">
        <v>164</v>
      </c>
      <c r="W44" s="28">
        <v>146</v>
      </c>
      <c r="X44" s="28">
        <v>143</v>
      </c>
      <c r="Y44" s="22">
        <v>153</v>
      </c>
    </row>
    <row r="45" spans="1:25" ht="13.5">
      <c r="A45" s="3" t="s">
        <v>121</v>
      </c>
      <c r="B45" s="28">
        <v>3799</v>
      </c>
      <c r="C45" s="28">
        <v>3597</v>
      </c>
      <c r="D45" s="28">
        <v>3526</v>
      </c>
      <c r="E45" s="22">
        <v>3366</v>
      </c>
      <c r="F45" s="28">
        <v>3119</v>
      </c>
      <c r="G45" s="28">
        <v>2961</v>
      </c>
      <c r="H45" s="28">
        <v>2945</v>
      </c>
      <c r="I45" s="22">
        <v>3085</v>
      </c>
      <c r="J45" s="28">
        <v>2885</v>
      </c>
      <c r="K45" s="28">
        <v>2999</v>
      </c>
      <c r="L45" s="28">
        <v>2870</v>
      </c>
      <c r="M45" s="22">
        <v>2910</v>
      </c>
      <c r="N45" s="28">
        <v>3228</v>
      </c>
      <c r="O45" s="28">
        <v>3090</v>
      </c>
      <c r="P45" s="28">
        <v>3091</v>
      </c>
      <c r="Q45" s="22">
        <v>3352</v>
      </c>
      <c r="R45" s="28">
        <v>3182</v>
      </c>
      <c r="S45" s="28">
        <v>3300</v>
      </c>
      <c r="T45" s="28">
        <v>3130</v>
      </c>
      <c r="U45" s="22">
        <v>2950</v>
      </c>
      <c r="V45" s="28">
        <v>3019</v>
      </c>
      <c r="W45" s="28">
        <v>3477</v>
      </c>
      <c r="X45" s="28">
        <v>3564</v>
      </c>
      <c r="Y45" s="22">
        <v>3124</v>
      </c>
    </row>
    <row r="46" spans="1:25" ht="13.5">
      <c r="A46" s="3" t="s">
        <v>127</v>
      </c>
      <c r="B46" s="28"/>
      <c r="C46" s="28"/>
      <c r="D46" s="28"/>
      <c r="E46" s="22"/>
      <c r="F46" s="28"/>
      <c r="G46" s="28"/>
      <c r="H46" s="28"/>
      <c r="I46" s="22">
        <v>318</v>
      </c>
      <c r="J46" s="28"/>
      <c r="K46" s="28"/>
      <c r="L46" s="28"/>
      <c r="M46" s="22">
        <v>265</v>
      </c>
      <c r="N46" s="28"/>
      <c r="O46" s="28"/>
      <c r="P46" s="28"/>
      <c r="Q46" s="22">
        <v>232</v>
      </c>
      <c r="R46" s="28"/>
      <c r="S46" s="28"/>
      <c r="T46" s="28"/>
      <c r="U46" s="22">
        <v>204</v>
      </c>
      <c r="V46" s="28"/>
      <c r="W46" s="28"/>
      <c r="X46" s="28"/>
      <c r="Y46" s="22">
        <v>180</v>
      </c>
    </row>
    <row r="47" spans="1:25" ht="13.5">
      <c r="A47" s="3" t="s">
        <v>97</v>
      </c>
      <c r="B47" s="28">
        <v>2504</v>
      </c>
      <c r="C47" s="28">
        <v>2695</v>
      </c>
      <c r="D47" s="28">
        <v>2681</v>
      </c>
      <c r="E47" s="22">
        <v>2733</v>
      </c>
      <c r="F47" s="28">
        <v>2746</v>
      </c>
      <c r="G47" s="28">
        <v>2731</v>
      </c>
      <c r="H47" s="28">
        <v>2565</v>
      </c>
      <c r="I47" s="22">
        <v>2202</v>
      </c>
      <c r="J47" s="28">
        <v>2650</v>
      </c>
      <c r="K47" s="28">
        <v>2629</v>
      </c>
      <c r="L47" s="28">
        <v>2713</v>
      </c>
      <c r="M47" s="22">
        <v>2260</v>
      </c>
      <c r="N47" s="28">
        <v>2511</v>
      </c>
      <c r="O47" s="28">
        <v>2558</v>
      </c>
      <c r="P47" s="28">
        <v>2607</v>
      </c>
      <c r="Q47" s="22">
        <v>2435</v>
      </c>
      <c r="R47" s="28">
        <v>2721</v>
      </c>
      <c r="S47" s="28">
        <v>2754</v>
      </c>
      <c r="T47" s="28">
        <v>2825</v>
      </c>
      <c r="U47" s="22">
        <v>2711</v>
      </c>
      <c r="V47" s="28">
        <v>3070</v>
      </c>
      <c r="W47" s="28">
        <v>2975</v>
      </c>
      <c r="X47" s="28">
        <v>2909</v>
      </c>
      <c r="Y47" s="22">
        <v>2674</v>
      </c>
    </row>
    <row r="48" spans="1:25" ht="13.5">
      <c r="A48" s="3" t="s">
        <v>98</v>
      </c>
      <c r="B48" s="28">
        <v>-366</v>
      </c>
      <c r="C48" s="28">
        <v>-366</v>
      </c>
      <c r="D48" s="28">
        <v>-365</v>
      </c>
      <c r="E48" s="22">
        <v>-383</v>
      </c>
      <c r="F48" s="28">
        <v>-385</v>
      </c>
      <c r="G48" s="28">
        <v>-397</v>
      </c>
      <c r="H48" s="28">
        <v>-326</v>
      </c>
      <c r="I48" s="22">
        <v>-286</v>
      </c>
      <c r="J48" s="28">
        <v>-168</v>
      </c>
      <c r="K48" s="28">
        <v>-132</v>
      </c>
      <c r="L48" s="28">
        <v>-117</v>
      </c>
      <c r="M48" s="22">
        <v>-108</v>
      </c>
      <c r="N48" s="28">
        <v>-68</v>
      </c>
      <c r="O48" s="28">
        <v>-56</v>
      </c>
      <c r="P48" s="28">
        <v>-56</v>
      </c>
      <c r="Q48" s="22">
        <v>-47</v>
      </c>
      <c r="R48" s="28">
        <v>-48</v>
      </c>
      <c r="S48" s="28">
        <v>-49</v>
      </c>
      <c r="T48" s="28">
        <v>-44</v>
      </c>
      <c r="U48" s="22">
        <v>-44</v>
      </c>
      <c r="V48" s="28">
        <v>-223</v>
      </c>
      <c r="W48" s="28">
        <v>-220</v>
      </c>
      <c r="X48" s="28">
        <v>-219</v>
      </c>
      <c r="Y48" s="22">
        <v>-220</v>
      </c>
    </row>
    <row r="49" spans="1:25" ht="13.5">
      <c r="A49" s="3" t="s">
        <v>128</v>
      </c>
      <c r="B49" s="28">
        <v>5937</v>
      </c>
      <c r="C49" s="28">
        <v>5926</v>
      </c>
      <c r="D49" s="28">
        <v>5842</v>
      </c>
      <c r="E49" s="22">
        <v>5717</v>
      </c>
      <c r="F49" s="28">
        <v>5480</v>
      </c>
      <c r="G49" s="28">
        <v>5295</v>
      </c>
      <c r="H49" s="28">
        <v>5185</v>
      </c>
      <c r="I49" s="22">
        <v>5320</v>
      </c>
      <c r="J49" s="28">
        <v>5367</v>
      </c>
      <c r="K49" s="28">
        <v>5496</v>
      </c>
      <c r="L49" s="28">
        <v>5466</v>
      </c>
      <c r="M49" s="22">
        <v>5327</v>
      </c>
      <c r="N49" s="28">
        <v>5671</v>
      </c>
      <c r="O49" s="28">
        <v>5591</v>
      </c>
      <c r="P49" s="28">
        <v>5642</v>
      </c>
      <c r="Q49" s="22">
        <v>5973</v>
      </c>
      <c r="R49" s="28">
        <v>5855</v>
      </c>
      <c r="S49" s="28">
        <v>6005</v>
      </c>
      <c r="T49" s="28">
        <v>5911</v>
      </c>
      <c r="U49" s="22">
        <v>5822</v>
      </c>
      <c r="V49" s="28">
        <v>5867</v>
      </c>
      <c r="W49" s="28">
        <v>6232</v>
      </c>
      <c r="X49" s="28">
        <v>6254</v>
      </c>
      <c r="Y49" s="22">
        <v>5759</v>
      </c>
    </row>
    <row r="50" spans="1:25" ht="13.5">
      <c r="A50" s="2" t="s">
        <v>129</v>
      </c>
      <c r="B50" s="28">
        <v>35150</v>
      </c>
      <c r="C50" s="28">
        <v>35350</v>
      </c>
      <c r="D50" s="28">
        <v>34699</v>
      </c>
      <c r="E50" s="22">
        <v>34682</v>
      </c>
      <c r="F50" s="28">
        <v>34570</v>
      </c>
      <c r="G50" s="28">
        <v>34524</v>
      </c>
      <c r="H50" s="28">
        <v>34510</v>
      </c>
      <c r="I50" s="22">
        <v>34596</v>
      </c>
      <c r="J50" s="28">
        <v>33835</v>
      </c>
      <c r="K50" s="28">
        <v>32592</v>
      </c>
      <c r="L50" s="28">
        <v>31751</v>
      </c>
      <c r="M50" s="22">
        <v>31845</v>
      </c>
      <c r="N50" s="28">
        <v>32511</v>
      </c>
      <c r="O50" s="28">
        <v>32885</v>
      </c>
      <c r="P50" s="28">
        <v>32466</v>
      </c>
      <c r="Q50" s="22">
        <v>32158</v>
      </c>
      <c r="R50" s="28">
        <v>31791</v>
      </c>
      <c r="S50" s="28">
        <v>31521</v>
      </c>
      <c r="T50" s="28">
        <v>30531</v>
      </c>
      <c r="U50" s="22">
        <v>30389</v>
      </c>
      <c r="V50" s="28">
        <v>29601</v>
      </c>
      <c r="W50" s="28">
        <v>29914</v>
      </c>
      <c r="X50" s="28">
        <v>29529</v>
      </c>
      <c r="Y50" s="22">
        <v>29251</v>
      </c>
    </row>
    <row r="51" spans="1:25" ht="14.25" thickBot="1">
      <c r="A51" s="5" t="s">
        <v>131</v>
      </c>
      <c r="B51" s="29">
        <v>48976</v>
      </c>
      <c r="C51" s="29">
        <v>48266</v>
      </c>
      <c r="D51" s="29">
        <v>48114</v>
      </c>
      <c r="E51" s="23">
        <v>47819</v>
      </c>
      <c r="F51" s="29">
        <v>46783</v>
      </c>
      <c r="G51" s="29">
        <v>46481</v>
      </c>
      <c r="H51" s="29">
        <v>46824</v>
      </c>
      <c r="I51" s="23">
        <v>46461</v>
      </c>
      <c r="J51" s="29">
        <v>45269</v>
      </c>
      <c r="K51" s="29">
        <v>44798</v>
      </c>
      <c r="L51" s="29">
        <v>44618</v>
      </c>
      <c r="M51" s="23">
        <v>44660</v>
      </c>
      <c r="N51" s="29">
        <v>44715</v>
      </c>
      <c r="O51" s="29">
        <v>44808</v>
      </c>
      <c r="P51" s="29">
        <v>44731</v>
      </c>
      <c r="Q51" s="23">
        <v>44752</v>
      </c>
      <c r="R51" s="29">
        <v>43752</v>
      </c>
      <c r="S51" s="29">
        <v>43954</v>
      </c>
      <c r="T51" s="29">
        <v>43276</v>
      </c>
      <c r="U51" s="23">
        <v>42687</v>
      </c>
      <c r="V51" s="29">
        <v>41306</v>
      </c>
      <c r="W51" s="29">
        <v>41320</v>
      </c>
      <c r="X51" s="29">
        <v>41924</v>
      </c>
      <c r="Y51" s="23">
        <v>41489</v>
      </c>
    </row>
    <row r="52" spans="1:25" ht="14.25" thickTop="1">
      <c r="A52" s="2" t="s">
        <v>3</v>
      </c>
      <c r="B52" s="28">
        <v>1104</v>
      </c>
      <c r="C52" s="28">
        <v>1108</v>
      </c>
      <c r="D52" s="28">
        <v>1013</v>
      </c>
      <c r="E52" s="22">
        <v>1059</v>
      </c>
      <c r="F52" s="28">
        <v>1067</v>
      </c>
      <c r="G52" s="28">
        <v>1104</v>
      </c>
      <c r="H52" s="28">
        <v>978</v>
      </c>
      <c r="I52" s="22">
        <v>1069</v>
      </c>
      <c r="J52" s="28">
        <v>1105</v>
      </c>
      <c r="K52" s="28">
        <v>1141</v>
      </c>
      <c r="L52" s="28">
        <v>1025</v>
      </c>
      <c r="M52" s="22">
        <v>1018</v>
      </c>
      <c r="N52" s="28">
        <v>1092</v>
      </c>
      <c r="O52" s="28">
        <v>1144</v>
      </c>
      <c r="P52" s="28">
        <v>992</v>
      </c>
      <c r="Q52" s="22">
        <v>1080</v>
      </c>
      <c r="R52" s="28">
        <v>1031</v>
      </c>
      <c r="S52" s="28">
        <v>1048</v>
      </c>
      <c r="T52" s="28">
        <v>965</v>
      </c>
      <c r="U52" s="22">
        <v>1007</v>
      </c>
      <c r="V52" s="28">
        <v>1072</v>
      </c>
      <c r="W52" s="28">
        <v>1017</v>
      </c>
      <c r="X52" s="28">
        <v>947</v>
      </c>
      <c r="Y52" s="22">
        <v>1018</v>
      </c>
    </row>
    <row r="53" spans="1:25" ht="13.5">
      <c r="A53" s="2" t="s">
        <v>132</v>
      </c>
      <c r="B53" s="28">
        <v>789</v>
      </c>
      <c r="C53" s="28">
        <v>309</v>
      </c>
      <c r="D53" s="28">
        <v>309</v>
      </c>
      <c r="E53" s="22">
        <v>309</v>
      </c>
      <c r="F53" s="28">
        <v>789</v>
      </c>
      <c r="G53" s="28">
        <v>309</v>
      </c>
      <c r="H53" s="28">
        <v>309</v>
      </c>
      <c r="I53" s="22">
        <v>309</v>
      </c>
      <c r="J53" s="28">
        <v>1279</v>
      </c>
      <c r="K53" s="28">
        <v>309</v>
      </c>
      <c r="L53" s="28">
        <v>309</v>
      </c>
      <c r="M53" s="22">
        <v>309</v>
      </c>
      <c r="N53" s="28">
        <v>835</v>
      </c>
      <c r="O53" s="28">
        <v>355</v>
      </c>
      <c r="P53" s="28">
        <v>385</v>
      </c>
      <c r="Q53" s="22">
        <v>385</v>
      </c>
      <c r="R53" s="28">
        <v>985</v>
      </c>
      <c r="S53" s="28">
        <v>405</v>
      </c>
      <c r="T53" s="28">
        <v>505</v>
      </c>
      <c r="U53" s="22">
        <v>582</v>
      </c>
      <c r="V53" s="28">
        <v>1088</v>
      </c>
      <c r="W53" s="28">
        <v>505</v>
      </c>
      <c r="X53" s="28">
        <v>505</v>
      </c>
      <c r="Y53" s="22">
        <v>605</v>
      </c>
    </row>
    <row r="54" spans="1:25" ht="13.5">
      <c r="A54" s="2" t="s">
        <v>134</v>
      </c>
      <c r="B54" s="28">
        <v>435</v>
      </c>
      <c r="C54" s="28">
        <v>473</v>
      </c>
      <c r="D54" s="28">
        <v>637</v>
      </c>
      <c r="E54" s="22">
        <v>681</v>
      </c>
      <c r="F54" s="28">
        <v>1053</v>
      </c>
      <c r="G54" s="28">
        <v>1080</v>
      </c>
      <c r="H54" s="28">
        <v>961</v>
      </c>
      <c r="I54" s="22">
        <v>982</v>
      </c>
      <c r="J54" s="28">
        <v>382</v>
      </c>
      <c r="K54" s="28">
        <v>402</v>
      </c>
      <c r="L54" s="28">
        <v>425</v>
      </c>
      <c r="M54" s="22">
        <v>461</v>
      </c>
      <c r="N54" s="28">
        <v>545</v>
      </c>
      <c r="O54" s="28">
        <v>626</v>
      </c>
      <c r="P54" s="28">
        <v>900</v>
      </c>
      <c r="Q54" s="22">
        <v>990</v>
      </c>
      <c r="R54" s="28">
        <v>1476</v>
      </c>
      <c r="S54" s="28">
        <v>1539</v>
      </c>
      <c r="T54" s="28">
        <v>1392</v>
      </c>
      <c r="U54" s="22">
        <v>1446</v>
      </c>
      <c r="V54" s="28">
        <v>838</v>
      </c>
      <c r="W54" s="28">
        <v>899</v>
      </c>
      <c r="X54" s="28">
        <v>950</v>
      </c>
      <c r="Y54" s="22">
        <v>1012</v>
      </c>
    </row>
    <row r="55" spans="1:25" ht="13.5">
      <c r="A55" s="2" t="s">
        <v>135</v>
      </c>
      <c r="B55" s="28">
        <v>759</v>
      </c>
      <c r="C55" s="28">
        <v>756</v>
      </c>
      <c r="D55" s="28">
        <v>673</v>
      </c>
      <c r="E55" s="22">
        <v>707</v>
      </c>
      <c r="F55" s="28">
        <v>737</v>
      </c>
      <c r="G55" s="28">
        <v>726</v>
      </c>
      <c r="H55" s="28">
        <v>709</v>
      </c>
      <c r="I55" s="22">
        <v>618</v>
      </c>
      <c r="J55" s="28">
        <v>594</v>
      </c>
      <c r="K55" s="28">
        <v>595</v>
      </c>
      <c r="L55" s="28">
        <v>490</v>
      </c>
      <c r="M55" s="22">
        <v>490</v>
      </c>
      <c r="N55" s="28">
        <v>490</v>
      </c>
      <c r="O55" s="28">
        <v>482</v>
      </c>
      <c r="P55" s="28">
        <v>371</v>
      </c>
      <c r="Q55" s="22">
        <v>360</v>
      </c>
      <c r="R55" s="28">
        <v>323</v>
      </c>
      <c r="S55" s="28">
        <v>282</v>
      </c>
      <c r="T55" s="28">
        <v>176</v>
      </c>
      <c r="U55" s="22">
        <v>163</v>
      </c>
      <c r="V55" s="28"/>
      <c r="W55" s="28"/>
      <c r="X55" s="28"/>
      <c r="Y55" s="22"/>
    </row>
    <row r="56" spans="1:25" ht="13.5">
      <c r="A56" s="2" t="s">
        <v>137</v>
      </c>
      <c r="B56" s="28">
        <v>3096</v>
      </c>
      <c r="C56" s="28">
        <v>2639</v>
      </c>
      <c r="D56" s="28">
        <v>2663</v>
      </c>
      <c r="E56" s="22">
        <v>3120</v>
      </c>
      <c r="F56" s="28">
        <v>2857</v>
      </c>
      <c r="G56" s="28">
        <v>2620</v>
      </c>
      <c r="H56" s="28">
        <v>2641</v>
      </c>
      <c r="I56" s="22">
        <v>3114</v>
      </c>
      <c r="J56" s="28">
        <v>2779</v>
      </c>
      <c r="K56" s="28">
        <v>2302</v>
      </c>
      <c r="L56" s="28">
        <v>2173</v>
      </c>
      <c r="M56" s="22">
        <v>2427</v>
      </c>
      <c r="N56" s="28">
        <v>2493</v>
      </c>
      <c r="O56" s="28">
        <v>2316</v>
      </c>
      <c r="P56" s="28">
        <v>2150</v>
      </c>
      <c r="Q56" s="22">
        <v>2465</v>
      </c>
      <c r="R56" s="28">
        <v>2540</v>
      </c>
      <c r="S56" s="28">
        <v>2656</v>
      </c>
      <c r="T56" s="28">
        <v>2220</v>
      </c>
      <c r="U56" s="22">
        <v>2404</v>
      </c>
      <c r="V56" s="28">
        <v>2850</v>
      </c>
      <c r="W56" s="28">
        <v>2334</v>
      </c>
      <c r="X56" s="28">
        <v>2201</v>
      </c>
      <c r="Y56" s="22">
        <v>2592</v>
      </c>
    </row>
    <row r="57" spans="1:25" ht="13.5">
      <c r="A57" s="2" t="s">
        <v>4</v>
      </c>
      <c r="B57" s="28">
        <v>178</v>
      </c>
      <c r="C57" s="28">
        <v>342</v>
      </c>
      <c r="D57" s="28">
        <v>205</v>
      </c>
      <c r="E57" s="22">
        <v>456</v>
      </c>
      <c r="F57" s="28">
        <v>151</v>
      </c>
      <c r="G57" s="28">
        <v>422</v>
      </c>
      <c r="H57" s="28">
        <v>196</v>
      </c>
      <c r="I57" s="22">
        <v>431</v>
      </c>
      <c r="J57" s="28">
        <v>202</v>
      </c>
      <c r="K57" s="28">
        <v>436</v>
      </c>
      <c r="L57" s="28">
        <v>222</v>
      </c>
      <c r="M57" s="22">
        <v>871</v>
      </c>
      <c r="N57" s="28">
        <v>209</v>
      </c>
      <c r="O57" s="28">
        <v>521</v>
      </c>
      <c r="P57" s="28">
        <v>225</v>
      </c>
      <c r="Q57" s="22">
        <v>730</v>
      </c>
      <c r="R57" s="28">
        <v>220</v>
      </c>
      <c r="S57" s="28">
        <v>437</v>
      </c>
      <c r="T57" s="28">
        <v>196</v>
      </c>
      <c r="U57" s="22">
        <v>314</v>
      </c>
      <c r="V57" s="28">
        <v>98</v>
      </c>
      <c r="W57" s="28">
        <v>359</v>
      </c>
      <c r="X57" s="28">
        <v>303</v>
      </c>
      <c r="Y57" s="22">
        <v>512</v>
      </c>
    </row>
    <row r="58" spans="1:25" ht="13.5">
      <c r="A58" s="2" t="s">
        <v>140</v>
      </c>
      <c r="B58" s="28"/>
      <c r="C58" s="28"/>
      <c r="D58" s="28"/>
      <c r="E58" s="22"/>
      <c r="F58" s="28"/>
      <c r="G58" s="28"/>
      <c r="H58" s="28"/>
      <c r="I58" s="22">
        <v>130</v>
      </c>
      <c r="J58" s="28"/>
      <c r="K58" s="28"/>
      <c r="L58" s="28"/>
      <c r="M58" s="22">
        <v>217</v>
      </c>
      <c r="N58" s="28"/>
      <c r="O58" s="28"/>
      <c r="P58" s="28"/>
      <c r="Q58" s="22">
        <v>152</v>
      </c>
      <c r="R58" s="28"/>
      <c r="S58" s="28"/>
      <c r="T58" s="28"/>
      <c r="U58" s="22">
        <v>184</v>
      </c>
      <c r="V58" s="28"/>
      <c r="W58" s="28"/>
      <c r="X58" s="28"/>
      <c r="Y58" s="22">
        <v>126</v>
      </c>
    </row>
    <row r="59" spans="1:25" ht="13.5">
      <c r="A59" s="2" t="s">
        <v>141</v>
      </c>
      <c r="B59" s="28"/>
      <c r="C59" s="28"/>
      <c r="D59" s="28"/>
      <c r="E59" s="22"/>
      <c r="F59" s="28"/>
      <c r="G59" s="28"/>
      <c r="H59" s="28"/>
      <c r="I59" s="22">
        <v>0</v>
      </c>
      <c r="J59" s="28"/>
      <c r="K59" s="28"/>
      <c r="L59" s="28"/>
      <c r="M59" s="22">
        <v>0</v>
      </c>
      <c r="N59" s="28"/>
      <c r="O59" s="28"/>
      <c r="P59" s="28"/>
      <c r="Q59" s="22">
        <v>1</v>
      </c>
      <c r="R59" s="28"/>
      <c r="S59" s="28"/>
      <c r="T59" s="28"/>
      <c r="U59" s="22">
        <v>1</v>
      </c>
      <c r="V59" s="28"/>
      <c r="W59" s="28"/>
      <c r="X59" s="28"/>
      <c r="Y59" s="22">
        <v>1</v>
      </c>
    </row>
    <row r="60" spans="1:25" ht="13.5">
      <c r="A60" s="2" t="s">
        <v>145</v>
      </c>
      <c r="B60" s="28">
        <v>10</v>
      </c>
      <c r="C60" s="28">
        <v>10</v>
      </c>
      <c r="D60" s="28">
        <v>10</v>
      </c>
      <c r="E60" s="22">
        <v>10</v>
      </c>
      <c r="F60" s="28">
        <v>3</v>
      </c>
      <c r="G60" s="28">
        <v>3</v>
      </c>
      <c r="H60" s="28">
        <v>7</v>
      </c>
      <c r="I60" s="22">
        <v>7</v>
      </c>
      <c r="J60" s="28">
        <v>15</v>
      </c>
      <c r="K60" s="28">
        <v>15</v>
      </c>
      <c r="L60" s="28">
        <v>15</v>
      </c>
      <c r="M60" s="22">
        <v>15</v>
      </c>
      <c r="N60" s="28">
        <v>21</v>
      </c>
      <c r="O60" s="28">
        <v>21</v>
      </c>
      <c r="P60" s="28">
        <v>21</v>
      </c>
      <c r="Q60" s="22">
        <v>21</v>
      </c>
      <c r="R60" s="28">
        <v>23</v>
      </c>
      <c r="S60" s="28">
        <v>23</v>
      </c>
      <c r="T60" s="28">
        <v>23</v>
      </c>
      <c r="U60" s="22">
        <v>23</v>
      </c>
      <c r="V60" s="28">
        <v>26</v>
      </c>
      <c r="W60" s="28">
        <v>47</v>
      </c>
      <c r="X60" s="28">
        <v>30</v>
      </c>
      <c r="Y60" s="22">
        <v>30</v>
      </c>
    </row>
    <row r="61" spans="1:25" ht="13.5">
      <c r="A61" s="2" t="s">
        <v>146</v>
      </c>
      <c r="B61" s="28">
        <v>776</v>
      </c>
      <c r="C61" s="28">
        <v>1175</v>
      </c>
      <c r="D61" s="28">
        <v>1558</v>
      </c>
      <c r="E61" s="22">
        <v>885</v>
      </c>
      <c r="F61" s="28">
        <v>712</v>
      </c>
      <c r="G61" s="28">
        <v>1131</v>
      </c>
      <c r="H61" s="28">
        <v>1490</v>
      </c>
      <c r="I61" s="22">
        <v>857</v>
      </c>
      <c r="J61" s="28">
        <v>522</v>
      </c>
      <c r="K61" s="28">
        <v>943</v>
      </c>
      <c r="L61" s="28">
        <v>1421</v>
      </c>
      <c r="M61" s="22">
        <v>858</v>
      </c>
      <c r="N61" s="28">
        <v>602</v>
      </c>
      <c r="O61" s="28">
        <v>1040</v>
      </c>
      <c r="P61" s="28">
        <v>1422</v>
      </c>
      <c r="Q61" s="22">
        <v>844</v>
      </c>
      <c r="R61" s="28">
        <v>641</v>
      </c>
      <c r="S61" s="28">
        <v>1059</v>
      </c>
      <c r="T61" s="28">
        <v>1435</v>
      </c>
      <c r="U61" s="22">
        <v>829</v>
      </c>
      <c r="V61" s="28">
        <v>611</v>
      </c>
      <c r="W61" s="28">
        <v>988</v>
      </c>
      <c r="X61" s="28">
        <v>1320</v>
      </c>
      <c r="Y61" s="22">
        <v>790</v>
      </c>
    </row>
    <row r="62" spans="1:25" ht="13.5">
      <c r="A62" s="2" t="s">
        <v>147</v>
      </c>
      <c r="B62" s="28"/>
      <c r="C62" s="28"/>
      <c r="D62" s="28"/>
      <c r="E62" s="22"/>
      <c r="F62" s="28"/>
      <c r="G62" s="28"/>
      <c r="H62" s="28"/>
      <c r="I62" s="22">
        <v>95</v>
      </c>
      <c r="J62" s="28"/>
      <c r="K62" s="28"/>
      <c r="L62" s="28"/>
      <c r="M62" s="22">
        <v>79</v>
      </c>
      <c r="N62" s="28"/>
      <c r="O62" s="28"/>
      <c r="P62" s="28"/>
      <c r="Q62" s="22">
        <v>80</v>
      </c>
      <c r="R62" s="28"/>
      <c r="S62" s="28"/>
      <c r="T62" s="28"/>
      <c r="U62" s="22">
        <v>84</v>
      </c>
      <c r="V62" s="28"/>
      <c r="W62" s="28"/>
      <c r="X62" s="28"/>
      <c r="Y62" s="22">
        <v>82</v>
      </c>
    </row>
    <row r="63" spans="1:25" ht="13.5">
      <c r="A63" s="2" t="s">
        <v>148</v>
      </c>
      <c r="B63" s="28">
        <v>15</v>
      </c>
      <c r="C63" s="28">
        <v>15</v>
      </c>
      <c r="D63" s="28">
        <v>15</v>
      </c>
      <c r="E63" s="22">
        <v>15</v>
      </c>
      <c r="F63" s="28">
        <v>14</v>
      </c>
      <c r="G63" s="28">
        <v>14</v>
      </c>
      <c r="H63" s="28">
        <v>14</v>
      </c>
      <c r="I63" s="22">
        <v>14</v>
      </c>
      <c r="J63" s="28">
        <v>13</v>
      </c>
      <c r="K63" s="28">
        <v>13</v>
      </c>
      <c r="L63" s="28">
        <v>13</v>
      </c>
      <c r="M63" s="22">
        <v>13</v>
      </c>
      <c r="N63" s="28">
        <v>12</v>
      </c>
      <c r="O63" s="28">
        <v>12</v>
      </c>
      <c r="P63" s="28">
        <v>12</v>
      </c>
      <c r="Q63" s="22">
        <v>12</v>
      </c>
      <c r="R63" s="28">
        <v>11</v>
      </c>
      <c r="S63" s="28">
        <v>11</v>
      </c>
      <c r="T63" s="28">
        <v>11</v>
      </c>
      <c r="U63" s="22">
        <v>11</v>
      </c>
      <c r="V63" s="28">
        <v>10</v>
      </c>
      <c r="W63" s="28">
        <v>10</v>
      </c>
      <c r="X63" s="28">
        <v>10</v>
      </c>
      <c r="Y63" s="22">
        <v>10</v>
      </c>
    </row>
    <row r="64" spans="1:25" ht="13.5">
      <c r="A64" s="2" t="s">
        <v>119</v>
      </c>
      <c r="B64" s="28">
        <v>2073</v>
      </c>
      <c r="C64" s="28">
        <v>2111</v>
      </c>
      <c r="D64" s="28">
        <v>2456</v>
      </c>
      <c r="E64" s="22">
        <v>1923</v>
      </c>
      <c r="F64" s="28">
        <v>1936</v>
      </c>
      <c r="G64" s="28">
        <v>2026</v>
      </c>
      <c r="H64" s="28">
        <v>2277</v>
      </c>
      <c r="I64" s="22">
        <v>1445</v>
      </c>
      <c r="J64" s="28">
        <v>1768</v>
      </c>
      <c r="K64" s="28">
        <v>1931</v>
      </c>
      <c r="L64" s="28">
        <v>2330</v>
      </c>
      <c r="M64" s="22">
        <v>1503</v>
      </c>
      <c r="N64" s="28">
        <v>1949</v>
      </c>
      <c r="O64" s="28">
        <v>1947</v>
      </c>
      <c r="P64" s="28">
        <v>2275</v>
      </c>
      <c r="Q64" s="22">
        <v>1496</v>
      </c>
      <c r="R64" s="28">
        <v>1793</v>
      </c>
      <c r="S64" s="28">
        <v>1823</v>
      </c>
      <c r="T64" s="28">
        <v>2134</v>
      </c>
      <c r="U64" s="22">
        <v>1460</v>
      </c>
      <c r="V64" s="28">
        <v>1823</v>
      </c>
      <c r="W64" s="28">
        <v>1894</v>
      </c>
      <c r="X64" s="28">
        <v>2077</v>
      </c>
      <c r="Y64" s="22">
        <v>1478</v>
      </c>
    </row>
    <row r="65" spans="1:25" ht="13.5">
      <c r="A65" s="2" t="s">
        <v>151</v>
      </c>
      <c r="B65" s="28">
        <v>9237</v>
      </c>
      <c r="C65" s="28">
        <v>8942</v>
      </c>
      <c r="D65" s="28">
        <v>9542</v>
      </c>
      <c r="E65" s="22">
        <v>9168</v>
      </c>
      <c r="F65" s="28">
        <v>9322</v>
      </c>
      <c r="G65" s="28">
        <v>9439</v>
      </c>
      <c r="H65" s="28">
        <v>9584</v>
      </c>
      <c r="I65" s="22">
        <v>9075</v>
      </c>
      <c r="J65" s="28">
        <v>8663</v>
      </c>
      <c r="K65" s="28">
        <v>8091</v>
      </c>
      <c r="L65" s="28">
        <v>8426</v>
      </c>
      <c r="M65" s="22">
        <v>8267</v>
      </c>
      <c r="N65" s="28">
        <v>8253</v>
      </c>
      <c r="O65" s="28">
        <v>8468</v>
      </c>
      <c r="P65" s="28">
        <v>8757</v>
      </c>
      <c r="Q65" s="22">
        <v>8621</v>
      </c>
      <c r="R65" s="28">
        <v>9048</v>
      </c>
      <c r="S65" s="28">
        <v>9287</v>
      </c>
      <c r="T65" s="28">
        <v>9061</v>
      </c>
      <c r="U65" s="22">
        <v>8514</v>
      </c>
      <c r="V65" s="28">
        <v>8419</v>
      </c>
      <c r="W65" s="28">
        <v>8056</v>
      </c>
      <c r="X65" s="28">
        <v>8346</v>
      </c>
      <c r="Y65" s="22">
        <v>8261</v>
      </c>
    </row>
    <row r="66" spans="1:25" ht="13.5">
      <c r="A66" s="2" t="s">
        <v>152</v>
      </c>
      <c r="B66" s="28">
        <v>901</v>
      </c>
      <c r="C66" s="28">
        <v>989</v>
      </c>
      <c r="D66" s="28">
        <v>952</v>
      </c>
      <c r="E66" s="22">
        <v>1035</v>
      </c>
      <c r="F66" s="28">
        <v>801</v>
      </c>
      <c r="G66" s="28">
        <v>912</v>
      </c>
      <c r="H66" s="28">
        <v>1169</v>
      </c>
      <c r="I66" s="22">
        <v>1286</v>
      </c>
      <c r="J66" s="28">
        <v>1131</v>
      </c>
      <c r="K66" s="28">
        <v>1218</v>
      </c>
      <c r="L66" s="28">
        <v>1271</v>
      </c>
      <c r="M66" s="22">
        <v>1362</v>
      </c>
      <c r="N66" s="28">
        <v>1407</v>
      </c>
      <c r="O66" s="28">
        <v>1526</v>
      </c>
      <c r="P66" s="28">
        <v>1463</v>
      </c>
      <c r="Q66" s="22">
        <v>1582</v>
      </c>
      <c r="R66" s="28">
        <v>851</v>
      </c>
      <c r="S66" s="28">
        <v>1018</v>
      </c>
      <c r="T66" s="28">
        <v>1401</v>
      </c>
      <c r="U66" s="22">
        <v>1582</v>
      </c>
      <c r="V66" s="28">
        <v>1699</v>
      </c>
      <c r="W66" s="28">
        <v>1891</v>
      </c>
      <c r="X66" s="28">
        <v>2090</v>
      </c>
      <c r="Y66" s="22">
        <v>2288</v>
      </c>
    </row>
    <row r="67" spans="1:25" ht="13.5">
      <c r="A67" s="2" t="s">
        <v>135</v>
      </c>
      <c r="B67" s="28">
        <v>1469</v>
      </c>
      <c r="C67" s="28">
        <v>1495</v>
      </c>
      <c r="D67" s="28">
        <v>1147</v>
      </c>
      <c r="E67" s="22">
        <v>1240</v>
      </c>
      <c r="F67" s="28">
        <v>1378</v>
      </c>
      <c r="G67" s="28">
        <v>1297</v>
      </c>
      <c r="H67" s="28">
        <v>1470</v>
      </c>
      <c r="I67" s="22">
        <v>1385</v>
      </c>
      <c r="J67" s="28">
        <v>1409</v>
      </c>
      <c r="K67" s="28">
        <v>1556</v>
      </c>
      <c r="L67" s="28">
        <v>1226</v>
      </c>
      <c r="M67" s="22">
        <v>1348</v>
      </c>
      <c r="N67" s="28">
        <v>1471</v>
      </c>
      <c r="O67" s="28">
        <v>1559</v>
      </c>
      <c r="P67" s="28">
        <v>1176</v>
      </c>
      <c r="Q67" s="22">
        <v>1216</v>
      </c>
      <c r="R67" s="28">
        <v>1150</v>
      </c>
      <c r="S67" s="28">
        <v>1045</v>
      </c>
      <c r="T67" s="28">
        <v>634</v>
      </c>
      <c r="U67" s="22">
        <v>618</v>
      </c>
      <c r="V67" s="28"/>
      <c r="W67" s="28"/>
      <c r="X67" s="28"/>
      <c r="Y67" s="22"/>
    </row>
    <row r="68" spans="1:25" ht="13.5">
      <c r="A68" s="2" t="s">
        <v>141</v>
      </c>
      <c r="B68" s="28"/>
      <c r="C68" s="28"/>
      <c r="D68" s="28"/>
      <c r="E68" s="22"/>
      <c r="F68" s="28"/>
      <c r="G68" s="28"/>
      <c r="H68" s="28"/>
      <c r="I68" s="22">
        <v>480</v>
      </c>
      <c r="J68" s="28"/>
      <c r="K68" s="28"/>
      <c r="L68" s="28"/>
      <c r="M68" s="22">
        <v>653</v>
      </c>
      <c r="N68" s="28"/>
      <c r="O68" s="28"/>
      <c r="P68" s="28"/>
      <c r="Q68" s="22">
        <v>1011</v>
      </c>
      <c r="R68" s="28"/>
      <c r="S68" s="28"/>
      <c r="T68" s="28"/>
      <c r="U68" s="22">
        <v>968</v>
      </c>
      <c r="V68" s="28"/>
      <c r="W68" s="28"/>
      <c r="X68" s="28"/>
      <c r="Y68" s="22">
        <v>973</v>
      </c>
    </row>
    <row r="69" spans="1:25" ht="13.5">
      <c r="A69" s="2" t="s">
        <v>155</v>
      </c>
      <c r="B69" s="28">
        <v>597</v>
      </c>
      <c r="C69" s="28">
        <v>600</v>
      </c>
      <c r="D69" s="28">
        <v>597</v>
      </c>
      <c r="E69" s="22">
        <v>596</v>
      </c>
      <c r="F69" s="28">
        <v>596</v>
      </c>
      <c r="G69" s="28">
        <v>585</v>
      </c>
      <c r="H69" s="28">
        <v>588</v>
      </c>
      <c r="I69" s="22">
        <v>617</v>
      </c>
      <c r="J69" s="28">
        <v>591</v>
      </c>
      <c r="K69" s="28">
        <v>574</v>
      </c>
      <c r="L69" s="28">
        <v>550</v>
      </c>
      <c r="M69" s="22">
        <v>543</v>
      </c>
      <c r="N69" s="28">
        <v>521</v>
      </c>
      <c r="O69" s="28">
        <v>493</v>
      </c>
      <c r="P69" s="28">
        <v>480</v>
      </c>
      <c r="Q69" s="22">
        <v>481</v>
      </c>
      <c r="R69" s="28">
        <v>461</v>
      </c>
      <c r="S69" s="28">
        <v>453</v>
      </c>
      <c r="T69" s="28">
        <v>434</v>
      </c>
      <c r="U69" s="22">
        <v>417</v>
      </c>
      <c r="V69" s="28">
        <v>422</v>
      </c>
      <c r="W69" s="28">
        <v>381</v>
      </c>
      <c r="X69" s="28">
        <v>395</v>
      </c>
      <c r="Y69" s="22">
        <v>411</v>
      </c>
    </row>
    <row r="70" spans="1:25" ht="13.5">
      <c r="A70" s="2" t="s">
        <v>156</v>
      </c>
      <c r="B70" s="28">
        <v>125</v>
      </c>
      <c r="C70" s="28">
        <v>116</v>
      </c>
      <c r="D70" s="28">
        <v>108</v>
      </c>
      <c r="E70" s="22">
        <v>114</v>
      </c>
      <c r="F70" s="28">
        <v>111</v>
      </c>
      <c r="G70" s="28">
        <v>103</v>
      </c>
      <c r="H70" s="28">
        <v>109</v>
      </c>
      <c r="I70" s="22">
        <v>125</v>
      </c>
      <c r="J70" s="28">
        <v>119</v>
      </c>
      <c r="K70" s="28">
        <v>111</v>
      </c>
      <c r="L70" s="28">
        <v>103</v>
      </c>
      <c r="M70" s="22">
        <v>338</v>
      </c>
      <c r="N70" s="28">
        <v>324</v>
      </c>
      <c r="O70" s="28">
        <v>310</v>
      </c>
      <c r="P70" s="28">
        <v>295</v>
      </c>
      <c r="Q70" s="22">
        <v>323</v>
      </c>
      <c r="R70" s="28">
        <v>308</v>
      </c>
      <c r="S70" s="28">
        <v>293</v>
      </c>
      <c r="T70" s="28">
        <v>277</v>
      </c>
      <c r="U70" s="22">
        <v>301</v>
      </c>
      <c r="V70" s="28">
        <v>287</v>
      </c>
      <c r="W70" s="28">
        <v>273</v>
      </c>
      <c r="X70" s="28">
        <v>257</v>
      </c>
      <c r="Y70" s="22">
        <v>258</v>
      </c>
    </row>
    <row r="71" spans="1:25" ht="13.5">
      <c r="A71" s="2" t="s">
        <v>157</v>
      </c>
      <c r="B71" s="28"/>
      <c r="C71" s="28"/>
      <c r="D71" s="28"/>
      <c r="E71" s="22"/>
      <c r="F71" s="28"/>
      <c r="G71" s="28"/>
      <c r="H71" s="28"/>
      <c r="I71" s="22"/>
      <c r="J71" s="28"/>
      <c r="K71" s="28"/>
      <c r="L71" s="28"/>
      <c r="M71" s="22"/>
      <c r="N71" s="28"/>
      <c r="O71" s="28"/>
      <c r="P71" s="28"/>
      <c r="Q71" s="22"/>
      <c r="R71" s="28"/>
      <c r="S71" s="28"/>
      <c r="T71" s="28">
        <v>59</v>
      </c>
      <c r="U71" s="22">
        <v>59</v>
      </c>
      <c r="V71" s="28">
        <v>59</v>
      </c>
      <c r="W71" s="28">
        <v>59</v>
      </c>
      <c r="X71" s="28">
        <v>119</v>
      </c>
      <c r="Y71" s="22">
        <v>119</v>
      </c>
    </row>
    <row r="72" spans="1:25" ht="13.5">
      <c r="A72" s="2" t="s">
        <v>158</v>
      </c>
      <c r="B72" s="28"/>
      <c r="C72" s="28"/>
      <c r="D72" s="28"/>
      <c r="E72" s="22"/>
      <c r="F72" s="28"/>
      <c r="G72" s="28"/>
      <c r="H72" s="28"/>
      <c r="I72" s="22"/>
      <c r="J72" s="28"/>
      <c r="K72" s="28"/>
      <c r="L72" s="28"/>
      <c r="M72" s="22"/>
      <c r="N72" s="28">
        <v>1693</v>
      </c>
      <c r="O72" s="28">
        <v>1677</v>
      </c>
      <c r="P72" s="28">
        <v>2154</v>
      </c>
      <c r="Q72" s="22"/>
      <c r="R72" s="28">
        <v>2156</v>
      </c>
      <c r="S72" s="28">
        <v>2143</v>
      </c>
      <c r="T72" s="28">
        <v>2142</v>
      </c>
      <c r="U72" s="22">
        <v>2141</v>
      </c>
      <c r="V72" s="28">
        <v>2175</v>
      </c>
      <c r="W72" s="28">
        <v>2167</v>
      </c>
      <c r="X72" s="28">
        <v>2129</v>
      </c>
      <c r="Y72" s="22">
        <v>2120</v>
      </c>
    </row>
    <row r="73" spans="1:25" ht="13.5">
      <c r="A73" s="2" t="s">
        <v>5</v>
      </c>
      <c r="B73" s="28">
        <v>0</v>
      </c>
      <c r="C73" s="28">
        <v>1</v>
      </c>
      <c r="D73" s="28">
        <v>1</v>
      </c>
      <c r="E73" s="22">
        <v>2</v>
      </c>
      <c r="F73" s="28">
        <v>2</v>
      </c>
      <c r="G73" s="28">
        <v>3</v>
      </c>
      <c r="H73" s="28">
        <v>3</v>
      </c>
      <c r="I73" s="22">
        <v>4</v>
      </c>
      <c r="J73" s="28">
        <v>4</v>
      </c>
      <c r="K73" s="28">
        <v>5</v>
      </c>
      <c r="L73" s="28">
        <v>5</v>
      </c>
      <c r="M73" s="22">
        <v>6</v>
      </c>
      <c r="N73" s="28">
        <v>6</v>
      </c>
      <c r="O73" s="28">
        <v>7</v>
      </c>
      <c r="P73" s="28">
        <v>7</v>
      </c>
      <c r="Q73" s="22">
        <v>8</v>
      </c>
      <c r="R73" s="28">
        <v>8</v>
      </c>
      <c r="S73" s="28">
        <v>9</v>
      </c>
      <c r="T73" s="28"/>
      <c r="U73" s="22"/>
      <c r="V73" s="28"/>
      <c r="W73" s="28"/>
      <c r="X73" s="28"/>
      <c r="Y73" s="22"/>
    </row>
    <row r="74" spans="1:25" ht="13.5">
      <c r="A74" s="2" t="s">
        <v>97</v>
      </c>
      <c r="B74" s="28">
        <v>2840</v>
      </c>
      <c r="C74" s="28">
        <v>2773</v>
      </c>
      <c r="D74" s="28">
        <v>2731</v>
      </c>
      <c r="E74" s="22">
        <v>2728</v>
      </c>
      <c r="F74" s="28">
        <v>2602</v>
      </c>
      <c r="G74" s="28">
        <v>2554</v>
      </c>
      <c r="H74" s="28">
        <v>2498</v>
      </c>
      <c r="I74" s="22">
        <v>2066</v>
      </c>
      <c r="J74" s="28">
        <v>2632</v>
      </c>
      <c r="K74" s="28">
        <v>2657</v>
      </c>
      <c r="L74" s="28">
        <v>2661</v>
      </c>
      <c r="M74" s="22">
        <v>1804</v>
      </c>
      <c r="N74" s="28">
        <v>1090</v>
      </c>
      <c r="O74" s="28">
        <v>1099</v>
      </c>
      <c r="P74" s="28">
        <v>1075</v>
      </c>
      <c r="Q74" s="22">
        <v>2144</v>
      </c>
      <c r="R74" s="28">
        <v>1055</v>
      </c>
      <c r="S74" s="28">
        <v>1098</v>
      </c>
      <c r="T74" s="28">
        <v>1035</v>
      </c>
      <c r="U74" s="22">
        <v>9</v>
      </c>
      <c r="V74" s="28">
        <v>722</v>
      </c>
      <c r="W74" s="28">
        <v>923</v>
      </c>
      <c r="X74" s="28">
        <v>967</v>
      </c>
      <c r="Y74" s="22">
        <v>11</v>
      </c>
    </row>
    <row r="75" spans="1:25" ht="13.5">
      <c r="A75" s="2" t="s">
        <v>159</v>
      </c>
      <c r="B75" s="28">
        <v>5934</v>
      </c>
      <c r="C75" s="28">
        <v>5976</v>
      </c>
      <c r="D75" s="28">
        <v>5538</v>
      </c>
      <c r="E75" s="22">
        <v>5716</v>
      </c>
      <c r="F75" s="28">
        <v>5492</v>
      </c>
      <c r="G75" s="28">
        <v>5456</v>
      </c>
      <c r="H75" s="28">
        <v>5840</v>
      </c>
      <c r="I75" s="22">
        <v>5966</v>
      </c>
      <c r="J75" s="28">
        <v>5888</v>
      </c>
      <c r="K75" s="28">
        <v>6123</v>
      </c>
      <c r="L75" s="28">
        <v>5818</v>
      </c>
      <c r="M75" s="22">
        <v>6056</v>
      </c>
      <c r="N75" s="28">
        <v>6515</v>
      </c>
      <c r="O75" s="28">
        <v>6673</v>
      </c>
      <c r="P75" s="28">
        <v>6653</v>
      </c>
      <c r="Q75" s="22">
        <v>6767</v>
      </c>
      <c r="R75" s="28">
        <v>5992</v>
      </c>
      <c r="S75" s="28">
        <v>6061</v>
      </c>
      <c r="T75" s="28">
        <v>5984</v>
      </c>
      <c r="U75" s="22">
        <v>6100</v>
      </c>
      <c r="V75" s="28">
        <v>5366</v>
      </c>
      <c r="W75" s="28">
        <v>5697</v>
      </c>
      <c r="X75" s="28">
        <v>5959</v>
      </c>
      <c r="Y75" s="22">
        <v>6182</v>
      </c>
    </row>
    <row r="76" spans="1:25" ht="14.25" thickBot="1">
      <c r="A76" s="5" t="s">
        <v>6</v>
      </c>
      <c r="B76" s="29">
        <v>15171</v>
      </c>
      <c r="C76" s="29">
        <v>14919</v>
      </c>
      <c r="D76" s="29">
        <v>15081</v>
      </c>
      <c r="E76" s="23">
        <v>14885</v>
      </c>
      <c r="F76" s="29">
        <v>14815</v>
      </c>
      <c r="G76" s="29">
        <v>14896</v>
      </c>
      <c r="H76" s="29">
        <v>15424</v>
      </c>
      <c r="I76" s="23">
        <v>15041</v>
      </c>
      <c r="J76" s="29">
        <v>14551</v>
      </c>
      <c r="K76" s="29">
        <v>14215</v>
      </c>
      <c r="L76" s="29">
        <v>14245</v>
      </c>
      <c r="M76" s="23">
        <v>14324</v>
      </c>
      <c r="N76" s="29">
        <v>14768</v>
      </c>
      <c r="O76" s="29">
        <v>15141</v>
      </c>
      <c r="P76" s="29">
        <v>15410</v>
      </c>
      <c r="Q76" s="23">
        <v>15388</v>
      </c>
      <c r="R76" s="29">
        <v>15040</v>
      </c>
      <c r="S76" s="29">
        <v>15348</v>
      </c>
      <c r="T76" s="29">
        <v>15046</v>
      </c>
      <c r="U76" s="23">
        <v>14614</v>
      </c>
      <c r="V76" s="29">
        <v>13785</v>
      </c>
      <c r="W76" s="29">
        <v>13753</v>
      </c>
      <c r="X76" s="29">
        <v>14306</v>
      </c>
      <c r="Y76" s="23">
        <v>14444</v>
      </c>
    </row>
    <row r="77" spans="1:25" ht="14.25" thickTop="1">
      <c r="A77" s="2" t="s">
        <v>161</v>
      </c>
      <c r="B77" s="28">
        <v>3140</v>
      </c>
      <c r="C77" s="28">
        <v>3140</v>
      </c>
      <c r="D77" s="28">
        <v>3140</v>
      </c>
      <c r="E77" s="22">
        <v>3140</v>
      </c>
      <c r="F77" s="28">
        <v>3140</v>
      </c>
      <c r="G77" s="28">
        <v>3140</v>
      </c>
      <c r="H77" s="28">
        <v>3140</v>
      </c>
      <c r="I77" s="22">
        <v>3140</v>
      </c>
      <c r="J77" s="28">
        <v>3140</v>
      </c>
      <c r="K77" s="28">
        <v>3140</v>
      </c>
      <c r="L77" s="28">
        <v>3140</v>
      </c>
      <c r="M77" s="22">
        <v>3140</v>
      </c>
      <c r="N77" s="28">
        <v>3140</v>
      </c>
      <c r="O77" s="28">
        <v>3140</v>
      </c>
      <c r="P77" s="28">
        <v>3140</v>
      </c>
      <c r="Q77" s="22">
        <v>3140</v>
      </c>
      <c r="R77" s="28">
        <v>3140</v>
      </c>
      <c r="S77" s="28">
        <v>3140</v>
      </c>
      <c r="T77" s="28">
        <v>3140</v>
      </c>
      <c r="U77" s="22">
        <v>3140</v>
      </c>
      <c r="V77" s="28">
        <v>3140</v>
      </c>
      <c r="W77" s="28">
        <v>3140</v>
      </c>
      <c r="X77" s="28">
        <v>3140</v>
      </c>
      <c r="Y77" s="22">
        <v>3140</v>
      </c>
    </row>
    <row r="78" spans="1:25" ht="13.5">
      <c r="A78" s="2" t="s">
        <v>7</v>
      </c>
      <c r="B78" s="28">
        <v>2235</v>
      </c>
      <c r="C78" s="28">
        <v>2235</v>
      </c>
      <c r="D78" s="28">
        <v>2235</v>
      </c>
      <c r="E78" s="22">
        <v>2235</v>
      </c>
      <c r="F78" s="28">
        <v>2235</v>
      </c>
      <c r="G78" s="28">
        <v>2235</v>
      </c>
      <c r="H78" s="28">
        <v>2235</v>
      </c>
      <c r="I78" s="22">
        <v>2235</v>
      </c>
      <c r="J78" s="28">
        <v>2235</v>
      </c>
      <c r="K78" s="28">
        <v>2235</v>
      </c>
      <c r="L78" s="28">
        <v>2235</v>
      </c>
      <c r="M78" s="22">
        <v>2235</v>
      </c>
      <c r="N78" s="28">
        <v>2235</v>
      </c>
      <c r="O78" s="28">
        <v>2235</v>
      </c>
      <c r="P78" s="28">
        <v>2235</v>
      </c>
      <c r="Q78" s="22">
        <v>2235</v>
      </c>
      <c r="R78" s="28">
        <v>2235</v>
      </c>
      <c r="S78" s="28">
        <v>2235</v>
      </c>
      <c r="T78" s="28">
        <v>2235</v>
      </c>
      <c r="U78" s="22">
        <v>2235</v>
      </c>
      <c r="V78" s="28">
        <v>2235</v>
      </c>
      <c r="W78" s="28">
        <v>2235</v>
      </c>
      <c r="X78" s="28">
        <v>2235</v>
      </c>
      <c r="Y78" s="22">
        <v>2235</v>
      </c>
    </row>
    <row r="79" spans="1:25" ht="13.5">
      <c r="A79" s="2" t="s">
        <v>169</v>
      </c>
      <c r="B79" s="28">
        <v>27512</v>
      </c>
      <c r="C79" s="28">
        <v>27174</v>
      </c>
      <c r="D79" s="28">
        <v>26935</v>
      </c>
      <c r="E79" s="22">
        <v>26880</v>
      </c>
      <c r="F79" s="28">
        <v>26114</v>
      </c>
      <c r="G79" s="28">
        <v>25840</v>
      </c>
      <c r="H79" s="28">
        <v>25719</v>
      </c>
      <c r="I79" s="22">
        <v>25578</v>
      </c>
      <c r="J79" s="28">
        <v>24984</v>
      </c>
      <c r="K79" s="28">
        <v>24838</v>
      </c>
      <c r="L79" s="28">
        <v>24615</v>
      </c>
      <c r="M79" s="22">
        <v>24573</v>
      </c>
      <c r="N79" s="28">
        <v>24105</v>
      </c>
      <c r="O79" s="28">
        <v>23823</v>
      </c>
      <c r="P79" s="28">
        <v>23517</v>
      </c>
      <c r="Q79" s="22">
        <v>23397</v>
      </c>
      <c r="R79" s="28">
        <v>22698</v>
      </c>
      <c r="S79" s="28">
        <v>22519</v>
      </c>
      <c r="T79" s="28">
        <v>22213</v>
      </c>
      <c r="U79" s="22">
        <v>22156</v>
      </c>
      <c r="V79" s="28">
        <v>21602</v>
      </c>
      <c r="W79" s="28">
        <v>21312</v>
      </c>
      <c r="X79" s="28">
        <v>21263</v>
      </c>
      <c r="Y79" s="22">
        <v>20862</v>
      </c>
    </row>
    <row r="80" spans="1:25" ht="13.5">
      <c r="A80" s="2" t="s">
        <v>170</v>
      </c>
      <c r="B80" s="28">
        <v>-424</v>
      </c>
      <c r="C80" s="28">
        <v>-422</v>
      </c>
      <c r="D80" s="28">
        <v>-421</v>
      </c>
      <c r="E80" s="22">
        <v>-419</v>
      </c>
      <c r="F80" s="28">
        <v>-419</v>
      </c>
      <c r="G80" s="28">
        <v>-419</v>
      </c>
      <c r="H80" s="28">
        <v>-418</v>
      </c>
      <c r="I80" s="22">
        <v>-418</v>
      </c>
      <c r="J80" s="28">
        <v>-416</v>
      </c>
      <c r="K80" s="28">
        <v>-416</v>
      </c>
      <c r="L80" s="28">
        <v>-415</v>
      </c>
      <c r="M80" s="22">
        <v>-415</v>
      </c>
      <c r="N80" s="28">
        <v>-414</v>
      </c>
      <c r="O80" s="28">
        <v>-412</v>
      </c>
      <c r="P80" s="28">
        <v>-411</v>
      </c>
      <c r="Q80" s="22">
        <v>-409</v>
      </c>
      <c r="R80" s="28">
        <v>-250</v>
      </c>
      <c r="S80" s="28">
        <v>-249</v>
      </c>
      <c r="T80" s="28">
        <v>-248</v>
      </c>
      <c r="U80" s="22">
        <v>-244</v>
      </c>
      <c r="V80" s="28">
        <v>-240</v>
      </c>
      <c r="W80" s="28">
        <v>-235</v>
      </c>
      <c r="X80" s="28">
        <v>-226</v>
      </c>
      <c r="Y80" s="22">
        <v>-222</v>
      </c>
    </row>
    <row r="81" spans="1:25" ht="13.5">
      <c r="A81" s="2" t="s">
        <v>8</v>
      </c>
      <c r="B81" s="28">
        <v>32463</v>
      </c>
      <c r="C81" s="28">
        <v>32126</v>
      </c>
      <c r="D81" s="28">
        <v>31889</v>
      </c>
      <c r="E81" s="22">
        <v>31835</v>
      </c>
      <c r="F81" s="28">
        <v>31070</v>
      </c>
      <c r="G81" s="28">
        <v>30796</v>
      </c>
      <c r="H81" s="28">
        <v>30676</v>
      </c>
      <c r="I81" s="22">
        <v>30535</v>
      </c>
      <c r="J81" s="28">
        <v>29943</v>
      </c>
      <c r="K81" s="28">
        <v>29797</v>
      </c>
      <c r="L81" s="28">
        <v>29575</v>
      </c>
      <c r="M81" s="22">
        <v>29533</v>
      </c>
      <c r="N81" s="28">
        <v>29066</v>
      </c>
      <c r="O81" s="28">
        <v>28786</v>
      </c>
      <c r="P81" s="28">
        <v>28481</v>
      </c>
      <c r="Q81" s="22">
        <v>28363</v>
      </c>
      <c r="R81" s="28">
        <v>27823</v>
      </c>
      <c r="S81" s="28">
        <v>27645</v>
      </c>
      <c r="T81" s="28">
        <v>27340</v>
      </c>
      <c r="U81" s="22">
        <v>27287</v>
      </c>
      <c r="V81" s="28">
        <v>26737</v>
      </c>
      <c r="W81" s="28">
        <v>26451</v>
      </c>
      <c r="X81" s="28">
        <v>26412</v>
      </c>
      <c r="Y81" s="22">
        <v>26015</v>
      </c>
    </row>
    <row r="82" spans="1:25" ht="13.5">
      <c r="A82" s="2" t="s">
        <v>172</v>
      </c>
      <c r="B82" s="28">
        <v>1322</v>
      </c>
      <c r="C82" s="28">
        <v>1201</v>
      </c>
      <c r="D82" s="28">
        <v>1124</v>
      </c>
      <c r="E82" s="22">
        <v>1080</v>
      </c>
      <c r="F82" s="28">
        <v>879</v>
      </c>
      <c r="G82" s="28">
        <v>771</v>
      </c>
      <c r="H82" s="28">
        <v>706</v>
      </c>
      <c r="I82" s="22">
        <v>782</v>
      </c>
      <c r="J82" s="28">
        <v>675</v>
      </c>
      <c r="K82" s="28">
        <v>687</v>
      </c>
      <c r="L82" s="28">
        <v>698</v>
      </c>
      <c r="M82" s="22">
        <v>705</v>
      </c>
      <c r="N82" s="28">
        <v>783</v>
      </c>
      <c r="O82" s="28">
        <v>784</v>
      </c>
      <c r="P82" s="28">
        <v>745</v>
      </c>
      <c r="Q82" s="22">
        <v>906</v>
      </c>
      <c r="R82" s="28">
        <v>794</v>
      </c>
      <c r="S82" s="28">
        <v>868</v>
      </c>
      <c r="T82" s="28">
        <v>786</v>
      </c>
      <c r="U82" s="22">
        <v>680</v>
      </c>
      <c r="V82" s="28">
        <v>679</v>
      </c>
      <c r="W82" s="28">
        <v>1009</v>
      </c>
      <c r="X82" s="28">
        <v>1100</v>
      </c>
      <c r="Y82" s="22">
        <v>926</v>
      </c>
    </row>
    <row r="83" spans="1:25" ht="13.5">
      <c r="A83" s="2" t="s">
        <v>173</v>
      </c>
      <c r="B83" s="28">
        <v>1322</v>
      </c>
      <c r="C83" s="28">
        <v>1201</v>
      </c>
      <c r="D83" s="28">
        <v>1124</v>
      </c>
      <c r="E83" s="22">
        <v>1080</v>
      </c>
      <c r="F83" s="28">
        <v>879</v>
      </c>
      <c r="G83" s="28">
        <v>771</v>
      </c>
      <c r="H83" s="28">
        <v>706</v>
      </c>
      <c r="I83" s="22">
        <v>782</v>
      </c>
      <c r="J83" s="28">
        <v>675</v>
      </c>
      <c r="K83" s="28">
        <v>687</v>
      </c>
      <c r="L83" s="28">
        <v>698</v>
      </c>
      <c r="M83" s="22">
        <v>705</v>
      </c>
      <c r="N83" s="28">
        <v>783</v>
      </c>
      <c r="O83" s="28">
        <v>784</v>
      </c>
      <c r="P83" s="28">
        <v>745</v>
      </c>
      <c r="Q83" s="22">
        <v>906</v>
      </c>
      <c r="R83" s="28">
        <v>794</v>
      </c>
      <c r="S83" s="28">
        <v>868</v>
      </c>
      <c r="T83" s="28">
        <v>786</v>
      </c>
      <c r="U83" s="22">
        <v>680</v>
      </c>
      <c r="V83" s="28">
        <v>679</v>
      </c>
      <c r="W83" s="28">
        <v>1009</v>
      </c>
      <c r="X83" s="28">
        <v>1100</v>
      </c>
      <c r="Y83" s="22">
        <v>926</v>
      </c>
    </row>
    <row r="84" spans="1:25" ht="13.5">
      <c r="A84" s="6" t="s">
        <v>9</v>
      </c>
      <c r="B84" s="28">
        <v>19</v>
      </c>
      <c r="C84" s="28">
        <v>18</v>
      </c>
      <c r="D84" s="28">
        <v>18</v>
      </c>
      <c r="E84" s="22">
        <v>18</v>
      </c>
      <c r="F84" s="28">
        <v>17</v>
      </c>
      <c r="G84" s="28">
        <v>17</v>
      </c>
      <c r="H84" s="28">
        <v>17</v>
      </c>
      <c r="I84" s="22">
        <v>101</v>
      </c>
      <c r="J84" s="28">
        <v>100</v>
      </c>
      <c r="K84" s="28">
        <v>99</v>
      </c>
      <c r="L84" s="28">
        <v>98</v>
      </c>
      <c r="M84" s="22">
        <v>97</v>
      </c>
      <c r="N84" s="28">
        <v>96</v>
      </c>
      <c r="O84" s="28">
        <v>95</v>
      </c>
      <c r="P84" s="28">
        <v>94</v>
      </c>
      <c r="Q84" s="22">
        <v>94</v>
      </c>
      <c r="R84" s="28">
        <v>93</v>
      </c>
      <c r="S84" s="28">
        <v>92</v>
      </c>
      <c r="T84" s="28">
        <v>103</v>
      </c>
      <c r="U84" s="22">
        <v>104</v>
      </c>
      <c r="V84" s="28">
        <v>104</v>
      </c>
      <c r="W84" s="28">
        <v>105</v>
      </c>
      <c r="X84" s="28">
        <v>105</v>
      </c>
      <c r="Y84" s="22">
        <v>104</v>
      </c>
    </row>
    <row r="85" spans="1:25" ht="13.5">
      <c r="A85" s="6" t="s">
        <v>175</v>
      </c>
      <c r="B85" s="28">
        <v>33805</v>
      </c>
      <c r="C85" s="28">
        <v>33346</v>
      </c>
      <c r="D85" s="28">
        <v>33033</v>
      </c>
      <c r="E85" s="22">
        <v>32934</v>
      </c>
      <c r="F85" s="28">
        <v>31967</v>
      </c>
      <c r="G85" s="28">
        <v>31584</v>
      </c>
      <c r="H85" s="28">
        <v>31399</v>
      </c>
      <c r="I85" s="22">
        <v>31419</v>
      </c>
      <c r="J85" s="28">
        <v>30718</v>
      </c>
      <c r="K85" s="28">
        <v>30583</v>
      </c>
      <c r="L85" s="28">
        <v>30372</v>
      </c>
      <c r="M85" s="22">
        <v>30336</v>
      </c>
      <c r="N85" s="28">
        <v>29946</v>
      </c>
      <c r="O85" s="28">
        <v>29666</v>
      </c>
      <c r="P85" s="28">
        <v>29320</v>
      </c>
      <c r="Q85" s="22">
        <v>29363</v>
      </c>
      <c r="R85" s="28">
        <v>28711</v>
      </c>
      <c r="S85" s="28">
        <v>28605</v>
      </c>
      <c r="T85" s="28">
        <v>28230</v>
      </c>
      <c r="U85" s="22">
        <v>28072</v>
      </c>
      <c r="V85" s="28">
        <v>27521</v>
      </c>
      <c r="W85" s="28">
        <v>27566</v>
      </c>
      <c r="X85" s="28">
        <v>27617</v>
      </c>
      <c r="Y85" s="22">
        <v>27045</v>
      </c>
    </row>
    <row r="86" spans="1:25" ht="14.25" thickBot="1">
      <c r="A86" s="7" t="s">
        <v>177</v>
      </c>
      <c r="B86" s="28">
        <v>48976</v>
      </c>
      <c r="C86" s="28">
        <v>48266</v>
      </c>
      <c r="D86" s="28">
        <v>48114</v>
      </c>
      <c r="E86" s="22">
        <v>47819</v>
      </c>
      <c r="F86" s="28">
        <v>46783</v>
      </c>
      <c r="G86" s="28">
        <v>46481</v>
      </c>
      <c r="H86" s="28">
        <v>46824</v>
      </c>
      <c r="I86" s="22">
        <v>46461</v>
      </c>
      <c r="J86" s="28">
        <v>45269</v>
      </c>
      <c r="K86" s="28">
        <v>44798</v>
      </c>
      <c r="L86" s="28">
        <v>44618</v>
      </c>
      <c r="M86" s="22">
        <v>44660</v>
      </c>
      <c r="N86" s="28">
        <v>44715</v>
      </c>
      <c r="O86" s="28">
        <v>44808</v>
      </c>
      <c r="P86" s="28">
        <v>44731</v>
      </c>
      <c r="Q86" s="22">
        <v>44752</v>
      </c>
      <c r="R86" s="28">
        <v>43752</v>
      </c>
      <c r="S86" s="28">
        <v>43954</v>
      </c>
      <c r="T86" s="28">
        <v>43276</v>
      </c>
      <c r="U86" s="22">
        <v>42687</v>
      </c>
      <c r="V86" s="28">
        <v>41306</v>
      </c>
      <c r="W86" s="28">
        <v>41320</v>
      </c>
      <c r="X86" s="28">
        <v>41924</v>
      </c>
      <c r="Y86" s="22">
        <v>41489</v>
      </c>
    </row>
    <row r="87" spans="1:25" ht="14.25" thickTop="1">
      <c r="A87" s="8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9" ht="13.5">
      <c r="A89" s="20" t="s">
        <v>182</v>
      </c>
    </row>
    <row r="90" ht="13.5">
      <c r="A90" s="20" t="s">
        <v>183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178</v>
      </c>
      <c r="B2" s="14">
        <v>9083</v>
      </c>
      <c r="C2" s="14"/>
      <c r="D2" s="14"/>
      <c r="E2" s="14"/>
      <c r="F2" s="14"/>
      <c r="G2" s="14"/>
    </row>
    <row r="3" spans="1:7" ht="14.25" thickBot="1">
      <c r="A3" s="11" t="s">
        <v>179</v>
      </c>
      <c r="B3" s="1" t="s">
        <v>180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HYPERLINK("http://www.kabupro.jp/mark/20130627/S000DTGR.htm","有価証券報告書")</f>
        <v>有価証券報告書</v>
      </c>
      <c r="C4" s="15" t="str">
        <f>HYPERLINK("http://www.kabupro.jp/mark/20130627/S000DTGR.htm","有価証券報告書")</f>
        <v>有価証券報告書</v>
      </c>
      <c r="D4" s="15" t="str">
        <f>HYPERLINK("http://www.kabupro.jp/mark/20121114/S000CAUL.htm","訂正有価証券報告書")</f>
        <v>訂正有価証券報告書</v>
      </c>
      <c r="E4" s="15" t="str">
        <f>HYPERLINK("http://www.kabupro.jp/mark/20121114/S000CAS6.htm","訂正有価証券報告書")</f>
        <v>訂正有価証券報告書</v>
      </c>
      <c r="F4" s="15" t="str">
        <f>HYPERLINK("http://www.kabupro.jp/mark/20100629/S00065MJ.htm","有価証券報告書")</f>
        <v>有価証券報告書</v>
      </c>
      <c r="G4" s="15" t="str">
        <f>HYPERLINK("http://www.kabupro.jp/mark/20090626/S0003GK2.htm","有価証券報告書")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73</v>
      </c>
      <c r="F5" s="1" t="s">
        <v>76</v>
      </c>
      <c r="G5" s="1" t="s">
        <v>78</v>
      </c>
    </row>
    <row r="6" spans="1:7" ht="15" thickBot="1" thickTop="1">
      <c r="A6" s="10" t="s">
        <v>64</v>
      </c>
      <c r="B6" s="18" t="s">
        <v>253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 t="s">
        <v>184</v>
      </c>
      <c r="C8" s="17" t="s">
        <v>185</v>
      </c>
      <c r="D8" s="17" t="s">
        <v>186</v>
      </c>
      <c r="E8" s="17" t="s">
        <v>187</v>
      </c>
      <c r="F8" s="17" t="s">
        <v>188</v>
      </c>
      <c r="G8" s="17" t="s">
        <v>189</v>
      </c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75</v>
      </c>
      <c r="F9" s="17" t="s">
        <v>77</v>
      </c>
      <c r="G9" s="17" t="s">
        <v>79</v>
      </c>
    </row>
    <row r="10" spans="1:7" ht="14.25" thickBot="1">
      <c r="A10" s="13" t="s">
        <v>68</v>
      </c>
      <c r="B10" s="17" t="s">
        <v>81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</row>
    <row r="11" spans="1:7" ht="14.25" thickTop="1">
      <c r="A11" s="26" t="s">
        <v>190</v>
      </c>
      <c r="B11" s="21">
        <v>14721</v>
      </c>
      <c r="C11" s="21">
        <v>14422</v>
      </c>
      <c r="D11" s="21">
        <v>14436</v>
      </c>
      <c r="E11" s="21">
        <v>14279</v>
      </c>
      <c r="F11" s="21">
        <v>14308</v>
      </c>
      <c r="G11" s="21">
        <v>14056</v>
      </c>
    </row>
    <row r="12" spans="1:7" ht="13.5">
      <c r="A12" s="6" t="s">
        <v>191</v>
      </c>
      <c r="B12" s="22">
        <v>858</v>
      </c>
      <c r="C12" s="22">
        <v>4618</v>
      </c>
      <c r="D12" s="22">
        <v>4472</v>
      </c>
      <c r="E12" s="22">
        <v>4584</v>
      </c>
      <c r="F12" s="22">
        <v>4790</v>
      </c>
      <c r="G12" s="22">
        <v>4613</v>
      </c>
    </row>
    <row r="13" spans="1:7" ht="13.5">
      <c r="A13" s="6" t="s">
        <v>192</v>
      </c>
      <c r="B13" s="22">
        <v>2067</v>
      </c>
      <c r="C13" s="22">
        <v>2140</v>
      </c>
      <c r="D13" s="22">
        <v>2333</v>
      </c>
      <c r="E13" s="22">
        <v>2072</v>
      </c>
      <c r="F13" s="22">
        <v>2142</v>
      </c>
      <c r="G13" s="22">
        <v>2353</v>
      </c>
    </row>
    <row r="14" spans="1:7" ht="13.5">
      <c r="A14" s="6" t="s">
        <v>193</v>
      </c>
      <c r="B14" s="22">
        <v>2856</v>
      </c>
      <c r="C14" s="22">
        <v>3155</v>
      </c>
      <c r="D14" s="22">
        <v>3444</v>
      </c>
      <c r="E14" s="22">
        <v>3982</v>
      </c>
      <c r="F14" s="22">
        <v>4317</v>
      </c>
      <c r="G14" s="22">
        <v>4681</v>
      </c>
    </row>
    <row r="15" spans="1:7" ht="13.5">
      <c r="A15" s="6" t="s">
        <v>194</v>
      </c>
      <c r="B15" s="22">
        <v>1047</v>
      </c>
      <c r="C15" s="22">
        <v>1062</v>
      </c>
      <c r="D15" s="22">
        <v>1059</v>
      </c>
      <c r="E15" s="22">
        <v>941</v>
      </c>
      <c r="F15" s="22">
        <v>849</v>
      </c>
      <c r="G15" s="22">
        <v>874</v>
      </c>
    </row>
    <row r="16" spans="1:7" ht="13.5">
      <c r="A16" s="6" t="s">
        <v>195</v>
      </c>
      <c r="B16" s="22">
        <v>251</v>
      </c>
      <c r="C16" s="22">
        <v>6</v>
      </c>
      <c r="D16" s="22"/>
      <c r="E16" s="22"/>
      <c r="F16" s="22"/>
      <c r="G16" s="22"/>
    </row>
    <row r="17" spans="1:7" ht="13.5">
      <c r="A17" s="6" t="s">
        <v>196</v>
      </c>
      <c r="B17" s="22">
        <v>21803</v>
      </c>
      <c r="C17" s="22">
        <v>25406</v>
      </c>
      <c r="D17" s="22">
        <v>25745</v>
      </c>
      <c r="E17" s="22">
        <v>25858</v>
      </c>
      <c r="F17" s="22">
        <v>26408</v>
      </c>
      <c r="G17" s="22">
        <v>26580</v>
      </c>
    </row>
    <row r="18" spans="1:7" ht="13.5">
      <c r="A18" s="6" t="s">
        <v>197</v>
      </c>
      <c r="B18" s="22">
        <v>13979</v>
      </c>
      <c r="C18" s="22">
        <v>13684</v>
      </c>
      <c r="D18" s="22">
        <v>13712</v>
      </c>
      <c r="E18" s="22">
        <v>13619</v>
      </c>
      <c r="F18" s="22">
        <v>13682</v>
      </c>
      <c r="G18" s="22">
        <v>13082</v>
      </c>
    </row>
    <row r="19" spans="1:7" ht="13.5">
      <c r="A19" s="6" t="s">
        <v>198</v>
      </c>
      <c r="B19" s="22">
        <v>712</v>
      </c>
      <c r="C19" s="22">
        <v>3718</v>
      </c>
      <c r="D19" s="22">
        <v>3582</v>
      </c>
      <c r="E19" s="22">
        <v>3660</v>
      </c>
      <c r="F19" s="22">
        <v>3762</v>
      </c>
      <c r="G19" s="22">
        <v>3630</v>
      </c>
    </row>
    <row r="20" spans="1:7" ht="13.5">
      <c r="A20" s="6" t="s">
        <v>199</v>
      </c>
      <c r="B20" s="22">
        <v>822</v>
      </c>
      <c r="C20" s="22">
        <v>907</v>
      </c>
      <c r="D20" s="22">
        <v>1082</v>
      </c>
      <c r="E20" s="22">
        <v>786</v>
      </c>
      <c r="F20" s="22">
        <v>850</v>
      </c>
      <c r="G20" s="22">
        <v>1131</v>
      </c>
    </row>
    <row r="21" spans="1:7" ht="13.5">
      <c r="A21" s="6" t="s">
        <v>200</v>
      </c>
      <c r="B21" s="22">
        <v>2321</v>
      </c>
      <c r="C21" s="22">
        <v>2615</v>
      </c>
      <c r="D21" s="22">
        <v>2882</v>
      </c>
      <c r="E21" s="22">
        <v>3365</v>
      </c>
      <c r="F21" s="22">
        <v>3651</v>
      </c>
      <c r="G21" s="22">
        <v>3977</v>
      </c>
    </row>
    <row r="22" spans="1:7" ht="13.5">
      <c r="A22" s="6" t="s">
        <v>201</v>
      </c>
      <c r="B22" s="22">
        <v>645</v>
      </c>
      <c r="C22" s="22">
        <v>647</v>
      </c>
      <c r="D22" s="22">
        <v>693</v>
      </c>
      <c r="E22" s="22">
        <v>637</v>
      </c>
      <c r="F22" s="22">
        <v>554</v>
      </c>
      <c r="G22" s="22">
        <v>405</v>
      </c>
    </row>
    <row r="23" spans="1:7" ht="13.5">
      <c r="A23" s="6" t="s">
        <v>202</v>
      </c>
      <c r="B23" s="22">
        <v>273</v>
      </c>
      <c r="C23" s="22">
        <v>34</v>
      </c>
      <c r="D23" s="22"/>
      <c r="E23" s="22"/>
      <c r="F23" s="22"/>
      <c r="G23" s="22"/>
    </row>
    <row r="24" spans="1:7" ht="13.5">
      <c r="A24" s="6" t="s">
        <v>203</v>
      </c>
      <c r="B24" s="22">
        <v>18754</v>
      </c>
      <c r="C24" s="22">
        <v>21608</v>
      </c>
      <c r="D24" s="22">
        <v>21952</v>
      </c>
      <c r="E24" s="22">
        <v>22070</v>
      </c>
      <c r="F24" s="22">
        <v>22500</v>
      </c>
      <c r="G24" s="22">
        <v>22227</v>
      </c>
    </row>
    <row r="25" spans="1:7" ht="13.5">
      <c r="A25" s="7" t="s">
        <v>204</v>
      </c>
      <c r="B25" s="22">
        <v>3048</v>
      </c>
      <c r="C25" s="22">
        <v>3798</v>
      </c>
      <c r="D25" s="22">
        <v>3792</v>
      </c>
      <c r="E25" s="22">
        <v>3788</v>
      </c>
      <c r="F25" s="22">
        <v>3907</v>
      </c>
      <c r="G25" s="22">
        <v>4353</v>
      </c>
    </row>
    <row r="26" spans="1:7" ht="13.5">
      <c r="A26" s="7" t="s">
        <v>205</v>
      </c>
      <c r="B26" s="22">
        <v>2367</v>
      </c>
      <c r="C26" s="22">
        <v>3203</v>
      </c>
      <c r="D26" s="22">
        <v>3188</v>
      </c>
      <c r="E26" s="22">
        <v>3160</v>
      </c>
      <c r="F26" s="22">
        <v>3182</v>
      </c>
      <c r="G26" s="22">
        <v>3457</v>
      </c>
    </row>
    <row r="27" spans="1:7" ht="14.25" thickBot="1">
      <c r="A27" s="25" t="s">
        <v>206</v>
      </c>
      <c r="B27" s="23">
        <v>680</v>
      </c>
      <c r="C27" s="23">
        <v>594</v>
      </c>
      <c r="D27" s="23">
        <v>603</v>
      </c>
      <c r="E27" s="23">
        <v>627</v>
      </c>
      <c r="F27" s="23">
        <v>724</v>
      </c>
      <c r="G27" s="23">
        <v>895</v>
      </c>
    </row>
    <row r="28" spans="1:7" ht="14.25" thickTop="1">
      <c r="A28" s="6" t="s">
        <v>207</v>
      </c>
      <c r="B28" s="22">
        <v>3</v>
      </c>
      <c r="C28" s="22">
        <v>4</v>
      </c>
      <c r="D28" s="22">
        <v>2</v>
      </c>
      <c r="E28" s="22">
        <v>3</v>
      </c>
      <c r="F28" s="22">
        <v>2</v>
      </c>
      <c r="G28" s="22">
        <v>5</v>
      </c>
    </row>
    <row r="29" spans="1:7" ht="13.5">
      <c r="A29" s="6" t="s">
        <v>209</v>
      </c>
      <c r="B29" s="22">
        <v>91</v>
      </c>
      <c r="C29" s="22">
        <v>87</v>
      </c>
      <c r="D29" s="22">
        <v>85</v>
      </c>
      <c r="E29" s="22">
        <v>137</v>
      </c>
      <c r="F29" s="22">
        <v>99</v>
      </c>
      <c r="G29" s="22">
        <v>95</v>
      </c>
    </row>
    <row r="30" spans="1:7" ht="13.5">
      <c r="A30" s="6" t="s">
        <v>211</v>
      </c>
      <c r="B30" s="22">
        <v>43</v>
      </c>
      <c r="C30" s="22">
        <v>37</v>
      </c>
      <c r="D30" s="22">
        <v>29</v>
      </c>
      <c r="E30" s="22">
        <v>30</v>
      </c>
      <c r="F30" s="22">
        <v>61</v>
      </c>
      <c r="G30" s="22">
        <v>36</v>
      </c>
    </row>
    <row r="31" spans="1:7" ht="13.5">
      <c r="A31" s="6" t="s">
        <v>213</v>
      </c>
      <c r="B31" s="22">
        <v>138</v>
      </c>
      <c r="C31" s="22">
        <v>128</v>
      </c>
      <c r="D31" s="22">
        <v>116</v>
      </c>
      <c r="E31" s="22">
        <v>171</v>
      </c>
      <c r="F31" s="22">
        <v>162</v>
      </c>
      <c r="G31" s="22">
        <v>137</v>
      </c>
    </row>
    <row r="32" spans="1:7" ht="13.5">
      <c r="A32" s="6" t="s">
        <v>214</v>
      </c>
      <c r="B32" s="22">
        <v>25</v>
      </c>
      <c r="C32" s="22">
        <v>24</v>
      </c>
      <c r="D32" s="22">
        <v>33</v>
      </c>
      <c r="E32" s="22">
        <v>44</v>
      </c>
      <c r="F32" s="22">
        <v>50</v>
      </c>
      <c r="G32" s="22">
        <v>55</v>
      </c>
    </row>
    <row r="33" spans="1:7" ht="13.5">
      <c r="A33" s="6" t="s">
        <v>215</v>
      </c>
      <c r="B33" s="22">
        <v>30</v>
      </c>
      <c r="C33" s="22">
        <v>20</v>
      </c>
      <c r="D33" s="22">
        <v>29</v>
      </c>
      <c r="E33" s="22">
        <v>27</v>
      </c>
      <c r="F33" s="22">
        <v>23</v>
      </c>
      <c r="G33" s="22"/>
    </row>
    <row r="34" spans="1:7" ht="13.5">
      <c r="A34" s="6" t="s">
        <v>216</v>
      </c>
      <c r="B34" s="22"/>
      <c r="C34" s="22"/>
      <c r="D34" s="22"/>
      <c r="E34" s="22"/>
      <c r="F34" s="22"/>
      <c r="G34" s="22">
        <v>2</v>
      </c>
    </row>
    <row r="35" spans="1:7" ht="13.5">
      <c r="A35" s="6" t="s">
        <v>217</v>
      </c>
      <c r="B35" s="22"/>
      <c r="C35" s="22"/>
      <c r="D35" s="22"/>
      <c r="E35" s="22"/>
      <c r="F35" s="22"/>
      <c r="G35" s="22">
        <v>23</v>
      </c>
    </row>
    <row r="36" spans="1:7" ht="13.5">
      <c r="A36" s="6" t="s">
        <v>218</v>
      </c>
      <c r="B36" s="22">
        <v>17</v>
      </c>
      <c r="C36" s="22"/>
      <c r="D36" s="22"/>
      <c r="E36" s="22"/>
      <c r="F36" s="22"/>
      <c r="G36" s="22"/>
    </row>
    <row r="37" spans="1:7" ht="13.5">
      <c r="A37" s="6" t="s">
        <v>130</v>
      </c>
      <c r="B37" s="22"/>
      <c r="C37" s="22"/>
      <c r="D37" s="22"/>
      <c r="E37" s="22"/>
      <c r="F37" s="22"/>
      <c r="G37" s="22">
        <v>10</v>
      </c>
    </row>
    <row r="38" spans="1:7" ht="13.5">
      <c r="A38" s="6" t="s">
        <v>219</v>
      </c>
      <c r="B38" s="22"/>
      <c r="C38" s="22">
        <v>9</v>
      </c>
      <c r="D38" s="22"/>
      <c r="E38" s="22"/>
      <c r="F38" s="22"/>
      <c r="G38" s="22"/>
    </row>
    <row r="39" spans="1:7" ht="13.5">
      <c r="A39" s="6" t="s">
        <v>220</v>
      </c>
      <c r="B39" s="22">
        <v>8</v>
      </c>
      <c r="C39" s="22">
        <v>7</v>
      </c>
      <c r="D39" s="22">
        <v>6</v>
      </c>
      <c r="E39" s="22">
        <v>8</v>
      </c>
      <c r="F39" s="22">
        <v>6</v>
      </c>
      <c r="G39" s="22">
        <v>12</v>
      </c>
    </row>
    <row r="40" spans="1:7" ht="13.5">
      <c r="A40" s="6" t="s">
        <v>222</v>
      </c>
      <c r="B40" s="22">
        <v>82</v>
      </c>
      <c r="C40" s="22">
        <v>61</v>
      </c>
      <c r="D40" s="22">
        <v>69</v>
      </c>
      <c r="E40" s="22">
        <v>80</v>
      </c>
      <c r="F40" s="22">
        <v>80</v>
      </c>
      <c r="G40" s="22">
        <v>105</v>
      </c>
    </row>
    <row r="41" spans="1:7" ht="14.25" thickBot="1">
      <c r="A41" s="25" t="s">
        <v>223</v>
      </c>
      <c r="B41" s="23">
        <v>736</v>
      </c>
      <c r="C41" s="23">
        <v>661</v>
      </c>
      <c r="D41" s="23">
        <v>650</v>
      </c>
      <c r="E41" s="23">
        <v>719</v>
      </c>
      <c r="F41" s="23">
        <v>806</v>
      </c>
      <c r="G41" s="23">
        <v>926</v>
      </c>
    </row>
    <row r="42" spans="1:7" ht="14.25" thickTop="1">
      <c r="A42" s="6" t="s">
        <v>210</v>
      </c>
      <c r="B42" s="22">
        <v>19</v>
      </c>
      <c r="C42" s="22"/>
      <c r="D42" s="22"/>
      <c r="E42" s="22"/>
      <c r="F42" s="22">
        <v>21</v>
      </c>
      <c r="G42" s="22"/>
    </row>
    <row r="43" spans="1:7" ht="13.5">
      <c r="A43" s="6" t="s">
        <v>224</v>
      </c>
      <c r="B43" s="22"/>
      <c r="C43" s="22"/>
      <c r="D43" s="22"/>
      <c r="E43" s="22">
        <v>435</v>
      </c>
      <c r="F43" s="22">
        <v>442</v>
      </c>
      <c r="G43" s="22">
        <v>462</v>
      </c>
    </row>
    <row r="44" spans="1:7" ht="13.5">
      <c r="A44" s="6" t="s">
        <v>225</v>
      </c>
      <c r="B44" s="22"/>
      <c r="C44" s="22"/>
      <c r="D44" s="22"/>
      <c r="E44" s="22">
        <v>657</v>
      </c>
      <c r="F44" s="22">
        <v>565</v>
      </c>
      <c r="G44" s="22">
        <v>511</v>
      </c>
    </row>
    <row r="45" spans="1:7" ht="13.5">
      <c r="A45" s="6" t="s">
        <v>226</v>
      </c>
      <c r="B45" s="22">
        <v>952</v>
      </c>
      <c r="C45" s="22">
        <v>990</v>
      </c>
      <c r="D45" s="22">
        <v>946</v>
      </c>
      <c r="E45" s="22"/>
      <c r="F45" s="22"/>
      <c r="G45" s="22"/>
    </row>
    <row r="46" spans="1:7" ht="13.5">
      <c r="A46" s="6" t="s">
        <v>227</v>
      </c>
      <c r="B46" s="22">
        <v>145</v>
      </c>
      <c r="C46" s="22">
        <v>43</v>
      </c>
      <c r="D46" s="22">
        <v>119</v>
      </c>
      <c r="E46" s="22"/>
      <c r="F46" s="22"/>
      <c r="G46" s="22"/>
    </row>
    <row r="47" spans="1:7" ht="13.5">
      <c r="A47" s="6" t="s">
        <v>228</v>
      </c>
      <c r="B47" s="22"/>
      <c r="C47" s="22"/>
      <c r="D47" s="22">
        <v>457</v>
      </c>
      <c r="E47" s="22"/>
      <c r="F47" s="22"/>
      <c r="G47" s="22"/>
    </row>
    <row r="48" spans="1:7" ht="13.5">
      <c r="A48" s="6" t="s">
        <v>229</v>
      </c>
      <c r="B48" s="22"/>
      <c r="C48" s="22">
        <v>197</v>
      </c>
      <c r="D48" s="22"/>
      <c r="E48" s="22"/>
      <c r="F48" s="22"/>
      <c r="G48" s="22"/>
    </row>
    <row r="49" spans="1:7" ht="13.5">
      <c r="A49" s="6" t="s">
        <v>230</v>
      </c>
      <c r="B49" s="22"/>
      <c r="C49" s="22"/>
      <c r="D49" s="22"/>
      <c r="E49" s="22"/>
      <c r="F49" s="22"/>
      <c r="G49" s="22">
        <v>37</v>
      </c>
    </row>
    <row r="50" spans="1:7" ht="13.5">
      <c r="A50" s="6" t="s">
        <v>231</v>
      </c>
      <c r="B50" s="22"/>
      <c r="C50" s="22"/>
      <c r="D50" s="22"/>
      <c r="E50" s="22"/>
      <c r="F50" s="22"/>
      <c r="G50" s="22">
        <v>130</v>
      </c>
    </row>
    <row r="51" spans="1:7" ht="13.5">
      <c r="A51" s="6" t="s">
        <v>232</v>
      </c>
      <c r="B51" s="22"/>
      <c r="C51" s="22"/>
      <c r="D51" s="22"/>
      <c r="E51" s="22"/>
      <c r="F51" s="22">
        <v>4</v>
      </c>
      <c r="G51" s="22"/>
    </row>
    <row r="52" spans="1:7" ht="13.5">
      <c r="A52" s="6" t="s">
        <v>235</v>
      </c>
      <c r="B52" s="22">
        <v>1117</v>
      </c>
      <c r="C52" s="22">
        <v>1231</v>
      </c>
      <c r="D52" s="22">
        <v>1523</v>
      </c>
      <c r="E52" s="22">
        <v>1093</v>
      </c>
      <c r="F52" s="22">
        <v>1033</v>
      </c>
      <c r="G52" s="22">
        <v>1141</v>
      </c>
    </row>
    <row r="53" spans="1:7" ht="13.5">
      <c r="A53" s="6" t="s">
        <v>236</v>
      </c>
      <c r="B53" s="22"/>
      <c r="C53" s="22"/>
      <c r="D53" s="22">
        <v>39</v>
      </c>
      <c r="E53" s="22"/>
      <c r="F53" s="22"/>
      <c r="G53" s="22"/>
    </row>
    <row r="54" spans="1:7" ht="13.5">
      <c r="A54" s="6" t="s">
        <v>237</v>
      </c>
      <c r="B54" s="22"/>
      <c r="C54" s="22">
        <v>17</v>
      </c>
      <c r="D54" s="22">
        <v>33</v>
      </c>
      <c r="E54" s="22"/>
      <c r="F54" s="22">
        <v>55</v>
      </c>
      <c r="G54" s="22"/>
    </row>
    <row r="55" spans="1:7" ht="13.5">
      <c r="A55" s="6" t="s">
        <v>238</v>
      </c>
      <c r="B55" s="22">
        <v>130</v>
      </c>
      <c r="C55" s="22">
        <v>40</v>
      </c>
      <c r="D55" s="22">
        <v>88</v>
      </c>
      <c r="E55" s="22">
        <v>132</v>
      </c>
      <c r="F55" s="22">
        <v>73</v>
      </c>
      <c r="G55" s="22">
        <v>68</v>
      </c>
    </row>
    <row r="56" spans="1:7" ht="13.5">
      <c r="A56" s="6" t="s">
        <v>239</v>
      </c>
      <c r="B56" s="22"/>
      <c r="C56" s="22"/>
      <c r="D56" s="22"/>
      <c r="E56" s="22"/>
      <c r="F56" s="22">
        <v>48</v>
      </c>
      <c r="G56" s="22"/>
    </row>
    <row r="57" spans="1:7" ht="13.5">
      <c r="A57" s="6" t="s">
        <v>240</v>
      </c>
      <c r="B57" s="22"/>
      <c r="C57" s="22"/>
      <c r="D57" s="22"/>
      <c r="E57" s="22"/>
      <c r="F57" s="22">
        <v>11</v>
      </c>
      <c r="G57" s="22">
        <v>163</v>
      </c>
    </row>
    <row r="58" spans="1:7" ht="13.5">
      <c r="A58" s="6" t="s">
        <v>241</v>
      </c>
      <c r="B58" s="22"/>
      <c r="C58" s="22"/>
      <c r="D58" s="22"/>
      <c r="E58" s="22"/>
      <c r="F58" s="22"/>
      <c r="G58" s="22">
        <v>181</v>
      </c>
    </row>
    <row r="59" spans="1:7" ht="13.5">
      <c r="A59" s="6" t="s">
        <v>242</v>
      </c>
      <c r="B59" s="22"/>
      <c r="C59" s="22"/>
      <c r="D59" s="22"/>
      <c r="E59" s="22"/>
      <c r="F59" s="22"/>
      <c r="G59" s="22">
        <v>10</v>
      </c>
    </row>
    <row r="60" spans="1:7" ht="13.5">
      <c r="A60" s="6" t="s">
        <v>243</v>
      </c>
      <c r="B60" s="22"/>
      <c r="C60" s="22"/>
      <c r="D60" s="22"/>
      <c r="E60" s="22"/>
      <c r="F60" s="22"/>
      <c r="G60" s="22">
        <v>150</v>
      </c>
    </row>
    <row r="61" spans="1:7" ht="13.5">
      <c r="A61" s="6" t="s">
        <v>244</v>
      </c>
      <c r="B61" s="22"/>
      <c r="C61" s="22"/>
      <c r="D61" s="22">
        <v>195</v>
      </c>
      <c r="E61" s="22">
        <v>43</v>
      </c>
      <c r="F61" s="22"/>
      <c r="G61" s="22"/>
    </row>
    <row r="62" spans="1:7" ht="13.5">
      <c r="A62" s="6" t="s">
        <v>245</v>
      </c>
      <c r="B62" s="22"/>
      <c r="C62" s="22"/>
      <c r="D62" s="22"/>
      <c r="E62" s="22"/>
      <c r="F62" s="22">
        <v>10</v>
      </c>
      <c r="G62" s="22"/>
    </row>
    <row r="63" spans="1:7" ht="13.5">
      <c r="A63" s="6" t="s">
        <v>247</v>
      </c>
      <c r="B63" s="22">
        <v>130</v>
      </c>
      <c r="C63" s="22">
        <v>57</v>
      </c>
      <c r="D63" s="22">
        <v>452</v>
      </c>
      <c r="E63" s="22">
        <v>176</v>
      </c>
      <c r="F63" s="22">
        <v>198</v>
      </c>
      <c r="G63" s="22">
        <v>573</v>
      </c>
    </row>
    <row r="64" spans="1:7" ht="13.5">
      <c r="A64" s="7" t="s">
        <v>248</v>
      </c>
      <c r="B64" s="22">
        <v>1724</v>
      </c>
      <c r="C64" s="22">
        <v>1835</v>
      </c>
      <c r="D64" s="22">
        <v>1721</v>
      </c>
      <c r="E64" s="22">
        <v>1636</v>
      </c>
      <c r="F64" s="22">
        <v>1640</v>
      </c>
      <c r="G64" s="22">
        <v>1494</v>
      </c>
    </row>
    <row r="65" spans="1:7" ht="13.5">
      <c r="A65" s="7" t="s">
        <v>249</v>
      </c>
      <c r="B65" s="22">
        <v>568</v>
      </c>
      <c r="C65" s="22">
        <v>727</v>
      </c>
      <c r="D65" s="22">
        <v>938</v>
      </c>
      <c r="E65" s="22">
        <v>706</v>
      </c>
      <c r="F65" s="22">
        <v>465</v>
      </c>
      <c r="G65" s="22">
        <v>542</v>
      </c>
    </row>
    <row r="66" spans="1:7" ht="13.5">
      <c r="A66" s="7" t="s">
        <v>250</v>
      </c>
      <c r="B66" s="22">
        <v>64</v>
      </c>
      <c r="C66" s="22">
        <v>-68</v>
      </c>
      <c r="D66" s="22">
        <v>-234</v>
      </c>
      <c r="E66" s="22">
        <v>-53</v>
      </c>
      <c r="F66" s="22">
        <v>243</v>
      </c>
      <c r="G66" s="22">
        <v>140</v>
      </c>
    </row>
    <row r="67" spans="1:7" ht="13.5">
      <c r="A67" s="7" t="s">
        <v>251</v>
      </c>
      <c r="B67" s="22">
        <v>632</v>
      </c>
      <c r="C67" s="22">
        <v>658</v>
      </c>
      <c r="D67" s="22">
        <v>703</v>
      </c>
      <c r="E67" s="22">
        <v>652</v>
      </c>
      <c r="F67" s="22">
        <v>709</v>
      </c>
      <c r="G67" s="22">
        <v>682</v>
      </c>
    </row>
    <row r="68" spans="1:7" ht="14.25" thickBot="1">
      <c r="A68" s="7" t="s">
        <v>252</v>
      </c>
      <c r="B68" s="22">
        <v>1092</v>
      </c>
      <c r="C68" s="22">
        <v>1176</v>
      </c>
      <c r="D68" s="22">
        <v>1018</v>
      </c>
      <c r="E68" s="22">
        <v>983</v>
      </c>
      <c r="F68" s="22">
        <v>931</v>
      </c>
      <c r="G68" s="22">
        <v>812</v>
      </c>
    </row>
    <row r="69" spans="1:7" ht="14.25" thickTop="1">
      <c r="A69" s="8"/>
      <c r="B69" s="24"/>
      <c r="C69" s="24"/>
      <c r="D69" s="24"/>
      <c r="E69" s="24"/>
      <c r="F69" s="24"/>
      <c r="G69" s="24"/>
    </row>
    <row r="71" ht="13.5">
      <c r="A71" s="20" t="s">
        <v>182</v>
      </c>
    </row>
    <row r="72" ht="13.5">
      <c r="A72" s="20" t="s">
        <v>183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178</v>
      </c>
      <c r="B2" s="14">
        <v>9083</v>
      </c>
      <c r="C2" s="14"/>
      <c r="D2" s="14"/>
      <c r="E2" s="14"/>
      <c r="F2" s="14"/>
      <c r="G2" s="14"/>
    </row>
    <row r="3" spans="1:7" ht="14.25" thickBot="1">
      <c r="A3" s="11" t="s">
        <v>179</v>
      </c>
      <c r="B3" s="1" t="s">
        <v>180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HYPERLINK("http://www.kabupro.jp/mark/20130627/S000DTGR.htm","有価証券報告書")</f>
        <v>有価証券報告書</v>
      </c>
      <c r="C4" s="15" t="str">
        <f>HYPERLINK("http://www.kabupro.jp/mark/20130627/S000DTGR.htm","有価証券報告書")</f>
        <v>有価証券報告書</v>
      </c>
      <c r="D4" s="15" t="str">
        <f>HYPERLINK("http://www.kabupro.jp/mark/20121114/S000CAUL.htm","訂正有価証券報告書")</f>
        <v>訂正有価証券報告書</v>
      </c>
      <c r="E4" s="15" t="str">
        <f>HYPERLINK("http://www.kabupro.jp/mark/20121114/S000CAS6.htm","訂正有価証券報告書")</f>
        <v>訂正有価証券報告書</v>
      </c>
      <c r="F4" s="15" t="str">
        <f>HYPERLINK("http://www.kabupro.jp/mark/20100629/S00065MJ.htm","有価証券報告書")</f>
        <v>有価証券報告書</v>
      </c>
      <c r="G4" s="15" t="str">
        <f>HYPERLINK("http://www.kabupro.jp/mark/20090626/S0003GK2.htm","有価証券報告書")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73</v>
      </c>
      <c r="F5" s="1" t="s">
        <v>76</v>
      </c>
      <c r="G5" s="1" t="s">
        <v>78</v>
      </c>
    </row>
    <row r="6" spans="1:7" ht="15" thickBot="1" thickTop="1">
      <c r="A6" s="10" t="s">
        <v>64</v>
      </c>
      <c r="B6" s="18" t="s">
        <v>181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/>
      <c r="C8" s="17"/>
      <c r="D8" s="17"/>
      <c r="E8" s="17"/>
      <c r="F8" s="17"/>
      <c r="G8" s="17"/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75</v>
      </c>
      <c r="F9" s="17" t="s">
        <v>77</v>
      </c>
      <c r="G9" s="17" t="s">
        <v>79</v>
      </c>
    </row>
    <row r="10" spans="1:7" ht="14.25" thickBot="1">
      <c r="A10" s="13" t="s">
        <v>68</v>
      </c>
      <c r="B10" s="17" t="s">
        <v>81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</row>
    <row r="11" spans="1:7" ht="14.25" thickTop="1">
      <c r="A11" s="9" t="s">
        <v>80</v>
      </c>
      <c r="B11" s="21">
        <v>1247</v>
      </c>
      <c r="C11" s="21">
        <v>1347</v>
      </c>
      <c r="D11" s="21">
        <v>1612</v>
      </c>
      <c r="E11" s="21">
        <v>1222</v>
      </c>
      <c r="F11" s="21">
        <v>1243</v>
      </c>
      <c r="G11" s="21">
        <v>1336</v>
      </c>
    </row>
    <row r="12" spans="1:7" ht="13.5">
      <c r="A12" s="2" t="s">
        <v>82</v>
      </c>
      <c r="B12" s="22">
        <v>555</v>
      </c>
      <c r="C12" s="22">
        <v>582</v>
      </c>
      <c r="D12" s="22">
        <v>540</v>
      </c>
      <c r="E12" s="22">
        <v>522</v>
      </c>
      <c r="F12" s="22">
        <v>521</v>
      </c>
      <c r="G12" s="22">
        <v>277</v>
      </c>
    </row>
    <row r="13" spans="1:7" ht="13.5">
      <c r="A13" s="2" t="s">
        <v>83</v>
      </c>
      <c r="B13" s="22">
        <v>963</v>
      </c>
      <c r="C13" s="22">
        <v>1240</v>
      </c>
      <c r="D13" s="22">
        <v>1028</v>
      </c>
      <c r="E13" s="22">
        <v>1243</v>
      </c>
      <c r="F13" s="22">
        <v>1200</v>
      </c>
      <c r="G13" s="22">
        <v>1182</v>
      </c>
    </row>
    <row r="14" spans="1:7" ht="13.5">
      <c r="A14" s="2" t="s">
        <v>87</v>
      </c>
      <c r="B14" s="22">
        <v>207</v>
      </c>
      <c r="C14" s="22">
        <v>203</v>
      </c>
      <c r="D14" s="22">
        <v>194</v>
      </c>
      <c r="E14" s="22">
        <v>170</v>
      </c>
      <c r="F14" s="22">
        <v>133</v>
      </c>
      <c r="G14" s="22">
        <v>146</v>
      </c>
    </row>
    <row r="15" spans="1:7" ht="13.5">
      <c r="A15" s="2" t="s">
        <v>91</v>
      </c>
      <c r="B15" s="22">
        <v>58</v>
      </c>
      <c r="C15" s="22">
        <v>57</v>
      </c>
      <c r="D15" s="22">
        <v>64</v>
      </c>
      <c r="E15" s="22">
        <v>72</v>
      </c>
      <c r="F15" s="22">
        <v>52</v>
      </c>
      <c r="G15" s="22">
        <v>46</v>
      </c>
    </row>
    <row r="16" spans="1:7" ht="13.5">
      <c r="A16" s="2" t="s">
        <v>92</v>
      </c>
      <c r="B16" s="22"/>
      <c r="C16" s="22">
        <v>492</v>
      </c>
      <c r="D16" s="22">
        <v>732</v>
      </c>
      <c r="E16" s="22">
        <v>1173</v>
      </c>
      <c r="F16" s="22">
        <v>1265</v>
      </c>
      <c r="G16" s="22">
        <v>1461</v>
      </c>
    </row>
    <row r="17" spans="1:7" ht="13.5">
      <c r="A17" s="2" t="s">
        <v>93</v>
      </c>
      <c r="B17" s="22"/>
      <c r="C17" s="22">
        <v>15</v>
      </c>
      <c r="D17" s="22">
        <v>31</v>
      </c>
      <c r="E17" s="22">
        <v>22</v>
      </c>
      <c r="F17" s="22">
        <v>25</v>
      </c>
      <c r="G17" s="22">
        <v>24</v>
      </c>
    </row>
    <row r="18" spans="1:7" ht="13.5">
      <c r="A18" s="2" t="s">
        <v>94</v>
      </c>
      <c r="B18" s="22">
        <v>88</v>
      </c>
      <c r="C18" s="22">
        <v>81</v>
      </c>
      <c r="D18" s="22">
        <v>80</v>
      </c>
      <c r="E18" s="22">
        <v>67</v>
      </c>
      <c r="F18" s="22">
        <v>68</v>
      </c>
      <c r="G18" s="22">
        <v>63</v>
      </c>
    </row>
    <row r="19" spans="1:7" ht="13.5">
      <c r="A19" s="2" t="s">
        <v>95</v>
      </c>
      <c r="B19" s="22">
        <v>248</v>
      </c>
      <c r="C19" s="22">
        <v>263</v>
      </c>
      <c r="D19" s="22">
        <v>302</v>
      </c>
      <c r="E19" s="22">
        <v>286</v>
      </c>
      <c r="F19" s="22">
        <v>349</v>
      </c>
      <c r="G19" s="22">
        <v>345</v>
      </c>
    </row>
    <row r="20" spans="1:7" ht="13.5">
      <c r="A20" s="2" t="s">
        <v>96</v>
      </c>
      <c r="B20" s="22">
        <v>934</v>
      </c>
      <c r="C20" s="22"/>
      <c r="D20" s="22"/>
      <c r="E20" s="22"/>
      <c r="F20" s="22"/>
      <c r="G20" s="22"/>
    </row>
    <row r="21" spans="1:7" ht="13.5">
      <c r="A21" s="2" t="s">
        <v>97</v>
      </c>
      <c r="B21" s="22">
        <v>109</v>
      </c>
      <c r="C21" s="22">
        <v>97</v>
      </c>
      <c r="D21" s="22">
        <v>46</v>
      </c>
      <c r="E21" s="22">
        <v>53</v>
      </c>
      <c r="F21" s="22">
        <v>63</v>
      </c>
      <c r="G21" s="22">
        <v>55</v>
      </c>
    </row>
    <row r="22" spans="1:7" ht="13.5">
      <c r="A22" s="2" t="s">
        <v>98</v>
      </c>
      <c r="B22" s="22">
        <v>0</v>
      </c>
      <c r="C22" s="22">
        <v>-1</v>
      </c>
      <c r="D22" s="22">
        <v>-1</v>
      </c>
      <c r="E22" s="22">
        <v>-1</v>
      </c>
      <c r="F22" s="22">
        <v>-1</v>
      </c>
      <c r="G22" s="22">
        <v>-1</v>
      </c>
    </row>
    <row r="23" spans="1:7" ht="13.5">
      <c r="A23" s="2" t="s">
        <v>99</v>
      </c>
      <c r="B23" s="22">
        <v>4412</v>
      </c>
      <c r="C23" s="22">
        <v>4380</v>
      </c>
      <c r="D23" s="22">
        <v>4633</v>
      </c>
      <c r="E23" s="22">
        <v>4834</v>
      </c>
      <c r="F23" s="22">
        <v>4922</v>
      </c>
      <c r="G23" s="22">
        <v>4938</v>
      </c>
    </row>
    <row r="24" spans="1:7" ht="13.5">
      <c r="A24" s="3" t="s">
        <v>100</v>
      </c>
      <c r="B24" s="22">
        <v>18895</v>
      </c>
      <c r="C24" s="22">
        <v>18745</v>
      </c>
      <c r="D24" s="22">
        <v>17779</v>
      </c>
      <c r="E24" s="22">
        <v>17241</v>
      </c>
      <c r="F24" s="22">
        <v>16776</v>
      </c>
      <c r="G24" s="22">
        <v>16761</v>
      </c>
    </row>
    <row r="25" spans="1:7" ht="13.5">
      <c r="A25" s="4" t="s">
        <v>101</v>
      </c>
      <c r="B25" s="22">
        <v>-12529</v>
      </c>
      <c r="C25" s="22">
        <v>-12167</v>
      </c>
      <c r="D25" s="22">
        <v>-11855</v>
      </c>
      <c r="E25" s="22">
        <v>-11490</v>
      </c>
      <c r="F25" s="22">
        <v>-11134</v>
      </c>
      <c r="G25" s="22">
        <v>-10829</v>
      </c>
    </row>
    <row r="26" spans="1:7" ht="13.5">
      <c r="A26" s="4" t="s">
        <v>102</v>
      </c>
      <c r="B26" s="22">
        <v>6366</v>
      </c>
      <c r="C26" s="22">
        <v>6578</v>
      </c>
      <c r="D26" s="22">
        <v>5923</v>
      </c>
      <c r="E26" s="22">
        <v>5750</v>
      </c>
      <c r="F26" s="22">
        <v>5642</v>
      </c>
      <c r="G26" s="22">
        <v>5931</v>
      </c>
    </row>
    <row r="27" spans="1:7" ht="13.5">
      <c r="A27" s="3" t="s">
        <v>103</v>
      </c>
      <c r="B27" s="22">
        <v>2251</v>
      </c>
      <c r="C27" s="22">
        <v>2242</v>
      </c>
      <c r="D27" s="22">
        <v>2115</v>
      </c>
      <c r="E27" s="22">
        <v>2119</v>
      </c>
      <c r="F27" s="22">
        <v>2164</v>
      </c>
      <c r="G27" s="22">
        <v>2193</v>
      </c>
    </row>
    <row r="28" spans="1:7" ht="13.5">
      <c r="A28" s="4" t="s">
        <v>101</v>
      </c>
      <c r="B28" s="22">
        <v>-1809</v>
      </c>
      <c r="C28" s="22">
        <v>-1769</v>
      </c>
      <c r="D28" s="22">
        <v>-1740</v>
      </c>
      <c r="E28" s="22">
        <v>-1707</v>
      </c>
      <c r="F28" s="22">
        <v>-1703</v>
      </c>
      <c r="G28" s="22">
        <v>-1693</v>
      </c>
    </row>
    <row r="29" spans="1:7" ht="13.5">
      <c r="A29" s="4" t="s">
        <v>104</v>
      </c>
      <c r="B29" s="22">
        <v>442</v>
      </c>
      <c r="C29" s="22">
        <v>472</v>
      </c>
      <c r="D29" s="22">
        <v>375</v>
      </c>
      <c r="E29" s="22">
        <v>411</v>
      </c>
      <c r="F29" s="22">
        <v>461</v>
      </c>
      <c r="G29" s="22">
        <v>500</v>
      </c>
    </row>
    <row r="30" spans="1:7" ht="13.5">
      <c r="A30" s="3" t="s">
        <v>105</v>
      </c>
      <c r="B30" s="22">
        <v>598</v>
      </c>
      <c r="C30" s="22">
        <v>532</v>
      </c>
      <c r="D30" s="22">
        <v>526</v>
      </c>
      <c r="E30" s="22">
        <v>540</v>
      </c>
      <c r="F30" s="22">
        <v>533</v>
      </c>
      <c r="G30" s="22">
        <v>541</v>
      </c>
    </row>
    <row r="31" spans="1:7" ht="13.5">
      <c r="A31" s="4" t="s">
        <v>101</v>
      </c>
      <c r="B31" s="22">
        <v>-466</v>
      </c>
      <c r="C31" s="22">
        <v>-467</v>
      </c>
      <c r="D31" s="22">
        <v>-461</v>
      </c>
      <c r="E31" s="22">
        <v>-478</v>
      </c>
      <c r="F31" s="22">
        <v>-463</v>
      </c>
      <c r="G31" s="22">
        <v>-457</v>
      </c>
    </row>
    <row r="32" spans="1:7" ht="13.5">
      <c r="A32" s="4" t="s">
        <v>106</v>
      </c>
      <c r="B32" s="22">
        <v>131</v>
      </c>
      <c r="C32" s="22">
        <v>64</v>
      </c>
      <c r="D32" s="22">
        <v>65</v>
      </c>
      <c r="E32" s="22">
        <v>62</v>
      </c>
      <c r="F32" s="22">
        <v>69</v>
      </c>
      <c r="G32" s="22">
        <v>84</v>
      </c>
    </row>
    <row r="33" spans="1:7" ht="13.5">
      <c r="A33" s="3" t="s">
        <v>108</v>
      </c>
      <c r="B33" s="22">
        <v>11193</v>
      </c>
      <c r="C33" s="22">
        <v>11557</v>
      </c>
      <c r="D33" s="22">
        <v>11227</v>
      </c>
      <c r="E33" s="22">
        <v>12085</v>
      </c>
      <c r="F33" s="22">
        <v>12238</v>
      </c>
      <c r="G33" s="22">
        <v>11657</v>
      </c>
    </row>
    <row r="34" spans="1:7" ht="13.5">
      <c r="A34" s="4" t="s">
        <v>101</v>
      </c>
      <c r="B34" s="22">
        <v>-9373</v>
      </c>
      <c r="C34" s="22">
        <v>-9475</v>
      </c>
      <c r="D34" s="22">
        <v>-9411</v>
      </c>
      <c r="E34" s="22">
        <v>-9814</v>
      </c>
      <c r="F34" s="22">
        <v>-10375</v>
      </c>
      <c r="G34" s="22">
        <v>-10098</v>
      </c>
    </row>
    <row r="35" spans="1:7" ht="13.5">
      <c r="A35" s="4" t="s">
        <v>109</v>
      </c>
      <c r="B35" s="22">
        <v>1820</v>
      </c>
      <c r="C35" s="22">
        <v>2081</v>
      </c>
      <c r="D35" s="22">
        <v>1816</v>
      </c>
      <c r="E35" s="22">
        <v>2270</v>
      </c>
      <c r="F35" s="22">
        <v>1863</v>
      </c>
      <c r="G35" s="22">
        <v>1559</v>
      </c>
    </row>
    <row r="36" spans="1:7" ht="13.5">
      <c r="A36" s="3" t="s">
        <v>110</v>
      </c>
      <c r="B36" s="22">
        <v>1064</v>
      </c>
      <c r="C36" s="22">
        <v>1074</v>
      </c>
      <c r="D36" s="22">
        <v>1081</v>
      </c>
      <c r="E36" s="22">
        <v>1056</v>
      </c>
      <c r="F36" s="22">
        <v>1011</v>
      </c>
      <c r="G36" s="22">
        <v>995</v>
      </c>
    </row>
    <row r="37" spans="1:7" ht="13.5">
      <c r="A37" s="4" t="s">
        <v>101</v>
      </c>
      <c r="B37" s="22">
        <v>-916</v>
      </c>
      <c r="C37" s="22">
        <v>-898</v>
      </c>
      <c r="D37" s="22">
        <v>-893</v>
      </c>
      <c r="E37" s="22">
        <v>-842</v>
      </c>
      <c r="F37" s="22">
        <v>-810</v>
      </c>
      <c r="G37" s="22">
        <v>-766</v>
      </c>
    </row>
    <row r="38" spans="1:7" ht="13.5">
      <c r="A38" s="4" t="s">
        <v>111</v>
      </c>
      <c r="B38" s="22">
        <v>147</v>
      </c>
      <c r="C38" s="22">
        <v>175</v>
      </c>
      <c r="D38" s="22">
        <v>188</v>
      </c>
      <c r="E38" s="22">
        <v>214</v>
      </c>
      <c r="F38" s="22">
        <v>201</v>
      </c>
      <c r="G38" s="22">
        <v>229</v>
      </c>
    </row>
    <row r="39" spans="1:7" ht="13.5">
      <c r="A39" s="3" t="s">
        <v>112</v>
      </c>
      <c r="B39" s="22">
        <v>14098</v>
      </c>
      <c r="C39" s="22">
        <v>13922</v>
      </c>
      <c r="D39" s="22">
        <v>12739</v>
      </c>
      <c r="E39" s="22">
        <v>12685</v>
      </c>
      <c r="F39" s="22">
        <v>12462</v>
      </c>
      <c r="G39" s="22">
        <v>11931</v>
      </c>
    </row>
    <row r="40" spans="1:7" ht="13.5">
      <c r="A40" s="3" t="s">
        <v>113</v>
      </c>
      <c r="B40" s="22">
        <v>2228</v>
      </c>
      <c r="C40" s="22">
        <v>1982</v>
      </c>
      <c r="D40" s="22">
        <v>1317</v>
      </c>
      <c r="E40" s="22">
        <v>986</v>
      </c>
      <c r="F40" s="22">
        <v>448</v>
      </c>
      <c r="G40" s="22"/>
    </row>
    <row r="41" spans="1:7" ht="13.5">
      <c r="A41" s="4" t="s">
        <v>101</v>
      </c>
      <c r="B41" s="22">
        <v>-1121</v>
      </c>
      <c r="C41" s="22">
        <v>-725</v>
      </c>
      <c r="D41" s="22">
        <v>-421</v>
      </c>
      <c r="E41" s="22">
        <v>-197</v>
      </c>
      <c r="F41" s="22">
        <v>-58</v>
      </c>
      <c r="G41" s="22"/>
    </row>
    <row r="42" spans="1:7" ht="13.5">
      <c r="A42" s="4" t="s">
        <v>113</v>
      </c>
      <c r="B42" s="22">
        <v>1107</v>
      </c>
      <c r="C42" s="22">
        <v>1256</v>
      </c>
      <c r="D42" s="22">
        <v>896</v>
      </c>
      <c r="E42" s="22">
        <v>788</v>
      </c>
      <c r="F42" s="22">
        <v>390</v>
      </c>
      <c r="G42" s="22"/>
    </row>
    <row r="43" spans="1:7" ht="13.5">
      <c r="A43" s="3" t="s">
        <v>114</v>
      </c>
      <c r="B43" s="22">
        <v>31</v>
      </c>
      <c r="C43" s="22">
        <v>52</v>
      </c>
      <c r="D43" s="22">
        <v>2</v>
      </c>
      <c r="E43" s="22">
        <v>82</v>
      </c>
      <c r="F43" s="22"/>
      <c r="G43" s="22"/>
    </row>
    <row r="44" spans="1:7" ht="13.5">
      <c r="A44" s="3" t="s">
        <v>115</v>
      </c>
      <c r="B44" s="22">
        <v>24145</v>
      </c>
      <c r="C44" s="22">
        <v>24603</v>
      </c>
      <c r="D44" s="22">
        <v>22006</v>
      </c>
      <c r="E44" s="22">
        <v>22265</v>
      </c>
      <c r="F44" s="22">
        <v>21090</v>
      </c>
      <c r="G44" s="22">
        <v>20236</v>
      </c>
    </row>
    <row r="45" spans="1:7" ht="13.5">
      <c r="A45" s="3" t="s">
        <v>117</v>
      </c>
      <c r="B45" s="22">
        <v>83</v>
      </c>
      <c r="C45" s="22">
        <v>72</v>
      </c>
      <c r="D45" s="22">
        <v>58</v>
      </c>
      <c r="E45" s="22">
        <v>56</v>
      </c>
      <c r="F45" s="22">
        <v>61</v>
      </c>
      <c r="G45" s="22">
        <v>46</v>
      </c>
    </row>
    <row r="46" spans="1:7" ht="13.5">
      <c r="A46" s="3" t="s">
        <v>118</v>
      </c>
      <c r="B46" s="22"/>
      <c r="C46" s="22"/>
      <c r="D46" s="22"/>
      <c r="E46" s="22">
        <v>81</v>
      </c>
      <c r="F46" s="22">
        <v>82</v>
      </c>
      <c r="G46" s="22">
        <v>83</v>
      </c>
    </row>
    <row r="47" spans="1:7" ht="13.5">
      <c r="A47" s="3" t="s">
        <v>119</v>
      </c>
      <c r="B47" s="22">
        <v>79</v>
      </c>
      <c r="C47" s="22">
        <v>79</v>
      </c>
      <c r="D47" s="22">
        <v>79</v>
      </c>
      <c r="E47" s="22"/>
      <c r="F47" s="22"/>
      <c r="G47" s="22"/>
    </row>
    <row r="48" spans="1:7" ht="13.5">
      <c r="A48" s="3" t="s">
        <v>120</v>
      </c>
      <c r="B48" s="22">
        <v>162</v>
      </c>
      <c r="C48" s="22">
        <v>151</v>
      </c>
      <c r="D48" s="22">
        <v>138</v>
      </c>
      <c r="E48" s="22">
        <v>137</v>
      </c>
      <c r="F48" s="22">
        <v>144</v>
      </c>
      <c r="G48" s="22">
        <v>130</v>
      </c>
    </row>
    <row r="49" spans="1:7" ht="13.5">
      <c r="A49" s="3" t="s">
        <v>121</v>
      </c>
      <c r="B49" s="22">
        <v>1976</v>
      </c>
      <c r="C49" s="22">
        <v>1579</v>
      </c>
      <c r="D49" s="22">
        <v>1471</v>
      </c>
      <c r="E49" s="22">
        <v>1801</v>
      </c>
      <c r="F49" s="22">
        <v>1427</v>
      </c>
      <c r="G49" s="22">
        <v>1714</v>
      </c>
    </row>
    <row r="50" spans="1:7" ht="13.5">
      <c r="A50" s="3" t="s">
        <v>122</v>
      </c>
      <c r="B50" s="22">
        <v>503</v>
      </c>
      <c r="C50" s="22">
        <v>616</v>
      </c>
      <c r="D50" s="22">
        <v>581</v>
      </c>
      <c r="E50" s="22">
        <v>561</v>
      </c>
      <c r="F50" s="22">
        <v>553</v>
      </c>
      <c r="G50" s="22">
        <v>564</v>
      </c>
    </row>
    <row r="51" spans="1:7" ht="13.5">
      <c r="A51" s="3" t="s">
        <v>123</v>
      </c>
      <c r="B51" s="22"/>
      <c r="C51" s="22"/>
      <c r="D51" s="22"/>
      <c r="E51" s="22"/>
      <c r="F51" s="22">
        <v>0</v>
      </c>
      <c r="G51" s="22">
        <v>0</v>
      </c>
    </row>
    <row r="52" spans="1:7" ht="13.5">
      <c r="A52" s="3" t="s">
        <v>124</v>
      </c>
      <c r="B52" s="22"/>
      <c r="C52" s="22"/>
      <c r="D52" s="22"/>
      <c r="E52" s="22"/>
      <c r="F52" s="22"/>
      <c r="G52" s="22">
        <v>252</v>
      </c>
    </row>
    <row r="53" spans="1:7" ht="13.5">
      <c r="A53" s="3" t="s">
        <v>125</v>
      </c>
      <c r="B53" s="22">
        <v>0</v>
      </c>
      <c r="C53" s="22">
        <v>4</v>
      </c>
      <c r="D53" s="22">
        <v>0</v>
      </c>
      <c r="E53" s="22">
        <v>3</v>
      </c>
      <c r="F53" s="22">
        <v>3</v>
      </c>
      <c r="G53" s="22">
        <v>0</v>
      </c>
    </row>
    <row r="54" spans="1:7" ht="13.5">
      <c r="A54" s="3" t="s">
        <v>126</v>
      </c>
      <c r="B54" s="22">
        <v>820</v>
      </c>
      <c r="C54" s="22">
        <v>644</v>
      </c>
      <c r="D54" s="22">
        <v>851</v>
      </c>
      <c r="E54" s="22">
        <v>1105</v>
      </c>
      <c r="F54" s="22">
        <v>1385</v>
      </c>
      <c r="G54" s="22">
        <v>1141</v>
      </c>
    </row>
    <row r="55" spans="1:7" ht="13.5">
      <c r="A55" s="3" t="s">
        <v>119</v>
      </c>
      <c r="B55" s="22">
        <v>153</v>
      </c>
      <c r="C55" s="22">
        <v>288</v>
      </c>
      <c r="D55" s="22">
        <v>348</v>
      </c>
      <c r="E55" s="22">
        <v>340</v>
      </c>
      <c r="F55" s="22">
        <v>329</v>
      </c>
      <c r="G55" s="22">
        <v>344</v>
      </c>
    </row>
    <row r="56" spans="1:7" ht="13.5">
      <c r="A56" s="3" t="s">
        <v>98</v>
      </c>
      <c r="B56" s="22">
        <v>-2</v>
      </c>
      <c r="C56" s="22">
        <v>-6</v>
      </c>
      <c r="D56" s="22">
        <v>-2</v>
      </c>
      <c r="E56" s="22">
        <v>-5</v>
      </c>
      <c r="F56" s="22">
        <v>-5</v>
      </c>
      <c r="G56" s="22">
        <v>-254</v>
      </c>
    </row>
    <row r="57" spans="1:7" ht="13.5">
      <c r="A57" s="3" t="s">
        <v>128</v>
      </c>
      <c r="B57" s="22">
        <v>3451</v>
      </c>
      <c r="C57" s="22">
        <v>3127</v>
      </c>
      <c r="D57" s="22">
        <v>3252</v>
      </c>
      <c r="E57" s="22">
        <v>3806</v>
      </c>
      <c r="F57" s="22">
        <v>3694</v>
      </c>
      <c r="G57" s="22">
        <v>3764</v>
      </c>
    </row>
    <row r="58" spans="1:7" ht="13.5">
      <c r="A58" s="2" t="s">
        <v>129</v>
      </c>
      <c r="B58" s="22">
        <v>27759</v>
      </c>
      <c r="C58" s="22">
        <v>27882</v>
      </c>
      <c r="D58" s="22">
        <v>25397</v>
      </c>
      <c r="E58" s="22">
        <v>26209</v>
      </c>
      <c r="F58" s="22">
        <v>24929</v>
      </c>
      <c r="G58" s="22">
        <v>24130</v>
      </c>
    </row>
    <row r="59" spans="1:7" ht="14.25" thickBot="1">
      <c r="A59" s="5" t="s">
        <v>131</v>
      </c>
      <c r="B59" s="23">
        <v>32172</v>
      </c>
      <c r="C59" s="23">
        <v>32263</v>
      </c>
      <c r="D59" s="23">
        <v>30031</v>
      </c>
      <c r="E59" s="23">
        <v>31044</v>
      </c>
      <c r="F59" s="23">
        <v>29852</v>
      </c>
      <c r="G59" s="23">
        <v>29069</v>
      </c>
    </row>
    <row r="60" spans="1:7" ht="14.25" thickTop="1">
      <c r="A60" s="2" t="s">
        <v>133</v>
      </c>
      <c r="B60" s="22">
        <v>1243</v>
      </c>
      <c r="C60" s="22">
        <v>659</v>
      </c>
      <c r="D60" s="22">
        <v>309</v>
      </c>
      <c r="E60" s="22">
        <v>675</v>
      </c>
      <c r="F60" s="22">
        <v>635</v>
      </c>
      <c r="G60" s="22">
        <v>605</v>
      </c>
    </row>
    <row r="61" spans="1:7" ht="13.5">
      <c r="A61" s="2" t="s">
        <v>134</v>
      </c>
      <c r="B61" s="22">
        <v>666</v>
      </c>
      <c r="C61" s="22">
        <v>964</v>
      </c>
      <c r="D61" s="22">
        <v>456</v>
      </c>
      <c r="E61" s="22">
        <v>990</v>
      </c>
      <c r="F61" s="22">
        <v>1440</v>
      </c>
      <c r="G61" s="22">
        <v>1035</v>
      </c>
    </row>
    <row r="62" spans="1:7" ht="13.5">
      <c r="A62" s="2" t="s">
        <v>136</v>
      </c>
      <c r="B62" s="22">
        <v>403</v>
      </c>
      <c r="C62" s="22">
        <v>376</v>
      </c>
      <c r="D62" s="22">
        <v>250</v>
      </c>
      <c r="E62" s="22">
        <v>187</v>
      </c>
      <c r="F62" s="22">
        <v>85</v>
      </c>
      <c r="G62" s="22"/>
    </row>
    <row r="63" spans="1:7" ht="13.5">
      <c r="A63" s="2" t="s">
        <v>137</v>
      </c>
      <c r="B63" s="22">
        <v>1712</v>
      </c>
      <c r="C63" s="22">
        <v>2273</v>
      </c>
      <c r="D63" s="22">
        <v>1737</v>
      </c>
      <c r="E63" s="22">
        <v>1916</v>
      </c>
      <c r="F63" s="22">
        <v>1881</v>
      </c>
      <c r="G63" s="22">
        <v>1990</v>
      </c>
    </row>
    <row r="64" spans="1:7" ht="13.5">
      <c r="A64" s="2" t="s">
        <v>138</v>
      </c>
      <c r="B64" s="22">
        <v>104</v>
      </c>
      <c r="C64" s="22">
        <v>116</v>
      </c>
      <c r="D64" s="22">
        <v>110</v>
      </c>
      <c r="E64" s="22">
        <v>110</v>
      </c>
      <c r="F64" s="22">
        <v>111</v>
      </c>
      <c r="G64" s="22">
        <v>107</v>
      </c>
    </row>
    <row r="65" spans="1:7" ht="13.5">
      <c r="A65" s="2" t="s">
        <v>139</v>
      </c>
      <c r="B65" s="22">
        <v>267</v>
      </c>
      <c r="C65" s="22">
        <v>247</v>
      </c>
      <c r="D65" s="22">
        <v>619</v>
      </c>
      <c r="E65" s="22">
        <v>492</v>
      </c>
      <c r="F65" s="22">
        <v>197</v>
      </c>
      <c r="G65" s="22">
        <v>224</v>
      </c>
    </row>
    <row r="66" spans="1:7" ht="13.5">
      <c r="A66" s="2" t="s">
        <v>140</v>
      </c>
      <c r="B66" s="22">
        <v>152</v>
      </c>
      <c r="C66" s="22">
        <v>0</v>
      </c>
      <c r="D66" s="22">
        <v>112</v>
      </c>
      <c r="E66" s="22">
        <v>39</v>
      </c>
      <c r="F66" s="22">
        <v>95</v>
      </c>
      <c r="G66" s="22">
        <v>17</v>
      </c>
    </row>
    <row r="67" spans="1:7" ht="13.5">
      <c r="A67" s="2" t="s">
        <v>142</v>
      </c>
      <c r="B67" s="22">
        <v>925</v>
      </c>
      <c r="C67" s="22">
        <v>964</v>
      </c>
      <c r="D67" s="22">
        <v>895</v>
      </c>
      <c r="E67" s="22">
        <v>929</v>
      </c>
      <c r="F67" s="22">
        <v>905</v>
      </c>
      <c r="G67" s="22">
        <v>801</v>
      </c>
    </row>
    <row r="68" spans="1:7" ht="13.5">
      <c r="A68" s="2" t="s">
        <v>143</v>
      </c>
      <c r="B68" s="22"/>
      <c r="C68" s="22"/>
      <c r="D68" s="22"/>
      <c r="E68" s="22"/>
      <c r="F68" s="22"/>
      <c r="G68" s="22">
        <v>17</v>
      </c>
    </row>
    <row r="69" spans="1:7" ht="13.5">
      <c r="A69" s="2" t="s">
        <v>144</v>
      </c>
      <c r="B69" s="22">
        <v>71</v>
      </c>
      <c r="C69" s="22">
        <v>85</v>
      </c>
      <c r="D69" s="22">
        <v>87</v>
      </c>
      <c r="E69" s="22">
        <v>83</v>
      </c>
      <c r="F69" s="22">
        <v>93</v>
      </c>
      <c r="G69" s="22">
        <v>88</v>
      </c>
    </row>
    <row r="70" spans="1:7" ht="13.5">
      <c r="A70" s="2" t="s">
        <v>145</v>
      </c>
      <c r="B70" s="22">
        <v>10</v>
      </c>
      <c r="C70" s="22">
        <v>7</v>
      </c>
      <c r="D70" s="22">
        <v>15</v>
      </c>
      <c r="E70" s="22">
        <v>21</v>
      </c>
      <c r="F70" s="22">
        <v>23</v>
      </c>
      <c r="G70" s="22">
        <v>30</v>
      </c>
    </row>
    <row r="71" spans="1:7" ht="13.5">
      <c r="A71" s="2" t="s">
        <v>146</v>
      </c>
      <c r="B71" s="22">
        <v>470</v>
      </c>
      <c r="C71" s="22">
        <v>489</v>
      </c>
      <c r="D71" s="22">
        <v>482</v>
      </c>
      <c r="E71" s="22">
        <v>471</v>
      </c>
      <c r="F71" s="22">
        <v>439</v>
      </c>
      <c r="G71" s="22">
        <v>418</v>
      </c>
    </row>
    <row r="72" spans="1:7" ht="13.5">
      <c r="A72" s="2" t="s">
        <v>147</v>
      </c>
      <c r="B72" s="22"/>
      <c r="C72" s="22">
        <v>38</v>
      </c>
      <c r="D72" s="22">
        <v>20</v>
      </c>
      <c r="E72" s="22">
        <v>20</v>
      </c>
      <c r="F72" s="22">
        <v>20</v>
      </c>
      <c r="G72" s="22">
        <v>20</v>
      </c>
    </row>
    <row r="73" spans="1:7" ht="13.5">
      <c r="A73" s="2" t="s">
        <v>148</v>
      </c>
      <c r="B73" s="22"/>
      <c r="C73" s="22">
        <v>14</v>
      </c>
      <c r="D73" s="22">
        <v>13</v>
      </c>
      <c r="E73" s="22">
        <v>12</v>
      </c>
      <c r="F73" s="22">
        <v>11</v>
      </c>
      <c r="G73" s="22">
        <v>10</v>
      </c>
    </row>
    <row r="74" spans="1:7" ht="13.5">
      <c r="A74" s="2" t="s">
        <v>149</v>
      </c>
      <c r="B74" s="22">
        <v>31</v>
      </c>
      <c r="C74" s="22">
        <v>29</v>
      </c>
      <c r="D74" s="22">
        <v>54</v>
      </c>
      <c r="E74" s="22">
        <v>63</v>
      </c>
      <c r="F74" s="22">
        <v>66</v>
      </c>
      <c r="G74" s="22">
        <v>97</v>
      </c>
    </row>
    <row r="75" spans="1:7" ht="13.5">
      <c r="A75" s="2" t="s">
        <v>119</v>
      </c>
      <c r="B75" s="22">
        <v>28</v>
      </c>
      <c r="C75" s="22">
        <v>31</v>
      </c>
      <c r="D75" s="22">
        <v>24</v>
      </c>
      <c r="E75" s="22">
        <v>17</v>
      </c>
      <c r="F75" s="22">
        <v>15</v>
      </c>
      <c r="G75" s="22">
        <v>18</v>
      </c>
    </row>
    <row r="76" spans="1:7" ht="13.5">
      <c r="A76" s="2" t="s">
        <v>151</v>
      </c>
      <c r="B76" s="22">
        <v>6085</v>
      </c>
      <c r="C76" s="22">
        <v>6295</v>
      </c>
      <c r="D76" s="22">
        <v>5187</v>
      </c>
      <c r="E76" s="22">
        <v>6030</v>
      </c>
      <c r="F76" s="22">
        <v>6021</v>
      </c>
      <c r="G76" s="22">
        <v>5482</v>
      </c>
    </row>
    <row r="77" spans="1:7" ht="13.5">
      <c r="A77" s="2" t="s">
        <v>152</v>
      </c>
      <c r="B77" s="22">
        <v>1012</v>
      </c>
      <c r="C77" s="22">
        <v>1248</v>
      </c>
      <c r="D77" s="22">
        <v>1362</v>
      </c>
      <c r="E77" s="22">
        <v>1582</v>
      </c>
      <c r="F77" s="22">
        <v>1582</v>
      </c>
      <c r="G77" s="22">
        <v>627</v>
      </c>
    </row>
    <row r="78" spans="1:7" ht="13.5">
      <c r="A78" s="2" t="s">
        <v>153</v>
      </c>
      <c r="B78" s="22"/>
      <c r="C78" s="22"/>
      <c r="D78" s="22"/>
      <c r="E78" s="22"/>
      <c r="F78" s="22"/>
      <c r="G78" s="22">
        <v>1655</v>
      </c>
    </row>
    <row r="79" spans="1:7" ht="13.5">
      <c r="A79" s="2" t="s">
        <v>154</v>
      </c>
      <c r="B79" s="22">
        <v>748</v>
      </c>
      <c r="C79" s="22">
        <v>933</v>
      </c>
      <c r="D79" s="22">
        <v>684</v>
      </c>
      <c r="E79" s="22">
        <v>636</v>
      </c>
      <c r="F79" s="22">
        <v>322</v>
      </c>
      <c r="G79" s="22"/>
    </row>
    <row r="80" spans="1:7" ht="13.5">
      <c r="A80" s="2" t="s">
        <v>141</v>
      </c>
      <c r="B80" s="22">
        <v>670</v>
      </c>
      <c r="C80" s="22">
        <v>475</v>
      </c>
      <c r="D80" s="22">
        <v>648</v>
      </c>
      <c r="E80" s="22">
        <v>1000</v>
      </c>
      <c r="F80" s="22">
        <v>966</v>
      </c>
      <c r="G80" s="22">
        <v>842</v>
      </c>
    </row>
    <row r="81" spans="1:7" ht="13.5">
      <c r="A81" s="2" t="s">
        <v>155</v>
      </c>
      <c r="B81" s="22">
        <v>153</v>
      </c>
      <c r="C81" s="22">
        <v>177</v>
      </c>
      <c r="D81" s="22">
        <v>133</v>
      </c>
      <c r="E81" s="22">
        <v>88</v>
      </c>
      <c r="F81" s="22">
        <v>51</v>
      </c>
      <c r="G81" s="22">
        <v>77</v>
      </c>
    </row>
    <row r="82" spans="1:7" ht="13.5">
      <c r="A82" s="2" t="s">
        <v>156</v>
      </c>
      <c r="B82" s="22"/>
      <c r="C82" s="22"/>
      <c r="D82" s="22">
        <v>221</v>
      </c>
      <c r="E82" s="22">
        <v>191</v>
      </c>
      <c r="F82" s="22">
        <v>189</v>
      </c>
      <c r="G82" s="22">
        <v>162</v>
      </c>
    </row>
    <row r="83" spans="1:7" ht="13.5">
      <c r="A83" s="2" t="s">
        <v>157</v>
      </c>
      <c r="B83" s="22"/>
      <c r="C83" s="22"/>
      <c r="D83" s="22"/>
      <c r="E83" s="22"/>
      <c r="F83" s="22">
        <v>59</v>
      </c>
      <c r="G83" s="22">
        <v>119</v>
      </c>
    </row>
    <row r="84" spans="1:7" ht="13.5">
      <c r="A84" s="2" t="s">
        <v>158</v>
      </c>
      <c r="B84" s="22">
        <v>1681</v>
      </c>
      <c r="C84" s="22">
        <v>1708</v>
      </c>
      <c r="D84" s="22">
        <v>1660</v>
      </c>
      <c r="E84" s="22">
        <v>2155</v>
      </c>
      <c r="F84" s="22">
        <v>2200</v>
      </c>
      <c r="G84" s="22">
        <v>2219</v>
      </c>
    </row>
    <row r="85" spans="1:7" ht="13.5">
      <c r="A85" s="2" t="s">
        <v>150</v>
      </c>
      <c r="B85" s="22">
        <v>110</v>
      </c>
      <c r="C85" s="22">
        <v>110</v>
      </c>
      <c r="D85" s="22">
        <v>118</v>
      </c>
      <c r="E85" s="22"/>
      <c r="F85" s="22"/>
      <c r="G85" s="22"/>
    </row>
    <row r="86" spans="1:7" ht="13.5">
      <c r="A86" s="2" t="s">
        <v>97</v>
      </c>
      <c r="B86" s="22">
        <v>196</v>
      </c>
      <c r="C86" s="22">
        <v>208</v>
      </c>
      <c r="D86" s="22">
        <v>4</v>
      </c>
      <c r="E86" s="22">
        <v>14</v>
      </c>
      <c r="F86" s="22"/>
      <c r="G86" s="22"/>
    </row>
    <row r="87" spans="1:7" ht="13.5">
      <c r="A87" s="2" t="s">
        <v>159</v>
      </c>
      <c r="B87" s="22">
        <v>4573</v>
      </c>
      <c r="C87" s="22">
        <v>4860</v>
      </c>
      <c r="D87" s="22">
        <v>4833</v>
      </c>
      <c r="E87" s="22">
        <v>5669</v>
      </c>
      <c r="F87" s="22">
        <v>5372</v>
      </c>
      <c r="G87" s="22">
        <v>5704</v>
      </c>
    </row>
    <row r="88" spans="1:7" ht="14.25" thickBot="1">
      <c r="A88" s="5" t="s">
        <v>160</v>
      </c>
      <c r="B88" s="23">
        <v>10659</v>
      </c>
      <c r="C88" s="23">
        <v>11156</v>
      </c>
      <c r="D88" s="23">
        <v>10020</v>
      </c>
      <c r="E88" s="23">
        <v>11700</v>
      </c>
      <c r="F88" s="23">
        <v>11394</v>
      </c>
      <c r="G88" s="23">
        <v>11186</v>
      </c>
    </row>
    <row r="89" spans="1:7" ht="14.25" thickTop="1">
      <c r="A89" s="2" t="s">
        <v>161</v>
      </c>
      <c r="B89" s="22">
        <v>3140</v>
      </c>
      <c r="C89" s="22">
        <v>3140</v>
      </c>
      <c r="D89" s="22">
        <v>3140</v>
      </c>
      <c r="E89" s="22">
        <v>3140</v>
      </c>
      <c r="F89" s="22">
        <v>3140</v>
      </c>
      <c r="G89" s="22">
        <v>3140</v>
      </c>
    </row>
    <row r="90" spans="1:7" ht="13.5">
      <c r="A90" s="3" t="s">
        <v>162</v>
      </c>
      <c r="B90" s="22">
        <v>2235</v>
      </c>
      <c r="C90" s="22">
        <v>2235</v>
      </c>
      <c r="D90" s="22">
        <v>2235</v>
      </c>
      <c r="E90" s="22">
        <v>2235</v>
      </c>
      <c r="F90" s="22">
        <v>2235</v>
      </c>
      <c r="G90" s="22">
        <v>2235</v>
      </c>
    </row>
    <row r="91" spans="1:7" ht="13.5">
      <c r="A91" s="3" t="s">
        <v>163</v>
      </c>
      <c r="B91" s="22">
        <v>2235</v>
      </c>
      <c r="C91" s="22">
        <v>2235</v>
      </c>
      <c r="D91" s="22">
        <v>2235</v>
      </c>
      <c r="E91" s="22">
        <v>2235</v>
      </c>
      <c r="F91" s="22">
        <v>2235</v>
      </c>
      <c r="G91" s="22">
        <v>2235</v>
      </c>
    </row>
    <row r="92" spans="1:7" ht="13.5">
      <c r="A92" s="3" t="s">
        <v>164</v>
      </c>
      <c r="B92" s="22">
        <v>307</v>
      </c>
      <c r="C92" s="22">
        <v>307</v>
      </c>
      <c r="D92" s="22">
        <v>307</v>
      </c>
      <c r="E92" s="22">
        <v>307</v>
      </c>
      <c r="F92" s="22">
        <v>307</v>
      </c>
      <c r="G92" s="22">
        <v>307</v>
      </c>
    </row>
    <row r="93" spans="1:7" ht="13.5">
      <c r="A93" s="4" t="s">
        <v>165</v>
      </c>
      <c r="B93" s="22">
        <v>61</v>
      </c>
      <c r="C93" s="22">
        <v>79</v>
      </c>
      <c r="D93" s="22">
        <v>70</v>
      </c>
      <c r="E93" s="22">
        <v>64</v>
      </c>
      <c r="F93" s="22">
        <v>39</v>
      </c>
      <c r="G93" s="22">
        <v>23</v>
      </c>
    </row>
    <row r="94" spans="1:7" ht="13.5">
      <c r="A94" s="4" t="s">
        <v>166</v>
      </c>
      <c r="B94" s="22">
        <v>570</v>
      </c>
      <c r="C94" s="22">
        <v>562</v>
      </c>
      <c r="D94" s="22">
        <v>518</v>
      </c>
      <c r="E94" s="22">
        <v>519</v>
      </c>
      <c r="F94" s="22">
        <v>520</v>
      </c>
      <c r="G94" s="22">
        <v>521</v>
      </c>
    </row>
    <row r="95" spans="1:7" ht="13.5">
      <c r="A95" s="4" t="s">
        <v>167</v>
      </c>
      <c r="B95" s="22">
        <v>8395</v>
      </c>
      <c r="C95" s="22">
        <v>7895</v>
      </c>
      <c r="D95" s="22">
        <v>7395</v>
      </c>
      <c r="E95" s="22">
        <v>6895</v>
      </c>
      <c r="F95" s="22">
        <v>6395</v>
      </c>
      <c r="G95" s="22">
        <v>5895</v>
      </c>
    </row>
    <row r="96" spans="1:7" ht="13.5">
      <c r="A96" s="4" t="s">
        <v>168</v>
      </c>
      <c r="B96" s="22">
        <v>6220</v>
      </c>
      <c r="C96" s="22">
        <v>6556</v>
      </c>
      <c r="D96" s="22">
        <v>6082</v>
      </c>
      <c r="E96" s="22">
        <v>5720</v>
      </c>
      <c r="F96" s="22">
        <v>5413</v>
      </c>
      <c r="G96" s="22">
        <v>5149</v>
      </c>
    </row>
    <row r="97" spans="1:7" ht="13.5">
      <c r="A97" s="3" t="s">
        <v>169</v>
      </c>
      <c r="B97" s="22">
        <v>15554</v>
      </c>
      <c r="C97" s="22">
        <v>15401</v>
      </c>
      <c r="D97" s="22">
        <v>14375</v>
      </c>
      <c r="E97" s="22">
        <v>13507</v>
      </c>
      <c r="F97" s="22">
        <v>12675</v>
      </c>
      <c r="G97" s="22">
        <v>11897</v>
      </c>
    </row>
    <row r="98" spans="1:7" ht="13.5">
      <c r="A98" s="2" t="s">
        <v>170</v>
      </c>
      <c r="B98" s="22">
        <v>-419</v>
      </c>
      <c r="C98" s="22">
        <v>-418</v>
      </c>
      <c r="D98" s="22">
        <v>-415</v>
      </c>
      <c r="E98" s="22">
        <v>-409</v>
      </c>
      <c r="F98" s="22">
        <v>-244</v>
      </c>
      <c r="G98" s="22">
        <v>-222</v>
      </c>
    </row>
    <row r="99" spans="1:7" ht="13.5">
      <c r="A99" s="2" t="s">
        <v>171</v>
      </c>
      <c r="B99" s="22">
        <v>20509</v>
      </c>
      <c r="C99" s="22">
        <v>20358</v>
      </c>
      <c r="D99" s="22">
        <v>19335</v>
      </c>
      <c r="E99" s="22">
        <v>18473</v>
      </c>
      <c r="F99" s="22">
        <v>17807</v>
      </c>
      <c r="G99" s="22">
        <v>17049</v>
      </c>
    </row>
    <row r="100" spans="1:7" ht="13.5">
      <c r="A100" s="2" t="s">
        <v>172</v>
      </c>
      <c r="B100" s="22">
        <v>1003</v>
      </c>
      <c r="C100" s="22">
        <v>748</v>
      </c>
      <c r="D100" s="22">
        <v>675</v>
      </c>
      <c r="E100" s="22">
        <v>870</v>
      </c>
      <c r="F100" s="22">
        <v>651</v>
      </c>
      <c r="G100" s="22">
        <v>832</v>
      </c>
    </row>
    <row r="101" spans="1:7" ht="13.5">
      <c r="A101" s="2" t="s">
        <v>174</v>
      </c>
      <c r="B101" s="22">
        <v>1003</v>
      </c>
      <c r="C101" s="22">
        <v>748</v>
      </c>
      <c r="D101" s="22">
        <v>675</v>
      </c>
      <c r="E101" s="22">
        <v>870</v>
      </c>
      <c r="F101" s="22">
        <v>651</v>
      </c>
      <c r="G101" s="22">
        <v>832</v>
      </c>
    </row>
    <row r="102" spans="1:7" ht="13.5">
      <c r="A102" s="6" t="s">
        <v>176</v>
      </c>
      <c r="B102" s="22">
        <v>21513</v>
      </c>
      <c r="C102" s="22">
        <v>21106</v>
      </c>
      <c r="D102" s="22">
        <v>20010</v>
      </c>
      <c r="E102" s="22">
        <v>19343</v>
      </c>
      <c r="F102" s="22">
        <v>18458</v>
      </c>
      <c r="G102" s="22">
        <v>17882</v>
      </c>
    </row>
    <row r="103" spans="1:7" ht="14.25" thickBot="1">
      <c r="A103" s="7" t="s">
        <v>177</v>
      </c>
      <c r="B103" s="22">
        <v>32172</v>
      </c>
      <c r="C103" s="22">
        <v>32263</v>
      </c>
      <c r="D103" s="22">
        <v>30031</v>
      </c>
      <c r="E103" s="22">
        <v>31044</v>
      </c>
      <c r="F103" s="22">
        <v>29852</v>
      </c>
      <c r="G103" s="22">
        <v>29069</v>
      </c>
    </row>
    <row r="104" spans="1:7" ht="14.25" thickTop="1">
      <c r="A104" s="8"/>
      <c r="B104" s="24"/>
      <c r="C104" s="24"/>
      <c r="D104" s="24"/>
      <c r="E104" s="24"/>
      <c r="F104" s="24"/>
      <c r="G104" s="24"/>
    </row>
    <row r="106" ht="13.5">
      <c r="A106" s="20" t="s">
        <v>182</v>
      </c>
    </row>
    <row r="107" ht="13.5">
      <c r="A107" s="20" t="s">
        <v>183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2014-02-14T02:41:13Z</dcterms:created>
  <dcterms:modified xsi:type="dcterms:W3CDTF">2014-02-14T02:41:25Z</dcterms:modified>
  <cp:category/>
  <cp:version/>
  <cp:contentType/>
  <cp:contentStatus/>
</cp:coreProperties>
</file>