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<sst xmlns="http://schemas.openxmlformats.org/spreadsheetml/2006/main" count="766" uniqueCount="321">
  <si>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</si>
  <si>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</si>
  <si>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</si>
  <si>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</si>
  <si>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新規連結に伴う現金及び現金同等物の増加額</t>
  </si>
  <si>
    <t>非連結子会社との合併に伴う現金及び現金同等物の増加額</t>
  </si>
  <si>
    <t>連結・キャッシュフロー計算書</t>
  </si>
  <si>
    <t>2010/12/31</t>
  </si>
  <si>
    <t>（うち賞与引当金繰入額）</t>
  </si>
  <si>
    <t>（うち役員退職慰労引当金繰入額）</t>
  </si>
  <si>
    <t>減価償却費</t>
  </si>
  <si>
    <t>貸倒引当金繰入額</t>
  </si>
  <si>
    <t>持分法による投資利益</t>
  </si>
  <si>
    <t>受取補償金</t>
  </si>
  <si>
    <t>助成金収入</t>
  </si>
  <si>
    <t>持分法による投資損失</t>
  </si>
  <si>
    <t>営業外費用</t>
  </si>
  <si>
    <t>抱合せ株式消滅差益</t>
  </si>
  <si>
    <t>役員退職慰労引当金戻入額</t>
  </si>
  <si>
    <t>固定資産売却損</t>
  </si>
  <si>
    <t>早期割増退職金</t>
  </si>
  <si>
    <t>持分変動損失</t>
  </si>
  <si>
    <t>組織再編費用</t>
  </si>
  <si>
    <t>少数株主損益調整前四半期純利益</t>
  </si>
  <si>
    <t>賃貸事業等売上高</t>
  </si>
  <si>
    <t>連結・損益計算書</t>
  </si>
  <si>
    <t>建物及び構築物</t>
  </si>
  <si>
    <t>建物及び構築物（純額）</t>
  </si>
  <si>
    <t>機械装置及び運搬具</t>
  </si>
  <si>
    <t>機械装置及び運搬具（純額）</t>
  </si>
  <si>
    <t>リース資産</t>
  </si>
  <si>
    <t>有形固定資産</t>
  </si>
  <si>
    <t>支払手形及び買掛金</t>
  </si>
  <si>
    <t>1年内償還予定の社債</t>
  </si>
  <si>
    <t>負債</t>
  </si>
  <si>
    <t>資本剰余金</t>
  </si>
  <si>
    <t>株主資本</t>
  </si>
  <si>
    <t>為替換算調整勘定</t>
  </si>
  <si>
    <t>少数株主持分</t>
  </si>
  <si>
    <t>連結・貸借対照表</t>
  </si>
  <si>
    <t>累積四半期</t>
  </si>
  <si>
    <t>2013/04/01</t>
  </si>
  <si>
    <t>2009/09/30</t>
  </si>
  <si>
    <t>賞与引当金の増減額（△は減少）</t>
  </si>
  <si>
    <t>役員賞与引当金の増減額（△は減少）</t>
  </si>
  <si>
    <t>貸倒引当金の増減額（△は減少）</t>
  </si>
  <si>
    <t>退職給付引当金の増減額（△は減少）</t>
  </si>
  <si>
    <t>役員退職慰労引当金の増減額（△は減少）</t>
  </si>
  <si>
    <t>受取利息及び受取配当金</t>
  </si>
  <si>
    <t>持分法による投資損益（△は益）</t>
  </si>
  <si>
    <t>固定資産売却損益（△は益）</t>
  </si>
  <si>
    <t>有形固定資産売却損益（△は益）</t>
  </si>
  <si>
    <t>投資有価証券売却損益（△は益）</t>
  </si>
  <si>
    <t>災害による損失</t>
  </si>
  <si>
    <t>厚生年金基金脱退拠出金</t>
  </si>
  <si>
    <t>売上債権の増減額（△は増加）</t>
  </si>
  <si>
    <t>その他の資産の増減額（△は増加）</t>
  </si>
  <si>
    <t>仕入債務の増減額（△は減少）</t>
  </si>
  <si>
    <t>その他の負債の増減額（△は減少）</t>
  </si>
  <si>
    <t>小計</t>
  </si>
  <si>
    <t>利息及び配当金の受取額</t>
  </si>
  <si>
    <t>利息の支払額</t>
  </si>
  <si>
    <t>災害損失の支払額</t>
  </si>
  <si>
    <t>法人税等の支払額</t>
  </si>
  <si>
    <t>厚生年金基金脱退拠出金の支払額</t>
  </si>
  <si>
    <t>営業活動によるキャッシュ・フロー</t>
  </si>
  <si>
    <t>定期預金の預入による支出</t>
  </si>
  <si>
    <t>定期預金の払戻による収入</t>
  </si>
  <si>
    <t>有価証券の取得による支出</t>
  </si>
  <si>
    <t>有価証券の売却による収入</t>
  </si>
  <si>
    <t>有形固定資産の取得による支出</t>
  </si>
  <si>
    <t>有形固定資産の売却による収入</t>
  </si>
  <si>
    <t>無形固定資産の取得による支出</t>
  </si>
  <si>
    <t>投資有価証券の取得による支出</t>
  </si>
  <si>
    <t>投資有価証券の売却による収入</t>
  </si>
  <si>
    <t>連結の範囲の変更を伴う子会社株式の取得による収入</t>
  </si>
  <si>
    <t>貸付けによる支出</t>
  </si>
  <si>
    <t>貸付金の回収による収入</t>
  </si>
  <si>
    <t>子会社の自己株式の取得による支出</t>
  </si>
  <si>
    <t>投資活動によるキャッシュ・フロー</t>
  </si>
  <si>
    <t>短期借入れによる収入</t>
  </si>
  <si>
    <t>短期借入金の返済による支出</t>
  </si>
  <si>
    <t>長期借入れによる収入</t>
  </si>
  <si>
    <t>長期借入金の返済による支出</t>
  </si>
  <si>
    <t>コマーシャル・ペーパーの発行による収入</t>
  </si>
  <si>
    <t>コマーシャル・ペーパーの償還による支出</t>
  </si>
  <si>
    <t>社債の発行による収入</t>
  </si>
  <si>
    <t>社債の償還による支出</t>
  </si>
  <si>
    <t>自己株式の取得・売却による収支</t>
  </si>
  <si>
    <t>自己株式の増減額（△は増加）</t>
  </si>
  <si>
    <t>配当金の支払額</t>
  </si>
  <si>
    <t>少数株主への配当金の支払額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</si>
  <si>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</si>
  <si>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</si>
  <si>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</si>
  <si>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</si>
  <si>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</si>
  <si>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</si>
  <si>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</si>
  <si>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2013/06/28</t>
  </si>
  <si>
    <t>通期</t>
  </si>
  <si>
    <t>2013/03/31</t>
  </si>
  <si>
    <t>2012/03/31</t>
  </si>
  <si>
    <t>2012/06/29</t>
  </si>
  <si>
    <t>2011/03/31</t>
  </si>
  <si>
    <t>2011/06/30</t>
  </si>
  <si>
    <t>2010/03/31</t>
  </si>
  <si>
    <t>2009/06/29</t>
  </si>
  <si>
    <t>2009/03/31</t>
  </si>
  <si>
    <t>2008/03/31</t>
  </si>
  <si>
    <t>現金及び預金</t>
  </si>
  <si>
    <t>百万円</t>
  </si>
  <si>
    <t>受取手形</t>
  </si>
  <si>
    <t>売掛金</t>
  </si>
  <si>
    <t>有価証券</t>
  </si>
  <si>
    <t>商品及び製品</t>
  </si>
  <si>
    <t>貯蔵品</t>
  </si>
  <si>
    <t>原材料及び貯蔵品</t>
  </si>
  <si>
    <t>前払費用</t>
  </si>
  <si>
    <t>繰延税金資産</t>
  </si>
  <si>
    <t>未収入金</t>
  </si>
  <si>
    <t>短期貸付金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</si>
  <si>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</si>
  <si>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</si>
  <si>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</si>
  <si>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</si>
  <si>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</si>
  <si>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</si>
  <si>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</si>
  <si>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</si>
  <si>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</si>
  <si>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</si>
  <si>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</si>
  <si>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</si>
  <si>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</si>
  <si>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</si>
  <si>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</si>
  <si>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リース資産</t>
  </si>
  <si>
    <t>建設仮勘定</t>
  </si>
  <si>
    <t>有形固定資産</t>
  </si>
  <si>
    <t>借地権</t>
  </si>
  <si>
    <t>電話加入権</t>
  </si>
  <si>
    <t>その他</t>
  </si>
  <si>
    <t>無形固定資産</t>
  </si>
  <si>
    <t>投資有価証券</t>
  </si>
  <si>
    <t>関係会社株式</t>
  </si>
  <si>
    <t>出資金</t>
  </si>
  <si>
    <t>関係会社出資金</t>
  </si>
  <si>
    <t>従業員に対する長期貸付金</t>
  </si>
  <si>
    <t>長期貸付金</t>
  </si>
  <si>
    <t>関係会社長期貸付金</t>
  </si>
  <si>
    <t>破産更生債権等</t>
  </si>
  <si>
    <t>長期前払費用</t>
  </si>
  <si>
    <t>差入保証金</t>
  </si>
  <si>
    <t>投資損失引当金</t>
  </si>
  <si>
    <t>投資その他の資産</t>
  </si>
  <si>
    <t>固定資産</t>
  </si>
  <si>
    <t>社債発行費</t>
  </si>
  <si>
    <t>資産</t>
  </si>
  <si>
    <t>資産</t>
  </si>
  <si>
    <t>支払手形</t>
  </si>
  <si>
    <t>電子記録債務</t>
  </si>
  <si>
    <t>電子記録債務</t>
  </si>
  <si>
    <t>買掛金</t>
  </si>
  <si>
    <t>短期借入金</t>
  </si>
  <si>
    <t>1年内返済予定の長期借入金</t>
  </si>
  <si>
    <t>1年内償還予定の社債</t>
  </si>
  <si>
    <t>リース債務</t>
  </si>
  <si>
    <t>未払金</t>
  </si>
  <si>
    <t>未払費用</t>
  </si>
  <si>
    <t>未払法人税等</t>
  </si>
  <si>
    <t>繰延税金負債</t>
  </si>
  <si>
    <t>預り金</t>
  </si>
  <si>
    <t>前受収益</t>
  </si>
  <si>
    <t>賞与引当金</t>
  </si>
  <si>
    <t>未払役員賞与</t>
  </si>
  <si>
    <t>設備関係支払手形</t>
  </si>
  <si>
    <t>営業外電子記録債務</t>
  </si>
  <si>
    <t>流動負債</t>
  </si>
  <si>
    <t>社債</t>
  </si>
  <si>
    <t>長期借入金</t>
  </si>
  <si>
    <t>リース債務</t>
  </si>
  <si>
    <t>長期未払金</t>
  </si>
  <si>
    <t>役員退職慰労引当金</t>
  </si>
  <si>
    <t>退職給付引当金</t>
  </si>
  <si>
    <t>固定負債</t>
  </si>
  <si>
    <t>負債</t>
  </si>
  <si>
    <t>資本金</t>
  </si>
  <si>
    <t>資本準備金</t>
  </si>
  <si>
    <t>資本剰余金</t>
  </si>
  <si>
    <t>利益準備金</t>
  </si>
  <si>
    <t>配当準備積立金</t>
  </si>
  <si>
    <t>建物圧縮積立金</t>
  </si>
  <si>
    <t>土地圧縮積立金</t>
  </si>
  <si>
    <t>固定資産圧縮積立金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</si>
  <si>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</si>
  <si>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</si>
  <si>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</si>
  <si>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</si>
  <si>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</si>
  <si>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</si>
  <si>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</si>
  <si>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評価・換算差額等</t>
  </si>
  <si>
    <t>新株予約権</t>
  </si>
  <si>
    <t>純資産</t>
  </si>
  <si>
    <t>純資産</t>
  </si>
  <si>
    <t>負債純資産</t>
  </si>
  <si>
    <t>証券コード</t>
  </si>
  <si>
    <t>企業名</t>
  </si>
  <si>
    <t>日本梱包運輸倉庫株式会社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</si>
  <si>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</si>
  <si>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</si>
  <si>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</si>
  <si>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</si>
  <si>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</si>
  <si>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</si>
  <si>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</si>
  <si>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</si>
  <si>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</si>
  <si>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運送収入</t>
  </si>
  <si>
    <t>倉庫収入</t>
  </si>
  <si>
    <t>梱包収入</t>
  </si>
  <si>
    <t>その他の収入</t>
  </si>
  <si>
    <t>売上高</t>
  </si>
  <si>
    <t>運送原価</t>
  </si>
  <si>
    <t>倉庫原価</t>
  </si>
  <si>
    <t>梱包原価</t>
  </si>
  <si>
    <t>その他の原価</t>
  </si>
  <si>
    <t>売上原価</t>
  </si>
  <si>
    <t>売上総利益</t>
  </si>
  <si>
    <t>人件費</t>
  </si>
  <si>
    <t>（うち賞与引当金繰入額）</t>
  </si>
  <si>
    <t>役員賞与引当金繰入額</t>
  </si>
  <si>
    <t>（うち役員退職慰労引当金繰入額）</t>
  </si>
  <si>
    <t>（うち退職給付費用）</t>
  </si>
  <si>
    <t>減価償却費</t>
  </si>
  <si>
    <t>租税公課</t>
  </si>
  <si>
    <t>租税公課</t>
  </si>
  <si>
    <t>旅費及び交通費</t>
  </si>
  <si>
    <t>貸倒引当金繰入額</t>
  </si>
  <si>
    <t>リース料</t>
  </si>
  <si>
    <t>のれん償却額</t>
  </si>
  <si>
    <t>その他</t>
  </si>
  <si>
    <t>販売費・一般管理費</t>
  </si>
  <si>
    <t>営業利益</t>
  </si>
  <si>
    <t>受取利息</t>
  </si>
  <si>
    <t>有価証券利息</t>
  </si>
  <si>
    <t>受取配当金</t>
  </si>
  <si>
    <t>受取賃貸料</t>
  </si>
  <si>
    <t>為替差益</t>
  </si>
  <si>
    <t>為替差益</t>
  </si>
  <si>
    <t>雑収益</t>
  </si>
  <si>
    <t>営業外収益</t>
  </si>
  <si>
    <t>営業外収益</t>
  </si>
  <si>
    <t>支払利息</t>
  </si>
  <si>
    <t>社債利息</t>
  </si>
  <si>
    <t>シンジケートローン手数料</t>
  </si>
  <si>
    <t>為替差損</t>
  </si>
  <si>
    <t>投資有価証券評価損</t>
  </si>
  <si>
    <t>雑支出</t>
  </si>
  <si>
    <t>営業外費用</t>
  </si>
  <si>
    <t>経常利益</t>
  </si>
  <si>
    <t>固定資産売却益</t>
  </si>
  <si>
    <t>貸倒引当金戻入額</t>
  </si>
  <si>
    <t>投資損失引当金戻入額</t>
  </si>
  <si>
    <t>投資有価証券売却益</t>
  </si>
  <si>
    <t>子会社清算益</t>
  </si>
  <si>
    <t>関係会社株式売却益</t>
  </si>
  <si>
    <t>負ののれん発生益</t>
  </si>
  <si>
    <t>その他</t>
  </si>
  <si>
    <t>特別利益</t>
  </si>
  <si>
    <t>固定資産売却損</t>
  </si>
  <si>
    <t>固定資産除却損</t>
  </si>
  <si>
    <t>投資有価証券売却損</t>
  </si>
  <si>
    <t>投資損失引当金繰入額</t>
  </si>
  <si>
    <t>減損損失</t>
  </si>
  <si>
    <t>災害による損失</t>
  </si>
  <si>
    <t>関係会社整理損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</si>
  <si>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</si>
  <si>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</si>
  <si>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</si>
  <si>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</si>
  <si>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</si>
  <si>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</si>
  <si>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</si>
  <si>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2014/02/12</t>
  </si>
  <si>
    <t>四半期</t>
  </si>
  <si>
    <t>2013/12/31</t>
  </si>
  <si>
    <t>2013/11/11</t>
  </si>
  <si>
    <t>2013/09/30</t>
  </si>
  <si>
    <t>2013/08/09</t>
  </si>
  <si>
    <t>2013/06/30</t>
  </si>
  <si>
    <t>2013/02/12</t>
  </si>
  <si>
    <t>2012/12/31</t>
  </si>
  <si>
    <t>2012/11/12</t>
  </si>
  <si>
    <t>2012/09/30</t>
  </si>
  <si>
    <t>2012/08/10</t>
  </si>
  <si>
    <t>2012/06/30</t>
  </si>
  <si>
    <t>2012/02/13</t>
  </si>
  <si>
    <t>2011/12/31</t>
  </si>
  <si>
    <t>2011/11/11</t>
  </si>
  <si>
    <t>2011/09/30</t>
  </si>
  <si>
    <t>2011/08/11</t>
  </si>
  <si>
    <t>2010/11/12</t>
  </si>
  <si>
    <t>2010/09/30</t>
  </si>
  <si>
    <t>2010/08/12</t>
  </si>
  <si>
    <t>2010/06/30</t>
  </si>
  <si>
    <t>2010/02/12</t>
  </si>
  <si>
    <t>2009/12/31</t>
  </si>
  <si>
    <t>2009/08/12</t>
  </si>
  <si>
    <t>2009/06/30</t>
  </si>
  <si>
    <t>2009/02/13</t>
  </si>
  <si>
    <t>2008/12/31</t>
  </si>
  <si>
    <t>2008/11/13</t>
  </si>
  <si>
    <t>2008/09/30</t>
  </si>
  <si>
    <t>2008/08/12</t>
  </si>
  <si>
    <t>2008/06/30</t>
  </si>
  <si>
    <t>受取手形及び営業未収入金</t>
  </si>
  <si>
    <t>たな卸資産</t>
  </si>
  <si>
    <t>製品</t>
  </si>
  <si>
    <t>原材料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</si>
</sst>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7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207</v>
      </c>
      <c r="B2" s="14">
        <v>9072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208</v>
      </c>
      <c r="B3" s="1" t="s">
        <v>209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92</v>
      </c>
      <c r="B4" s="15" t="str">
        <f>HYPERLINK("http://www.kabupro.jp/mark/20140212/S10015S4.htm","四半期報告書")</f>
        <v>四半期報告書</v>
      </c>
      <c r="C4" s="15" t="str">
        <f>HYPERLINK("http://www.kabupro.jp/mark/20131111/S1000F10.htm","四半期報告書")</f>
        <v>四半期報告書</v>
      </c>
      <c r="D4" s="15" t="str">
        <f>HYPERLINK("http://www.kabupro.jp/mark/20130809/S000E8PN.htm","四半期報告書")</f>
        <v>四半期報告書</v>
      </c>
      <c r="E4" s="15" t="str">
        <f>HYPERLINK("http://www.kabupro.jp/mark/20130628/S000DWMO.htm","有価証券報告書")</f>
        <v>有価証券報告書</v>
      </c>
      <c r="F4" s="15" t="str">
        <f>HYPERLINK("http://www.kabupro.jp/mark/20140212/S10015S4.htm","四半期報告書")</f>
        <v>四半期報告書</v>
      </c>
      <c r="G4" s="15" t="str">
        <f>HYPERLINK("http://www.kabupro.jp/mark/20131111/S1000F10.htm","四半期報告書")</f>
        <v>四半期報告書</v>
      </c>
      <c r="H4" s="15" t="str">
        <f>HYPERLINK("http://www.kabupro.jp/mark/20130809/S000E8PN.htm","四半期報告書")</f>
        <v>四半期報告書</v>
      </c>
      <c r="I4" s="15" t="str">
        <f>HYPERLINK("http://www.kabupro.jp/mark/20130628/S000DWMO.htm","有価証券報告書")</f>
        <v>有価証券報告書</v>
      </c>
      <c r="J4" s="15" t="str">
        <f>HYPERLINK("http://www.kabupro.jp/mark/20130212/S000CTS1.htm","四半期報告書")</f>
        <v>四半期報告書</v>
      </c>
      <c r="K4" s="15" t="str">
        <f>HYPERLINK("http://www.kabupro.jp/mark/20121112/S000C9AJ.htm","四半期報告書")</f>
        <v>四半期報告書</v>
      </c>
      <c r="L4" s="15" t="str">
        <f>HYPERLINK("http://www.kabupro.jp/mark/20120810/S000BPVX.htm","四半期報告書")</f>
        <v>四半期報告書</v>
      </c>
      <c r="M4" s="15" t="str">
        <f>HYPERLINK("http://www.kabupro.jp/mark/20120629/S000BAJF.htm","有価証券報告書")</f>
        <v>有価証券報告書</v>
      </c>
      <c r="N4" s="15" t="str">
        <f>HYPERLINK("http://www.kabupro.jp/mark/20120213/S000ABDH.htm","四半期報告書")</f>
        <v>四半期報告書</v>
      </c>
      <c r="O4" s="15" t="str">
        <f>HYPERLINK("http://www.kabupro.jp/mark/20111111/S0009PDQ.htm","四半期報告書")</f>
        <v>四半期報告書</v>
      </c>
      <c r="P4" s="15" t="str">
        <f>HYPERLINK("http://www.kabupro.jp/mark/20110811/S00094X8.htm","四半期報告書")</f>
        <v>四半期報告書</v>
      </c>
      <c r="Q4" s="15" t="str">
        <f>HYPERLINK("http://www.kabupro.jp/mark/20110630/S0008RF6.htm","有価証券報告書")</f>
        <v>有価証券報告書</v>
      </c>
      <c r="R4" s="15" t="str">
        <f>HYPERLINK("http://www.kabupro.jp/mark/20100212/S00052KM.htm","四半期報告書")</f>
        <v>四半期報告書</v>
      </c>
      <c r="S4" s="15" t="str">
        <f>HYPERLINK("http://www.kabupro.jp/mark/20101112/S00076DO.htm","四半期報告書")</f>
        <v>四半期報告書</v>
      </c>
      <c r="T4" s="15" t="str">
        <f>HYPERLINK("http://www.kabupro.jp/mark/20100812/S0006KPW.htm","四半期報告書")</f>
        <v>四半期報告書</v>
      </c>
      <c r="U4" s="15" t="str">
        <f>HYPERLINK("http://www.kabupro.jp/mark/20090629/S00039YD.htm","有価証券報告書")</f>
        <v>有価証券報告書</v>
      </c>
      <c r="V4" s="15" t="str">
        <f>HYPERLINK("http://www.kabupro.jp/mark/20100212/S00052KM.htm","四半期報告書")</f>
        <v>四半期報告書</v>
      </c>
      <c r="W4" s="15" t="str">
        <f>HYPERLINK("http://www.kabupro.jp/mark/20081113/S0001U4I.htm","四半期報告書")</f>
        <v>四半期報告書</v>
      </c>
      <c r="X4" s="15" t="str">
        <f>HYPERLINK("http://www.kabupro.jp/mark/20090812/S0003WUU.htm","四半期報告書")</f>
        <v>四半期報告書</v>
      </c>
      <c r="Y4" s="15" t="str">
        <f>HYPERLINK("http://www.kabupro.jp/mark/20090629/S00039YD.htm","有価証券報告書")</f>
        <v>有価証券報告書</v>
      </c>
    </row>
    <row r="5" spans="1:25" ht="14.25" thickBot="1">
      <c r="A5" s="11" t="s">
        <v>93</v>
      </c>
      <c r="B5" s="1" t="s">
        <v>285</v>
      </c>
      <c r="C5" s="1" t="s">
        <v>288</v>
      </c>
      <c r="D5" s="1" t="s">
        <v>290</v>
      </c>
      <c r="E5" s="1" t="s">
        <v>99</v>
      </c>
      <c r="F5" s="1" t="s">
        <v>285</v>
      </c>
      <c r="G5" s="1" t="s">
        <v>288</v>
      </c>
      <c r="H5" s="1" t="s">
        <v>290</v>
      </c>
      <c r="I5" s="1" t="s">
        <v>99</v>
      </c>
      <c r="J5" s="1" t="s">
        <v>292</v>
      </c>
      <c r="K5" s="1" t="s">
        <v>294</v>
      </c>
      <c r="L5" s="1" t="s">
        <v>296</v>
      </c>
      <c r="M5" s="1" t="s">
        <v>103</v>
      </c>
      <c r="N5" s="1" t="s">
        <v>298</v>
      </c>
      <c r="O5" s="1" t="s">
        <v>300</v>
      </c>
      <c r="P5" s="1" t="s">
        <v>302</v>
      </c>
      <c r="Q5" s="1" t="s">
        <v>105</v>
      </c>
      <c r="R5" s="1" t="s">
        <v>307</v>
      </c>
      <c r="S5" s="1" t="s">
        <v>303</v>
      </c>
      <c r="T5" s="1" t="s">
        <v>305</v>
      </c>
      <c r="U5" s="1" t="s">
        <v>107</v>
      </c>
      <c r="V5" s="1" t="s">
        <v>307</v>
      </c>
      <c r="W5" s="1" t="s">
        <v>313</v>
      </c>
      <c r="X5" s="1" t="s">
        <v>309</v>
      </c>
      <c r="Y5" s="1" t="s">
        <v>107</v>
      </c>
    </row>
    <row r="6" spans="1:25" ht="15" thickBot="1" thickTop="1">
      <c r="A6" s="10" t="s">
        <v>94</v>
      </c>
      <c r="B6" s="18" t="s">
        <v>25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95</v>
      </c>
      <c r="B7" s="14" t="s">
        <v>40</v>
      </c>
      <c r="C7" s="14" t="s">
        <v>40</v>
      </c>
      <c r="D7" s="14" t="s">
        <v>40</v>
      </c>
      <c r="E7" s="16" t="s">
        <v>100</v>
      </c>
      <c r="F7" s="14" t="s">
        <v>40</v>
      </c>
      <c r="G7" s="14" t="s">
        <v>40</v>
      </c>
      <c r="H7" s="14" t="s">
        <v>40</v>
      </c>
      <c r="I7" s="16" t="s">
        <v>100</v>
      </c>
      <c r="J7" s="14" t="s">
        <v>40</v>
      </c>
      <c r="K7" s="14" t="s">
        <v>40</v>
      </c>
      <c r="L7" s="14" t="s">
        <v>40</v>
      </c>
      <c r="M7" s="16" t="s">
        <v>100</v>
      </c>
      <c r="N7" s="14" t="s">
        <v>40</v>
      </c>
      <c r="O7" s="14" t="s">
        <v>40</v>
      </c>
      <c r="P7" s="14" t="s">
        <v>40</v>
      </c>
      <c r="Q7" s="16" t="s">
        <v>100</v>
      </c>
      <c r="R7" s="14" t="s">
        <v>40</v>
      </c>
      <c r="S7" s="14" t="s">
        <v>40</v>
      </c>
      <c r="T7" s="14" t="s">
        <v>40</v>
      </c>
      <c r="U7" s="16" t="s">
        <v>100</v>
      </c>
      <c r="V7" s="14" t="s">
        <v>40</v>
      </c>
      <c r="W7" s="14" t="s">
        <v>40</v>
      </c>
      <c r="X7" s="14" t="s">
        <v>40</v>
      </c>
      <c r="Y7" s="16" t="s">
        <v>100</v>
      </c>
    </row>
    <row r="8" spans="1:25" ht="13.5">
      <c r="A8" s="13" t="s">
        <v>96</v>
      </c>
      <c r="B8" s="1" t="s">
        <v>41</v>
      </c>
      <c r="C8" s="1" t="s">
        <v>41</v>
      </c>
      <c r="D8" s="1" t="s">
        <v>41</v>
      </c>
      <c r="E8" s="17" t="s">
        <v>213</v>
      </c>
      <c r="F8" s="1" t="s">
        <v>213</v>
      </c>
      <c r="G8" s="1" t="s">
        <v>213</v>
      </c>
      <c r="H8" s="1" t="s">
        <v>213</v>
      </c>
      <c r="I8" s="17" t="s">
        <v>214</v>
      </c>
      <c r="J8" s="1" t="s">
        <v>214</v>
      </c>
      <c r="K8" s="1" t="s">
        <v>214</v>
      </c>
      <c r="L8" s="1" t="s">
        <v>214</v>
      </c>
      <c r="M8" s="17" t="s">
        <v>215</v>
      </c>
      <c r="N8" s="1" t="s">
        <v>215</v>
      </c>
      <c r="O8" s="1" t="s">
        <v>215</v>
      </c>
      <c r="P8" s="1" t="s">
        <v>215</v>
      </c>
      <c r="Q8" s="17" t="s">
        <v>216</v>
      </c>
      <c r="R8" s="1" t="s">
        <v>216</v>
      </c>
      <c r="S8" s="1" t="s">
        <v>216</v>
      </c>
      <c r="T8" s="1" t="s">
        <v>216</v>
      </c>
      <c r="U8" s="17" t="s">
        <v>217</v>
      </c>
      <c r="V8" s="1" t="s">
        <v>217</v>
      </c>
      <c r="W8" s="1" t="s">
        <v>217</v>
      </c>
      <c r="X8" s="1" t="s">
        <v>217</v>
      </c>
      <c r="Y8" s="17" t="s">
        <v>218</v>
      </c>
    </row>
    <row r="9" spans="1:25" ht="13.5">
      <c r="A9" s="13" t="s">
        <v>97</v>
      </c>
      <c r="B9" s="1" t="s">
        <v>287</v>
      </c>
      <c r="C9" s="1" t="s">
        <v>289</v>
      </c>
      <c r="D9" s="1" t="s">
        <v>291</v>
      </c>
      <c r="E9" s="17" t="s">
        <v>101</v>
      </c>
      <c r="F9" s="1" t="s">
        <v>293</v>
      </c>
      <c r="G9" s="1" t="s">
        <v>295</v>
      </c>
      <c r="H9" s="1" t="s">
        <v>297</v>
      </c>
      <c r="I9" s="17" t="s">
        <v>102</v>
      </c>
      <c r="J9" s="1" t="s">
        <v>299</v>
      </c>
      <c r="K9" s="1" t="s">
        <v>301</v>
      </c>
      <c r="L9" s="1" t="s">
        <v>105</v>
      </c>
      <c r="M9" s="17" t="s">
        <v>104</v>
      </c>
      <c r="N9" s="1" t="s">
        <v>7</v>
      </c>
      <c r="O9" s="1" t="s">
        <v>304</v>
      </c>
      <c r="P9" s="1" t="s">
        <v>306</v>
      </c>
      <c r="Q9" s="17" t="s">
        <v>106</v>
      </c>
      <c r="R9" s="1" t="s">
        <v>308</v>
      </c>
      <c r="S9" s="1" t="s">
        <v>42</v>
      </c>
      <c r="T9" s="1" t="s">
        <v>310</v>
      </c>
      <c r="U9" s="17" t="s">
        <v>108</v>
      </c>
      <c r="V9" s="1" t="s">
        <v>312</v>
      </c>
      <c r="W9" s="1" t="s">
        <v>314</v>
      </c>
      <c r="X9" s="1" t="s">
        <v>316</v>
      </c>
      <c r="Y9" s="17" t="s">
        <v>109</v>
      </c>
    </row>
    <row r="10" spans="1:25" ht="14.25" thickBot="1">
      <c r="A10" s="13" t="s">
        <v>98</v>
      </c>
      <c r="B10" s="1" t="s">
        <v>111</v>
      </c>
      <c r="C10" s="1" t="s">
        <v>111</v>
      </c>
      <c r="D10" s="1" t="s">
        <v>111</v>
      </c>
      <c r="E10" s="17" t="s">
        <v>111</v>
      </c>
      <c r="F10" s="1" t="s">
        <v>111</v>
      </c>
      <c r="G10" s="1" t="s">
        <v>111</v>
      </c>
      <c r="H10" s="1" t="s">
        <v>111</v>
      </c>
      <c r="I10" s="17" t="s">
        <v>111</v>
      </c>
      <c r="J10" s="1" t="s">
        <v>111</v>
      </c>
      <c r="K10" s="1" t="s">
        <v>111</v>
      </c>
      <c r="L10" s="1" t="s">
        <v>111</v>
      </c>
      <c r="M10" s="17" t="s">
        <v>111</v>
      </c>
      <c r="N10" s="1" t="s">
        <v>111</v>
      </c>
      <c r="O10" s="1" t="s">
        <v>111</v>
      </c>
      <c r="P10" s="1" t="s">
        <v>111</v>
      </c>
      <c r="Q10" s="17" t="s">
        <v>111</v>
      </c>
      <c r="R10" s="1" t="s">
        <v>111</v>
      </c>
      <c r="S10" s="1" t="s">
        <v>111</v>
      </c>
      <c r="T10" s="1" t="s">
        <v>111</v>
      </c>
      <c r="U10" s="17" t="s">
        <v>111</v>
      </c>
      <c r="V10" s="1" t="s">
        <v>111</v>
      </c>
      <c r="W10" s="1" t="s">
        <v>111</v>
      </c>
      <c r="X10" s="1" t="s">
        <v>111</v>
      </c>
      <c r="Y10" s="17" t="s">
        <v>111</v>
      </c>
    </row>
    <row r="11" spans="1:25" ht="14.25" thickTop="1">
      <c r="A11" s="30" t="s">
        <v>223</v>
      </c>
      <c r="B11" s="27">
        <v>121913</v>
      </c>
      <c r="C11" s="27">
        <v>77428</v>
      </c>
      <c r="D11" s="27">
        <v>35975</v>
      </c>
      <c r="E11" s="21">
        <v>140511</v>
      </c>
      <c r="F11" s="27">
        <v>104863</v>
      </c>
      <c r="G11" s="27">
        <v>69814</v>
      </c>
      <c r="H11" s="27">
        <v>35484</v>
      </c>
      <c r="I11" s="21">
        <v>130717</v>
      </c>
      <c r="J11" s="27">
        <v>94811</v>
      </c>
      <c r="K11" s="27">
        <v>60920</v>
      </c>
      <c r="L11" s="27">
        <v>28912</v>
      </c>
      <c r="M11" s="21">
        <v>122786</v>
      </c>
      <c r="N11" s="27">
        <v>93183</v>
      </c>
      <c r="O11" s="27">
        <v>61988</v>
      </c>
      <c r="P11" s="27">
        <v>30604</v>
      </c>
      <c r="Q11" s="21">
        <v>116219</v>
      </c>
      <c r="R11" s="27">
        <v>86471</v>
      </c>
      <c r="S11" s="27">
        <v>56671</v>
      </c>
      <c r="T11" s="27">
        <v>28133</v>
      </c>
      <c r="U11" s="21">
        <v>141179</v>
      </c>
      <c r="V11" s="27">
        <v>111631</v>
      </c>
      <c r="W11" s="27">
        <v>75237</v>
      </c>
      <c r="X11" s="27">
        <v>36943</v>
      </c>
      <c r="Y11" s="21">
        <v>153556</v>
      </c>
    </row>
    <row r="12" spans="1:25" ht="13.5">
      <c r="A12" s="7" t="s">
        <v>228</v>
      </c>
      <c r="B12" s="28">
        <v>105282</v>
      </c>
      <c r="C12" s="28">
        <v>66404</v>
      </c>
      <c r="D12" s="28">
        <v>31053</v>
      </c>
      <c r="E12" s="22">
        <v>120402</v>
      </c>
      <c r="F12" s="28">
        <v>89689</v>
      </c>
      <c r="G12" s="28">
        <v>59753</v>
      </c>
      <c r="H12" s="28">
        <v>30545</v>
      </c>
      <c r="I12" s="22">
        <v>113852</v>
      </c>
      <c r="J12" s="28">
        <v>83209</v>
      </c>
      <c r="K12" s="28">
        <v>53948</v>
      </c>
      <c r="L12" s="28">
        <v>26233</v>
      </c>
      <c r="M12" s="22">
        <v>107319</v>
      </c>
      <c r="N12" s="28">
        <v>81093</v>
      </c>
      <c r="O12" s="28">
        <v>53792</v>
      </c>
      <c r="P12" s="28">
        <v>26617</v>
      </c>
      <c r="Q12" s="22">
        <v>101468</v>
      </c>
      <c r="R12" s="28">
        <v>75951</v>
      </c>
      <c r="S12" s="28">
        <v>50230</v>
      </c>
      <c r="T12" s="28">
        <v>25446</v>
      </c>
      <c r="U12" s="22">
        <v>125324</v>
      </c>
      <c r="V12" s="28">
        <v>98812</v>
      </c>
      <c r="W12" s="28">
        <v>66740</v>
      </c>
      <c r="X12" s="28">
        <v>32759</v>
      </c>
      <c r="Y12" s="22">
        <v>133479</v>
      </c>
    </row>
    <row r="13" spans="1:25" ht="13.5">
      <c r="A13" s="7" t="s">
        <v>229</v>
      </c>
      <c r="B13" s="28">
        <v>16630</v>
      </c>
      <c r="C13" s="28">
        <v>11023</v>
      </c>
      <c r="D13" s="28">
        <v>4922</v>
      </c>
      <c r="E13" s="22">
        <v>20108</v>
      </c>
      <c r="F13" s="28">
        <v>15174</v>
      </c>
      <c r="G13" s="28">
        <v>10060</v>
      </c>
      <c r="H13" s="28">
        <v>4939</v>
      </c>
      <c r="I13" s="22">
        <v>16864</v>
      </c>
      <c r="J13" s="28">
        <v>11601</v>
      </c>
      <c r="K13" s="28">
        <v>6971</v>
      </c>
      <c r="L13" s="28">
        <v>2679</v>
      </c>
      <c r="M13" s="22">
        <v>15467</v>
      </c>
      <c r="N13" s="28">
        <v>12089</v>
      </c>
      <c r="O13" s="28">
        <v>8196</v>
      </c>
      <c r="P13" s="28">
        <v>3987</v>
      </c>
      <c r="Q13" s="22">
        <v>14750</v>
      </c>
      <c r="R13" s="28">
        <v>10519</v>
      </c>
      <c r="S13" s="28">
        <v>6440</v>
      </c>
      <c r="T13" s="28">
        <v>2687</v>
      </c>
      <c r="U13" s="22">
        <v>15854</v>
      </c>
      <c r="V13" s="28">
        <v>12818</v>
      </c>
      <c r="W13" s="28">
        <v>8497</v>
      </c>
      <c r="X13" s="28">
        <v>4183</v>
      </c>
      <c r="Y13" s="22">
        <v>20077</v>
      </c>
    </row>
    <row r="14" spans="1:25" ht="13.5">
      <c r="A14" s="7" t="s">
        <v>243</v>
      </c>
      <c r="B14" s="28">
        <v>5398</v>
      </c>
      <c r="C14" s="28">
        <v>3698</v>
      </c>
      <c r="D14" s="28">
        <v>1820</v>
      </c>
      <c r="E14" s="22">
        <v>6575</v>
      </c>
      <c r="F14" s="28">
        <v>4935</v>
      </c>
      <c r="G14" s="28">
        <v>3344</v>
      </c>
      <c r="H14" s="28">
        <v>1693</v>
      </c>
      <c r="I14" s="22">
        <v>6675</v>
      </c>
      <c r="J14" s="28">
        <v>5045</v>
      </c>
      <c r="K14" s="28">
        <v>3444</v>
      </c>
      <c r="L14" s="28">
        <v>1751</v>
      </c>
      <c r="M14" s="22">
        <v>6552</v>
      </c>
      <c r="N14" s="28">
        <v>4974</v>
      </c>
      <c r="O14" s="28">
        <v>3352</v>
      </c>
      <c r="P14" s="28">
        <v>1689</v>
      </c>
      <c r="Q14" s="22">
        <v>6521</v>
      </c>
      <c r="R14" s="28">
        <v>4880</v>
      </c>
      <c r="S14" s="28">
        <v>3262</v>
      </c>
      <c r="T14" s="28">
        <v>1633</v>
      </c>
      <c r="U14" s="22">
        <v>7153</v>
      </c>
      <c r="V14" s="28">
        <v>5298</v>
      </c>
      <c r="W14" s="28">
        <v>3609</v>
      </c>
      <c r="X14" s="28">
        <v>1875</v>
      </c>
      <c r="Y14" s="22">
        <v>7232</v>
      </c>
    </row>
    <row r="15" spans="1:25" ht="13.5">
      <c r="A15" s="6" t="s">
        <v>8</v>
      </c>
      <c r="B15" s="28"/>
      <c r="C15" s="28"/>
      <c r="D15" s="28"/>
      <c r="E15" s="22">
        <v>288</v>
      </c>
      <c r="F15" s="28"/>
      <c r="G15" s="28"/>
      <c r="H15" s="28"/>
      <c r="I15" s="22">
        <v>234</v>
      </c>
      <c r="J15" s="28"/>
      <c r="K15" s="28"/>
      <c r="L15" s="28"/>
      <c r="M15" s="22">
        <v>204</v>
      </c>
      <c r="N15" s="28"/>
      <c r="O15" s="28"/>
      <c r="P15" s="28"/>
      <c r="Q15" s="22">
        <v>212</v>
      </c>
      <c r="R15" s="28"/>
      <c r="S15" s="28"/>
      <c r="T15" s="28"/>
      <c r="U15" s="22">
        <v>295</v>
      </c>
      <c r="V15" s="28"/>
      <c r="W15" s="28"/>
      <c r="X15" s="28"/>
      <c r="Y15" s="22">
        <v>296</v>
      </c>
    </row>
    <row r="16" spans="1:25" ht="13.5">
      <c r="A16" s="6" t="s">
        <v>232</v>
      </c>
      <c r="B16" s="28"/>
      <c r="C16" s="28"/>
      <c r="D16" s="28"/>
      <c r="E16" s="22">
        <v>142</v>
      </c>
      <c r="F16" s="28"/>
      <c r="G16" s="28"/>
      <c r="H16" s="28"/>
      <c r="I16" s="22">
        <v>150</v>
      </c>
      <c r="J16" s="28"/>
      <c r="K16" s="28"/>
      <c r="L16" s="28"/>
      <c r="M16" s="22">
        <v>157</v>
      </c>
      <c r="N16" s="28"/>
      <c r="O16" s="28"/>
      <c r="P16" s="28"/>
      <c r="Q16" s="22">
        <v>190</v>
      </c>
      <c r="R16" s="28"/>
      <c r="S16" s="28"/>
      <c r="T16" s="28"/>
      <c r="U16" s="22">
        <v>257</v>
      </c>
      <c r="V16" s="28"/>
      <c r="W16" s="28"/>
      <c r="X16" s="28"/>
      <c r="Y16" s="22">
        <v>204</v>
      </c>
    </row>
    <row r="17" spans="1:25" ht="13.5">
      <c r="A17" s="6" t="s">
        <v>9</v>
      </c>
      <c r="B17" s="28"/>
      <c r="C17" s="28"/>
      <c r="D17" s="28"/>
      <c r="E17" s="22">
        <v>23</v>
      </c>
      <c r="F17" s="28"/>
      <c r="G17" s="28"/>
      <c r="H17" s="28"/>
      <c r="I17" s="22">
        <v>38</v>
      </c>
      <c r="J17" s="28"/>
      <c r="K17" s="28"/>
      <c r="L17" s="28"/>
      <c r="M17" s="22">
        <v>113</v>
      </c>
      <c r="N17" s="28"/>
      <c r="O17" s="28"/>
      <c r="P17" s="28"/>
      <c r="Q17" s="22">
        <v>136</v>
      </c>
      <c r="R17" s="28"/>
      <c r="S17" s="28"/>
      <c r="T17" s="28"/>
      <c r="U17" s="22">
        <v>122</v>
      </c>
      <c r="V17" s="28"/>
      <c r="W17" s="28"/>
      <c r="X17" s="28"/>
      <c r="Y17" s="22">
        <v>113</v>
      </c>
    </row>
    <row r="18" spans="1:25" ht="13.5">
      <c r="A18" s="6" t="s">
        <v>10</v>
      </c>
      <c r="B18" s="28"/>
      <c r="C18" s="28"/>
      <c r="D18" s="28"/>
      <c r="E18" s="22">
        <v>335</v>
      </c>
      <c r="F18" s="28"/>
      <c r="G18" s="28"/>
      <c r="H18" s="28"/>
      <c r="I18" s="22">
        <v>474</v>
      </c>
      <c r="J18" s="28"/>
      <c r="K18" s="28"/>
      <c r="L18" s="28"/>
      <c r="M18" s="22">
        <v>505</v>
      </c>
      <c r="N18" s="28"/>
      <c r="O18" s="28"/>
      <c r="P18" s="28"/>
      <c r="Q18" s="22">
        <v>562</v>
      </c>
      <c r="R18" s="28"/>
      <c r="S18" s="28"/>
      <c r="T18" s="28"/>
      <c r="U18" s="22">
        <v>525</v>
      </c>
      <c r="V18" s="28"/>
      <c r="W18" s="28"/>
      <c r="X18" s="28"/>
      <c r="Y18" s="22">
        <v>503</v>
      </c>
    </row>
    <row r="19" spans="1:25" ht="13.5">
      <c r="A19" s="6" t="s">
        <v>236</v>
      </c>
      <c r="B19" s="28"/>
      <c r="C19" s="28"/>
      <c r="D19" s="28"/>
      <c r="E19" s="22">
        <v>358</v>
      </c>
      <c r="F19" s="28"/>
      <c r="G19" s="28"/>
      <c r="H19" s="28"/>
      <c r="I19" s="22">
        <v>339</v>
      </c>
      <c r="J19" s="28"/>
      <c r="K19" s="28"/>
      <c r="L19" s="28"/>
      <c r="M19" s="22">
        <v>296</v>
      </c>
      <c r="N19" s="28"/>
      <c r="O19" s="28"/>
      <c r="P19" s="28"/>
      <c r="Q19" s="22">
        <v>372</v>
      </c>
      <c r="R19" s="28"/>
      <c r="S19" s="28"/>
      <c r="T19" s="28"/>
      <c r="U19" s="22">
        <v>549</v>
      </c>
      <c r="V19" s="28"/>
      <c r="W19" s="28"/>
      <c r="X19" s="28"/>
      <c r="Y19" s="22">
        <v>536</v>
      </c>
    </row>
    <row r="20" spans="1:25" ht="13.5">
      <c r="A20" s="6" t="s">
        <v>11</v>
      </c>
      <c r="B20" s="28"/>
      <c r="C20" s="28"/>
      <c r="D20" s="28"/>
      <c r="E20" s="22">
        <v>-4</v>
      </c>
      <c r="F20" s="28"/>
      <c r="G20" s="28"/>
      <c r="H20" s="28"/>
      <c r="I20" s="22"/>
      <c r="J20" s="28"/>
      <c r="K20" s="28"/>
      <c r="L20" s="28"/>
      <c r="M20" s="22">
        <v>28</v>
      </c>
      <c r="N20" s="28"/>
      <c r="O20" s="28"/>
      <c r="P20" s="28"/>
      <c r="Q20" s="22"/>
      <c r="R20" s="28"/>
      <c r="S20" s="28"/>
      <c r="T20" s="28"/>
      <c r="U20" s="22">
        <v>21</v>
      </c>
      <c r="V20" s="28"/>
      <c r="W20" s="28"/>
      <c r="X20" s="28"/>
      <c r="Y20" s="22">
        <v>4</v>
      </c>
    </row>
    <row r="21" spans="1:25" ht="13.5">
      <c r="A21" s="6" t="s">
        <v>122</v>
      </c>
      <c r="B21" s="28"/>
      <c r="C21" s="28"/>
      <c r="D21" s="28"/>
      <c r="E21" s="22">
        <v>1100</v>
      </c>
      <c r="F21" s="28"/>
      <c r="G21" s="28"/>
      <c r="H21" s="28"/>
      <c r="I21" s="22">
        <v>1194</v>
      </c>
      <c r="J21" s="28"/>
      <c r="K21" s="28"/>
      <c r="L21" s="28"/>
      <c r="M21" s="22">
        <v>1064</v>
      </c>
      <c r="N21" s="28"/>
      <c r="O21" s="28"/>
      <c r="P21" s="28"/>
      <c r="Q21" s="22">
        <v>1072</v>
      </c>
      <c r="R21" s="28"/>
      <c r="S21" s="28"/>
      <c r="T21" s="28"/>
      <c r="U21" s="22">
        <v>1278</v>
      </c>
      <c r="V21" s="28"/>
      <c r="W21" s="28"/>
      <c r="X21" s="28"/>
      <c r="Y21" s="22">
        <v>1452</v>
      </c>
    </row>
    <row r="22" spans="1:25" ht="14.25" thickBot="1">
      <c r="A22" s="25" t="s">
        <v>244</v>
      </c>
      <c r="B22" s="29">
        <v>11231</v>
      </c>
      <c r="C22" s="29">
        <v>7325</v>
      </c>
      <c r="D22" s="29">
        <v>3101</v>
      </c>
      <c r="E22" s="23">
        <v>13533</v>
      </c>
      <c r="F22" s="29">
        <v>10239</v>
      </c>
      <c r="G22" s="29">
        <v>6716</v>
      </c>
      <c r="H22" s="29">
        <v>3245</v>
      </c>
      <c r="I22" s="23">
        <v>10189</v>
      </c>
      <c r="J22" s="29">
        <v>6556</v>
      </c>
      <c r="K22" s="29">
        <v>3526</v>
      </c>
      <c r="L22" s="29">
        <v>927</v>
      </c>
      <c r="M22" s="23">
        <v>8914</v>
      </c>
      <c r="N22" s="29">
        <v>7115</v>
      </c>
      <c r="O22" s="29">
        <v>4843</v>
      </c>
      <c r="P22" s="29">
        <v>2297</v>
      </c>
      <c r="Q22" s="23">
        <v>8228</v>
      </c>
      <c r="R22" s="29">
        <v>5639</v>
      </c>
      <c r="S22" s="29">
        <v>3178</v>
      </c>
      <c r="T22" s="29">
        <v>1053</v>
      </c>
      <c r="U22" s="23">
        <v>8701</v>
      </c>
      <c r="V22" s="29">
        <v>7520</v>
      </c>
      <c r="W22" s="29">
        <v>4887</v>
      </c>
      <c r="X22" s="29">
        <v>2307</v>
      </c>
      <c r="Y22" s="23">
        <v>12844</v>
      </c>
    </row>
    <row r="23" spans="1:25" ht="14.25" thickTop="1">
      <c r="A23" s="6" t="s">
        <v>245</v>
      </c>
      <c r="B23" s="28">
        <v>210</v>
      </c>
      <c r="C23" s="28">
        <v>142</v>
      </c>
      <c r="D23" s="28">
        <v>63</v>
      </c>
      <c r="E23" s="22">
        <v>195</v>
      </c>
      <c r="F23" s="28">
        <v>123</v>
      </c>
      <c r="G23" s="28">
        <v>83</v>
      </c>
      <c r="H23" s="28">
        <v>49</v>
      </c>
      <c r="I23" s="22">
        <v>228</v>
      </c>
      <c r="J23" s="28">
        <v>174</v>
      </c>
      <c r="K23" s="28">
        <v>115</v>
      </c>
      <c r="L23" s="28">
        <v>59</v>
      </c>
      <c r="M23" s="22">
        <v>244</v>
      </c>
      <c r="N23" s="28">
        <v>199</v>
      </c>
      <c r="O23" s="28">
        <v>149</v>
      </c>
      <c r="P23" s="28">
        <v>94</v>
      </c>
      <c r="Q23" s="22">
        <v>458</v>
      </c>
      <c r="R23" s="28">
        <v>341</v>
      </c>
      <c r="S23" s="28">
        <v>241</v>
      </c>
      <c r="T23" s="28">
        <v>118</v>
      </c>
      <c r="U23" s="22">
        <v>289</v>
      </c>
      <c r="V23" s="28">
        <v>221</v>
      </c>
      <c r="W23" s="28">
        <v>176</v>
      </c>
      <c r="X23" s="28">
        <v>84</v>
      </c>
      <c r="Y23" s="22">
        <v>301</v>
      </c>
    </row>
    <row r="24" spans="1:25" ht="13.5">
      <c r="A24" s="6" t="s">
        <v>247</v>
      </c>
      <c r="B24" s="28">
        <v>328</v>
      </c>
      <c r="C24" s="28">
        <v>218</v>
      </c>
      <c r="D24" s="28">
        <v>139</v>
      </c>
      <c r="E24" s="22">
        <v>370</v>
      </c>
      <c r="F24" s="28">
        <v>289</v>
      </c>
      <c r="G24" s="28">
        <v>192</v>
      </c>
      <c r="H24" s="28">
        <v>120</v>
      </c>
      <c r="I24" s="22">
        <v>307</v>
      </c>
      <c r="J24" s="28">
        <v>250</v>
      </c>
      <c r="K24" s="28">
        <v>163</v>
      </c>
      <c r="L24" s="28">
        <v>105</v>
      </c>
      <c r="M24" s="22">
        <v>270</v>
      </c>
      <c r="N24" s="28">
        <v>214</v>
      </c>
      <c r="O24" s="28">
        <v>144</v>
      </c>
      <c r="P24" s="28">
        <v>99</v>
      </c>
      <c r="Q24" s="22">
        <v>197</v>
      </c>
      <c r="R24" s="28">
        <v>160</v>
      </c>
      <c r="S24" s="28">
        <v>108</v>
      </c>
      <c r="T24" s="28">
        <v>78</v>
      </c>
      <c r="U24" s="22">
        <v>366</v>
      </c>
      <c r="V24" s="28">
        <v>325</v>
      </c>
      <c r="W24" s="28">
        <v>220</v>
      </c>
      <c r="X24" s="28">
        <v>142</v>
      </c>
      <c r="Y24" s="22">
        <v>392</v>
      </c>
    </row>
    <row r="25" spans="1:25" ht="13.5">
      <c r="A25" s="6" t="s">
        <v>248</v>
      </c>
      <c r="B25" s="28">
        <v>53</v>
      </c>
      <c r="C25" s="28">
        <v>34</v>
      </c>
      <c r="D25" s="28">
        <v>17</v>
      </c>
      <c r="E25" s="22">
        <v>71</v>
      </c>
      <c r="F25" s="28">
        <v>53</v>
      </c>
      <c r="G25" s="28">
        <v>36</v>
      </c>
      <c r="H25" s="28">
        <v>18</v>
      </c>
      <c r="I25" s="22">
        <v>68</v>
      </c>
      <c r="J25" s="28">
        <v>50</v>
      </c>
      <c r="K25" s="28">
        <v>35</v>
      </c>
      <c r="L25" s="28">
        <v>16</v>
      </c>
      <c r="M25" s="22">
        <v>69</v>
      </c>
      <c r="N25" s="28">
        <v>53</v>
      </c>
      <c r="O25" s="28">
        <v>36</v>
      </c>
      <c r="P25" s="28">
        <v>17</v>
      </c>
      <c r="Q25" s="22">
        <v>74</v>
      </c>
      <c r="R25" s="28">
        <v>56</v>
      </c>
      <c r="S25" s="28">
        <v>39</v>
      </c>
      <c r="T25" s="28">
        <v>19</v>
      </c>
      <c r="U25" s="22">
        <v>76</v>
      </c>
      <c r="V25" s="28">
        <v>55</v>
      </c>
      <c r="W25" s="28">
        <v>35</v>
      </c>
      <c r="X25" s="28">
        <v>17</v>
      </c>
      <c r="Y25" s="22">
        <v>68</v>
      </c>
    </row>
    <row r="26" spans="1:25" ht="13.5">
      <c r="A26" s="6" t="s">
        <v>12</v>
      </c>
      <c r="B26" s="28">
        <v>19</v>
      </c>
      <c r="C26" s="28">
        <v>14</v>
      </c>
      <c r="D26" s="28">
        <v>14</v>
      </c>
      <c r="E26" s="22">
        <v>328</v>
      </c>
      <c r="F26" s="28">
        <v>249</v>
      </c>
      <c r="G26" s="28">
        <v>164</v>
      </c>
      <c r="H26" s="28">
        <v>94</v>
      </c>
      <c r="I26" s="22">
        <v>223</v>
      </c>
      <c r="J26" s="28">
        <v>145</v>
      </c>
      <c r="K26" s="28">
        <v>104</v>
      </c>
      <c r="L26" s="28">
        <v>49</v>
      </c>
      <c r="M26" s="22">
        <v>293</v>
      </c>
      <c r="N26" s="28">
        <v>266</v>
      </c>
      <c r="O26" s="28">
        <v>170</v>
      </c>
      <c r="P26" s="28">
        <v>119</v>
      </c>
      <c r="Q26" s="22">
        <v>149</v>
      </c>
      <c r="R26" s="28">
        <v>114</v>
      </c>
      <c r="S26" s="28">
        <v>4</v>
      </c>
      <c r="T26" s="28"/>
      <c r="U26" s="22">
        <v>131</v>
      </c>
      <c r="V26" s="28">
        <v>302</v>
      </c>
      <c r="W26" s="28">
        <v>206</v>
      </c>
      <c r="X26" s="28">
        <v>87</v>
      </c>
      <c r="Y26" s="22">
        <v>368</v>
      </c>
    </row>
    <row r="27" spans="1:25" ht="13.5">
      <c r="A27" s="6" t="s">
        <v>13</v>
      </c>
      <c r="B27" s="28">
        <v>10</v>
      </c>
      <c r="C27" s="28">
        <v>10</v>
      </c>
      <c r="D27" s="28">
        <v>10</v>
      </c>
      <c r="E27" s="22"/>
      <c r="F27" s="28">
        <v>173</v>
      </c>
      <c r="G27" s="28">
        <v>155</v>
      </c>
      <c r="H27" s="28">
        <v>133</v>
      </c>
      <c r="I27" s="22"/>
      <c r="J27" s="28"/>
      <c r="K27" s="28"/>
      <c r="L27" s="28"/>
      <c r="M27" s="22"/>
      <c r="N27" s="28"/>
      <c r="O27" s="28"/>
      <c r="P27" s="28"/>
      <c r="Q27" s="22"/>
      <c r="R27" s="28"/>
      <c r="S27" s="28"/>
      <c r="T27" s="28"/>
      <c r="U27" s="22"/>
      <c r="V27" s="28"/>
      <c r="W27" s="28"/>
      <c r="X27" s="28"/>
      <c r="Y27" s="22"/>
    </row>
    <row r="28" spans="1:25" ht="13.5">
      <c r="A28" s="6" t="s">
        <v>249</v>
      </c>
      <c r="B28" s="28">
        <v>215</v>
      </c>
      <c r="C28" s="28">
        <v>20</v>
      </c>
      <c r="D28" s="28">
        <v>44</v>
      </c>
      <c r="E28" s="22">
        <v>520</v>
      </c>
      <c r="F28" s="28">
        <v>160</v>
      </c>
      <c r="G28" s="28"/>
      <c r="H28" s="28"/>
      <c r="I28" s="22"/>
      <c r="J28" s="28"/>
      <c r="K28" s="28"/>
      <c r="L28" s="28"/>
      <c r="M28" s="22"/>
      <c r="N28" s="28"/>
      <c r="O28" s="28"/>
      <c r="P28" s="28"/>
      <c r="Q28" s="22">
        <v>1</v>
      </c>
      <c r="R28" s="28"/>
      <c r="S28" s="28"/>
      <c r="T28" s="28">
        <v>7</v>
      </c>
      <c r="U28" s="22"/>
      <c r="V28" s="28"/>
      <c r="W28" s="28"/>
      <c r="X28" s="28">
        <v>19</v>
      </c>
      <c r="Y28" s="22"/>
    </row>
    <row r="29" spans="1:25" ht="13.5">
      <c r="A29" s="6"/>
      <c r="B29" s="28">
        <v>215</v>
      </c>
      <c r="C29" s="28">
        <v>286</v>
      </c>
      <c r="D29" s="28">
        <v>141</v>
      </c>
      <c r="E29" s="22">
        <v>409</v>
      </c>
      <c r="F29" s="28"/>
      <c r="G29" s="28"/>
      <c r="H29" s="28"/>
      <c r="I29" s="22"/>
      <c r="J29" s="28"/>
      <c r="K29" s="28"/>
      <c r="L29" s="28"/>
      <c r="M29" s="22"/>
      <c r="N29" s="28"/>
      <c r="O29" s="28"/>
      <c r="P29" s="28"/>
      <c r="Q29" s="22"/>
      <c r="R29" s="28"/>
      <c r="S29" s="28"/>
      <c r="T29" s="28"/>
      <c r="U29" s="22"/>
      <c r="V29" s="28"/>
      <c r="W29" s="28"/>
      <c r="X29" s="28"/>
      <c r="Y29" s="22"/>
    </row>
    <row r="30" spans="1:25" ht="13.5">
      <c r="A30" s="6" t="s">
        <v>14</v>
      </c>
      <c r="B30" s="28"/>
      <c r="C30" s="28"/>
      <c r="D30" s="28"/>
      <c r="E30" s="22">
        <v>73</v>
      </c>
      <c r="F30" s="28"/>
      <c r="G30" s="28"/>
      <c r="H30" s="28"/>
      <c r="I30" s="22">
        <v>147</v>
      </c>
      <c r="J30" s="28"/>
      <c r="K30" s="28"/>
      <c r="L30" s="28"/>
      <c r="M30" s="22">
        <v>180</v>
      </c>
      <c r="N30" s="28"/>
      <c r="O30" s="28"/>
      <c r="P30" s="28"/>
      <c r="Q30" s="22"/>
      <c r="R30" s="28"/>
      <c r="S30" s="28"/>
      <c r="T30" s="28"/>
      <c r="U30" s="22">
        <v>301</v>
      </c>
      <c r="V30" s="28"/>
      <c r="W30" s="28"/>
      <c r="X30" s="28"/>
      <c r="Y30" s="22"/>
    </row>
    <row r="31" spans="1:25" ht="13.5">
      <c r="A31" s="6" t="s">
        <v>251</v>
      </c>
      <c r="B31" s="28">
        <v>595</v>
      </c>
      <c r="C31" s="28">
        <v>219</v>
      </c>
      <c r="D31" s="28">
        <v>90</v>
      </c>
      <c r="E31" s="22">
        <v>687</v>
      </c>
      <c r="F31" s="28">
        <v>466</v>
      </c>
      <c r="G31" s="28">
        <v>347</v>
      </c>
      <c r="H31" s="28">
        <v>102</v>
      </c>
      <c r="I31" s="22">
        <v>589</v>
      </c>
      <c r="J31" s="28">
        <v>403</v>
      </c>
      <c r="K31" s="28">
        <v>337</v>
      </c>
      <c r="L31" s="28">
        <v>168</v>
      </c>
      <c r="M31" s="22">
        <v>567</v>
      </c>
      <c r="N31" s="28">
        <v>445</v>
      </c>
      <c r="O31" s="28">
        <v>341</v>
      </c>
      <c r="P31" s="28">
        <v>145</v>
      </c>
      <c r="Q31" s="22">
        <v>659</v>
      </c>
      <c r="R31" s="28">
        <v>374</v>
      </c>
      <c r="S31" s="28">
        <v>291</v>
      </c>
      <c r="T31" s="28">
        <v>118</v>
      </c>
      <c r="U31" s="22">
        <v>740</v>
      </c>
      <c r="V31" s="28">
        <v>714</v>
      </c>
      <c r="W31" s="28">
        <v>315</v>
      </c>
      <c r="X31" s="28">
        <v>182</v>
      </c>
      <c r="Y31" s="22">
        <v>540</v>
      </c>
    </row>
    <row r="32" spans="1:25" ht="13.5">
      <c r="A32" s="6" t="s">
        <v>252</v>
      </c>
      <c r="B32" s="28">
        <v>1649</v>
      </c>
      <c r="C32" s="28">
        <v>946</v>
      </c>
      <c r="D32" s="28">
        <v>521</v>
      </c>
      <c r="E32" s="22">
        <v>2656</v>
      </c>
      <c r="F32" s="28">
        <v>1515</v>
      </c>
      <c r="G32" s="28">
        <v>978</v>
      </c>
      <c r="H32" s="28">
        <v>519</v>
      </c>
      <c r="I32" s="22">
        <v>1564</v>
      </c>
      <c r="J32" s="28">
        <v>1025</v>
      </c>
      <c r="K32" s="28">
        <v>755</v>
      </c>
      <c r="L32" s="28">
        <v>400</v>
      </c>
      <c r="M32" s="22">
        <v>1625</v>
      </c>
      <c r="N32" s="28">
        <v>1179</v>
      </c>
      <c r="O32" s="28">
        <v>842</v>
      </c>
      <c r="P32" s="28">
        <v>476</v>
      </c>
      <c r="Q32" s="22">
        <v>2095</v>
      </c>
      <c r="R32" s="28">
        <v>1448</v>
      </c>
      <c r="S32" s="28">
        <v>1081</v>
      </c>
      <c r="T32" s="28">
        <v>783</v>
      </c>
      <c r="U32" s="22">
        <v>1905</v>
      </c>
      <c r="V32" s="28">
        <v>1618</v>
      </c>
      <c r="W32" s="28">
        <v>954</v>
      </c>
      <c r="X32" s="28">
        <v>862</v>
      </c>
      <c r="Y32" s="22">
        <v>1672</v>
      </c>
    </row>
    <row r="33" spans="1:25" ht="13.5">
      <c r="A33" s="6" t="s">
        <v>254</v>
      </c>
      <c r="B33" s="28">
        <v>83</v>
      </c>
      <c r="C33" s="28">
        <v>53</v>
      </c>
      <c r="D33" s="28">
        <v>32</v>
      </c>
      <c r="E33" s="22">
        <v>204</v>
      </c>
      <c r="F33" s="28">
        <v>154</v>
      </c>
      <c r="G33" s="28">
        <v>112</v>
      </c>
      <c r="H33" s="28">
        <v>69</v>
      </c>
      <c r="I33" s="22">
        <v>335</v>
      </c>
      <c r="J33" s="28">
        <v>259</v>
      </c>
      <c r="K33" s="28">
        <v>179</v>
      </c>
      <c r="L33" s="28">
        <v>92</v>
      </c>
      <c r="M33" s="22">
        <v>368</v>
      </c>
      <c r="N33" s="28">
        <v>286</v>
      </c>
      <c r="O33" s="28">
        <v>190</v>
      </c>
      <c r="P33" s="28">
        <v>107</v>
      </c>
      <c r="Q33" s="22">
        <v>431</v>
      </c>
      <c r="R33" s="28">
        <v>333</v>
      </c>
      <c r="S33" s="28">
        <v>215</v>
      </c>
      <c r="T33" s="28">
        <v>104</v>
      </c>
      <c r="U33" s="22">
        <v>356</v>
      </c>
      <c r="V33" s="28">
        <v>261</v>
      </c>
      <c r="W33" s="28">
        <v>176</v>
      </c>
      <c r="X33" s="28">
        <v>87</v>
      </c>
      <c r="Y33" s="22">
        <v>284</v>
      </c>
    </row>
    <row r="34" spans="1:25" ht="13.5">
      <c r="A34" s="6" t="s">
        <v>256</v>
      </c>
      <c r="B34" s="28"/>
      <c r="C34" s="28"/>
      <c r="D34" s="28"/>
      <c r="E34" s="22">
        <v>0</v>
      </c>
      <c r="F34" s="28"/>
      <c r="G34" s="28"/>
      <c r="H34" s="28"/>
      <c r="I34" s="22">
        <v>1</v>
      </c>
      <c r="J34" s="28"/>
      <c r="K34" s="28"/>
      <c r="L34" s="28"/>
      <c r="M34" s="22">
        <v>1</v>
      </c>
      <c r="N34" s="28"/>
      <c r="O34" s="28"/>
      <c r="P34" s="28"/>
      <c r="Q34" s="22">
        <v>3</v>
      </c>
      <c r="R34" s="28"/>
      <c r="S34" s="28"/>
      <c r="T34" s="28"/>
      <c r="U34" s="22">
        <v>35</v>
      </c>
      <c r="V34" s="28"/>
      <c r="W34" s="28"/>
      <c r="X34" s="28"/>
      <c r="Y34" s="22">
        <v>23</v>
      </c>
    </row>
    <row r="35" spans="1:25" ht="13.5">
      <c r="A35" s="6" t="s">
        <v>157</v>
      </c>
      <c r="B35" s="28">
        <v>105</v>
      </c>
      <c r="C35" s="28"/>
      <c r="D35" s="28"/>
      <c r="E35" s="22"/>
      <c r="F35" s="28"/>
      <c r="G35" s="28"/>
      <c r="H35" s="28"/>
      <c r="I35" s="22"/>
      <c r="J35" s="28"/>
      <c r="K35" s="28"/>
      <c r="L35" s="28"/>
      <c r="M35" s="22"/>
      <c r="N35" s="28"/>
      <c r="O35" s="28"/>
      <c r="P35" s="28"/>
      <c r="Q35" s="22"/>
      <c r="R35" s="28"/>
      <c r="S35" s="28"/>
      <c r="T35" s="28"/>
      <c r="U35" s="22"/>
      <c r="V35" s="28"/>
      <c r="W35" s="28"/>
      <c r="X35" s="28"/>
      <c r="Y35" s="22"/>
    </row>
    <row r="36" spans="1:25" ht="13.5">
      <c r="A36" s="6" t="s">
        <v>257</v>
      </c>
      <c r="B36" s="28"/>
      <c r="C36" s="28"/>
      <c r="D36" s="28"/>
      <c r="E36" s="22"/>
      <c r="F36" s="28"/>
      <c r="G36" s="28">
        <v>98</v>
      </c>
      <c r="H36" s="28">
        <v>84</v>
      </c>
      <c r="I36" s="22">
        <v>13</v>
      </c>
      <c r="J36" s="28">
        <v>146</v>
      </c>
      <c r="K36" s="28">
        <v>137</v>
      </c>
      <c r="L36" s="28">
        <v>45</v>
      </c>
      <c r="M36" s="22">
        <v>196</v>
      </c>
      <c r="N36" s="28">
        <v>185</v>
      </c>
      <c r="O36" s="28">
        <v>130</v>
      </c>
      <c r="P36" s="28">
        <v>80</v>
      </c>
      <c r="Q36" s="22"/>
      <c r="R36" s="28">
        <v>58</v>
      </c>
      <c r="S36" s="28">
        <v>95</v>
      </c>
      <c r="T36" s="28"/>
      <c r="U36" s="22">
        <v>207</v>
      </c>
      <c r="V36" s="28">
        <v>318</v>
      </c>
      <c r="W36" s="28">
        <v>49</v>
      </c>
      <c r="X36" s="28"/>
      <c r="Y36" s="22">
        <v>267</v>
      </c>
    </row>
    <row r="37" spans="1:25" ht="13.5">
      <c r="A37" s="6" t="s">
        <v>15</v>
      </c>
      <c r="B37" s="28"/>
      <c r="C37" s="28"/>
      <c r="D37" s="28"/>
      <c r="E37" s="22"/>
      <c r="F37" s="28"/>
      <c r="G37" s="28"/>
      <c r="H37" s="28"/>
      <c r="I37" s="22"/>
      <c r="J37" s="28"/>
      <c r="K37" s="28"/>
      <c r="L37" s="28"/>
      <c r="M37" s="22"/>
      <c r="N37" s="28"/>
      <c r="O37" s="28"/>
      <c r="P37" s="28"/>
      <c r="Q37" s="22"/>
      <c r="R37" s="28"/>
      <c r="S37" s="28"/>
      <c r="T37" s="28">
        <v>79</v>
      </c>
      <c r="U37" s="22"/>
      <c r="V37" s="28"/>
      <c r="W37" s="28"/>
      <c r="X37" s="28"/>
      <c r="Y37" s="22"/>
    </row>
    <row r="38" spans="1:25" ht="13.5">
      <c r="A38" s="6" t="s">
        <v>258</v>
      </c>
      <c r="B38" s="28"/>
      <c r="C38" s="28"/>
      <c r="D38" s="28"/>
      <c r="E38" s="22"/>
      <c r="F38" s="28"/>
      <c r="G38" s="28">
        <v>222</v>
      </c>
      <c r="H38" s="28">
        <v>196</v>
      </c>
      <c r="I38" s="22">
        <v>33</v>
      </c>
      <c r="J38" s="28">
        <v>301</v>
      </c>
      <c r="K38" s="28">
        <v>203</v>
      </c>
      <c r="L38" s="28">
        <v>27</v>
      </c>
      <c r="M38" s="22">
        <v>258</v>
      </c>
      <c r="N38" s="28">
        <v>214</v>
      </c>
      <c r="O38" s="28">
        <v>395</v>
      </c>
      <c r="P38" s="28">
        <v>376</v>
      </c>
      <c r="Q38" s="22"/>
      <c r="R38" s="28"/>
      <c r="S38" s="28"/>
      <c r="T38" s="28"/>
      <c r="U38" s="22">
        <v>834</v>
      </c>
      <c r="V38" s="28">
        <v>845</v>
      </c>
      <c r="W38" s="28">
        <v>127</v>
      </c>
      <c r="X38" s="28"/>
      <c r="Y38" s="22">
        <v>1000</v>
      </c>
    </row>
    <row r="39" spans="1:25" ht="13.5">
      <c r="A39" s="6" t="s">
        <v>259</v>
      </c>
      <c r="B39" s="28">
        <v>61</v>
      </c>
      <c r="C39" s="28">
        <v>38</v>
      </c>
      <c r="D39" s="28">
        <v>33</v>
      </c>
      <c r="E39" s="22">
        <v>89</v>
      </c>
      <c r="F39" s="28">
        <v>56</v>
      </c>
      <c r="G39" s="28">
        <v>45</v>
      </c>
      <c r="H39" s="28">
        <v>17</v>
      </c>
      <c r="I39" s="22">
        <v>80</v>
      </c>
      <c r="J39" s="28">
        <v>49</v>
      </c>
      <c r="K39" s="28">
        <v>35</v>
      </c>
      <c r="L39" s="28">
        <v>28</v>
      </c>
      <c r="M39" s="22">
        <v>191</v>
      </c>
      <c r="N39" s="28">
        <v>48</v>
      </c>
      <c r="O39" s="28">
        <v>35</v>
      </c>
      <c r="P39" s="28">
        <v>22</v>
      </c>
      <c r="Q39" s="22">
        <v>95</v>
      </c>
      <c r="R39" s="28">
        <v>67</v>
      </c>
      <c r="S39" s="28">
        <v>49</v>
      </c>
      <c r="T39" s="28">
        <v>14</v>
      </c>
      <c r="U39" s="22">
        <v>209</v>
      </c>
      <c r="V39" s="28">
        <v>128</v>
      </c>
      <c r="W39" s="28">
        <v>40</v>
      </c>
      <c r="X39" s="28">
        <v>11</v>
      </c>
      <c r="Y39" s="22">
        <v>166</v>
      </c>
    </row>
    <row r="40" spans="1:25" ht="13.5">
      <c r="A40" s="6" t="s">
        <v>16</v>
      </c>
      <c r="B40" s="28">
        <v>250</v>
      </c>
      <c r="C40" s="28">
        <v>92</v>
      </c>
      <c r="D40" s="28">
        <v>65</v>
      </c>
      <c r="E40" s="22">
        <v>362</v>
      </c>
      <c r="F40" s="28">
        <v>210</v>
      </c>
      <c r="G40" s="28">
        <v>478</v>
      </c>
      <c r="H40" s="28">
        <v>367</v>
      </c>
      <c r="I40" s="22">
        <v>490</v>
      </c>
      <c r="J40" s="28">
        <v>757</v>
      </c>
      <c r="K40" s="28">
        <v>555</v>
      </c>
      <c r="L40" s="28">
        <v>192</v>
      </c>
      <c r="M40" s="22">
        <v>1016</v>
      </c>
      <c r="N40" s="28">
        <v>735</v>
      </c>
      <c r="O40" s="28">
        <v>752</v>
      </c>
      <c r="P40" s="28">
        <v>586</v>
      </c>
      <c r="Q40" s="22">
        <v>530</v>
      </c>
      <c r="R40" s="28">
        <v>460</v>
      </c>
      <c r="S40" s="28">
        <v>360</v>
      </c>
      <c r="T40" s="28">
        <v>198</v>
      </c>
      <c r="U40" s="22">
        <v>1643</v>
      </c>
      <c r="V40" s="28">
        <v>1553</v>
      </c>
      <c r="W40" s="28">
        <v>394</v>
      </c>
      <c r="X40" s="28">
        <v>99</v>
      </c>
      <c r="Y40" s="22">
        <v>1741</v>
      </c>
    </row>
    <row r="41" spans="1:25" ht="14.25" thickBot="1">
      <c r="A41" s="25" t="s">
        <v>261</v>
      </c>
      <c r="B41" s="29">
        <v>12630</v>
      </c>
      <c r="C41" s="29">
        <v>8179</v>
      </c>
      <c r="D41" s="29">
        <v>3557</v>
      </c>
      <c r="E41" s="23">
        <v>15827</v>
      </c>
      <c r="F41" s="29">
        <v>11544</v>
      </c>
      <c r="G41" s="29">
        <v>7216</v>
      </c>
      <c r="H41" s="29">
        <v>3397</v>
      </c>
      <c r="I41" s="23">
        <v>11264</v>
      </c>
      <c r="J41" s="29">
        <v>6823</v>
      </c>
      <c r="K41" s="29">
        <v>3726</v>
      </c>
      <c r="L41" s="29">
        <v>1134</v>
      </c>
      <c r="M41" s="23">
        <v>9523</v>
      </c>
      <c r="N41" s="29">
        <v>7559</v>
      </c>
      <c r="O41" s="29">
        <v>4934</v>
      </c>
      <c r="P41" s="29">
        <v>2188</v>
      </c>
      <c r="Q41" s="23">
        <v>9793</v>
      </c>
      <c r="R41" s="29">
        <v>6627</v>
      </c>
      <c r="S41" s="29">
        <v>3899</v>
      </c>
      <c r="T41" s="29">
        <v>1638</v>
      </c>
      <c r="U41" s="23">
        <v>8963</v>
      </c>
      <c r="V41" s="29">
        <v>7585</v>
      </c>
      <c r="W41" s="29">
        <v>5448</v>
      </c>
      <c r="X41" s="29">
        <v>3071</v>
      </c>
      <c r="Y41" s="23">
        <v>12774</v>
      </c>
    </row>
    <row r="42" spans="1:25" ht="14.25" thickTop="1">
      <c r="A42" s="6" t="s">
        <v>262</v>
      </c>
      <c r="B42" s="28">
        <v>35</v>
      </c>
      <c r="C42" s="28">
        <v>21</v>
      </c>
      <c r="D42" s="28">
        <v>12</v>
      </c>
      <c r="E42" s="22">
        <v>83</v>
      </c>
      <c r="F42" s="28">
        <v>75</v>
      </c>
      <c r="G42" s="28">
        <v>72</v>
      </c>
      <c r="H42" s="28">
        <v>65</v>
      </c>
      <c r="I42" s="22">
        <v>68</v>
      </c>
      <c r="J42" s="28">
        <v>57</v>
      </c>
      <c r="K42" s="28">
        <v>53</v>
      </c>
      <c r="L42" s="28">
        <v>7</v>
      </c>
      <c r="M42" s="22">
        <v>30</v>
      </c>
      <c r="N42" s="28">
        <v>18</v>
      </c>
      <c r="O42" s="28">
        <v>10</v>
      </c>
      <c r="P42" s="28">
        <v>4</v>
      </c>
      <c r="Q42" s="22">
        <v>74</v>
      </c>
      <c r="R42" s="28">
        <v>28</v>
      </c>
      <c r="S42" s="28">
        <v>25</v>
      </c>
      <c r="T42" s="28">
        <v>20</v>
      </c>
      <c r="U42" s="22">
        <v>23</v>
      </c>
      <c r="V42" s="28">
        <v>20</v>
      </c>
      <c r="W42" s="28">
        <v>12</v>
      </c>
      <c r="X42" s="28">
        <v>7</v>
      </c>
      <c r="Y42" s="22">
        <v>31</v>
      </c>
    </row>
    <row r="43" spans="1:25" ht="13.5">
      <c r="A43" s="6" t="s">
        <v>263</v>
      </c>
      <c r="B43" s="28"/>
      <c r="C43" s="28"/>
      <c r="D43" s="28"/>
      <c r="E43" s="22"/>
      <c r="F43" s="28"/>
      <c r="G43" s="28"/>
      <c r="H43" s="28"/>
      <c r="I43" s="22"/>
      <c r="J43" s="28"/>
      <c r="K43" s="28"/>
      <c r="L43" s="28"/>
      <c r="M43" s="22">
        <v>17</v>
      </c>
      <c r="N43" s="28">
        <v>24</v>
      </c>
      <c r="O43" s="28">
        <v>25</v>
      </c>
      <c r="P43" s="28">
        <v>24</v>
      </c>
      <c r="Q43" s="22"/>
      <c r="R43" s="28">
        <v>4</v>
      </c>
      <c r="S43" s="28"/>
      <c r="T43" s="28"/>
      <c r="U43" s="22"/>
      <c r="V43" s="28"/>
      <c r="W43" s="28"/>
      <c r="X43" s="28"/>
      <c r="Y43" s="22"/>
    </row>
    <row r="44" spans="1:25" ht="13.5">
      <c r="A44" s="6" t="s">
        <v>265</v>
      </c>
      <c r="B44" s="28">
        <v>1158</v>
      </c>
      <c r="C44" s="28">
        <v>883</v>
      </c>
      <c r="D44" s="28">
        <v>420</v>
      </c>
      <c r="E44" s="22">
        <v>26</v>
      </c>
      <c r="F44" s="28"/>
      <c r="G44" s="28"/>
      <c r="H44" s="28"/>
      <c r="I44" s="22">
        <v>38</v>
      </c>
      <c r="J44" s="28"/>
      <c r="K44" s="28"/>
      <c r="L44" s="28"/>
      <c r="M44" s="22"/>
      <c r="N44" s="28"/>
      <c r="O44" s="28"/>
      <c r="P44" s="28"/>
      <c r="Q44" s="22"/>
      <c r="R44" s="28"/>
      <c r="S44" s="28"/>
      <c r="T44" s="28"/>
      <c r="U44" s="22">
        <v>2</v>
      </c>
      <c r="V44" s="28"/>
      <c r="W44" s="28"/>
      <c r="X44" s="28"/>
      <c r="Y44" s="22">
        <v>57</v>
      </c>
    </row>
    <row r="45" spans="1:25" ht="13.5">
      <c r="A45" s="6" t="s">
        <v>17</v>
      </c>
      <c r="B45" s="28"/>
      <c r="C45" s="28"/>
      <c r="D45" s="28"/>
      <c r="E45" s="22"/>
      <c r="F45" s="28"/>
      <c r="G45" s="28"/>
      <c r="H45" s="28"/>
      <c r="I45" s="22"/>
      <c r="J45" s="28"/>
      <c r="K45" s="28"/>
      <c r="L45" s="28"/>
      <c r="M45" s="22"/>
      <c r="N45" s="28"/>
      <c r="O45" s="28"/>
      <c r="P45" s="28"/>
      <c r="Q45" s="22">
        <v>9</v>
      </c>
      <c r="R45" s="28">
        <v>9</v>
      </c>
      <c r="S45" s="28"/>
      <c r="T45" s="28"/>
      <c r="U45" s="22"/>
      <c r="V45" s="28"/>
      <c r="W45" s="28"/>
      <c r="X45" s="28"/>
      <c r="Y45" s="22"/>
    </row>
    <row r="46" spans="1:25" ht="13.5">
      <c r="A46" s="6" t="s">
        <v>18</v>
      </c>
      <c r="B46" s="28"/>
      <c r="C46" s="28"/>
      <c r="D46" s="28"/>
      <c r="E46" s="22"/>
      <c r="F46" s="28"/>
      <c r="G46" s="28"/>
      <c r="H46" s="28"/>
      <c r="I46" s="22"/>
      <c r="J46" s="28"/>
      <c r="K46" s="28"/>
      <c r="L46" s="28"/>
      <c r="M46" s="22"/>
      <c r="N46" s="28">
        <v>9</v>
      </c>
      <c r="O46" s="28">
        <v>9</v>
      </c>
      <c r="P46" s="28">
        <v>9</v>
      </c>
      <c r="Q46" s="22"/>
      <c r="R46" s="28"/>
      <c r="S46" s="28"/>
      <c r="T46" s="28"/>
      <c r="U46" s="22"/>
      <c r="V46" s="28"/>
      <c r="W46" s="28"/>
      <c r="X46" s="28"/>
      <c r="Y46" s="22"/>
    </row>
    <row r="47" spans="1:25" ht="13.5">
      <c r="A47" s="6" t="s">
        <v>122</v>
      </c>
      <c r="B47" s="28"/>
      <c r="C47" s="28"/>
      <c r="D47" s="28"/>
      <c r="E47" s="22"/>
      <c r="F47" s="28"/>
      <c r="G47" s="28"/>
      <c r="H47" s="28"/>
      <c r="I47" s="22"/>
      <c r="J47" s="28"/>
      <c r="K47" s="28"/>
      <c r="L47" s="28"/>
      <c r="M47" s="22">
        <v>18</v>
      </c>
      <c r="N47" s="28">
        <v>6</v>
      </c>
      <c r="O47" s="28">
        <v>6</v>
      </c>
      <c r="P47" s="28">
        <v>3</v>
      </c>
      <c r="Q47" s="22">
        <v>1</v>
      </c>
      <c r="R47" s="28">
        <v>1</v>
      </c>
      <c r="S47" s="28">
        <v>5</v>
      </c>
      <c r="T47" s="28">
        <v>4</v>
      </c>
      <c r="U47" s="22"/>
      <c r="V47" s="28">
        <v>2</v>
      </c>
      <c r="W47" s="28">
        <v>2</v>
      </c>
      <c r="X47" s="28">
        <v>2</v>
      </c>
      <c r="Y47" s="22">
        <v>1</v>
      </c>
    </row>
    <row r="48" spans="1:25" ht="13.5">
      <c r="A48" s="6" t="s">
        <v>268</v>
      </c>
      <c r="B48" s="28"/>
      <c r="C48" s="28"/>
      <c r="D48" s="28"/>
      <c r="E48" s="22">
        <v>506</v>
      </c>
      <c r="F48" s="28">
        <v>2</v>
      </c>
      <c r="G48" s="28">
        <v>2</v>
      </c>
      <c r="H48" s="28">
        <v>2</v>
      </c>
      <c r="I48" s="22">
        <v>235</v>
      </c>
      <c r="J48" s="28">
        <v>235</v>
      </c>
      <c r="K48" s="28"/>
      <c r="L48" s="28"/>
      <c r="M48" s="22">
        <v>427</v>
      </c>
      <c r="N48" s="28"/>
      <c r="O48" s="28"/>
      <c r="P48" s="28"/>
      <c r="Q48" s="22"/>
      <c r="R48" s="28"/>
      <c r="S48" s="28"/>
      <c r="T48" s="28"/>
      <c r="U48" s="22"/>
      <c r="V48" s="28"/>
      <c r="W48" s="28"/>
      <c r="X48" s="28"/>
      <c r="Y48" s="22"/>
    </row>
    <row r="49" spans="1:25" ht="13.5">
      <c r="A49" s="6" t="s">
        <v>270</v>
      </c>
      <c r="B49" s="28">
        <v>1194</v>
      </c>
      <c r="C49" s="28">
        <v>905</v>
      </c>
      <c r="D49" s="28">
        <v>432</v>
      </c>
      <c r="E49" s="22">
        <v>616</v>
      </c>
      <c r="F49" s="28">
        <v>77</v>
      </c>
      <c r="G49" s="28">
        <v>75</v>
      </c>
      <c r="H49" s="28">
        <v>68</v>
      </c>
      <c r="I49" s="22">
        <v>343</v>
      </c>
      <c r="J49" s="28">
        <v>293</v>
      </c>
      <c r="K49" s="28">
        <v>53</v>
      </c>
      <c r="L49" s="28">
        <v>7</v>
      </c>
      <c r="M49" s="22">
        <v>493</v>
      </c>
      <c r="N49" s="28">
        <v>58</v>
      </c>
      <c r="O49" s="28">
        <v>52</v>
      </c>
      <c r="P49" s="28">
        <v>41</v>
      </c>
      <c r="Q49" s="22">
        <v>86</v>
      </c>
      <c r="R49" s="28">
        <v>43</v>
      </c>
      <c r="S49" s="28">
        <v>30</v>
      </c>
      <c r="T49" s="28">
        <v>24</v>
      </c>
      <c r="U49" s="22">
        <v>26</v>
      </c>
      <c r="V49" s="28">
        <v>23</v>
      </c>
      <c r="W49" s="28">
        <v>15</v>
      </c>
      <c r="X49" s="28">
        <v>9</v>
      </c>
      <c r="Y49" s="22">
        <v>90</v>
      </c>
    </row>
    <row r="50" spans="1:25" ht="13.5">
      <c r="A50" s="6" t="s">
        <v>19</v>
      </c>
      <c r="B50" s="28">
        <v>35</v>
      </c>
      <c r="C50" s="28">
        <v>34</v>
      </c>
      <c r="D50" s="28">
        <v>34</v>
      </c>
      <c r="E50" s="22">
        <v>74</v>
      </c>
      <c r="F50" s="28">
        <v>6</v>
      </c>
      <c r="G50" s="28">
        <v>3</v>
      </c>
      <c r="H50" s="28">
        <v>2</v>
      </c>
      <c r="I50" s="22">
        <v>7</v>
      </c>
      <c r="J50" s="28">
        <v>5</v>
      </c>
      <c r="K50" s="28">
        <v>5</v>
      </c>
      <c r="L50" s="28">
        <v>4</v>
      </c>
      <c r="M50" s="22">
        <v>4</v>
      </c>
      <c r="N50" s="28">
        <v>5</v>
      </c>
      <c r="O50" s="28">
        <v>3</v>
      </c>
      <c r="P50" s="28">
        <v>1</v>
      </c>
      <c r="Q50" s="22">
        <v>10</v>
      </c>
      <c r="R50" s="28">
        <v>8</v>
      </c>
      <c r="S50" s="28">
        <v>3</v>
      </c>
      <c r="T50" s="28">
        <v>2</v>
      </c>
      <c r="U50" s="22">
        <v>43</v>
      </c>
      <c r="V50" s="28">
        <v>8</v>
      </c>
      <c r="W50" s="28">
        <v>7</v>
      </c>
      <c r="X50" s="28">
        <v>3</v>
      </c>
      <c r="Y50" s="22">
        <v>24</v>
      </c>
    </row>
    <row r="51" spans="1:25" ht="13.5">
      <c r="A51" s="6" t="s">
        <v>272</v>
      </c>
      <c r="B51" s="28">
        <v>25</v>
      </c>
      <c r="C51" s="28">
        <v>19</v>
      </c>
      <c r="D51" s="28">
        <v>2</v>
      </c>
      <c r="E51" s="22">
        <v>106</v>
      </c>
      <c r="F51" s="28">
        <v>58</v>
      </c>
      <c r="G51" s="28">
        <v>48</v>
      </c>
      <c r="H51" s="28">
        <v>1</v>
      </c>
      <c r="I51" s="22">
        <v>27</v>
      </c>
      <c r="J51" s="28">
        <v>21</v>
      </c>
      <c r="K51" s="28">
        <v>16</v>
      </c>
      <c r="L51" s="28">
        <v>12</v>
      </c>
      <c r="M51" s="22">
        <v>88</v>
      </c>
      <c r="N51" s="28">
        <v>41</v>
      </c>
      <c r="O51" s="28">
        <v>26</v>
      </c>
      <c r="P51" s="28">
        <v>3</v>
      </c>
      <c r="Q51" s="22">
        <v>35</v>
      </c>
      <c r="R51" s="28">
        <v>23</v>
      </c>
      <c r="S51" s="28">
        <v>16</v>
      </c>
      <c r="T51" s="28">
        <v>10</v>
      </c>
      <c r="U51" s="22">
        <v>144</v>
      </c>
      <c r="V51" s="28">
        <v>89</v>
      </c>
      <c r="W51" s="28">
        <v>75</v>
      </c>
      <c r="X51" s="28">
        <v>37</v>
      </c>
      <c r="Y51" s="22">
        <v>97</v>
      </c>
    </row>
    <row r="52" spans="1:25" ht="13.5">
      <c r="A52" s="6" t="s">
        <v>258</v>
      </c>
      <c r="B52" s="28"/>
      <c r="C52" s="28"/>
      <c r="D52" s="28"/>
      <c r="E52" s="22"/>
      <c r="F52" s="28">
        <v>0</v>
      </c>
      <c r="G52" s="28">
        <v>2</v>
      </c>
      <c r="H52" s="28"/>
      <c r="I52" s="22"/>
      <c r="J52" s="28">
        <v>4</v>
      </c>
      <c r="K52" s="28"/>
      <c r="L52" s="28"/>
      <c r="M52" s="22"/>
      <c r="N52" s="28"/>
      <c r="O52" s="28">
        <v>4</v>
      </c>
      <c r="P52" s="28"/>
      <c r="Q52" s="22">
        <v>14</v>
      </c>
      <c r="R52" s="28"/>
      <c r="S52" s="28"/>
      <c r="T52" s="28"/>
      <c r="U52" s="22">
        <v>259</v>
      </c>
      <c r="V52" s="28">
        <v>168</v>
      </c>
      <c r="W52" s="28"/>
      <c r="X52" s="28"/>
      <c r="Y52" s="22"/>
    </row>
    <row r="53" spans="1:25" ht="13.5">
      <c r="A53" s="6" t="s">
        <v>273</v>
      </c>
      <c r="B53" s="28">
        <v>10</v>
      </c>
      <c r="C53" s="28">
        <v>10</v>
      </c>
      <c r="D53" s="28">
        <v>0</v>
      </c>
      <c r="E53" s="22">
        <v>8</v>
      </c>
      <c r="F53" s="28">
        <v>1</v>
      </c>
      <c r="G53" s="28">
        <v>1</v>
      </c>
      <c r="H53" s="28">
        <v>1</v>
      </c>
      <c r="I53" s="22">
        <v>134</v>
      </c>
      <c r="J53" s="28">
        <v>122</v>
      </c>
      <c r="K53" s="28">
        <v>116</v>
      </c>
      <c r="L53" s="28"/>
      <c r="M53" s="22">
        <v>0</v>
      </c>
      <c r="N53" s="28"/>
      <c r="O53" s="28"/>
      <c r="P53" s="28"/>
      <c r="Q53" s="22">
        <v>44</v>
      </c>
      <c r="R53" s="28"/>
      <c r="S53" s="28"/>
      <c r="T53" s="28"/>
      <c r="U53" s="22"/>
      <c r="V53" s="28"/>
      <c r="W53" s="28"/>
      <c r="X53" s="28"/>
      <c r="Y53" s="22"/>
    </row>
    <row r="54" spans="1:25" ht="13.5">
      <c r="A54" s="6" t="s">
        <v>20</v>
      </c>
      <c r="B54" s="28"/>
      <c r="C54" s="28"/>
      <c r="D54" s="28"/>
      <c r="E54" s="22"/>
      <c r="F54" s="28"/>
      <c r="G54" s="28"/>
      <c r="H54" s="28"/>
      <c r="I54" s="22"/>
      <c r="J54" s="28"/>
      <c r="K54" s="28"/>
      <c r="L54" s="28"/>
      <c r="M54" s="22"/>
      <c r="N54" s="28"/>
      <c r="O54" s="28"/>
      <c r="P54" s="28"/>
      <c r="Q54" s="22">
        <v>291</v>
      </c>
      <c r="R54" s="28">
        <v>230</v>
      </c>
      <c r="S54" s="28">
        <v>232</v>
      </c>
      <c r="T54" s="28">
        <v>125</v>
      </c>
      <c r="U54" s="22"/>
      <c r="V54" s="28"/>
      <c r="W54" s="28"/>
      <c r="X54" s="28"/>
      <c r="Y54" s="22"/>
    </row>
    <row r="55" spans="1:25" ht="13.5">
      <c r="A55" s="6" t="s">
        <v>21</v>
      </c>
      <c r="B55" s="28"/>
      <c r="C55" s="28"/>
      <c r="D55" s="28"/>
      <c r="E55" s="22"/>
      <c r="F55" s="28"/>
      <c r="G55" s="28"/>
      <c r="H55" s="28"/>
      <c r="I55" s="22">
        <v>7</v>
      </c>
      <c r="J55" s="28">
        <v>7</v>
      </c>
      <c r="K55" s="28">
        <v>7</v>
      </c>
      <c r="L55" s="28">
        <v>7</v>
      </c>
      <c r="M55" s="22"/>
      <c r="N55" s="28"/>
      <c r="O55" s="28"/>
      <c r="P55" s="28"/>
      <c r="Q55" s="22"/>
      <c r="R55" s="28"/>
      <c r="S55" s="28"/>
      <c r="T55" s="28"/>
      <c r="U55" s="22"/>
      <c r="V55" s="28"/>
      <c r="W55" s="28"/>
      <c r="X55" s="28"/>
      <c r="Y55" s="22"/>
    </row>
    <row r="56" spans="1:25" ht="13.5">
      <c r="A56" s="6" t="s">
        <v>122</v>
      </c>
      <c r="B56" s="28"/>
      <c r="C56" s="28"/>
      <c r="D56" s="28"/>
      <c r="E56" s="22"/>
      <c r="F56" s="28"/>
      <c r="G56" s="28"/>
      <c r="H56" s="28"/>
      <c r="I56" s="22"/>
      <c r="J56" s="28"/>
      <c r="K56" s="28"/>
      <c r="L56" s="28"/>
      <c r="M56" s="22">
        <v>3</v>
      </c>
      <c r="N56" s="28">
        <v>0</v>
      </c>
      <c r="O56" s="28"/>
      <c r="P56" s="28"/>
      <c r="Q56" s="22"/>
      <c r="R56" s="28"/>
      <c r="S56" s="28"/>
      <c r="T56" s="28"/>
      <c r="U56" s="22">
        <v>0</v>
      </c>
      <c r="V56" s="28">
        <v>1</v>
      </c>
      <c r="W56" s="28"/>
      <c r="X56" s="28"/>
      <c r="Y56" s="22">
        <v>8</v>
      </c>
    </row>
    <row r="57" spans="1:25" ht="13.5">
      <c r="A57" s="6" t="s">
        <v>275</v>
      </c>
      <c r="B57" s="28">
        <v>3</v>
      </c>
      <c r="C57" s="28">
        <v>3</v>
      </c>
      <c r="D57" s="28">
        <v>0</v>
      </c>
      <c r="E57" s="22">
        <v>1144</v>
      </c>
      <c r="F57" s="28"/>
      <c r="G57" s="28"/>
      <c r="H57" s="28"/>
      <c r="I57" s="22">
        <v>322</v>
      </c>
      <c r="J57" s="28"/>
      <c r="K57" s="28"/>
      <c r="L57" s="28"/>
      <c r="M57" s="22">
        <v>99</v>
      </c>
      <c r="N57" s="28"/>
      <c r="O57" s="28"/>
      <c r="P57" s="28"/>
      <c r="Q57" s="22"/>
      <c r="R57" s="28"/>
      <c r="S57" s="28"/>
      <c r="T57" s="28"/>
      <c r="U57" s="22"/>
      <c r="V57" s="28"/>
      <c r="W57" s="28"/>
      <c r="X57" s="28"/>
      <c r="Y57" s="22"/>
    </row>
    <row r="58" spans="1:25" ht="13.5">
      <c r="A58" s="6" t="s">
        <v>22</v>
      </c>
      <c r="B58" s="28">
        <v>59</v>
      </c>
      <c r="C58" s="28">
        <v>51</v>
      </c>
      <c r="D58" s="28"/>
      <c r="E58" s="22"/>
      <c r="F58" s="28"/>
      <c r="G58" s="28"/>
      <c r="H58" s="28"/>
      <c r="I58" s="22"/>
      <c r="J58" s="28"/>
      <c r="K58" s="28"/>
      <c r="L58" s="28"/>
      <c r="M58" s="22"/>
      <c r="N58" s="28"/>
      <c r="O58" s="28"/>
      <c r="P58" s="28"/>
      <c r="Q58" s="22"/>
      <c r="R58" s="28"/>
      <c r="S58" s="28"/>
      <c r="T58" s="28"/>
      <c r="U58" s="22"/>
      <c r="V58" s="28"/>
      <c r="W58" s="28"/>
      <c r="X58" s="28"/>
      <c r="Y58" s="22"/>
    </row>
    <row r="59" spans="1:25" ht="13.5">
      <c r="A59" s="6" t="s">
        <v>54</v>
      </c>
      <c r="B59" s="28"/>
      <c r="C59" s="28"/>
      <c r="D59" s="28"/>
      <c r="E59" s="22">
        <v>237</v>
      </c>
      <c r="F59" s="28">
        <v>237</v>
      </c>
      <c r="G59" s="28">
        <v>250</v>
      </c>
      <c r="H59" s="28"/>
      <c r="I59" s="22"/>
      <c r="J59" s="28"/>
      <c r="K59" s="28"/>
      <c r="L59" s="28"/>
      <c r="M59" s="22"/>
      <c r="N59" s="28"/>
      <c r="O59" s="28"/>
      <c r="P59" s="28"/>
      <c r="Q59" s="22"/>
      <c r="R59" s="28"/>
      <c r="S59" s="28"/>
      <c r="T59" s="28"/>
      <c r="U59" s="22"/>
      <c r="V59" s="28"/>
      <c r="W59" s="28"/>
      <c r="X59" s="28"/>
      <c r="Y59" s="22"/>
    </row>
    <row r="60" spans="1:25" ht="13.5">
      <c r="A60" s="6" t="s">
        <v>276</v>
      </c>
      <c r="B60" s="28"/>
      <c r="C60" s="28"/>
      <c r="D60" s="28"/>
      <c r="E60" s="22"/>
      <c r="F60" s="28"/>
      <c r="G60" s="28"/>
      <c r="H60" s="28"/>
      <c r="I60" s="22">
        <v>138</v>
      </c>
      <c r="J60" s="28">
        <v>139</v>
      </c>
      <c r="K60" s="28">
        <v>87</v>
      </c>
      <c r="L60" s="28"/>
      <c r="M60" s="22">
        <v>13</v>
      </c>
      <c r="N60" s="28"/>
      <c r="O60" s="28"/>
      <c r="P60" s="28"/>
      <c r="Q60" s="22"/>
      <c r="R60" s="28"/>
      <c r="S60" s="28"/>
      <c r="T60" s="28"/>
      <c r="U60" s="22"/>
      <c r="V60" s="28"/>
      <c r="W60" s="28"/>
      <c r="X60" s="28"/>
      <c r="Y60" s="22"/>
    </row>
    <row r="61" spans="1:25" ht="13.5">
      <c r="A61" s="6" t="s">
        <v>278</v>
      </c>
      <c r="B61" s="28">
        <v>133</v>
      </c>
      <c r="C61" s="28">
        <v>120</v>
      </c>
      <c r="D61" s="28">
        <v>38</v>
      </c>
      <c r="E61" s="22">
        <v>1648</v>
      </c>
      <c r="F61" s="28">
        <v>304</v>
      </c>
      <c r="G61" s="28">
        <v>307</v>
      </c>
      <c r="H61" s="28">
        <v>5</v>
      </c>
      <c r="I61" s="22">
        <v>637</v>
      </c>
      <c r="J61" s="28">
        <v>300</v>
      </c>
      <c r="K61" s="28">
        <v>231</v>
      </c>
      <c r="L61" s="28">
        <v>24</v>
      </c>
      <c r="M61" s="22">
        <v>460</v>
      </c>
      <c r="N61" s="28">
        <v>46</v>
      </c>
      <c r="O61" s="28">
        <v>34</v>
      </c>
      <c r="P61" s="28">
        <v>4</v>
      </c>
      <c r="Q61" s="22">
        <v>396</v>
      </c>
      <c r="R61" s="28">
        <v>262</v>
      </c>
      <c r="S61" s="28">
        <v>252</v>
      </c>
      <c r="T61" s="28">
        <v>138</v>
      </c>
      <c r="U61" s="22">
        <v>447</v>
      </c>
      <c r="V61" s="28">
        <v>268</v>
      </c>
      <c r="W61" s="28">
        <v>83</v>
      </c>
      <c r="X61" s="28">
        <v>40</v>
      </c>
      <c r="Y61" s="22">
        <v>130</v>
      </c>
    </row>
    <row r="62" spans="1:25" ht="13.5">
      <c r="A62" s="7" t="s">
        <v>279</v>
      </c>
      <c r="B62" s="28">
        <v>13691</v>
      </c>
      <c r="C62" s="28">
        <v>8965</v>
      </c>
      <c r="D62" s="28">
        <v>3951</v>
      </c>
      <c r="E62" s="22">
        <v>14795</v>
      </c>
      <c r="F62" s="28">
        <v>11316</v>
      </c>
      <c r="G62" s="28">
        <v>6984</v>
      </c>
      <c r="H62" s="28">
        <v>3460</v>
      </c>
      <c r="I62" s="22">
        <v>10969</v>
      </c>
      <c r="J62" s="28">
        <v>6816</v>
      </c>
      <c r="K62" s="28">
        <v>3547</v>
      </c>
      <c r="L62" s="28">
        <v>1117</v>
      </c>
      <c r="M62" s="22">
        <v>9556</v>
      </c>
      <c r="N62" s="28">
        <v>7571</v>
      </c>
      <c r="O62" s="28">
        <v>4952</v>
      </c>
      <c r="P62" s="28">
        <v>2225</v>
      </c>
      <c r="Q62" s="22">
        <v>9483</v>
      </c>
      <c r="R62" s="28">
        <v>6408</v>
      </c>
      <c r="S62" s="28">
        <v>3676</v>
      </c>
      <c r="T62" s="28">
        <v>1525</v>
      </c>
      <c r="U62" s="22">
        <v>8542</v>
      </c>
      <c r="V62" s="28">
        <v>7339</v>
      </c>
      <c r="W62" s="28">
        <v>5380</v>
      </c>
      <c r="X62" s="28">
        <v>3040</v>
      </c>
      <c r="Y62" s="22">
        <v>12734</v>
      </c>
    </row>
    <row r="63" spans="1:25" ht="13.5">
      <c r="A63" s="7" t="s">
        <v>280</v>
      </c>
      <c r="B63" s="28"/>
      <c r="C63" s="28"/>
      <c r="D63" s="28"/>
      <c r="E63" s="22">
        <v>5956</v>
      </c>
      <c r="F63" s="28"/>
      <c r="G63" s="28"/>
      <c r="H63" s="28"/>
      <c r="I63" s="22">
        <v>4767</v>
      </c>
      <c r="J63" s="28"/>
      <c r="K63" s="28"/>
      <c r="L63" s="28"/>
      <c r="M63" s="22">
        <v>3562</v>
      </c>
      <c r="N63" s="28"/>
      <c r="O63" s="28"/>
      <c r="P63" s="28"/>
      <c r="Q63" s="22">
        <v>4032</v>
      </c>
      <c r="R63" s="28"/>
      <c r="S63" s="28"/>
      <c r="T63" s="28"/>
      <c r="U63" s="22">
        <v>3548</v>
      </c>
      <c r="V63" s="28"/>
      <c r="W63" s="28"/>
      <c r="X63" s="28"/>
      <c r="Y63" s="22">
        <v>5789</v>
      </c>
    </row>
    <row r="64" spans="1:25" ht="13.5">
      <c r="A64" s="7" t="s">
        <v>281</v>
      </c>
      <c r="B64" s="28"/>
      <c r="C64" s="28"/>
      <c r="D64" s="28"/>
      <c r="E64" s="22">
        <v>-467</v>
      </c>
      <c r="F64" s="28"/>
      <c r="G64" s="28"/>
      <c r="H64" s="28"/>
      <c r="I64" s="22">
        <v>148</v>
      </c>
      <c r="J64" s="28"/>
      <c r="K64" s="28"/>
      <c r="L64" s="28"/>
      <c r="M64" s="22">
        <v>135</v>
      </c>
      <c r="N64" s="28"/>
      <c r="O64" s="28"/>
      <c r="P64" s="28"/>
      <c r="Q64" s="22">
        <v>132</v>
      </c>
      <c r="R64" s="28"/>
      <c r="S64" s="28"/>
      <c r="T64" s="28"/>
      <c r="U64" s="22">
        <v>297</v>
      </c>
      <c r="V64" s="28"/>
      <c r="W64" s="28"/>
      <c r="X64" s="28"/>
      <c r="Y64" s="22">
        <v>-674</v>
      </c>
    </row>
    <row r="65" spans="1:25" ht="13.5">
      <c r="A65" s="7" t="s">
        <v>282</v>
      </c>
      <c r="B65" s="28">
        <v>5405</v>
      </c>
      <c r="C65" s="28">
        <v>3688</v>
      </c>
      <c r="D65" s="28">
        <v>2103</v>
      </c>
      <c r="E65" s="22">
        <v>5488</v>
      </c>
      <c r="F65" s="28">
        <v>4523</v>
      </c>
      <c r="G65" s="28">
        <v>3170</v>
      </c>
      <c r="H65" s="28">
        <v>1640</v>
      </c>
      <c r="I65" s="22">
        <v>4915</v>
      </c>
      <c r="J65" s="28">
        <v>3266</v>
      </c>
      <c r="K65" s="28">
        <v>1781</v>
      </c>
      <c r="L65" s="28">
        <v>687</v>
      </c>
      <c r="M65" s="22">
        <v>3698</v>
      </c>
      <c r="N65" s="28">
        <v>3145</v>
      </c>
      <c r="O65" s="28">
        <v>2126</v>
      </c>
      <c r="P65" s="28">
        <v>1064</v>
      </c>
      <c r="Q65" s="22">
        <v>4165</v>
      </c>
      <c r="R65" s="28">
        <v>2827</v>
      </c>
      <c r="S65" s="28">
        <v>1812</v>
      </c>
      <c r="T65" s="28">
        <v>943</v>
      </c>
      <c r="U65" s="22">
        <v>3845</v>
      </c>
      <c r="V65" s="28">
        <v>3349</v>
      </c>
      <c r="W65" s="28">
        <v>2416</v>
      </c>
      <c r="X65" s="28">
        <v>1563</v>
      </c>
      <c r="Y65" s="22">
        <v>5115</v>
      </c>
    </row>
    <row r="66" spans="1:25" ht="13.5">
      <c r="A66" s="7" t="s">
        <v>23</v>
      </c>
      <c r="B66" s="28">
        <v>8285</v>
      </c>
      <c r="C66" s="28">
        <v>5277</v>
      </c>
      <c r="D66" s="28">
        <v>1847</v>
      </c>
      <c r="E66" s="22">
        <v>9306</v>
      </c>
      <c r="F66" s="28">
        <v>6793</v>
      </c>
      <c r="G66" s="28">
        <v>3813</v>
      </c>
      <c r="H66" s="28">
        <v>1820</v>
      </c>
      <c r="I66" s="22">
        <v>6053</v>
      </c>
      <c r="J66" s="28">
        <v>3549</v>
      </c>
      <c r="K66" s="28">
        <v>1765</v>
      </c>
      <c r="L66" s="28">
        <v>430</v>
      </c>
      <c r="M66" s="22">
        <v>5857</v>
      </c>
      <c r="N66" s="28">
        <v>4426</v>
      </c>
      <c r="O66" s="28">
        <v>2826</v>
      </c>
      <c r="P66" s="28">
        <v>1161</v>
      </c>
      <c r="Q66" s="22"/>
      <c r="R66" s="28"/>
      <c r="S66" s="28"/>
      <c r="T66" s="28"/>
      <c r="U66" s="22"/>
      <c r="V66" s="28"/>
      <c r="W66" s="28"/>
      <c r="X66" s="28"/>
      <c r="Y66" s="22"/>
    </row>
    <row r="67" spans="1:25" ht="13.5">
      <c r="A67" s="7" t="s">
        <v>24</v>
      </c>
      <c r="B67" s="28">
        <v>8</v>
      </c>
      <c r="C67" s="28">
        <v>6</v>
      </c>
      <c r="D67" s="28">
        <v>3</v>
      </c>
      <c r="E67" s="22">
        <v>1</v>
      </c>
      <c r="F67" s="28">
        <v>0</v>
      </c>
      <c r="G67" s="28">
        <v>-2</v>
      </c>
      <c r="H67" s="28">
        <v>2</v>
      </c>
      <c r="I67" s="22">
        <v>-58</v>
      </c>
      <c r="J67" s="28">
        <v>-56</v>
      </c>
      <c r="K67" s="28">
        <v>-65</v>
      </c>
      <c r="L67" s="28">
        <v>-40</v>
      </c>
      <c r="M67" s="22">
        <v>32</v>
      </c>
      <c r="N67" s="28">
        <v>28</v>
      </c>
      <c r="O67" s="28">
        <v>32</v>
      </c>
      <c r="P67" s="28">
        <v>18</v>
      </c>
      <c r="Q67" s="22">
        <v>88</v>
      </c>
      <c r="R67" s="28">
        <v>63</v>
      </c>
      <c r="S67" s="28">
        <v>31</v>
      </c>
      <c r="T67" s="28">
        <v>11</v>
      </c>
      <c r="U67" s="22">
        <v>89</v>
      </c>
      <c r="V67" s="28">
        <v>78</v>
      </c>
      <c r="W67" s="28">
        <v>43</v>
      </c>
      <c r="X67" s="28">
        <v>17</v>
      </c>
      <c r="Y67" s="22">
        <v>147</v>
      </c>
    </row>
    <row r="68" spans="1:25" ht="14.25" thickBot="1">
      <c r="A68" s="7" t="s">
        <v>283</v>
      </c>
      <c r="B68" s="28">
        <v>8277</v>
      </c>
      <c r="C68" s="28">
        <v>5270</v>
      </c>
      <c r="D68" s="28">
        <v>1844</v>
      </c>
      <c r="E68" s="22">
        <v>9304</v>
      </c>
      <c r="F68" s="28">
        <v>6792</v>
      </c>
      <c r="G68" s="28">
        <v>3816</v>
      </c>
      <c r="H68" s="28">
        <v>1818</v>
      </c>
      <c r="I68" s="22">
        <v>6111</v>
      </c>
      <c r="J68" s="28">
        <v>3606</v>
      </c>
      <c r="K68" s="28">
        <v>1831</v>
      </c>
      <c r="L68" s="28">
        <v>471</v>
      </c>
      <c r="M68" s="22">
        <v>5824</v>
      </c>
      <c r="N68" s="28">
        <v>4397</v>
      </c>
      <c r="O68" s="28">
        <v>2793</v>
      </c>
      <c r="P68" s="28">
        <v>1142</v>
      </c>
      <c r="Q68" s="22">
        <v>5229</v>
      </c>
      <c r="R68" s="28">
        <v>3517</v>
      </c>
      <c r="S68" s="28">
        <v>1832</v>
      </c>
      <c r="T68" s="28">
        <v>569</v>
      </c>
      <c r="U68" s="22">
        <v>4607</v>
      </c>
      <c r="V68" s="28">
        <v>3912</v>
      </c>
      <c r="W68" s="28">
        <v>2919</v>
      </c>
      <c r="X68" s="28">
        <v>1458</v>
      </c>
      <c r="Y68" s="22">
        <v>7472</v>
      </c>
    </row>
    <row r="69" spans="1:25" ht="14.25" thickTop="1">
      <c r="A69" s="8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</row>
    <row r="71" ht="13.5">
      <c r="A71" s="20" t="s">
        <v>211</v>
      </c>
    </row>
    <row r="72" ht="13.5">
      <c r="A72" s="20" t="s">
        <v>212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R79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8" width="17.625" style="0" customWidth="1"/>
  </cols>
  <sheetData>
    <row r="1" ht="14.25" thickBot="1"/>
    <row r="2" spans="1:18" ht="14.25" thickTop="1">
      <c r="A2" s="10" t="s">
        <v>207</v>
      </c>
      <c r="B2" s="14">
        <v>9072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14.25" thickBot="1">
      <c r="A3" s="11" t="s">
        <v>208</v>
      </c>
      <c r="B3" s="1" t="s">
        <v>209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4.25" thickTop="1">
      <c r="A4" s="10" t="s">
        <v>92</v>
      </c>
      <c r="B4" s="15" t="str">
        <f>HYPERLINK("http://www.kabupro.jp/mark/20131111/S1000F10.htm","四半期報告書")</f>
        <v>四半期報告書</v>
      </c>
      <c r="C4" s="15" t="str">
        <f>HYPERLINK("http://www.kabupro.jp/mark/20130628/S000DWMO.htm","有価証券報告書")</f>
        <v>有価証券報告書</v>
      </c>
      <c r="D4" s="15" t="str">
        <f>HYPERLINK("http://www.kabupro.jp/mark/20131111/S1000F10.htm","四半期報告書")</f>
        <v>四半期報告書</v>
      </c>
      <c r="E4" s="15" t="str">
        <f>HYPERLINK("http://www.kabupro.jp/mark/20130628/S000DWMO.htm","有価証券報告書")</f>
        <v>有価証券報告書</v>
      </c>
      <c r="F4" s="15" t="str">
        <f>HYPERLINK("http://www.kabupro.jp/mark/20121112/S000C9AJ.htm","四半期報告書")</f>
        <v>四半期報告書</v>
      </c>
      <c r="G4" s="15" t="str">
        <f>HYPERLINK("http://www.kabupro.jp/mark/20120629/S000BAJF.htm","有価証券報告書")</f>
        <v>有価証券報告書</v>
      </c>
      <c r="H4" s="15" t="str">
        <f>HYPERLINK("http://www.kabupro.jp/mark/20111111/S0009PDQ.htm","四半期報告書")</f>
        <v>四半期報告書</v>
      </c>
      <c r="I4" s="15" t="str">
        <f>HYPERLINK("http://www.kabupro.jp/mark/20100812/S0006KPW.htm","四半期報告書")</f>
        <v>四半期報告書</v>
      </c>
      <c r="J4" s="15" t="str">
        <f>HYPERLINK("http://www.kabupro.jp/mark/20110630/S0008RF6.htm","有価証券報告書")</f>
        <v>有価証券報告書</v>
      </c>
      <c r="K4" s="15" t="str">
        <f>HYPERLINK("http://www.kabupro.jp/mark/20100212/S00052KM.htm","四半期報告書")</f>
        <v>四半期報告書</v>
      </c>
      <c r="L4" s="15" t="str">
        <f>HYPERLINK("http://www.kabupro.jp/mark/20101112/S00076DO.htm","四半期報告書")</f>
        <v>四半期報告書</v>
      </c>
      <c r="M4" s="15" t="str">
        <f>HYPERLINK("http://www.kabupro.jp/mark/20100812/S0006KPW.htm","四半期報告書")</f>
        <v>四半期報告書</v>
      </c>
      <c r="N4" s="15" t="str">
        <f>HYPERLINK("http://www.kabupro.jp/mark/20090629/S00039YD.htm","有価証券報告書")</f>
        <v>有価証券報告書</v>
      </c>
      <c r="O4" s="15" t="str">
        <f>HYPERLINK("http://www.kabupro.jp/mark/20100212/S00052KM.htm","四半期報告書")</f>
        <v>四半期報告書</v>
      </c>
      <c r="P4" s="15" t="str">
        <f>HYPERLINK("http://www.kabupro.jp/mark/20081113/S0001U4I.htm","四半期報告書")</f>
        <v>四半期報告書</v>
      </c>
      <c r="Q4" s="15" t="str">
        <f>HYPERLINK("http://www.kabupro.jp/mark/20090812/S0003WUU.htm","四半期報告書")</f>
        <v>四半期報告書</v>
      </c>
      <c r="R4" s="15" t="str">
        <f>HYPERLINK("http://www.kabupro.jp/mark/20090629/S00039YD.htm","有価証券報告書")</f>
        <v>有価証券報告書</v>
      </c>
    </row>
    <row r="5" spans="1:18" ht="14.25" thickBot="1">
      <c r="A5" s="11" t="s">
        <v>93</v>
      </c>
      <c r="B5" s="1" t="s">
        <v>288</v>
      </c>
      <c r="C5" s="1" t="s">
        <v>99</v>
      </c>
      <c r="D5" s="1" t="s">
        <v>288</v>
      </c>
      <c r="E5" s="1" t="s">
        <v>99</v>
      </c>
      <c r="F5" s="1" t="s">
        <v>294</v>
      </c>
      <c r="G5" s="1" t="s">
        <v>103</v>
      </c>
      <c r="H5" s="1" t="s">
        <v>300</v>
      </c>
      <c r="I5" s="1" t="s">
        <v>305</v>
      </c>
      <c r="J5" s="1" t="s">
        <v>105</v>
      </c>
      <c r="K5" s="1" t="s">
        <v>307</v>
      </c>
      <c r="L5" s="1" t="s">
        <v>303</v>
      </c>
      <c r="M5" s="1" t="s">
        <v>305</v>
      </c>
      <c r="N5" s="1" t="s">
        <v>107</v>
      </c>
      <c r="O5" s="1" t="s">
        <v>307</v>
      </c>
      <c r="P5" s="1" t="s">
        <v>313</v>
      </c>
      <c r="Q5" s="1" t="s">
        <v>309</v>
      </c>
      <c r="R5" s="1" t="s">
        <v>107</v>
      </c>
    </row>
    <row r="6" spans="1:18" ht="15" thickBot="1" thickTop="1">
      <c r="A6" s="10" t="s">
        <v>94</v>
      </c>
      <c r="B6" s="18" t="s">
        <v>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14.25" thickTop="1">
      <c r="A7" s="12" t="s">
        <v>95</v>
      </c>
      <c r="B7" s="14" t="s">
        <v>40</v>
      </c>
      <c r="C7" s="16" t="s">
        <v>100</v>
      </c>
      <c r="D7" s="14" t="s">
        <v>40</v>
      </c>
      <c r="E7" s="16" t="s">
        <v>100</v>
      </c>
      <c r="F7" s="14" t="s">
        <v>40</v>
      </c>
      <c r="G7" s="16" t="s">
        <v>100</v>
      </c>
      <c r="H7" s="14" t="s">
        <v>40</v>
      </c>
      <c r="I7" s="14" t="s">
        <v>40</v>
      </c>
      <c r="J7" s="16" t="s">
        <v>100</v>
      </c>
      <c r="K7" s="14" t="s">
        <v>40</v>
      </c>
      <c r="L7" s="14" t="s">
        <v>40</v>
      </c>
      <c r="M7" s="14" t="s">
        <v>40</v>
      </c>
      <c r="N7" s="16" t="s">
        <v>100</v>
      </c>
      <c r="O7" s="14" t="s">
        <v>40</v>
      </c>
      <c r="P7" s="14" t="s">
        <v>40</v>
      </c>
      <c r="Q7" s="14" t="s">
        <v>40</v>
      </c>
      <c r="R7" s="16" t="s">
        <v>100</v>
      </c>
    </row>
    <row r="8" spans="1:18" ht="13.5">
      <c r="A8" s="13" t="s">
        <v>96</v>
      </c>
      <c r="B8" s="1" t="s">
        <v>41</v>
      </c>
      <c r="C8" s="17" t="s">
        <v>213</v>
      </c>
      <c r="D8" s="1" t="s">
        <v>213</v>
      </c>
      <c r="E8" s="17" t="s">
        <v>214</v>
      </c>
      <c r="F8" s="1" t="s">
        <v>214</v>
      </c>
      <c r="G8" s="17" t="s">
        <v>215</v>
      </c>
      <c r="H8" s="1" t="s">
        <v>215</v>
      </c>
      <c r="I8" s="1" t="s">
        <v>215</v>
      </c>
      <c r="J8" s="17" t="s">
        <v>216</v>
      </c>
      <c r="K8" s="1" t="s">
        <v>216</v>
      </c>
      <c r="L8" s="1" t="s">
        <v>216</v>
      </c>
      <c r="M8" s="1" t="s">
        <v>216</v>
      </c>
      <c r="N8" s="17" t="s">
        <v>217</v>
      </c>
      <c r="O8" s="1" t="s">
        <v>217</v>
      </c>
      <c r="P8" s="1" t="s">
        <v>217</v>
      </c>
      <c r="Q8" s="1" t="s">
        <v>217</v>
      </c>
      <c r="R8" s="17" t="s">
        <v>218</v>
      </c>
    </row>
    <row r="9" spans="1:18" ht="13.5">
      <c r="A9" s="13" t="s">
        <v>97</v>
      </c>
      <c r="B9" s="1" t="s">
        <v>289</v>
      </c>
      <c r="C9" s="17" t="s">
        <v>101</v>
      </c>
      <c r="D9" s="1" t="s">
        <v>295</v>
      </c>
      <c r="E9" s="17" t="s">
        <v>102</v>
      </c>
      <c r="F9" s="1" t="s">
        <v>301</v>
      </c>
      <c r="G9" s="17" t="s">
        <v>104</v>
      </c>
      <c r="H9" s="1" t="s">
        <v>304</v>
      </c>
      <c r="I9" s="1" t="s">
        <v>306</v>
      </c>
      <c r="J9" s="17" t="s">
        <v>106</v>
      </c>
      <c r="K9" s="1" t="s">
        <v>308</v>
      </c>
      <c r="L9" s="1" t="s">
        <v>42</v>
      </c>
      <c r="M9" s="1" t="s">
        <v>310</v>
      </c>
      <c r="N9" s="17" t="s">
        <v>108</v>
      </c>
      <c r="O9" s="1" t="s">
        <v>312</v>
      </c>
      <c r="P9" s="1" t="s">
        <v>314</v>
      </c>
      <c r="Q9" s="1" t="s">
        <v>316</v>
      </c>
      <c r="R9" s="17" t="s">
        <v>109</v>
      </c>
    </row>
    <row r="10" spans="1:18" ht="14.25" thickBot="1">
      <c r="A10" s="13" t="s">
        <v>98</v>
      </c>
      <c r="B10" s="1" t="s">
        <v>111</v>
      </c>
      <c r="C10" s="17" t="s">
        <v>111</v>
      </c>
      <c r="D10" s="1" t="s">
        <v>111</v>
      </c>
      <c r="E10" s="17" t="s">
        <v>111</v>
      </c>
      <c r="F10" s="1" t="s">
        <v>111</v>
      </c>
      <c r="G10" s="17" t="s">
        <v>111</v>
      </c>
      <c r="H10" s="1" t="s">
        <v>111</v>
      </c>
      <c r="I10" s="1" t="s">
        <v>111</v>
      </c>
      <c r="J10" s="17" t="s">
        <v>111</v>
      </c>
      <c r="K10" s="1" t="s">
        <v>111</v>
      </c>
      <c r="L10" s="1" t="s">
        <v>111</v>
      </c>
      <c r="M10" s="1" t="s">
        <v>111</v>
      </c>
      <c r="N10" s="17" t="s">
        <v>111</v>
      </c>
      <c r="O10" s="1" t="s">
        <v>111</v>
      </c>
      <c r="P10" s="1" t="s">
        <v>111</v>
      </c>
      <c r="Q10" s="1" t="s">
        <v>111</v>
      </c>
      <c r="R10" s="17" t="s">
        <v>111</v>
      </c>
    </row>
    <row r="11" spans="1:18" ht="14.25" thickTop="1">
      <c r="A11" s="26" t="s">
        <v>279</v>
      </c>
      <c r="B11" s="27">
        <v>8965</v>
      </c>
      <c r="C11" s="21">
        <v>14795</v>
      </c>
      <c r="D11" s="27">
        <v>6984</v>
      </c>
      <c r="E11" s="21">
        <v>10969</v>
      </c>
      <c r="F11" s="27">
        <v>3547</v>
      </c>
      <c r="G11" s="21">
        <v>9556</v>
      </c>
      <c r="H11" s="27">
        <v>4952</v>
      </c>
      <c r="I11" s="27">
        <v>2225</v>
      </c>
      <c r="J11" s="21">
        <v>9483</v>
      </c>
      <c r="K11" s="27">
        <v>6408</v>
      </c>
      <c r="L11" s="27">
        <v>3676</v>
      </c>
      <c r="M11" s="27">
        <v>1525</v>
      </c>
      <c r="N11" s="21">
        <v>8542</v>
      </c>
      <c r="O11" s="27">
        <v>7339</v>
      </c>
      <c r="P11" s="27">
        <v>5380</v>
      </c>
      <c r="Q11" s="27">
        <v>3040</v>
      </c>
      <c r="R11" s="21">
        <v>12734</v>
      </c>
    </row>
    <row r="12" spans="1:18" ht="13.5">
      <c r="A12" s="6" t="s">
        <v>235</v>
      </c>
      <c r="B12" s="28">
        <v>2435</v>
      </c>
      <c r="C12" s="22">
        <v>4757</v>
      </c>
      <c r="D12" s="28">
        <v>2296</v>
      </c>
      <c r="E12" s="22">
        <v>5114</v>
      </c>
      <c r="F12" s="28">
        <v>2476</v>
      </c>
      <c r="G12" s="22">
        <v>5336</v>
      </c>
      <c r="H12" s="28">
        <v>2652</v>
      </c>
      <c r="I12" s="28">
        <v>1339</v>
      </c>
      <c r="J12" s="22">
        <v>6129</v>
      </c>
      <c r="K12" s="28">
        <v>4543</v>
      </c>
      <c r="L12" s="28">
        <v>2997</v>
      </c>
      <c r="M12" s="28">
        <v>1487</v>
      </c>
      <c r="N12" s="22">
        <v>6238</v>
      </c>
      <c r="O12" s="28">
        <v>4509</v>
      </c>
      <c r="P12" s="28">
        <v>2889</v>
      </c>
      <c r="Q12" s="28">
        <v>1396</v>
      </c>
      <c r="R12" s="22">
        <v>5915</v>
      </c>
    </row>
    <row r="13" spans="1:18" ht="13.5">
      <c r="A13" s="6" t="s">
        <v>241</v>
      </c>
      <c r="B13" s="28"/>
      <c r="C13" s="22"/>
      <c r="D13" s="28"/>
      <c r="E13" s="22">
        <v>54</v>
      </c>
      <c r="F13" s="28">
        <v>27</v>
      </c>
      <c r="G13" s="22">
        <v>54</v>
      </c>
      <c r="H13" s="28">
        <v>27</v>
      </c>
      <c r="I13" s="28">
        <v>13</v>
      </c>
      <c r="J13" s="22">
        <v>54</v>
      </c>
      <c r="K13" s="28">
        <v>41</v>
      </c>
      <c r="L13" s="28">
        <v>27</v>
      </c>
      <c r="M13" s="28">
        <v>13</v>
      </c>
      <c r="N13" s="22">
        <v>54</v>
      </c>
      <c r="O13" s="28">
        <v>41</v>
      </c>
      <c r="P13" s="28">
        <v>27</v>
      </c>
      <c r="Q13" s="28">
        <v>13</v>
      </c>
      <c r="R13" s="22">
        <v>54</v>
      </c>
    </row>
    <row r="14" spans="1:18" ht="13.5">
      <c r="A14" s="6" t="s">
        <v>43</v>
      </c>
      <c r="B14" s="28">
        <v>144</v>
      </c>
      <c r="C14" s="22">
        <v>220</v>
      </c>
      <c r="D14" s="28">
        <v>119</v>
      </c>
      <c r="E14" s="22">
        <v>311</v>
      </c>
      <c r="F14" s="28">
        <v>20</v>
      </c>
      <c r="G14" s="22">
        <v>-48</v>
      </c>
      <c r="H14" s="28">
        <v>127</v>
      </c>
      <c r="I14" s="28">
        <v>563</v>
      </c>
      <c r="J14" s="22">
        <v>-147</v>
      </c>
      <c r="K14" s="28">
        <v>-1207</v>
      </c>
      <c r="L14" s="28">
        <v>-339</v>
      </c>
      <c r="M14" s="28">
        <v>692</v>
      </c>
      <c r="N14" s="22">
        <v>-269</v>
      </c>
      <c r="O14" s="28">
        <v>-1407</v>
      </c>
      <c r="P14" s="28">
        <v>201</v>
      </c>
      <c r="Q14" s="28">
        <v>631</v>
      </c>
      <c r="R14" s="22">
        <v>79</v>
      </c>
    </row>
    <row r="15" spans="1:18" ht="13.5">
      <c r="A15" s="6" t="s">
        <v>44</v>
      </c>
      <c r="B15" s="28">
        <v>-72</v>
      </c>
      <c r="C15" s="22">
        <v>-7</v>
      </c>
      <c r="D15" s="28">
        <v>-78</v>
      </c>
      <c r="E15" s="22">
        <v>-7</v>
      </c>
      <c r="F15" s="28">
        <v>-84</v>
      </c>
      <c r="G15" s="22">
        <v>-32</v>
      </c>
      <c r="H15" s="28">
        <v>-99</v>
      </c>
      <c r="I15" s="28">
        <v>-144</v>
      </c>
      <c r="J15" s="22">
        <v>-42</v>
      </c>
      <c r="K15" s="28">
        <v>-87</v>
      </c>
      <c r="L15" s="28">
        <v>-144</v>
      </c>
      <c r="M15" s="28">
        <v>-188</v>
      </c>
      <c r="N15" s="22">
        <v>18</v>
      </c>
      <c r="O15" s="28">
        <v>-40</v>
      </c>
      <c r="P15" s="28">
        <v>-98</v>
      </c>
      <c r="Q15" s="28">
        <v>-155</v>
      </c>
      <c r="R15" s="22">
        <v>18</v>
      </c>
    </row>
    <row r="16" spans="1:18" ht="13.5">
      <c r="A16" s="6" t="s">
        <v>45</v>
      </c>
      <c r="B16" s="28">
        <v>-7</v>
      </c>
      <c r="C16" s="22">
        <v>-2</v>
      </c>
      <c r="D16" s="28">
        <v>11</v>
      </c>
      <c r="E16" s="22">
        <v>3</v>
      </c>
      <c r="F16" s="28">
        <v>-14</v>
      </c>
      <c r="G16" s="22">
        <v>-5</v>
      </c>
      <c r="H16" s="28">
        <v>2</v>
      </c>
      <c r="I16" s="28">
        <v>6</v>
      </c>
      <c r="J16" s="22">
        <v>-5</v>
      </c>
      <c r="K16" s="28">
        <v>-7</v>
      </c>
      <c r="L16" s="28">
        <v>-7</v>
      </c>
      <c r="M16" s="28">
        <v>-8</v>
      </c>
      <c r="N16" s="22">
        <v>-24</v>
      </c>
      <c r="O16" s="28">
        <v>6</v>
      </c>
      <c r="P16" s="28">
        <v>1</v>
      </c>
      <c r="Q16" s="28">
        <v>-1</v>
      </c>
      <c r="R16" s="22">
        <v>-21</v>
      </c>
    </row>
    <row r="17" spans="1:18" ht="13.5">
      <c r="A17" s="6" t="s">
        <v>46</v>
      </c>
      <c r="B17" s="28">
        <v>156</v>
      </c>
      <c r="C17" s="22">
        <v>198</v>
      </c>
      <c r="D17" s="28">
        <v>110</v>
      </c>
      <c r="E17" s="22">
        <v>101</v>
      </c>
      <c r="F17" s="28">
        <v>41</v>
      </c>
      <c r="G17" s="22">
        <v>209</v>
      </c>
      <c r="H17" s="28">
        <v>99</v>
      </c>
      <c r="I17" s="28">
        <v>57</v>
      </c>
      <c r="J17" s="22">
        <v>-182</v>
      </c>
      <c r="K17" s="28">
        <v>-118</v>
      </c>
      <c r="L17" s="28">
        <v>-173</v>
      </c>
      <c r="M17" s="28">
        <v>-209</v>
      </c>
      <c r="N17" s="22">
        <v>198</v>
      </c>
      <c r="O17" s="28">
        <v>198</v>
      </c>
      <c r="P17" s="28">
        <v>162</v>
      </c>
      <c r="Q17" s="28">
        <v>85</v>
      </c>
      <c r="R17" s="22">
        <v>280</v>
      </c>
    </row>
    <row r="18" spans="1:18" ht="13.5">
      <c r="A18" s="6" t="s">
        <v>47</v>
      </c>
      <c r="B18" s="28">
        <v>1</v>
      </c>
      <c r="C18" s="22">
        <v>-41</v>
      </c>
      <c r="D18" s="28">
        <v>-60</v>
      </c>
      <c r="E18" s="22">
        <v>-650</v>
      </c>
      <c r="F18" s="28">
        <v>-644</v>
      </c>
      <c r="G18" s="22">
        <v>-40</v>
      </c>
      <c r="H18" s="28">
        <v>-88</v>
      </c>
      <c r="I18" s="28">
        <v>-115</v>
      </c>
      <c r="J18" s="22">
        <v>42</v>
      </c>
      <c r="K18" s="28">
        <v>12</v>
      </c>
      <c r="L18" s="28">
        <v>-23</v>
      </c>
      <c r="M18" s="28">
        <v>-54</v>
      </c>
      <c r="N18" s="22">
        <v>15</v>
      </c>
      <c r="O18" s="28">
        <v>-16</v>
      </c>
      <c r="P18" s="28">
        <v>-46</v>
      </c>
      <c r="Q18" s="28">
        <v>-75</v>
      </c>
      <c r="R18" s="22">
        <v>69</v>
      </c>
    </row>
    <row r="19" spans="1:18" ht="13.5">
      <c r="A19" s="6" t="s">
        <v>48</v>
      </c>
      <c r="B19" s="28">
        <v>-361</v>
      </c>
      <c r="C19" s="22">
        <v>-565</v>
      </c>
      <c r="D19" s="28">
        <v>-276</v>
      </c>
      <c r="E19" s="22">
        <v>-535</v>
      </c>
      <c r="F19" s="28">
        <v>-278</v>
      </c>
      <c r="G19" s="22">
        <v>-514</v>
      </c>
      <c r="H19" s="28">
        <v>-294</v>
      </c>
      <c r="I19" s="28">
        <v>-193</v>
      </c>
      <c r="J19" s="22">
        <v>-656</v>
      </c>
      <c r="K19" s="28">
        <v>-502</v>
      </c>
      <c r="L19" s="28">
        <v>-393</v>
      </c>
      <c r="M19" s="28">
        <v>-196</v>
      </c>
      <c r="N19" s="22">
        <v>-654</v>
      </c>
      <c r="O19" s="28">
        <v>-546</v>
      </c>
      <c r="P19" s="28">
        <v>-396</v>
      </c>
      <c r="Q19" s="28">
        <v>-226</v>
      </c>
      <c r="R19" s="22">
        <v>-694</v>
      </c>
    </row>
    <row r="20" spans="1:18" ht="13.5">
      <c r="A20" s="6" t="s">
        <v>254</v>
      </c>
      <c r="B20" s="28">
        <v>53</v>
      </c>
      <c r="C20" s="22">
        <v>204</v>
      </c>
      <c r="D20" s="28">
        <v>112</v>
      </c>
      <c r="E20" s="22">
        <v>335</v>
      </c>
      <c r="F20" s="28">
        <v>179</v>
      </c>
      <c r="G20" s="22">
        <v>368</v>
      </c>
      <c r="H20" s="28">
        <v>190</v>
      </c>
      <c r="I20" s="28">
        <v>107</v>
      </c>
      <c r="J20" s="22">
        <v>431</v>
      </c>
      <c r="K20" s="28">
        <v>333</v>
      </c>
      <c r="L20" s="28">
        <v>215</v>
      </c>
      <c r="M20" s="28">
        <v>104</v>
      </c>
      <c r="N20" s="22">
        <v>356</v>
      </c>
      <c r="O20" s="28">
        <v>261</v>
      </c>
      <c r="P20" s="28">
        <v>176</v>
      </c>
      <c r="Q20" s="28">
        <v>87</v>
      </c>
      <c r="R20" s="22">
        <v>284</v>
      </c>
    </row>
    <row r="21" spans="1:18" ht="13.5">
      <c r="A21" s="6" t="s">
        <v>49</v>
      </c>
      <c r="B21" s="28">
        <v>-14</v>
      </c>
      <c r="C21" s="22">
        <v>-328</v>
      </c>
      <c r="D21" s="28">
        <v>-164</v>
      </c>
      <c r="E21" s="22">
        <v>-223</v>
      </c>
      <c r="F21" s="28">
        <v>-104</v>
      </c>
      <c r="G21" s="22">
        <v>-293</v>
      </c>
      <c r="H21" s="28">
        <v>-170</v>
      </c>
      <c r="I21" s="28">
        <v>-119</v>
      </c>
      <c r="J21" s="22">
        <v>-149</v>
      </c>
      <c r="K21" s="28">
        <v>-114</v>
      </c>
      <c r="L21" s="28">
        <v>-4</v>
      </c>
      <c r="M21" s="28">
        <v>79</v>
      </c>
      <c r="N21" s="22">
        <v>-131</v>
      </c>
      <c r="O21" s="28">
        <v>-302</v>
      </c>
      <c r="P21" s="28">
        <v>-206</v>
      </c>
      <c r="Q21" s="28">
        <v>-87</v>
      </c>
      <c r="R21" s="22">
        <v>-368</v>
      </c>
    </row>
    <row r="22" spans="1:18" ht="13.5">
      <c r="A22" s="6" t="s">
        <v>268</v>
      </c>
      <c r="B22" s="28"/>
      <c r="C22" s="22">
        <v>-506</v>
      </c>
      <c r="D22" s="28">
        <v>-2</v>
      </c>
      <c r="E22" s="22">
        <v>-235</v>
      </c>
      <c r="F22" s="28"/>
      <c r="G22" s="22">
        <v>-427</v>
      </c>
      <c r="H22" s="28"/>
      <c r="I22" s="28"/>
      <c r="J22" s="22"/>
      <c r="K22" s="28"/>
      <c r="L22" s="28"/>
      <c r="M22" s="28"/>
      <c r="N22" s="22"/>
      <c r="O22" s="28"/>
      <c r="P22" s="28"/>
      <c r="Q22" s="28"/>
      <c r="R22" s="22"/>
    </row>
    <row r="23" spans="1:18" ht="13.5">
      <c r="A23" s="6" t="s">
        <v>50</v>
      </c>
      <c r="B23" s="28">
        <v>13</v>
      </c>
      <c r="C23" s="22"/>
      <c r="D23" s="28">
        <v>-69</v>
      </c>
      <c r="E23" s="22"/>
      <c r="F23" s="28">
        <v>-47</v>
      </c>
      <c r="G23" s="22"/>
      <c r="H23" s="28">
        <v>-7</v>
      </c>
      <c r="I23" s="28">
        <v>-2</v>
      </c>
      <c r="J23" s="22"/>
      <c r="K23" s="28">
        <v>-19</v>
      </c>
      <c r="L23" s="28">
        <v>-21</v>
      </c>
      <c r="M23" s="28">
        <v>-18</v>
      </c>
      <c r="N23" s="22"/>
      <c r="O23" s="28">
        <v>-11</v>
      </c>
      <c r="P23" s="28">
        <v>-5</v>
      </c>
      <c r="Q23" s="28">
        <v>-3</v>
      </c>
      <c r="R23" s="22"/>
    </row>
    <row r="24" spans="1:18" ht="13.5">
      <c r="A24" s="6" t="s">
        <v>51</v>
      </c>
      <c r="B24" s="28"/>
      <c r="C24" s="22">
        <v>-8</v>
      </c>
      <c r="D24" s="28"/>
      <c r="E24" s="22">
        <v>-60</v>
      </c>
      <c r="F24" s="28"/>
      <c r="G24" s="22">
        <v>-25</v>
      </c>
      <c r="H24" s="28"/>
      <c r="I24" s="28"/>
      <c r="J24" s="22">
        <v>-64</v>
      </c>
      <c r="K24" s="28"/>
      <c r="L24" s="28"/>
      <c r="M24" s="28"/>
      <c r="N24" s="22">
        <v>19</v>
      </c>
      <c r="O24" s="28"/>
      <c r="P24" s="28"/>
      <c r="Q24" s="28"/>
      <c r="R24" s="22">
        <v>-6</v>
      </c>
    </row>
    <row r="25" spans="1:18" ht="13.5">
      <c r="A25" s="6" t="s">
        <v>52</v>
      </c>
      <c r="B25" s="28">
        <v>-873</v>
      </c>
      <c r="C25" s="22"/>
      <c r="D25" s="28"/>
      <c r="E25" s="22"/>
      <c r="F25" s="28"/>
      <c r="G25" s="22"/>
      <c r="H25" s="28"/>
      <c r="I25" s="28"/>
      <c r="J25" s="22"/>
      <c r="K25" s="28"/>
      <c r="L25" s="28"/>
      <c r="M25" s="28"/>
      <c r="N25" s="22"/>
      <c r="O25" s="28"/>
      <c r="P25" s="28"/>
      <c r="Q25" s="28"/>
      <c r="R25" s="22"/>
    </row>
    <row r="26" spans="1:18" ht="13.5">
      <c r="A26" s="6" t="s">
        <v>272</v>
      </c>
      <c r="B26" s="28"/>
      <c r="C26" s="22"/>
      <c r="D26" s="28"/>
      <c r="E26" s="22"/>
      <c r="F26" s="28"/>
      <c r="G26" s="22">
        <v>56</v>
      </c>
      <c r="H26" s="28">
        <v>12</v>
      </c>
      <c r="I26" s="28">
        <v>3</v>
      </c>
      <c r="J26" s="22">
        <v>29</v>
      </c>
      <c r="K26" s="28">
        <v>18</v>
      </c>
      <c r="L26" s="28">
        <v>15</v>
      </c>
      <c r="M26" s="28">
        <v>10</v>
      </c>
      <c r="N26" s="22">
        <v>80</v>
      </c>
      <c r="O26" s="28">
        <v>62</v>
      </c>
      <c r="P26" s="28">
        <v>48</v>
      </c>
      <c r="Q26" s="28">
        <v>10</v>
      </c>
      <c r="R26" s="22">
        <v>88</v>
      </c>
    </row>
    <row r="27" spans="1:18" ht="13.5">
      <c r="A27" s="6" t="s">
        <v>53</v>
      </c>
      <c r="B27" s="28"/>
      <c r="C27" s="22"/>
      <c r="D27" s="28"/>
      <c r="E27" s="22">
        <v>138</v>
      </c>
      <c r="F27" s="28">
        <v>87</v>
      </c>
      <c r="G27" s="22">
        <v>13</v>
      </c>
      <c r="H27" s="28"/>
      <c r="I27" s="28"/>
      <c r="J27" s="22"/>
      <c r="K27" s="28"/>
      <c r="L27" s="28"/>
      <c r="M27" s="28"/>
      <c r="N27" s="22"/>
      <c r="O27" s="28"/>
      <c r="P27" s="28"/>
      <c r="Q27" s="28"/>
      <c r="R27" s="22"/>
    </row>
    <row r="28" spans="1:18" ht="13.5">
      <c r="A28" s="6" t="s">
        <v>54</v>
      </c>
      <c r="B28" s="28"/>
      <c r="C28" s="22">
        <v>237</v>
      </c>
      <c r="D28" s="28">
        <v>250</v>
      </c>
      <c r="E28" s="22"/>
      <c r="F28" s="28"/>
      <c r="G28" s="22"/>
      <c r="H28" s="28"/>
      <c r="I28" s="28"/>
      <c r="J28" s="22"/>
      <c r="K28" s="28"/>
      <c r="L28" s="28"/>
      <c r="M28" s="28"/>
      <c r="N28" s="22"/>
      <c r="O28" s="28"/>
      <c r="P28" s="28"/>
      <c r="Q28" s="28"/>
      <c r="R28" s="22"/>
    </row>
    <row r="29" spans="1:18" ht="13.5">
      <c r="A29" s="6" t="s">
        <v>55</v>
      </c>
      <c r="B29" s="28">
        <v>-3034</v>
      </c>
      <c r="C29" s="22">
        <v>1028</v>
      </c>
      <c r="D29" s="28">
        <v>1709</v>
      </c>
      <c r="E29" s="22">
        <v>-4945</v>
      </c>
      <c r="F29" s="28">
        <v>-1381</v>
      </c>
      <c r="G29" s="22">
        <v>408</v>
      </c>
      <c r="H29" s="28">
        <v>-824</v>
      </c>
      <c r="I29" s="28">
        <v>183</v>
      </c>
      <c r="J29" s="22">
        <v>-494</v>
      </c>
      <c r="K29" s="28">
        <v>-189</v>
      </c>
      <c r="L29" s="28">
        <v>646</v>
      </c>
      <c r="M29" s="28">
        <v>1452</v>
      </c>
      <c r="N29" s="22">
        <v>5609</v>
      </c>
      <c r="O29" s="28">
        <v>1714</v>
      </c>
      <c r="P29" s="28">
        <v>115</v>
      </c>
      <c r="Q29" s="28">
        <v>1515</v>
      </c>
      <c r="R29" s="22">
        <v>770</v>
      </c>
    </row>
    <row r="30" spans="1:18" ht="13.5">
      <c r="A30" s="6" t="s">
        <v>56</v>
      </c>
      <c r="B30" s="28">
        <v>-367</v>
      </c>
      <c r="C30" s="22">
        <v>378</v>
      </c>
      <c r="D30" s="28">
        <v>145</v>
      </c>
      <c r="E30" s="22">
        <v>133</v>
      </c>
      <c r="F30" s="28">
        <v>169</v>
      </c>
      <c r="G30" s="22">
        <v>-172</v>
      </c>
      <c r="H30" s="28">
        <v>58</v>
      </c>
      <c r="I30" s="28">
        <v>-301</v>
      </c>
      <c r="J30" s="22">
        <v>359</v>
      </c>
      <c r="K30" s="28">
        <v>296</v>
      </c>
      <c r="L30" s="28">
        <v>177</v>
      </c>
      <c r="M30" s="28">
        <v>70</v>
      </c>
      <c r="N30" s="22">
        <v>1188</v>
      </c>
      <c r="O30" s="28">
        <v>-66</v>
      </c>
      <c r="P30" s="28">
        <v>-79</v>
      </c>
      <c r="Q30" s="28">
        <v>-6</v>
      </c>
      <c r="R30" s="22">
        <v>-413</v>
      </c>
    </row>
    <row r="31" spans="1:18" ht="13.5">
      <c r="A31" s="6" t="s">
        <v>57</v>
      </c>
      <c r="B31" s="28">
        <v>1832</v>
      </c>
      <c r="C31" s="22">
        <v>-9</v>
      </c>
      <c r="D31" s="28">
        <v>-681</v>
      </c>
      <c r="E31" s="22">
        <v>2304</v>
      </c>
      <c r="F31" s="28">
        <v>384</v>
      </c>
      <c r="G31" s="22">
        <v>547</v>
      </c>
      <c r="H31" s="28">
        <v>503</v>
      </c>
      <c r="I31" s="28">
        <v>158</v>
      </c>
      <c r="J31" s="22">
        <v>-1118</v>
      </c>
      <c r="K31" s="28">
        <v>-1589</v>
      </c>
      <c r="L31" s="28">
        <v>-1816</v>
      </c>
      <c r="M31" s="28">
        <v>-1426</v>
      </c>
      <c r="N31" s="22">
        <v>-4115</v>
      </c>
      <c r="O31" s="28">
        <v>-1783</v>
      </c>
      <c r="P31" s="28">
        <v>-658</v>
      </c>
      <c r="Q31" s="28">
        <v>-1081</v>
      </c>
      <c r="R31" s="22">
        <v>960</v>
      </c>
    </row>
    <row r="32" spans="1:18" ht="13.5">
      <c r="A32" s="6" t="s">
        <v>58</v>
      </c>
      <c r="B32" s="28">
        <v>-88</v>
      </c>
      <c r="C32" s="22">
        <v>-146</v>
      </c>
      <c r="D32" s="28">
        <v>-1585</v>
      </c>
      <c r="E32" s="22">
        <v>1459</v>
      </c>
      <c r="F32" s="28">
        <v>385</v>
      </c>
      <c r="G32" s="22">
        <v>-840</v>
      </c>
      <c r="H32" s="28">
        <v>-767</v>
      </c>
      <c r="I32" s="28">
        <v>-163</v>
      </c>
      <c r="J32" s="22">
        <v>-1251</v>
      </c>
      <c r="K32" s="28">
        <v>-701</v>
      </c>
      <c r="L32" s="28">
        <v>-984</v>
      </c>
      <c r="M32" s="28">
        <v>-49</v>
      </c>
      <c r="N32" s="22">
        <v>992</v>
      </c>
      <c r="O32" s="28">
        <v>1739</v>
      </c>
      <c r="P32" s="28">
        <v>539</v>
      </c>
      <c r="Q32" s="28">
        <v>1519</v>
      </c>
      <c r="R32" s="22">
        <v>-1828</v>
      </c>
    </row>
    <row r="33" spans="1:18" ht="13.5">
      <c r="A33" s="6" t="s">
        <v>122</v>
      </c>
      <c r="B33" s="28">
        <v>-315</v>
      </c>
      <c r="C33" s="22">
        <v>291</v>
      </c>
      <c r="D33" s="28">
        <v>302</v>
      </c>
      <c r="E33" s="22">
        <v>447</v>
      </c>
      <c r="F33" s="28">
        <v>422</v>
      </c>
      <c r="G33" s="22">
        <v>563</v>
      </c>
      <c r="H33" s="28">
        <v>475</v>
      </c>
      <c r="I33" s="28">
        <v>486</v>
      </c>
      <c r="J33" s="22">
        <v>-649</v>
      </c>
      <c r="K33" s="28">
        <v>-532</v>
      </c>
      <c r="L33" s="28">
        <v>-398</v>
      </c>
      <c r="M33" s="28">
        <v>-523</v>
      </c>
      <c r="N33" s="22">
        <v>1046</v>
      </c>
      <c r="O33" s="28">
        <v>1312</v>
      </c>
      <c r="P33" s="28">
        <v>188</v>
      </c>
      <c r="Q33" s="28">
        <v>-394</v>
      </c>
      <c r="R33" s="22">
        <v>1325</v>
      </c>
    </row>
    <row r="34" spans="1:18" ht="13.5">
      <c r="A34" s="6" t="s">
        <v>59</v>
      </c>
      <c r="B34" s="28">
        <v>8466</v>
      </c>
      <c r="C34" s="22">
        <v>20495</v>
      </c>
      <c r="D34" s="28">
        <v>9125</v>
      </c>
      <c r="E34" s="22">
        <v>14714</v>
      </c>
      <c r="F34" s="28">
        <v>5185</v>
      </c>
      <c r="G34" s="22">
        <v>14962</v>
      </c>
      <c r="H34" s="28">
        <v>6850</v>
      </c>
      <c r="I34" s="28">
        <v>4105</v>
      </c>
      <c r="J34" s="22">
        <v>11767</v>
      </c>
      <c r="K34" s="28">
        <v>6584</v>
      </c>
      <c r="L34" s="28">
        <v>3449</v>
      </c>
      <c r="M34" s="28">
        <v>2760</v>
      </c>
      <c r="N34" s="22">
        <v>19167</v>
      </c>
      <c r="O34" s="28">
        <v>13011</v>
      </c>
      <c r="P34" s="28">
        <v>8243</v>
      </c>
      <c r="Q34" s="28">
        <v>6268</v>
      </c>
      <c r="R34" s="22">
        <v>19249</v>
      </c>
    </row>
    <row r="35" spans="1:18" ht="13.5">
      <c r="A35" s="6" t="s">
        <v>60</v>
      </c>
      <c r="B35" s="28">
        <v>590</v>
      </c>
      <c r="C35" s="22">
        <v>736</v>
      </c>
      <c r="D35" s="28">
        <v>451</v>
      </c>
      <c r="E35" s="22">
        <v>673</v>
      </c>
      <c r="F35" s="28">
        <v>417</v>
      </c>
      <c r="G35" s="22">
        <v>687</v>
      </c>
      <c r="H35" s="28">
        <v>446</v>
      </c>
      <c r="I35" s="28">
        <v>283</v>
      </c>
      <c r="J35" s="22">
        <v>535</v>
      </c>
      <c r="K35" s="28">
        <v>481</v>
      </c>
      <c r="L35" s="28">
        <v>402</v>
      </c>
      <c r="M35" s="28">
        <v>190</v>
      </c>
      <c r="N35" s="22">
        <v>811</v>
      </c>
      <c r="O35" s="28">
        <v>552</v>
      </c>
      <c r="P35" s="28">
        <v>402</v>
      </c>
      <c r="Q35" s="28">
        <v>219</v>
      </c>
      <c r="R35" s="22">
        <v>742</v>
      </c>
    </row>
    <row r="36" spans="1:18" ht="13.5">
      <c r="A36" s="6" t="s">
        <v>61</v>
      </c>
      <c r="B36" s="28">
        <v>-49</v>
      </c>
      <c r="C36" s="22">
        <v>-267</v>
      </c>
      <c r="D36" s="28">
        <v>-106</v>
      </c>
      <c r="E36" s="22">
        <v>-344</v>
      </c>
      <c r="F36" s="28">
        <v>-178</v>
      </c>
      <c r="G36" s="22">
        <v>-369</v>
      </c>
      <c r="H36" s="28">
        <v>-196</v>
      </c>
      <c r="I36" s="28">
        <v>-120</v>
      </c>
      <c r="J36" s="22">
        <v>-423</v>
      </c>
      <c r="K36" s="28">
        <v>-331</v>
      </c>
      <c r="L36" s="28">
        <v>-205</v>
      </c>
      <c r="M36" s="28">
        <v>-101</v>
      </c>
      <c r="N36" s="22">
        <v>-360</v>
      </c>
      <c r="O36" s="28">
        <v>-279</v>
      </c>
      <c r="P36" s="28">
        <v>-177</v>
      </c>
      <c r="Q36" s="28">
        <v>-106</v>
      </c>
      <c r="R36" s="22">
        <v>-231</v>
      </c>
    </row>
    <row r="37" spans="1:18" ht="13.5">
      <c r="A37" s="6" t="s">
        <v>62</v>
      </c>
      <c r="B37" s="28"/>
      <c r="C37" s="22"/>
      <c r="D37" s="28"/>
      <c r="E37" s="22">
        <v>-397</v>
      </c>
      <c r="F37" s="28">
        <v>-329</v>
      </c>
      <c r="G37" s="22">
        <v>-5</v>
      </c>
      <c r="H37" s="28"/>
      <c r="I37" s="28"/>
      <c r="J37" s="22"/>
      <c r="K37" s="28"/>
      <c r="L37" s="28"/>
      <c r="M37" s="28"/>
      <c r="N37" s="22"/>
      <c r="O37" s="28"/>
      <c r="P37" s="28"/>
      <c r="Q37" s="28"/>
      <c r="R37" s="22"/>
    </row>
    <row r="38" spans="1:18" ht="13.5">
      <c r="A38" s="6" t="s">
        <v>63</v>
      </c>
      <c r="B38" s="28">
        <v>-4160</v>
      </c>
      <c r="C38" s="22">
        <v>-5692</v>
      </c>
      <c r="D38" s="28">
        <v>-3577</v>
      </c>
      <c r="E38" s="22">
        <v>-3003</v>
      </c>
      <c r="F38" s="28">
        <v>-1627</v>
      </c>
      <c r="G38" s="22">
        <v>-4513</v>
      </c>
      <c r="H38" s="28">
        <v>-2906</v>
      </c>
      <c r="I38" s="28">
        <v>-2785</v>
      </c>
      <c r="J38" s="22">
        <v>-2583</v>
      </c>
      <c r="K38" s="28">
        <v>-2538</v>
      </c>
      <c r="L38" s="28">
        <v>-1214</v>
      </c>
      <c r="M38" s="28">
        <v>-1078</v>
      </c>
      <c r="N38" s="22">
        <v>-4993</v>
      </c>
      <c r="O38" s="28">
        <v>-4954</v>
      </c>
      <c r="P38" s="28">
        <v>-3027</v>
      </c>
      <c r="Q38" s="28">
        <v>-2857</v>
      </c>
      <c r="R38" s="22">
        <v>-5667</v>
      </c>
    </row>
    <row r="39" spans="1:18" ht="13.5">
      <c r="A39" s="6" t="s">
        <v>64</v>
      </c>
      <c r="B39" s="28"/>
      <c r="C39" s="22">
        <v>-237</v>
      </c>
      <c r="D39" s="28">
        <v>-166</v>
      </c>
      <c r="E39" s="22"/>
      <c r="F39" s="28"/>
      <c r="G39" s="22"/>
      <c r="H39" s="28"/>
      <c r="I39" s="28"/>
      <c r="J39" s="22"/>
      <c r="K39" s="28"/>
      <c r="L39" s="28"/>
      <c r="M39" s="28"/>
      <c r="N39" s="22"/>
      <c r="O39" s="28"/>
      <c r="P39" s="28"/>
      <c r="Q39" s="28"/>
      <c r="R39" s="22"/>
    </row>
    <row r="40" spans="1:18" ht="14.25" thickBot="1">
      <c r="A40" s="5" t="s">
        <v>65</v>
      </c>
      <c r="B40" s="29">
        <v>4846</v>
      </c>
      <c r="C40" s="23">
        <v>15034</v>
      </c>
      <c r="D40" s="29">
        <v>5726</v>
      </c>
      <c r="E40" s="23">
        <v>11642</v>
      </c>
      <c r="F40" s="29">
        <v>3467</v>
      </c>
      <c r="G40" s="23">
        <v>10761</v>
      </c>
      <c r="H40" s="29">
        <v>4193</v>
      </c>
      <c r="I40" s="29">
        <v>1484</v>
      </c>
      <c r="J40" s="23">
        <v>9296</v>
      </c>
      <c r="K40" s="29">
        <v>4196</v>
      </c>
      <c r="L40" s="29">
        <v>2433</v>
      </c>
      <c r="M40" s="29">
        <v>1771</v>
      </c>
      <c r="N40" s="23">
        <v>14625</v>
      </c>
      <c r="O40" s="29">
        <v>8330</v>
      </c>
      <c r="P40" s="29">
        <v>5440</v>
      </c>
      <c r="Q40" s="29">
        <v>3524</v>
      </c>
      <c r="R40" s="23">
        <v>14092</v>
      </c>
    </row>
    <row r="41" spans="1:18" ht="14.25" thickTop="1">
      <c r="A41" s="6" t="s">
        <v>66</v>
      </c>
      <c r="B41" s="28">
        <v>-866</v>
      </c>
      <c r="C41" s="22">
        <v>-772</v>
      </c>
      <c r="D41" s="28">
        <v>-549</v>
      </c>
      <c r="E41" s="22">
        <v>-9847</v>
      </c>
      <c r="F41" s="28">
        <v>-6109</v>
      </c>
      <c r="G41" s="22">
        <v>-6219</v>
      </c>
      <c r="H41" s="28">
        <v>-705</v>
      </c>
      <c r="I41" s="28">
        <v>-675</v>
      </c>
      <c r="J41" s="22">
        <v>-4435</v>
      </c>
      <c r="K41" s="28">
        <v>-1875</v>
      </c>
      <c r="L41" s="28">
        <v>-275</v>
      </c>
      <c r="M41" s="28">
        <v>-195</v>
      </c>
      <c r="N41" s="22">
        <v>-249</v>
      </c>
      <c r="O41" s="28">
        <v>-229</v>
      </c>
      <c r="P41" s="28">
        <v>-175</v>
      </c>
      <c r="Q41" s="28">
        <v>-95</v>
      </c>
      <c r="R41" s="22">
        <v>-763</v>
      </c>
    </row>
    <row r="42" spans="1:18" ht="13.5">
      <c r="A42" s="6" t="s">
        <v>67</v>
      </c>
      <c r="B42" s="28">
        <v>1071</v>
      </c>
      <c r="C42" s="22">
        <v>2257</v>
      </c>
      <c r="D42" s="28">
        <v>2137</v>
      </c>
      <c r="E42" s="22">
        <v>10917</v>
      </c>
      <c r="F42" s="28">
        <v>3105</v>
      </c>
      <c r="G42" s="22">
        <v>7249</v>
      </c>
      <c r="H42" s="28">
        <v>4185</v>
      </c>
      <c r="I42" s="28">
        <v>155</v>
      </c>
      <c r="J42" s="22">
        <v>439</v>
      </c>
      <c r="K42" s="28">
        <v>379</v>
      </c>
      <c r="L42" s="28">
        <v>275</v>
      </c>
      <c r="M42" s="28">
        <v>95</v>
      </c>
      <c r="N42" s="22">
        <v>745</v>
      </c>
      <c r="O42" s="28">
        <v>725</v>
      </c>
      <c r="P42" s="28">
        <v>675</v>
      </c>
      <c r="Q42" s="28">
        <v>95</v>
      </c>
      <c r="R42" s="22">
        <v>297</v>
      </c>
    </row>
    <row r="43" spans="1:18" ht="13.5">
      <c r="A43" s="6" t="s">
        <v>68</v>
      </c>
      <c r="B43" s="28"/>
      <c r="C43" s="22">
        <v>-3900</v>
      </c>
      <c r="D43" s="28">
        <v>-201</v>
      </c>
      <c r="E43" s="22">
        <v>-13316</v>
      </c>
      <c r="F43" s="28">
        <v>-6010</v>
      </c>
      <c r="G43" s="22">
        <v>-9148</v>
      </c>
      <c r="H43" s="28">
        <v>-1718</v>
      </c>
      <c r="I43" s="28">
        <v>-1705</v>
      </c>
      <c r="J43" s="22">
        <v>-10720</v>
      </c>
      <c r="K43" s="28">
        <v>-7620</v>
      </c>
      <c r="L43" s="28">
        <v>-5298</v>
      </c>
      <c r="M43" s="28">
        <v>-2798</v>
      </c>
      <c r="N43" s="22">
        <v>-793</v>
      </c>
      <c r="O43" s="28"/>
      <c r="P43" s="28"/>
      <c r="Q43" s="28"/>
      <c r="R43" s="22"/>
    </row>
    <row r="44" spans="1:18" ht="13.5">
      <c r="A44" s="6" t="s">
        <v>69</v>
      </c>
      <c r="B44" s="28">
        <v>2991</v>
      </c>
      <c r="C44" s="22">
        <v>4506</v>
      </c>
      <c r="D44" s="28">
        <v>3503</v>
      </c>
      <c r="E44" s="22">
        <v>18352</v>
      </c>
      <c r="F44" s="28">
        <v>9327</v>
      </c>
      <c r="G44" s="22">
        <v>9023</v>
      </c>
      <c r="H44" s="28">
        <v>7071</v>
      </c>
      <c r="I44" s="28">
        <v>4366</v>
      </c>
      <c r="J44" s="22">
        <v>5464</v>
      </c>
      <c r="K44" s="28">
        <v>2302</v>
      </c>
      <c r="L44" s="28">
        <v>1802</v>
      </c>
      <c r="M44" s="28">
        <v>798</v>
      </c>
      <c r="N44" s="22">
        <v>499</v>
      </c>
      <c r="O44" s="28"/>
      <c r="P44" s="28"/>
      <c r="Q44" s="28"/>
      <c r="R44" s="22"/>
    </row>
    <row r="45" spans="1:18" ht="13.5">
      <c r="A45" s="6" t="s">
        <v>70</v>
      </c>
      <c r="B45" s="28">
        <v>-4687</v>
      </c>
      <c r="C45" s="22">
        <v>-6726</v>
      </c>
      <c r="D45" s="28">
        <v>-1574</v>
      </c>
      <c r="E45" s="22">
        <v>-3131</v>
      </c>
      <c r="F45" s="28">
        <v>-1490</v>
      </c>
      <c r="G45" s="22">
        <v>-2373</v>
      </c>
      <c r="H45" s="28">
        <v>-1496</v>
      </c>
      <c r="I45" s="28">
        <v>-835</v>
      </c>
      <c r="J45" s="22">
        <v>-8149</v>
      </c>
      <c r="K45" s="28">
        <v>-7211</v>
      </c>
      <c r="L45" s="28">
        <v>-5713</v>
      </c>
      <c r="M45" s="28">
        <v>-2358</v>
      </c>
      <c r="N45" s="22">
        <v>-13647</v>
      </c>
      <c r="O45" s="28">
        <v>-9741</v>
      </c>
      <c r="P45" s="28">
        <v>-6067</v>
      </c>
      <c r="Q45" s="28">
        <v>-3582</v>
      </c>
      <c r="R45" s="22">
        <v>-15443</v>
      </c>
    </row>
    <row r="46" spans="1:18" ht="13.5">
      <c r="A46" s="6" t="s">
        <v>71</v>
      </c>
      <c r="B46" s="28">
        <v>42</v>
      </c>
      <c r="C46" s="22">
        <v>412</v>
      </c>
      <c r="D46" s="28">
        <v>182</v>
      </c>
      <c r="E46" s="22">
        <v>434</v>
      </c>
      <c r="F46" s="28">
        <v>264</v>
      </c>
      <c r="G46" s="22">
        <v>73</v>
      </c>
      <c r="H46" s="28">
        <v>44</v>
      </c>
      <c r="I46" s="28">
        <v>40</v>
      </c>
      <c r="J46" s="22">
        <v>354</v>
      </c>
      <c r="K46" s="28">
        <v>114</v>
      </c>
      <c r="L46" s="28">
        <v>108</v>
      </c>
      <c r="M46" s="28">
        <v>76</v>
      </c>
      <c r="N46" s="22">
        <v>2211</v>
      </c>
      <c r="O46" s="28">
        <v>106</v>
      </c>
      <c r="P46" s="28">
        <v>90</v>
      </c>
      <c r="Q46" s="28">
        <v>80</v>
      </c>
      <c r="R46" s="22">
        <v>93</v>
      </c>
    </row>
    <row r="47" spans="1:18" ht="13.5">
      <c r="A47" s="6" t="s">
        <v>72</v>
      </c>
      <c r="B47" s="28">
        <v>-106</v>
      </c>
      <c r="C47" s="22">
        <v>-247</v>
      </c>
      <c r="D47" s="28">
        <v>-26</v>
      </c>
      <c r="E47" s="22">
        <v>-102</v>
      </c>
      <c r="F47" s="28">
        <v>0</v>
      </c>
      <c r="G47" s="22">
        <v>-165</v>
      </c>
      <c r="H47" s="28">
        <v>-30</v>
      </c>
      <c r="I47" s="28">
        <v>-1</v>
      </c>
      <c r="J47" s="22">
        <v>-154</v>
      </c>
      <c r="K47" s="28">
        <v>-24</v>
      </c>
      <c r="L47" s="28">
        <v>-23</v>
      </c>
      <c r="M47" s="28">
        <v>-22</v>
      </c>
      <c r="N47" s="22">
        <v>-86</v>
      </c>
      <c r="O47" s="28">
        <v>-465</v>
      </c>
      <c r="P47" s="28">
        <v>-52</v>
      </c>
      <c r="Q47" s="28">
        <v>-45</v>
      </c>
      <c r="R47" s="22">
        <v>-302</v>
      </c>
    </row>
    <row r="48" spans="1:18" ht="13.5">
      <c r="A48" s="6" t="s">
        <v>73</v>
      </c>
      <c r="B48" s="28">
        <v>-590</v>
      </c>
      <c r="C48" s="22">
        <v>-790</v>
      </c>
      <c r="D48" s="28">
        <v>-342</v>
      </c>
      <c r="E48" s="22">
        <v>-2442</v>
      </c>
      <c r="F48" s="28">
        <v>-1788</v>
      </c>
      <c r="G48" s="22">
        <v>-1039</v>
      </c>
      <c r="H48" s="28">
        <v>-841</v>
      </c>
      <c r="I48" s="28">
        <v>-482</v>
      </c>
      <c r="J48" s="22">
        <v>-3866</v>
      </c>
      <c r="K48" s="28">
        <v>-2858</v>
      </c>
      <c r="L48" s="28">
        <v>-2761</v>
      </c>
      <c r="M48" s="28">
        <v>-2757</v>
      </c>
      <c r="N48" s="22">
        <v>-899</v>
      </c>
      <c r="O48" s="28">
        <v>-895</v>
      </c>
      <c r="P48" s="28">
        <v>-5</v>
      </c>
      <c r="Q48" s="28">
        <v>-2</v>
      </c>
      <c r="R48" s="22">
        <v>-3474</v>
      </c>
    </row>
    <row r="49" spans="1:18" ht="13.5">
      <c r="A49" s="6" t="s">
        <v>74</v>
      </c>
      <c r="B49" s="28">
        <v>1610</v>
      </c>
      <c r="C49" s="22">
        <v>1610</v>
      </c>
      <c r="D49" s="28">
        <v>4</v>
      </c>
      <c r="E49" s="22">
        <v>1020</v>
      </c>
      <c r="F49" s="28">
        <v>221</v>
      </c>
      <c r="G49" s="22">
        <v>1415</v>
      </c>
      <c r="H49" s="28">
        <v>909</v>
      </c>
      <c r="I49" s="28">
        <v>407</v>
      </c>
      <c r="J49" s="22">
        <v>1013</v>
      </c>
      <c r="K49" s="28">
        <v>998</v>
      </c>
      <c r="L49" s="28">
        <v>498</v>
      </c>
      <c r="M49" s="28"/>
      <c r="N49" s="22">
        <v>803</v>
      </c>
      <c r="O49" s="28">
        <v>801</v>
      </c>
      <c r="P49" s="28">
        <v>801</v>
      </c>
      <c r="Q49" s="28">
        <v>603</v>
      </c>
      <c r="R49" s="22">
        <v>52</v>
      </c>
    </row>
    <row r="50" spans="1:18" ht="13.5">
      <c r="A50" s="6" t="s">
        <v>75</v>
      </c>
      <c r="B50" s="28"/>
      <c r="C50" s="22">
        <v>-316</v>
      </c>
      <c r="D50" s="28"/>
      <c r="E50" s="22"/>
      <c r="F50" s="28"/>
      <c r="G50" s="22">
        <v>-957</v>
      </c>
      <c r="H50" s="28"/>
      <c r="I50" s="28"/>
      <c r="J50" s="22"/>
      <c r="K50" s="28"/>
      <c r="L50" s="28"/>
      <c r="M50" s="28"/>
      <c r="N50" s="22"/>
      <c r="O50" s="28"/>
      <c r="P50" s="28"/>
      <c r="Q50" s="28"/>
      <c r="R50" s="22"/>
    </row>
    <row r="51" spans="1:18" ht="13.5">
      <c r="A51" s="6" t="s">
        <v>76</v>
      </c>
      <c r="B51" s="28">
        <v>-146</v>
      </c>
      <c r="C51" s="22">
        <v>-385</v>
      </c>
      <c r="D51" s="28">
        <v>-20</v>
      </c>
      <c r="E51" s="22">
        <v>-82</v>
      </c>
      <c r="F51" s="28">
        <v>-22</v>
      </c>
      <c r="G51" s="22">
        <v>-300</v>
      </c>
      <c r="H51" s="28">
        <v>-191</v>
      </c>
      <c r="I51" s="28">
        <v>-173</v>
      </c>
      <c r="J51" s="22">
        <v>-749</v>
      </c>
      <c r="K51" s="28">
        <v>-397</v>
      </c>
      <c r="L51" s="28">
        <v>-22</v>
      </c>
      <c r="M51" s="28">
        <v>-8</v>
      </c>
      <c r="N51" s="22">
        <v>-744</v>
      </c>
      <c r="O51" s="28">
        <v>-601</v>
      </c>
      <c r="P51" s="28">
        <v>-470</v>
      </c>
      <c r="Q51" s="28">
        <v>-427</v>
      </c>
      <c r="R51" s="22">
        <v>-751</v>
      </c>
    </row>
    <row r="52" spans="1:18" ht="13.5">
      <c r="A52" s="6" t="s">
        <v>77</v>
      </c>
      <c r="B52" s="28">
        <v>272</v>
      </c>
      <c r="C52" s="22">
        <v>77</v>
      </c>
      <c r="D52" s="28">
        <v>41</v>
      </c>
      <c r="E52" s="22">
        <v>318</v>
      </c>
      <c r="F52" s="28">
        <v>234</v>
      </c>
      <c r="G52" s="22">
        <v>85</v>
      </c>
      <c r="H52" s="28">
        <v>43</v>
      </c>
      <c r="I52" s="28">
        <v>27</v>
      </c>
      <c r="J52" s="22">
        <v>906</v>
      </c>
      <c r="K52" s="28">
        <v>554</v>
      </c>
      <c r="L52" s="28">
        <v>221</v>
      </c>
      <c r="M52" s="28">
        <v>184</v>
      </c>
      <c r="N52" s="22">
        <v>134</v>
      </c>
      <c r="O52" s="28">
        <v>115</v>
      </c>
      <c r="P52" s="28">
        <v>69</v>
      </c>
      <c r="Q52" s="28">
        <v>43</v>
      </c>
      <c r="R52" s="22">
        <v>626</v>
      </c>
    </row>
    <row r="53" spans="1:18" ht="13.5">
      <c r="A53" s="6" t="s">
        <v>78</v>
      </c>
      <c r="B53" s="28"/>
      <c r="C53" s="22">
        <v>-3</v>
      </c>
      <c r="D53" s="28">
        <v>-3</v>
      </c>
      <c r="E53" s="22">
        <v>-350</v>
      </c>
      <c r="F53" s="28"/>
      <c r="G53" s="22"/>
      <c r="H53" s="28"/>
      <c r="I53" s="28"/>
      <c r="J53" s="22"/>
      <c r="K53" s="28"/>
      <c r="L53" s="28"/>
      <c r="M53" s="28"/>
      <c r="N53" s="22"/>
      <c r="O53" s="28"/>
      <c r="P53" s="28"/>
      <c r="Q53" s="28"/>
      <c r="R53" s="22"/>
    </row>
    <row r="54" spans="1:18" ht="13.5">
      <c r="A54" s="6" t="s">
        <v>122</v>
      </c>
      <c r="B54" s="28"/>
      <c r="C54" s="22">
        <v>0</v>
      </c>
      <c r="D54" s="28">
        <v>0</v>
      </c>
      <c r="E54" s="22">
        <v>0</v>
      </c>
      <c r="F54" s="28">
        <v>1</v>
      </c>
      <c r="G54" s="22"/>
      <c r="H54" s="28"/>
      <c r="I54" s="28"/>
      <c r="J54" s="22"/>
      <c r="K54" s="28"/>
      <c r="L54" s="28"/>
      <c r="M54" s="28"/>
      <c r="N54" s="22"/>
      <c r="O54" s="28"/>
      <c r="P54" s="28"/>
      <c r="Q54" s="28"/>
      <c r="R54" s="22"/>
    </row>
    <row r="55" spans="1:18" ht="14.25" thickBot="1">
      <c r="A55" s="5" t="s">
        <v>79</v>
      </c>
      <c r="B55" s="29">
        <v>-407</v>
      </c>
      <c r="C55" s="23">
        <v>-4277</v>
      </c>
      <c r="D55" s="29">
        <v>3152</v>
      </c>
      <c r="E55" s="23">
        <v>1771</v>
      </c>
      <c r="F55" s="29">
        <v>-2266</v>
      </c>
      <c r="G55" s="23">
        <v>-2357</v>
      </c>
      <c r="H55" s="29">
        <v>7268</v>
      </c>
      <c r="I55" s="29">
        <v>1124</v>
      </c>
      <c r="J55" s="23">
        <v>-19896</v>
      </c>
      <c r="K55" s="29">
        <v>-15638</v>
      </c>
      <c r="L55" s="29">
        <v>-11189</v>
      </c>
      <c r="M55" s="29">
        <v>-6985</v>
      </c>
      <c r="N55" s="23">
        <v>-12025</v>
      </c>
      <c r="O55" s="29">
        <v>-10183</v>
      </c>
      <c r="P55" s="29">
        <v>-5135</v>
      </c>
      <c r="Q55" s="29">
        <v>-3330</v>
      </c>
      <c r="R55" s="23">
        <v>-19701</v>
      </c>
    </row>
    <row r="56" spans="1:18" ht="14.25" thickTop="1">
      <c r="A56" s="6" t="s">
        <v>80</v>
      </c>
      <c r="B56" s="28">
        <v>2650</v>
      </c>
      <c r="C56" s="22">
        <v>5656</v>
      </c>
      <c r="D56" s="28">
        <v>3060</v>
      </c>
      <c r="E56" s="22">
        <v>2597</v>
      </c>
      <c r="F56" s="28">
        <v>1306</v>
      </c>
      <c r="G56" s="22">
        <v>2509</v>
      </c>
      <c r="H56" s="28">
        <v>1200</v>
      </c>
      <c r="I56" s="28">
        <v>600</v>
      </c>
      <c r="J56" s="22">
        <v>2400</v>
      </c>
      <c r="K56" s="28">
        <v>1800</v>
      </c>
      <c r="L56" s="28">
        <v>1200</v>
      </c>
      <c r="M56" s="28">
        <v>600</v>
      </c>
      <c r="N56" s="22">
        <v>2826</v>
      </c>
      <c r="O56" s="28">
        <v>1910</v>
      </c>
      <c r="P56" s="28">
        <v>1280</v>
      </c>
      <c r="Q56" s="28">
        <v>630</v>
      </c>
      <c r="R56" s="22">
        <v>6250</v>
      </c>
    </row>
    <row r="57" spans="1:18" ht="13.5">
      <c r="A57" s="6" t="s">
        <v>81</v>
      </c>
      <c r="B57" s="28">
        <v>-2686</v>
      </c>
      <c r="C57" s="22">
        <v>-5536</v>
      </c>
      <c r="D57" s="28">
        <v>-3000</v>
      </c>
      <c r="E57" s="22">
        <v>-2470</v>
      </c>
      <c r="F57" s="28">
        <v>-1276</v>
      </c>
      <c r="G57" s="22">
        <v>-2509</v>
      </c>
      <c r="H57" s="28">
        <v>-1200</v>
      </c>
      <c r="I57" s="28">
        <v>-600</v>
      </c>
      <c r="J57" s="22">
        <v>-2660</v>
      </c>
      <c r="K57" s="28">
        <v>-1810</v>
      </c>
      <c r="L57" s="28">
        <v>-1210</v>
      </c>
      <c r="M57" s="28">
        <v>-610</v>
      </c>
      <c r="N57" s="22">
        <v>-4379</v>
      </c>
      <c r="O57" s="28">
        <v>-3443</v>
      </c>
      <c r="P57" s="28">
        <v>-2828</v>
      </c>
      <c r="Q57" s="28">
        <v>-2163</v>
      </c>
      <c r="R57" s="22">
        <v>-4706</v>
      </c>
    </row>
    <row r="58" spans="1:18" ht="13.5">
      <c r="A58" s="6" t="s">
        <v>82</v>
      </c>
      <c r="B58" s="28"/>
      <c r="C58" s="22">
        <v>10050</v>
      </c>
      <c r="D58" s="28"/>
      <c r="E58" s="22">
        <v>100</v>
      </c>
      <c r="F58" s="28">
        <v>60</v>
      </c>
      <c r="G58" s="22"/>
      <c r="H58" s="28"/>
      <c r="I58" s="28"/>
      <c r="J58" s="22">
        <v>3027</v>
      </c>
      <c r="K58" s="28">
        <v>3027</v>
      </c>
      <c r="L58" s="28">
        <v>3000</v>
      </c>
      <c r="M58" s="28">
        <v>3000</v>
      </c>
      <c r="N58" s="22">
        <v>5060</v>
      </c>
      <c r="O58" s="28">
        <v>60</v>
      </c>
      <c r="P58" s="28">
        <v>30</v>
      </c>
      <c r="Q58" s="28">
        <v>30</v>
      </c>
      <c r="R58" s="22">
        <v>5050</v>
      </c>
    </row>
    <row r="59" spans="1:18" ht="13.5">
      <c r="A59" s="6" t="s">
        <v>83</v>
      </c>
      <c r="B59" s="28">
        <v>-1954</v>
      </c>
      <c r="C59" s="22">
        <v>-7159</v>
      </c>
      <c r="D59" s="28">
        <v>-5909</v>
      </c>
      <c r="E59" s="22">
        <v>-1219</v>
      </c>
      <c r="F59" s="28">
        <v>-756</v>
      </c>
      <c r="G59" s="22">
        <v>-6051</v>
      </c>
      <c r="H59" s="28">
        <v>-5527</v>
      </c>
      <c r="I59" s="28">
        <v>-14</v>
      </c>
      <c r="J59" s="22">
        <v>-1090</v>
      </c>
      <c r="K59" s="28">
        <v>-571</v>
      </c>
      <c r="L59" s="28">
        <v>-551</v>
      </c>
      <c r="M59" s="28">
        <v>-25</v>
      </c>
      <c r="N59" s="22">
        <v>-93</v>
      </c>
      <c r="O59" s="28">
        <v>-67</v>
      </c>
      <c r="P59" s="28">
        <v>-43</v>
      </c>
      <c r="Q59" s="28">
        <v>-20</v>
      </c>
      <c r="R59" s="22">
        <v>-903</v>
      </c>
    </row>
    <row r="60" spans="1:18" ht="13.5">
      <c r="A60" s="6" t="s">
        <v>84</v>
      </c>
      <c r="B60" s="28"/>
      <c r="C60" s="22"/>
      <c r="D60" s="28"/>
      <c r="E60" s="22"/>
      <c r="F60" s="28"/>
      <c r="G60" s="22"/>
      <c r="H60" s="28"/>
      <c r="I60" s="28"/>
      <c r="J60" s="22"/>
      <c r="K60" s="28"/>
      <c r="L60" s="28"/>
      <c r="M60" s="28"/>
      <c r="N60" s="22"/>
      <c r="O60" s="28"/>
      <c r="P60" s="28"/>
      <c r="Q60" s="28"/>
      <c r="R60" s="22">
        <v>12000</v>
      </c>
    </row>
    <row r="61" spans="1:18" ht="13.5">
      <c r="A61" s="6" t="s">
        <v>85</v>
      </c>
      <c r="B61" s="28"/>
      <c r="C61" s="22"/>
      <c r="D61" s="28"/>
      <c r="E61" s="22"/>
      <c r="F61" s="28"/>
      <c r="G61" s="22"/>
      <c r="H61" s="28"/>
      <c r="I61" s="28"/>
      <c r="J61" s="22"/>
      <c r="K61" s="28"/>
      <c r="L61" s="28"/>
      <c r="M61" s="28"/>
      <c r="N61" s="22"/>
      <c r="O61" s="28"/>
      <c r="P61" s="28"/>
      <c r="Q61" s="28"/>
      <c r="R61" s="22">
        <v>-15000</v>
      </c>
    </row>
    <row r="62" spans="1:18" ht="13.5">
      <c r="A62" s="6" t="s">
        <v>86</v>
      </c>
      <c r="B62" s="28"/>
      <c r="C62" s="22"/>
      <c r="D62" s="28"/>
      <c r="E62" s="22"/>
      <c r="F62" s="28"/>
      <c r="G62" s="22"/>
      <c r="H62" s="28"/>
      <c r="I62" s="28"/>
      <c r="J62" s="22"/>
      <c r="K62" s="28"/>
      <c r="L62" s="28"/>
      <c r="M62" s="28"/>
      <c r="N62" s="22">
        <v>2000</v>
      </c>
      <c r="O62" s="28"/>
      <c r="P62" s="28"/>
      <c r="Q62" s="28"/>
      <c r="R62" s="22">
        <v>9946</v>
      </c>
    </row>
    <row r="63" spans="1:18" ht="13.5">
      <c r="A63" s="6" t="s">
        <v>87</v>
      </c>
      <c r="B63" s="28">
        <v>-200</v>
      </c>
      <c r="C63" s="22">
        <v>-10400</v>
      </c>
      <c r="D63" s="28">
        <v>-200</v>
      </c>
      <c r="E63" s="22">
        <v>-5400</v>
      </c>
      <c r="F63" s="28">
        <v>-200</v>
      </c>
      <c r="G63" s="22">
        <v>-400</v>
      </c>
      <c r="H63" s="28">
        <v>-200</v>
      </c>
      <c r="I63" s="28"/>
      <c r="J63" s="22">
        <v>-400</v>
      </c>
      <c r="K63" s="28">
        <v>-200</v>
      </c>
      <c r="L63" s="28">
        <v>-200</v>
      </c>
      <c r="M63" s="28"/>
      <c r="N63" s="22"/>
      <c r="O63" s="28"/>
      <c r="P63" s="28"/>
      <c r="Q63" s="28"/>
      <c r="R63" s="22"/>
    </row>
    <row r="64" spans="1:18" ht="13.5">
      <c r="A64" s="6" t="s">
        <v>88</v>
      </c>
      <c r="B64" s="28">
        <v>-1</v>
      </c>
      <c r="C64" s="22">
        <v>0</v>
      </c>
      <c r="D64" s="28">
        <v>0</v>
      </c>
      <c r="E64" s="22">
        <v>-7</v>
      </c>
      <c r="F64" s="28">
        <v>-1</v>
      </c>
      <c r="G64" s="22">
        <v>-2003</v>
      </c>
      <c r="H64" s="28">
        <v>-2001</v>
      </c>
      <c r="I64" s="28"/>
      <c r="J64" s="22">
        <v>-7</v>
      </c>
      <c r="K64" s="28"/>
      <c r="L64" s="28"/>
      <c r="M64" s="28"/>
      <c r="N64" s="22">
        <v>-13</v>
      </c>
      <c r="O64" s="28"/>
      <c r="P64" s="28"/>
      <c r="Q64" s="28"/>
      <c r="R64" s="22">
        <v>-31</v>
      </c>
    </row>
    <row r="65" spans="1:18" ht="13.5">
      <c r="A65" s="6" t="s">
        <v>89</v>
      </c>
      <c r="B65" s="28"/>
      <c r="C65" s="22"/>
      <c r="D65" s="28"/>
      <c r="E65" s="22"/>
      <c r="F65" s="28"/>
      <c r="G65" s="22"/>
      <c r="H65" s="28"/>
      <c r="I65" s="28">
        <v>0</v>
      </c>
      <c r="J65" s="22"/>
      <c r="K65" s="28">
        <v>-5</v>
      </c>
      <c r="L65" s="28">
        <v>-4</v>
      </c>
      <c r="M65" s="28">
        <v>-2</v>
      </c>
      <c r="N65" s="22"/>
      <c r="O65" s="28">
        <v>-12</v>
      </c>
      <c r="P65" s="28">
        <v>-6</v>
      </c>
      <c r="Q65" s="28">
        <v>-2</v>
      </c>
      <c r="R65" s="22"/>
    </row>
    <row r="66" spans="1:18" ht="13.5">
      <c r="A66" s="6" t="s">
        <v>90</v>
      </c>
      <c r="B66" s="28">
        <v>-1740</v>
      </c>
      <c r="C66" s="22">
        <v>-1810</v>
      </c>
      <c r="D66" s="28">
        <v>-974</v>
      </c>
      <c r="E66" s="22">
        <v>-1323</v>
      </c>
      <c r="F66" s="28">
        <v>-766</v>
      </c>
      <c r="G66" s="22">
        <v>-1412</v>
      </c>
      <c r="H66" s="28">
        <v>-715</v>
      </c>
      <c r="I66" s="28">
        <v>-715</v>
      </c>
      <c r="J66" s="22">
        <v>-1288</v>
      </c>
      <c r="K66" s="28">
        <v>-1288</v>
      </c>
      <c r="L66" s="28">
        <v>-644</v>
      </c>
      <c r="M66" s="28">
        <v>-644</v>
      </c>
      <c r="N66" s="22">
        <v>-1647</v>
      </c>
      <c r="O66" s="28">
        <v>-1647</v>
      </c>
      <c r="P66" s="28">
        <v>-859</v>
      </c>
      <c r="Q66" s="28">
        <v>-859</v>
      </c>
      <c r="R66" s="22">
        <v>-1575</v>
      </c>
    </row>
    <row r="67" spans="1:18" ht="13.5">
      <c r="A67" s="6" t="s">
        <v>91</v>
      </c>
      <c r="B67" s="28"/>
      <c r="C67" s="22">
        <v>-1</v>
      </c>
      <c r="D67" s="28">
        <v>-1</v>
      </c>
      <c r="E67" s="22">
        <v>-665</v>
      </c>
      <c r="F67" s="28">
        <v>-8</v>
      </c>
      <c r="G67" s="22">
        <v>-26</v>
      </c>
      <c r="H67" s="28">
        <v>-26</v>
      </c>
      <c r="I67" s="28">
        <v>-26</v>
      </c>
      <c r="J67" s="22">
        <v>-25</v>
      </c>
      <c r="K67" s="28">
        <v>-25</v>
      </c>
      <c r="L67" s="28">
        <v>-25</v>
      </c>
      <c r="M67" s="28">
        <v>-25</v>
      </c>
      <c r="N67" s="22">
        <v>-43</v>
      </c>
      <c r="O67" s="28">
        <v>-43</v>
      </c>
      <c r="P67" s="28">
        <v>-43</v>
      </c>
      <c r="Q67" s="28">
        <v>-43</v>
      </c>
      <c r="R67" s="22">
        <v>-34</v>
      </c>
    </row>
    <row r="68" spans="1:18" ht="13.5">
      <c r="A68" s="6" t="s">
        <v>122</v>
      </c>
      <c r="B68" s="28">
        <v>-99</v>
      </c>
      <c r="C68" s="22">
        <v>-22</v>
      </c>
      <c r="D68" s="28">
        <v>31</v>
      </c>
      <c r="E68" s="22">
        <v>-50</v>
      </c>
      <c r="F68" s="28">
        <v>-17</v>
      </c>
      <c r="G68" s="22">
        <v>73</v>
      </c>
      <c r="H68" s="28">
        <v>66</v>
      </c>
      <c r="I68" s="28">
        <v>2</v>
      </c>
      <c r="J68" s="22">
        <v>-40</v>
      </c>
      <c r="K68" s="28">
        <v>-20</v>
      </c>
      <c r="L68" s="28">
        <v>-73</v>
      </c>
      <c r="M68" s="28">
        <v>-143</v>
      </c>
      <c r="N68" s="22">
        <v>1</v>
      </c>
      <c r="O68" s="28">
        <v>37</v>
      </c>
      <c r="P68" s="28">
        <v>28</v>
      </c>
      <c r="Q68" s="28">
        <v>-1</v>
      </c>
      <c r="R68" s="22">
        <v>36</v>
      </c>
    </row>
    <row r="69" spans="1:18" ht="14.25" thickBot="1">
      <c r="A69" s="5" t="s">
        <v>0</v>
      </c>
      <c r="B69" s="29">
        <v>-4032</v>
      </c>
      <c r="C69" s="23">
        <v>-9224</v>
      </c>
      <c r="D69" s="29">
        <v>-6994</v>
      </c>
      <c r="E69" s="23">
        <v>-8438</v>
      </c>
      <c r="F69" s="29">
        <v>-1661</v>
      </c>
      <c r="G69" s="23">
        <v>-9820</v>
      </c>
      <c r="H69" s="29">
        <v>-8404</v>
      </c>
      <c r="I69" s="29">
        <v>-754</v>
      </c>
      <c r="J69" s="23">
        <v>-86</v>
      </c>
      <c r="K69" s="29">
        <v>905</v>
      </c>
      <c r="L69" s="29">
        <v>1490</v>
      </c>
      <c r="M69" s="29">
        <v>2147</v>
      </c>
      <c r="N69" s="23">
        <v>3710</v>
      </c>
      <c r="O69" s="29">
        <v>-3206</v>
      </c>
      <c r="P69" s="29">
        <v>-2443</v>
      </c>
      <c r="Q69" s="29">
        <v>-2431</v>
      </c>
      <c r="R69" s="23">
        <v>11031</v>
      </c>
    </row>
    <row r="70" spans="1:18" ht="14.25" thickTop="1">
      <c r="A70" s="7" t="s">
        <v>1</v>
      </c>
      <c r="B70" s="28">
        <v>102</v>
      </c>
      <c r="C70" s="22">
        <v>409</v>
      </c>
      <c r="D70" s="28">
        <v>-108</v>
      </c>
      <c r="E70" s="22">
        <v>-18</v>
      </c>
      <c r="F70" s="28">
        <v>-122</v>
      </c>
      <c r="G70" s="22">
        <v>-160</v>
      </c>
      <c r="H70" s="28">
        <v>-133</v>
      </c>
      <c r="I70" s="28">
        <v>-66</v>
      </c>
      <c r="J70" s="22">
        <v>-2</v>
      </c>
      <c r="K70" s="28">
        <v>-21</v>
      </c>
      <c r="L70" s="28">
        <v>-16</v>
      </c>
      <c r="M70" s="28">
        <v>35</v>
      </c>
      <c r="N70" s="22">
        <v>-279</v>
      </c>
      <c r="O70" s="28">
        <v>-209</v>
      </c>
      <c r="P70" s="28">
        <v>-93</v>
      </c>
      <c r="Q70" s="28">
        <v>-74</v>
      </c>
      <c r="R70" s="22">
        <v>-52</v>
      </c>
    </row>
    <row r="71" spans="1:18" ht="13.5">
      <c r="A71" s="7" t="s">
        <v>2</v>
      </c>
      <c r="B71" s="28">
        <v>509</v>
      </c>
      <c r="C71" s="22">
        <v>1942</v>
      </c>
      <c r="D71" s="28">
        <v>1775</v>
      </c>
      <c r="E71" s="22">
        <v>4956</v>
      </c>
      <c r="F71" s="28">
        <v>-582</v>
      </c>
      <c r="G71" s="22">
        <v>-1576</v>
      </c>
      <c r="H71" s="28">
        <v>2924</v>
      </c>
      <c r="I71" s="28">
        <v>1787</v>
      </c>
      <c r="J71" s="22">
        <v>-10688</v>
      </c>
      <c r="K71" s="28">
        <v>-10557</v>
      </c>
      <c r="L71" s="28">
        <v>-7282</v>
      </c>
      <c r="M71" s="28">
        <v>-3030</v>
      </c>
      <c r="N71" s="22">
        <v>6030</v>
      </c>
      <c r="O71" s="28">
        <v>-5269</v>
      </c>
      <c r="P71" s="28">
        <v>-2232</v>
      </c>
      <c r="Q71" s="28">
        <v>-2312</v>
      </c>
      <c r="R71" s="22">
        <v>5369</v>
      </c>
    </row>
    <row r="72" spans="1:18" ht="13.5">
      <c r="A72" s="7" t="s">
        <v>3</v>
      </c>
      <c r="B72" s="28">
        <v>19265</v>
      </c>
      <c r="C72" s="22">
        <v>17289</v>
      </c>
      <c r="D72" s="28">
        <v>17289</v>
      </c>
      <c r="E72" s="22">
        <v>12332</v>
      </c>
      <c r="F72" s="28">
        <v>12332</v>
      </c>
      <c r="G72" s="22">
        <v>13816</v>
      </c>
      <c r="H72" s="28">
        <v>13816</v>
      </c>
      <c r="I72" s="28">
        <v>13816</v>
      </c>
      <c r="J72" s="22">
        <v>24185</v>
      </c>
      <c r="K72" s="28">
        <v>24185</v>
      </c>
      <c r="L72" s="28">
        <v>24185</v>
      </c>
      <c r="M72" s="28">
        <v>24185</v>
      </c>
      <c r="N72" s="22">
        <v>18154</v>
      </c>
      <c r="O72" s="28">
        <v>18154</v>
      </c>
      <c r="P72" s="28">
        <v>18154</v>
      </c>
      <c r="Q72" s="28">
        <v>18154</v>
      </c>
      <c r="R72" s="22">
        <v>12785</v>
      </c>
    </row>
    <row r="73" spans="1:18" ht="13.5">
      <c r="A73" s="7" t="s">
        <v>4</v>
      </c>
      <c r="B73" s="28"/>
      <c r="C73" s="22"/>
      <c r="D73" s="28"/>
      <c r="E73" s="22"/>
      <c r="F73" s="28"/>
      <c r="G73" s="22">
        <v>92</v>
      </c>
      <c r="H73" s="28">
        <v>92</v>
      </c>
      <c r="I73" s="28">
        <v>92</v>
      </c>
      <c r="J73" s="22">
        <v>287</v>
      </c>
      <c r="K73" s="28">
        <v>287</v>
      </c>
      <c r="L73" s="28">
        <v>287</v>
      </c>
      <c r="M73" s="28">
        <v>287</v>
      </c>
      <c r="N73" s="22"/>
      <c r="O73" s="28"/>
      <c r="P73" s="28"/>
      <c r="Q73" s="28"/>
      <c r="R73" s="22"/>
    </row>
    <row r="74" spans="1:18" ht="13.5">
      <c r="A74" s="7" t="s">
        <v>5</v>
      </c>
      <c r="B74" s="28"/>
      <c r="C74" s="22">
        <v>33</v>
      </c>
      <c r="D74" s="28">
        <v>13</v>
      </c>
      <c r="E74" s="22"/>
      <c r="F74" s="28"/>
      <c r="G74" s="22"/>
      <c r="H74" s="28"/>
      <c r="I74" s="28"/>
      <c r="J74" s="22">
        <v>32</v>
      </c>
      <c r="K74" s="28">
        <v>32</v>
      </c>
      <c r="L74" s="28"/>
      <c r="M74" s="28"/>
      <c r="N74" s="22"/>
      <c r="O74" s="28"/>
      <c r="P74" s="28"/>
      <c r="Q74" s="28"/>
      <c r="R74" s="22"/>
    </row>
    <row r="75" spans="1:18" ht="14.25" thickBot="1">
      <c r="A75" s="7" t="s">
        <v>3</v>
      </c>
      <c r="B75" s="28">
        <v>19774</v>
      </c>
      <c r="C75" s="22">
        <v>19265</v>
      </c>
      <c r="D75" s="28">
        <v>19078</v>
      </c>
      <c r="E75" s="22">
        <v>17289</v>
      </c>
      <c r="F75" s="28">
        <v>11749</v>
      </c>
      <c r="G75" s="22">
        <v>12332</v>
      </c>
      <c r="H75" s="28">
        <v>16833</v>
      </c>
      <c r="I75" s="28">
        <v>15696</v>
      </c>
      <c r="J75" s="22">
        <v>13816</v>
      </c>
      <c r="K75" s="28">
        <v>13947</v>
      </c>
      <c r="L75" s="28">
        <v>17190</v>
      </c>
      <c r="M75" s="28">
        <v>21441</v>
      </c>
      <c r="N75" s="22">
        <v>24185</v>
      </c>
      <c r="O75" s="28">
        <v>12885</v>
      </c>
      <c r="P75" s="28">
        <v>15922</v>
      </c>
      <c r="Q75" s="28">
        <v>15842</v>
      </c>
      <c r="R75" s="22">
        <v>18154</v>
      </c>
    </row>
    <row r="76" spans="1:18" ht="14.25" thickTop="1">
      <c r="A76" s="8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</row>
    <row r="78" ht="13.5">
      <c r="A78" s="20" t="s">
        <v>211</v>
      </c>
    </row>
    <row r="79" ht="13.5">
      <c r="A79" s="20" t="s">
        <v>212</v>
      </c>
    </row>
  </sheetData>
  <mergeCells count="1">
    <mergeCell ref="B6:R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W85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3" width="17.625" style="0" customWidth="1"/>
  </cols>
  <sheetData>
    <row r="1" ht="14.25" thickBot="1"/>
    <row r="2" spans="1:23" ht="14.25" thickTop="1">
      <c r="A2" s="10" t="s">
        <v>207</v>
      </c>
      <c r="B2" s="14">
        <v>9072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ht="14.25" thickBot="1">
      <c r="A3" s="11" t="s">
        <v>208</v>
      </c>
      <c r="B3" s="1" t="s">
        <v>209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4.25" thickTop="1">
      <c r="A4" s="10" t="s">
        <v>92</v>
      </c>
      <c r="B4" s="15" t="str">
        <f>HYPERLINK("http://www.kabupro.jp/mark/20140212/S10015S4.htm","四半期報告書")</f>
        <v>四半期報告書</v>
      </c>
      <c r="C4" s="15" t="str">
        <f>HYPERLINK("http://www.kabupro.jp/mark/20131111/S1000F10.htm","四半期報告書")</f>
        <v>四半期報告書</v>
      </c>
      <c r="D4" s="15" t="str">
        <f>HYPERLINK("http://www.kabupro.jp/mark/20130809/S000E8PN.htm","四半期報告書")</f>
        <v>四半期報告書</v>
      </c>
      <c r="E4" s="15" t="str">
        <f>HYPERLINK("http://www.kabupro.jp/mark/20140212/S10015S4.htm","四半期報告書")</f>
        <v>四半期報告書</v>
      </c>
      <c r="F4" s="15" t="str">
        <f>HYPERLINK("http://www.kabupro.jp/mark/20130212/S000CTS1.htm","四半期報告書")</f>
        <v>四半期報告書</v>
      </c>
      <c r="G4" s="15" t="str">
        <f>HYPERLINK("http://www.kabupro.jp/mark/20121112/S000C9AJ.htm","四半期報告書")</f>
        <v>四半期報告書</v>
      </c>
      <c r="H4" s="15" t="str">
        <f>HYPERLINK("http://www.kabupro.jp/mark/20120810/S000BPVX.htm","四半期報告書")</f>
        <v>四半期報告書</v>
      </c>
      <c r="I4" s="15" t="str">
        <f>HYPERLINK("http://www.kabupro.jp/mark/20130628/S000DWMO.htm","有価証券報告書")</f>
        <v>有価証券報告書</v>
      </c>
      <c r="J4" s="15" t="str">
        <f>HYPERLINK("http://www.kabupro.jp/mark/20120213/S000ABDH.htm","四半期報告書")</f>
        <v>四半期報告書</v>
      </c>
      <c r="K4" s="15" t="str">
        <f>HYPERLINK("http://www.kabupro.jp/mark/20111111/S0009PDQ.htm","四半期報告書")</f>
        <v>四半期報告書</v>
      </c>
      <c r="L4" s="15" t="str">
        <f>HYPERLINK("http://www.kabupro.jp/mark/20110811/S00094X8.htm","四半期報告書")</f>
        <v>四半期報告書</v>
      </c>
      <c r="M4" s="15" t="str">
        <f>HYPERLINK("http://www.kabupro.jp/mark/20120629/S000BAJF.htm","有価証券報告書")</f>
        <v>有価証券報告書</v>
      </c>
      <c r="N4" s="15" t="str">
        <f>HYPERLINK("http://www.kabupro.jp/mark/20101112/S00076DO.htm","四半期報告書")</f>
        <v>四半期報告書</v>
      </c>
      <c r="O4" s="15" t="str">
        <f>HYPERLINK("http://www.kabupro.jp/mark/20100812/S0006KPW.htm","四半期報告書")</f>
        <v>四半期報告書</v>
      </c>
      <c r="P4" s="15" t="str">
        <f>HYPERLINK("http://www.kabupro.jp/mark/20110630/S0008RF6.htm","有価証券報告書")</f>
        <v>有価証券報告書</v>
      </c>
      <c r="Q4" s="15" t="str">
        <f>HYPERLINK("http://www.kabupro.jp/mark/20100212/S00052KM.htm","四半期報告書")</f>
        <v>四半期報告書</v>
      </c>
      <c r="R4" s="15" t="str">
        <f>HYPERLINK("http://www.kabupro.jp/mark/20090812/S0003WUU.htm","四半期報告書")</f>
        <v>四半期報告書</v>
      </c>
      <c r="S4" s="15" t="str">
        <f>HYPERLINK("http://www.kabupro.jp/mark/20100212/S00052KM.htm","四半期報告書")</f>
        <v>四半期報告書</v>
      </c>
      <c r="T4" s="15" t="str">
        <f>HYPERLINK("http://www.kabupro.jp/mark/20090213/S0002HXX.htm","四半期報告書")</f>
        <v>四半期報告書</v>
      </c>
      <c r="U4" s="15" t="str">
        <f>HYPERLINK("http://www.kabupro.jp/mark/20081113/S0001U4I.htm","四半期報告書")</f>
        <v>四半期報告書</v>
      </c>
      <c r="V4" s="15" t="str">
        <f>HYPERLINK("http://www.kabupro.jp/mark/20080812/S000154Z.htm","四半期報告書")</f>
        <v>四半期報告書</v>
      </c>
      <c r="W4" s="15" t="str">
        <f>HYPERLINK("http://www.kabupro.jp/mark/20090629/S00039YD.htm","有価証券報告書")</f>
        <v>有価証券報告書</v>
      </c>
    </row>
    <row r="5" spans="1:23" ht="14.25" thickBot="1">
      <c r="A5" s="11" t="s">
        <v>93</v>
      </c>
      <c r="B5" s="1" t="s">
        <v>285</v>
      </c>
      <c r="C5" s="1" t="s">
        <v>288</v>
      </c>
      <c r="D5" s="1" t="s">
        <v>290</v>
      </c>
      <c r="E5" s="1" t="s">
        <v>285</v>
      </c>
      <c r="F5" s="1" t="s">
        <v>292</v>
      </c>
      <c r="G5" s="1" t="s">
        <v>294</v>
      </c>
      <c r="H5" s="1" t="s">
        <v>296</v>
      </c>
      <c r="I5" s="1" t="s">
        <v>99</v>
      </c>
      <c r="J5" s="1" t="s">
        <v>298</v>
      </c>
      <c r="K5" s="1" t="s">
        <v>300</v>
      </c>
      <c r="L5" s="1" t="s">
        <v>302</v>
      </c>
      <c r="M5" s="1" t="s">
        <v>103</v>
      </c>
      <c r="N5" s="1" t="s">
        <v>303</v>
      </c>
      <c r="O5" s="1" t="s">
        <v>305</v>
      </c>
      <c r="P5" s="1" t="s">
        <v>105</v>
      </c>
      <c r="Q5" s="1" t="s">
        <v>307</v>
      </c>
      <c r="R5" s="1" t="s">
        <v>309</v>
      </c>
      <c r="S5" s="1" t="s">
        <v>307</v>
      </c>
      <c r="T5" s="1" t="s">
        <v>311</v>
      </c>
      <c r="U5" s="1" t="s">
        <v>313</v>
      </c>
      <c r="V5" s="1" t="s">
        <v>315</v>
      </c>
      <c r="W5" s="1" t="s">
        <v>107</v>
      </c>
    </row>
    <row r="6" spans="1:23" ht="15" thickBot="1" thickTop="1">
      <c r="A6" s="10" t="s">
        <v>94</v>
      </c>
      <c r="B6" s="18" t="s">
        <v>39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14.25" thickTop="1">
      <c r="A7" s="12" t="s">
        <v>95</v>
      </c>
      <c r="B7" s="14" t="s">
        <v>286</v>
      </c>
      <c r="C7" s="14" t="s">
        <v>286</v>
      </c>
      <c r="D7" s="14" t="s">
        <v>286</v>
      </c>
      <c r="E7" s="16" t="s">
        <v>100</v>
      </c>
      <c r="F7" s="14" t="s">
        <v>286</v>
      </c>
      <c r="G7" s="14" t="s">
        <v>286</v>
      </c>
      <c r="H7" s="14" t="s">
        <v>286</v>
      </c>
      <c r="I7" s="16" t="s">
        <v>100</v>
      </c>
      <c r="J7" s="14" t="s">
        <v>286</v>
      </c>
      <c r="K7" s="14" t="s">
        <v>286</v>
      </c>
      <c r="L7" s="14" t="s">
        <v>286</v>
      </c>
      <c r="M7" s="16" t="s">
        <v>100</v>
      </c>
      <c r="N7" s="14" t="s">
        <v>286</v>
      </c>
      <c r="O7" s="14" t="s">
        <v>286</v>
      </c>
      <c r="P7" s="16" t="s">
        <v>100</v>
      </c>
      <c r="Q7" s="14" t="s">
        <v>286</v>
      </c>
      <c r="R7" s="14" t="s">
        <v>286</v>
      </c>
      <c r="S7" s="16" t="s">
        <v>100</v>
      </c>
      <c r="T7" s="14" t="s">
        <v>286</v>
      </c>
      <c r="U7" s="14" t="s">
        <v>286</v>
      </c>
      <c r="V7" s="14" t="s">
        <v>286</v>
      </c>
      <c r="W7" s="16" t="s">
        <v>100</v>
      </c>
    </row>
    <row r="8" spans="1:23" ht="13.5">
      <c r="A8" s="13" t="s">
        <v>96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7"/>
      <c r="Q8" s="1"/>
      <c r="R8" s="1"/>
      <c r="S8" s="17"/>
      <c r="T8" s="1"/>
      <c r="U8" s="1"/>
      <c r="V8" s="1"/>
      <c r="W8" s="17"/>
    </row>
    <row r="9" spans="1:23" ht="13.5">
      <c r="A9" s="13" t="s">
        <v>97</v>
      </c>
      <c r="B9" s="1" t="s">
        <v>287</v>
      </c>
      <c r="C9" s="1" t="s">
        <v>289</v>
      </c>
      <c r="D9" s="1" t="s">
        <v>291</v>
      </c>
      <c r="E9" s="17" t="s">
        <v>101</v>
      </c>
      <c r="F9" s="1" t="s">
        <v>293</v>
      </c>
      <c r="G9" s="1" t="s">
        <v>295</v>
      </c>
      <c r="H9" s="1" t="s">
        <v>297</v>
      </c>
      <c r="I9" s="17" t="s">
        <v>102</v>
      </c>
      <c r="J9" s="1" t="s">
        <v>299</v>
      </c>
      <c r="K9" s="1" t="s">
        <v>301</v>
      </c>
      <c r="L9" s="1" t="s">
        <v>105</v>
      </c>
      <c r="M9" s="17" t="s">
        <v>104</v>
      </c>
      <c r="N9" s="1" t="s">
        <v>304</v>
      </c>
      <c r="O9" s="1" t="s">
        <v>306</v>
      </c>
      <c r="P9" s="17" t="s">
        <v>106</v>
      </c>
      <c r="Q9" s="1" t="s">
        <v>308</v>
      </c>
      <c r="R9" s="1" t="s">
        <v>310</v>
      </c>
      <c r="S9" s="17" t="s">
        <v>108</v>
      </c>
      <c r="T9" s="1" t="s">
        <v>312</v>
      </c>
      <c r="U9" s="1" t="s">
        <v>314</v>
      </c>
      <c r="V9" s="1" t="s">
        <v>316</v>
      </c>
      <c r="W9" s="17" t="s">
        <v>109</v>
      </c>
    </row>
    <row r="10" spans="1:23" ht="14.25" thickBot="1">
      <c r="A10" s="13" t="s">
        <v>98</v>
      </c>
      <c r="B10" s="1" t="s">
        <v>111</v>
      </c>
      <c r="C10" s="1" t="s">
        <v>111</v>
      </c>
      <c r="D10" s="1" t="s">
        <v>111</v>
      </c>
      <c r="E10" s="17" t="s">
        <v>111</v>
      </c>
      <c r="F10" s="1" t="s">
        <v>111</v>
      </c>
      <c r="G10" s="1" t="s">
        <v>111</v>
      </c>
      <c r="H10" s="1" t="s">
        <v>111</v>
      </c>
      <c r="I10" s="17" t="s">
        <v>111</v>
      </c>
      <c r="J10" s="1" t="s">
        <v>111</v>
      </c>
      <c r="K10" s="1" t="s">
        <v>111</v>
      </c>
      <c r="L10" s="1" t="s">
        <v>111</v>
      </c>
      <c r="M10" s="17" t="s">
        <v>111</v>
      </c>
      <c r="N10" s="1" t="s">
        <v>111</v>
      </c>
      <c r="O10" s="1" t="s">
        <v>111</v>
      </c>
      <c r="P10" s="17" t="s">
        <v>111</v>
      </c>
      <c r="Q10" s="1" t="s">
        <v>111</v>
      </c>
      <c r="R10" s="1" t="s">
        <v>111</v>
      </c>
      <c r="S10" s="17" t="s">
        <v>111</v>
      </c>
      <c r="T10" s="1" t="s">
        <v>111</v>
      </c>
      <c r="U10" s="1" t="s">
        <v>111</v>
      </c>
      <c r="V10" s="1" t="s">
        <v>111</v>
      </c>
      <c r="W10" s="17" t="s">
        <v>111</v>
      </c>
    </row>
    <row r="11" spans="1:23" ht="14.25" thickTop="1">
      <c r="A11" s="9" t="s">
        <v>110</v>
      </c>
      <c r="B11" s="27">
        <v>13319</v>
      </c>
      <c r="C11" s="27">
        <v>12017</v>
      </c>
      <c r="D11" s="27">
        <v>12808</v>
      </c>
      <c r="E11" s="21">
        <v>14409</v>
      </c>
      <c r="F11" s="27">
        <v>9274</v>
      </c>
      <c r="G11" s="27">
        <v>10465</v>
      </c>
      <c r="H11" s="27">
        <v>11555</v>
      </c>
      <c r="I11" s="21">
        <v>13666</v>
      </c>
      <c r="J11" s="27">
        <v>14479</v>
      </c>
      <c r="K11" s="27">
        <v>14198</v>
      </c>
      <c r="L11" s="27">
        <v>8845</v>
      </c>
      <c r="M11" s="21">
        <v>13177</v>
      </c>
      <c r="N11" s="27">
        <v>7503</v>
      </c>
      <c r="O11" s="27">
        <v>13061</v>
      </c>
      <c r="P11" s="21">
        <v>12158</v>
      </c>
      <c r="Q11" s="27">
        <v>9290</v>
      </c>
      <c r="R11" s="27">
        <v>9203</v>
      </c>
      <c r="S11" s="21">
        <v>18735</v>
      </c>
      <c r="T11" s="27">
        <v>8236</v>
      </c>
      <c r="U11" s="27">
        <v>9267</v>
      </c>
      <c r="V11" s="27">
        <v>7588</v>
      </c>
      <c r="W11" s="21">
        <v>12296</v>
      </c>
    </row>
    <row r="12" spans="1:23" ht="13.5">
      <c r="A12" s="2" t="s">
        <v>317</v>
      </c>
      <c r="B12" s="28">
        <v>31842</v>
      </c>
      <c r="C12" s="28">
        <v>29652</v>
      </c>
      <c r="D12" s="28">
        <v>26350</v>
      </c>
      <c r="E12" s="22">
        <v>26547</v>
      </c>
      <c r="F12" s="28">
        <v>25243</v>
      </c>
      <c r="G12" s="28">
        <v>25317</v>
      </c>
      <c r="H12" s="28">
        <v>25559</v>
      </c>
      <c r="I12" s="22">
        <v>27089</v>
      </c>
      <c r="J12" s="28">
        <v>24517</v>
      </c>
      <c r="K12" s="28">
        <v>23387</v>
      </c>
      <c r="L12" s="28">
        <v>21093</v>
      </c>
      <c r="M12" s="22">
        <v>22135</v>
      </c>
      <c r="N12" s="28">
        <v>22637</v>
      </c>
      <c r="O12" s="28">
        <v>21693</v>
      </c>
      <c r="P12" s="22">
        <v>21650</v>
      </c>
      <c r="Q12" s="28">
        <v>21323</v>
      </c>
      <c r="R12" s="28">
        <v>19723</v>
      </c>
      <c r="S12" s="22">
        <v>20895</v>
      </c>
      <c r="T12" s="28">
        <v>24860</v>
      </c>
      <c r="U12" s="28">
        <v>26635</v>
      </c>
      <c r="V12" s="28">
        <v>25293</v>
      </c>
      <c r="W12" s="22">
        <v>26976</v>
      </c>
    </row>
    <row r="13" spans="1:23" ht="13.5">
      <c r="A13" s="2" t="s">
        <v>114</v>
      </c>
      <c r="B13" s="28">
        <v>30221</v>
      </c>
      <c r="C13" s="28">
        <v>9922</v>
      </c>
      <c r="D13" s="28">
        <v>10374</v>
      </c>
      <c r="E13" s="22">
        <v>9874</v>
      </c>
      <c r="F13" s="28">
        <v>10583</v>
      </c>
      <c r="G13" s="28">
        <v>10155</v>
      </c>
      <c r="H13" s="28">
        <v>8252</v>
      </c>
      <c r="I13" s="22">
        <v>9819</v>
      </c>
      <c r="J13" s="28">
        <v>11270</v>
      </c>
      <c r="K13" s="28">
        <v>9418</v>
      </c>
      <c r="L13" s="28">
        <v>14822</v>
      </c>
      <c r="M13" s="22">
        <v>11593</v>
      </c>
      <c r="N13" s="28">
        <v>14267</v>
      </c>
      <c r="O13" s="28">
        <v>14293</v>
      </c>
      <c r="P13" s="22">
        <v>15096</v>
      </c>
      <c r="Q13" s="28">
        <v>14762</v>
      </c>
      <c r="R13" s="28">
        <v>16229</v>
      </c>
      <c r="S13" s="22">
        <v>7247</v>
      </c>
      <c r="T13" s="28">
        <v>5993</v>
      </c>
      <c r="U13" s="28">
        <v>7995</v>
      </c>
      <c r="V13" s="28">
        <v>8594</v>
      </c>
      <c r="W13" s="22">
        <v>3897</v>
      </c>
    </row>
    <row r="14" spans="1:23" ht="13.5">
      <c r="A14" s="2" t="s">
        <v>318</v>
      </c>
      <c r="B14" s="28"/>
      <c r="C14" s="28"/>
      <c r="D14" s="28"/>
      <c r="E14" s="22"/>
      <c r="F14" s="28"/>
      <c r="G14" s="28"/>
      <c r="H14" s="28"/>
      <c r="I14" s="22"/>
      <c r="J14" s="28"/>
      <c r="K14" s="28"/>
      <c r="L14" s="28"/>
      <c r="M14" s="22"/>
      <c r="N14" s="28"/>
      <c r="O14" s="28"/>
      <c r="P14" s="22"/>
      <c r="Q14" s="28"/>
      <c r="R14" s="28"/>
      <c r="S14" s="22"/>
      <c r="T14" s="28"/>
      <c r="U14" s="28"/>
      <c r="V14" s="28"/>
      <c r="W14" s="22">
        <v>875</v>
      </c>
    </row>
    <row r="15" spans="1:23" ht="13.5">
      <c r="A15" s="2" t="s">
        <v>319</v>
      </c>
      <c r="B15" s="28"/>
      <c r="C15" s="28"/>
      <c r="D15" s="28"/>
      <c r="E15" s="22"/>
      <c r="F15" s="28"/>
      <c r="G15" s="28"/>
      <c r="H15" s="28"/>
      <c r="I15" s="22"/>
      <c r="J15" s="28"/>
      <c r="K15" s="28"/>
      <c r="L15" s="28"/>
      <c r="M15" s="22"/>
      <c r="N15" s="28"/>
      <c r="O15" s="28"/>
      <c r="P15" s="22"/>
      <c r="Q15" s="28"/>
      <c r="R15" s="28"/>
      <c r="S15" s="22"/>
      <c r="T15" s="28">
        <v>29</v>
      </c>
      <c r="U15" s="28">
        <v>9</v>
      </c>
      <c r="V15" s="28">
        <v>47</v>
      </c>
      <c r="W15" s="22"/>
    </row>
    <row r="16" spans="1:23" ht="13.5">
      <c r="A16" s="2" t="s">
        <v>320</v>
      </c>
      <c r="B16" s="28"/>
      <c r="C16" s="28"/>
      <c r="D16" s="28"/>
      <c r="E16" s="22"/>
      <c r="F16" s="28"/>
      <c r="G16" s="28"/>
      <c r="H16" s="28"/>
      <c r="I16" s="22"/>
      <c r="J16" s="28"/>
      <c r="K16" s="28"/>
      <c r="L16" s="28"/>
      <c r="M16" s="22"/>
      <c r="N16" s="28"/>
      <c r="O16" s="28"/>
      <c r="P16" s="22"/>
      <c r="Q16" s="28"/>
      <c r="R16" s="28"/>
      <c r="S16" s="22"/>
      <c r="T16" s="28">
        <v>414</v>
      </c>
      <c r="U16" s="28">
        <v>551</v>
      </c>
      <c r="V16" s="28">
        <v>616</v>
      </c>
      <c r="W16" s="22"/>
    </row>
    <row r="17" spans="1:23" ht="13.5">
      <c r="A17" s="2" t="s">
        <v>115</v>
      </c>
      <c r="B17" s="28">
        <v>31</v>
      </c>
      <c r="C17" s="28">
        <v>9</v>
      </c>
      <c r="D17" s="28">
        <v>14</v>
      </c>
      <c r="E17" s="22">
        <v>15</v>
      </c>
      <c r="F17" s="28">
        <v>19</v>
      </c>
      <c r="G17" s="28">
        <v>6</v>
      </c>
      <c r="H17" s="28">
        <v>17</v>
      </c>
      <c r="I17" s="22">
        <v>10</v>
      </c>
      <c r="J17" s="28">
        <v>19</v>
      </c>
      <c r="K17" s="28">
        <v>13</v>
      </c>
      <c r="L17" s="28">
        <v>33</v>
      </c>
      <c r="M17" s="22">
        <v>39</v>
      </c>
      <c r="N17" s="28">
        <v>40</v>
      </c>
      <c r="O17" s="28">
        <v>34</v>
      </c>
      <c r="P17" s="22">
        <v>33</v>
      </c>
      <c r="Q17" s="28">
        <v>12</v>
      </c>
      <c r="R17" s="28">
        <v>8</v>
      </c>
      <c r="S17" s="22">
        <v>7</v>
      </c>
      <c r="T17" s="28"/>
      <c r="U17" s="28"/>
      <c r="V17" s="28"/>
      <c r="W17" s="22"/>
    </row>
    <row r="18" spans="1:23" ht="13.5">
      <c r="A18" s="2" t="s">
        <v>116</v>
      </c>
      <c r="B18" s="28"/>
      <c r="C18" s="28"/>
      <c r="D18" s="28"/>
      <c r="E18" s="22"/>
      <c r="F18" s="28"/>
      <c r="G18" s="28"/>
      <c r="H18" s="28"/>
      <c r="I18" s="22"/>
      <c r="J18" s="28"/>
      <c r="K18" s="28"/>
      <c r="L18" s="28"/>
      <c r="M18" s="22"/>
      <c r="N18" s="28"/>
      <c r="O18" s="28"/>
      <c r="P18" s="22"/>
      <c r="Q18" s="28"/>
      <c r="R18" s="28"/>
      <c r="S18" s="22"/>
      <c r="T18" s="28">
        <v>251</v>
      </c>
      <c r="U18" s="28">
        <v>253</v>
      </c>
      <c r="V18" s="28">
        <v>257</v>
      </c>
      <c r="W18" s="22"/>
    </row>
    <row r="19" spans="1:23" ht="13.5">
      <c r="A19" s="2" t="s">
        <v>117</v>
      </c>
      <c r="B19" s="28">
        <v>438</v>
      </c>
      <c r="C19" s="28">
        <v>373</v>
      </c>
      <c r="D19" s="28">
        <v>402</v>
      </c>
      <c r="E19" s="22">
        <v>362</v>
      </c>
      <c r="F19" s="28">
        <v>447</v>
      </c>
      <c r="G19" s="28">
        <v>385</v>
      </c>
      <c r="H19" s="28">
        <v>429</v>
      </c>
      <c r="I19" s="22">
        <v>475</v>
      </c>
      <c r="J19" s="28">
        <v>496</v>
      </c>
      <c r="K19" s="28">
        <v>465</v>
      </c>
      <c r="L19" s="28">
        <v>455</v>
      </c>
      <c r="M19" s="22">
        <v>518</v>
      </c>
      <c r="N19" s="28">
        <v>441</v>
      </c>
      <c r="O19" s="28">
        <v>535</v>
      </c>
      <c r="P19" s="22">
        <v>525</v>
      </c>
      <c r="Q19" s="28">
        <v>500</v>
      </c>
      <c r="R19" s="28">
        <v>499</v>
      </c>
      <c r="S19" s="22">
        <v>667</v>
      </c>
      <c r="T19" s="28"/>
      <c r="U19" s="28"/>
      <c r="V19" s="28"/>
      <c r="W19" s="22"/>
    </row>
    <row r="20" spans="1:23" ht="13.5">
      <c r="A20" s="2" t="s">
        <v>119</v>
      </c>
      <c r="B20" s="28">
        <v>1591</v>
      </c>
      <c r="C20" s="28">
        <v>1626</v>
      </c>
      <c r="D20" s="28">
        <v>1628</v>
      </c>
      <c r="E20" s="22">
        <v>1627</v>
      </c>
      <c r="F20" s="28">
        <v>1245</v>
      </c>
      <c r="G20" s="28">
        <v>1182</v>
      </c>
      <c r="H20" s="28">
        <v>1479</v>
      </c>
      <c r="I20" s="22">
        <v>1469</v>
      </c>
      <c r="J20" s="28">
        <v>1274</v>
      </c>
      <c r="K20" s="28">
        <v>1398</v>
      </c>
      <c r="L20" s="28">
        <v>1404</v>
      </c>
      <c r="M20" s="22">
        <v>1403</v>
      </c>
      <c r="N20" s="28">
        <v>1414</v>
      </c>
      <c r="O20" s="28">
        <v>1408</v>
      </c>
      <c r="P20" s="22">
        <v>1410</v>
      </c>
      <c r="Q20" s="28">
        <v>1352</v>
      </c>
      <c r="R20" s="28">
        <v>1335</v>
      </c>
      <c r="S20" s="22">
        <v>1338</v>
      </c>
      <c r="T20" s="28">
        <v>1605</v>
      </c>
      <c r="U20" s="28">
        <v>1615</v>
      </c>
      <c r="V20" s="28">
        <v>1608</v>
      </c>
      <c r="W20" s="22">
        <v>1603</v>
      </c>
    </row>
    <row r="21" spans="1:23" ht="13.5">
      <c r="A21" s="2" t="s">
        <v>122</v>
      </c>
      <c r="B21" s="28">
        <v>2025</v>
      </c>
      <c r="C21" s="28">
        <v>2091</v>
      </c>
      <c r="D21" s="28">
        <v>1935</v>
      </c>
      <c r="E21" s="22">
        <v>1816</v>
      </c>
      <c r="F21" s="28">
        <v>1658</v>
      </c>
      <c r="G21" s="28">
        <v>1557</v>
      </c>
      <c r="H21" s="28">
        <v>1671</v>
      </c>
      <c r="I21" s="22">
        <v>1602</v>
      </c>
      <c r="J21" s="28">
        <v>1585</v>
      </c>
      <c r="K21" s="28">
        <v>1658</v>
      </c>
      <c r="L21" s="28">
        <v>2041</v>
      </c>
      <c r="M21" s="22">
        <v>1883</v>
      </c>
      <c r="N21" s="28">
        <v>1613</v>
      </c>
      <c r="O21" s="28">
        <v>1866</v>
      </c>
      <c r="P21" s="22">
        <v>1558</v>
      </c>
      <c r="Q21" s="28">
        <v>1669</v>
      </c>
      <c r="R21" s="28">
        <v>1469</v>
      </c>
      <c r="S21" s="22">
        <v>1107</v>
      </c>
      <c r="T21" s="28">
        <v>1838</v>
      </c>
      <c r="U21" s="28">
        <v>1678</v>
      </c>
      <c r="V21" s="28">
        <v>1583</v>
      </c>
      <c r="W21" s="22">
        <v>3667</v>
      </c>
    </row>
    <row r="22" spans="1:23" ht="13.5">
      <c r="A22" s="2" t="s">
        <v>123</v>
      </c>
      <c r="B22" s="28">
        <v>-6</v>
      </c>
      <c r="C22" s="28">
        <v>-6</v>
      </c>
      <c r="D22" s="28">
        <v>-5</v>
      </c>
      <c r="E22" s="22">
        <v>-12</v>
      </c>
      <c r="F22" s="28">
        <v>-11</v>
      </c>
      <c r="G22" s="28">
        <v>-12</v>
      </c>
      <c r="H22" s="28">
        <v>-8</v>
      </c>
      <c r="I22" s="22">
        <v>-14</v>
      </c>
      <c r="J22" s="28">
        <v>-13</v>
      </c>
      <c r="K22" s="28">
        <v>-13</v>
      </c>
      <c r="L22" s="28">
        <v>-13</v>
      </c>
      <c r="M22" s="22">
        <v>-18</v>
      </c>
      <c r="N22" s="28">
        <v>-14</v>
      </c>
      <c r="O22" s="28">
        <v>-15</v>
      </c>
      <c r="P22" s="22">
        <v>-38</v>
      </c>
      <c r="Q22" s="28">
        <v>-37</v>
      </c>
      <c r="R22" s="28">
        <v>-36</v>
      </c>
      <c r="S22" s="22">
        <v>-39</v>
      </c>
      <c r="T22" s="28">
        <v>-39</v>
      </c>
      <c r="U22" s="28">
        <v>-39</v>
      </c>
      <c r="V22" s="28">
        <v>-38</v>
      </c>
      <c r="W22" s="22">
        <v>-39</v>
      </c>
    </row>
    <row r="23" spans="1:23" ht="13.5">
      <c r="A23" s="2" t="s">
        <v>124</v>
      </c>
      <c r="B23" s="28">
        <v>79465</v>
      </c>
      <c r="C23" s="28">
        <v>55686</v>
      </c>
      <c r="D23" s="28">
        <v>53508</v>
      </c>
      <c r="E23" s="22">
        <v>54641</v>
      </c>
      <c r="F23" s="28">
        <v>48461</v>
      </c>
      <c r="G23" s="28">
        <v>49056</v>
      </c>
      <c r="H23" s="28">
        <v>48957</v>
      </c>
      <c r="I23" s="22">
        <v>54119</v>
      </c>
      <c r="J23" s="28">
        <v>53628</v>
      </c>
      <c r="K23" s="28">
        <v>50524</v>
      </c>
      <c r="L23" s="28">
        <v>48681</v>
      </c>
      <c r="M23" s="22">
        <v>50732</v>
      </c>
      <c r="N23" s="28">
        <v>47903</v>
      </c>
      <c r="O23" s="28">
        <v>52877</v>
      </c>
      <c r="P23" s="22">
        <v>52395</v>
      </c>
      <c r="Q23" s="28">
        <v>48874</v>
      </c>
      <c r="R23" s="28">
        <v>48432</v>
      </c>
      <c r="S23" s="22">
        <v>49961</v>
      </c>
      <c r="T23" s="28">
        <v>43189</v>
      </c>
      <c r="U23" s="28">
        <v>47967</v>
      </c>
      <c r="V23" s="28">
        <v>45550</v>
      </c>
      <c r="W23" s="22">
        <v>49277</v>
      </c>
    </row>
    <row r="24" spans="1:23" ht="13.5">
      <c r="A24" s="3" t="s">
        <v>26</v>
      </c>
      <c r="B24" s="28"/>
      <c r="C24" s="28"/>
      <c r="D24" s="28"/>
      <c r="E24" s="22"/>
      <c r="F24" s="28"/>
      <c r="G24" s="28"/>
      <c r="H24" s="28"/>
      <c r="I24" s="22">
        <v>104475</v>
      </c>
      <c r="J24" s="28"/>
      <c r="K24" s="28"/>
      <c r="L24" s="28"/>
      <c r="M24" s="22">
        <v>103971</v>
      </c>
      <c r="N24" s="28"/>
      <c r="O24" s="28"/>
      <c r="P24" s="22">
        <v>100891</v>
      </c>
      <c r="Q24" s="28"/>
      <c r="R24" s="28"/>
      <c r="S24" s="22"/>
      <c r="T24" s="28"/>
      <c r="U24" s="28"/>
      <c r="V24" s="28"/>
      <c r="W24" s="22">
        <v>87984</v>
      </c>
    </row>
    <row r="25" spans="1:23" ht="13.5">
      <c r="A25" s="4" t="s">
        <v>126</v>
      </c>
      <c r="B25" s="28"/>
      <c r="C25" s="28"/>
      <c r="D25" s="28"/>
      <c r="E25" s="22"/>
      <c r="F25" s="28"/>
      <c r="G25" s="28"/>
      <c r="H25" s="28"/>
      <c r="I25" s="22">
        <v>-65235</v>
      </c>
      <c r="J25" s="28"/>
      <c r="K25" s="28"/>
      <c r="L25" s="28"/>
      <c r="M25" s="22">
        <v>-62534</v>
      </c>
      <c r="N25" s="28"/>
      <c r="O25" s="28"/>
      <c r="P25" s="22">
        <v>-58882</v>
      </c>
      <c r="Q25" s="28"/>
      <c r="R25" s="28"/>
      <c r="S25" s="22"/>
      <c r="T25" s="28"/>
      <c r="U25" s="28"/>
      <c r="V25" s="28"/>
      <c r="W25" s="22">
        <v>-53338</v>
      </c>
    </row>
    <row r="26" spans="1:23" ht="13.5">
      <c r="A26" s="3" t="s">
        <v>27</v>
      </c>
      <c r="B26" s="28">
        <v>41032</v>
      </c>
      <c r="C26" s="28">
        <v>40742</v>
      </c>
      <c r="D26" s="28">
        <v>39558</v>
      </c>
      <c r="E26" s="22">
        <v>39165</v>
      </c>
      <c r="F26" s="28">
        <v>38048</v>
      </c>
      <c r="G26" s="28">
        <v>38476</v>
      </c>
      <c r="H26" s="28">
        <v>38916</v>
      </c>
      <c r="I26" s="22">
        <v>39240</v>
      </c>
      <c r="J26" s="28">
        <v>39453</v>
      </c>
      <c r="K26" s="28">
        <v>40049</v>
      </c>
      <c r="L26" s="28">
        <v>40670</v>
      </c>
      <c r="M26" s="22">
        <v>41436</v>
      </c>
      <c r="N26" s="28">
        <v>40610</v>
      </c>
      <c r="O26" s="28">
        <v>41426</v>
      </c>
      <c r="P26" s="22">
        <v>42008</v>
      </c>
      <c r="Q26" s="28">
        <v>42341</v>
      </c>
      <c r="R26" s="28">
        <v>42339</v>
      </c>
      <c r="S26" s="22">
        <v>42705</v>
      </c>
      <c r="T26" s="28">
        <v>38714</v>
      </c>
      <c r="U26" s="28">
        <v>36665</v>
      </c>
      <c r="V26" s="28">
        <v>36114</v>
      </c>
      <c r="W26" s="22">
        <v>34646</v>
      </c>
    </row>
    <row r="27" spans="1:23" ht="13.5">
      <c r="A27" s="3" t="s">
        <v>28</v>
      </c>
      <c r="B27" s="28"/>
      <c r="C27" s="28"/>
      <c r="D27" s="28"/>
      <c r="E27" s="22"/>
      <c r="F27" s="28"/>
      <c r="G27" s="28"/>
      <c r="H27" s="28"/>
      <c r="I27" s="22">
        <v>27563</v>
      </c>
      <c r="J27" s="28"/>
      <c r="K27" s="28"/>
      <c r="L27" s="28"/>
      <c r="M27" s="22">
        <v>27899</v>
      </c>
      <c r="N27" s="28"/>
      <c r="O27" s="28"/>
      <c r="P27" s="22">
        <v>27483</v>
      </c>
      <c r="Q27" s="28"/>
      <c r="R27" s="28"/>
      <c r="S27" s="22"/>
      <c r="T27" s="28"/>
      <c r="U27" s="28"/>
      <c r="V27" s="28"/>
      <c r="W27" s="22">
        <v>27359</v>
      </c>
    </row>
    <row r="28" spans="1:23" ht="13.5">
      <c r="A28" s="4" t="s">
        <v>126</v>
      </c>
      <c r="B28" s="28"/>
      <c r="C28" s="28"/>
      <c r="D28" s="28"/>
      <c r="E28" s="22"/>
      <c r="F28" s="28"/>
      <c r="G28" s="28"/>
      <c r="H28" s="28"/>
      <c r="I28" s="22">
        <v>-25596</v>
      </c>
      <c r="J28" s="28"/>
      <c r="K28" s="28"/>
      <c r="L28" s="28"/>
      <c r="M28" s="22">
        <v>-25439</v>
      </c>
      <c r="N28" s="28"/>
      <c r="O28" s="28"/>
      <c r="P28" s="22">
        <v>-24591</v>
      </c>
      <c r="Q28" s="28"/>
      <c r="R28" s="28"/>
      <c r="S28" s="22"/>
      <c r="T28" s="28"/>
      <c r="U28" s="28"/>
      <c r="V28" s="28"/>
      <c r="W28" s="22">
        <v>-22380</v>
      </c>
    </row>
    <row r="29" spans="1:23" ht="13.5">
      <c r="A29" s="3" t="s">
        <v>29</v>
      </c>
      <c r="B29" s="28">
        <v>3657</v>
      </c>
      <c r="C29" s="28">
        <v>3519</v>
      </c>
      <c r="D29" s="28">
        <v>2892</v>
      </c>
      <c r="E29" s="22">
        <v>2550</v>
      </c>
      <c r="F29" s="28">
        <v>2261</v>
      </c>
      <c r="G29" s="28">
        <v>1987</v>
      </c>
      <c r="H29" s="28">
        <v>1982</v>
      </c>
      <c r="I29" s="22">
        <v>1967</v>
      </c>
      <c r="J29" s="28">
        <v>1913</v>
      </c>
      <c r="K29" s="28">
        <v>2056</v>
      </c>
      <c r="L29" s="28">
        <v>2251</v>
      </c>
      <c r="M29" s="22">
        <v>2459</v>
      </c>
      <c r="N29" s="28">
        <v>2664</v>
      </c>
      <c r="O29" s="28">
        <v>2814</v>
      </c>
      <c r="P29" s="22">
        <v>2891</v>
      </c>
      <c r="Q29" s="28">
        <v>3205</v>
      </c>
      <c r="R29" s="28">
        <v>3993</v>
      </c>
      <c r="S29" s="22">
        <v>4034</v>
      </c>
      <c r="T29" s="28">
        <v>4630</v>
      </c>
      <c r="U29" s="28">
        <v>4662</v>
      </c>
      <c r="V29" s="28">
        <v>4800</v>
      </c>
      <c r="W29" s="22">
        <v>4979</v>
      </c>
    </row>
    <row r="30" spans="1:23" ht="13.5">
      <c r="A30" s="3" t="s">
        <v>134</v>
      </c>
      <c r="B30" s="28"/>
      <c r="C30" s="28"/>
      <c r="D30" s="28"/>
      <c r="E30" s="22"/>
      <c r="F30" s="28"/>
      <c r="G30" s="28"/>
      <c r="H30" s="28"/>
      <c r="I30" s="22">
        <v>4314</v>
      </c>
      <c r="J30" s="28"/>
      <c r="K30" s="28"/>
      <c r="L30" s="28"/>
      <c r="M30" s="22">
        <v>4203</v>
      </c>
      <c r="N30" s="28"/>
      <c r="O30" s="28"/>
      <c r="P30" s="22">
        <v>4121</v>
      </c>
      <c r="Q30" s="28"/>
      <c r="R30" s="28"/>
      <c r="S30" s="22"/>
      <c r="T30" s="28"/>
      <c r="U30" s="28"/>
      <c r="V30" s="28"/>
      <c r="W30" s="22">
        <v>3809</v>
      </c>
    </row>
    <row r="31" spans="1:23" ht="13.5">
      <c r="A31" s="4" t="s">
        <v>126</v>
      </c>
      <c r="B31" s="28"/>
      <c r="C31" s="28"/>
      <c r="D31" s="28"/>
      <c r="E31" s="22"/>
      <c r="F31" s="28"/>
      <c r="G31" s="28"/>
      <c r="H31" s="28"/>
      <c r="I31" s="22">
        <v>-3610</v>
      </c>
      <c r="J31" s="28"/>
      <c r="K31" s="28"/>
      <c r="L31" s="28"/>
      <c r="M31" s="22">
        <v>-3493</v>
      </c>
      <c r="N31" s="28"/>
      <c r="O31" s="28"/>
      <c r="P31" s="22">
        <v>-3271</v>
      </c>
      <c r="Q31" s="28"/>
      <c r="R31" s="28"/>
      <c r="S31" s="22"/>
      <c r="T31" s="28"/>
      <c r="U31" s="28"/>
      <c r="V31" s="28"/>
      <c r="W31" s="22">
        <v>-2983</v>
      </c>
    </row>
    <row r="32" spans="1:23" ht="13.5">
      <c r="A32" s="3" t="s">
        <v>135</v>
      </c>
      <c r="B32" s="28">
        <v>969</v>
      </c>
      <c r="C32" s="28">
        <v>944</v>
      </c>
      <c r="D32" s="28">
        <v>932</v>
      </c>
      <c r="E32" s="22">
        <v>931</v>
      </c>
      <c r="F32" s="28">
        <v>863</v>
      </c>
      <c r="G32" s="28">
        <v>784</v>
      </c>
      <c r="H32" s="28">
        <v>717</v>
      </c>
      <c r="I32" s="22">
        <v>704</v>
      </c>
      <c r="J32" s="28">
        <v>671</v>
      </c>
      <c r="K32" s="28">
        <v>683</v>
      </c>
      <c r="L32" s="28">
        <v>663</v>
      </c>
      <c r="M32" s="22">
        <v>709</v>
      </c>
      <c r="N32" s="28">
        <v>789</v>
      </c>
      <c r="O32" s="28">
        <v>830</v>
      </c>
      <c r="P32" s="22">
        <v>850</v>
      </c>
      <c r="Q32" s="28">
        <v>864</v>
      </c>
      <c r="R32" s="28">
        <v>936</v>
      </c>
      <c r="S32" s="22">
        <v>940</v>
      </c>
      <c r="T32" s="28">
        <v>1005</v>
      </c>
      <c r="U32" s="28">
        <v>913</v>
      </c>
      <c r="V32" s="28">
        <v>927</v>
      </c>
      <c r="W32" s="22">
        <v>826</v>
      </c>
    </row>
    <row r="33" spans="1:23" ht="13.5">
      <c r="A33" s="3" t="s">
        <v>136</v>
      </c>
      <c r="B33" s="28">
        <v>64975</v>
      </c>
      <c r="C33" s="28">
        <v>64788</v>
      </c>
      <c r="D33" s="28">
        <v>63791</v>
      </c>
      <c r="E33" s="22">
        <v>63809</v>
      </c>
      <c r="F33" s="28">
        <v>62659</v>
      </c>
      <c r="G33" s="28">
        <v>62495</v>
      </c>
      <c r="H33" s="28">
        <v>61889</v>
      </c>
      <c r="I33" s="22">
        <v>61943</v>
      </c>
      <c r="J33" s="28">
        <v>61931</v>
      </c>
      <c r="K33" s="28">
        <v>61322</v>
      </c>
      <c r="L33" s="28">
        <v>61364</v>
      </c>
      <c r="M33" s="22">
        <v>61405</v>
      </c>
      <c r="N33" s="28">
        <v>59883</v>
      </c>
      <c r="O33" s="28">
        <v>59182</v>
      </c>
      <c r="P33" s="22">
        <v>59203</v>
      </c>
      <c r="Q33" s="28">
        <v>59117</v>
      </c>
      <c r="R33" s="28">
        <v>59097</v>
      </c>
      <c r="S33" s="22">
        <v>59010</v>
      </c>
      <c r="T33" s="28">
        <v>59768</v>
      </c>
      <c r="U33" s="28">
        <v>58486</v>
      </c>
      <c r="V33" s="28">
        <v>58380</v>
      </c>
      <c r="W33" s="22">
        <v>57097</v>
      </c>
    </row>
    <row r="34" spans="1:23" ht="13.5">
      <c r="A34" s="3" t="s">
        <v>137</v>
      </c>
      <c r="B34" s="28"/>
      <c r="C34" s="28"/>
      <c r="D34" s="28"/>
      <c r="E34" s="22"/>
      <c r="F34" s="28"/>
      <c r="G34" s="28"/>
      <c r="H34" s="28"/>
      <c r="I34" s="22">
        <v>245</v>
      </c>
      <c r="J34" s="28"/>
      <c r="K34" s="28"/>
      <c r="L34" s="28"/>
      <c r="M34" s="22">
        <v>273</v>
      </c>
      <c r="N34" s="28"/>
      <c r="O34" s="28"/>
      <c r="P34" s="22">
        <v>58</v>
      </c>
      <c r="Q34" s="28"/>
      <c r="R34" s="28"/>
      <c r="S34" s="22"/>
      <c r="T34" s="28"/>
      <c r="U34" s="28"/>
      <c r="V34" s="28"/>
      <c r="W34" s="22"/>
    </row>
    <row r="35" spans="1:23" ht="13.5">
      <c r="A35" s="4" t="s">
        <v>126</v>
      </c>
      <c r="B35" s="28"/>
      <c r="C35" s="28"/>
      <c r="D35" s="28"/>
      <c r="E35" s="22"/>
      <c r="F35" s="28"/>
      <c r="G35" s="28"/>
      <c r="H35" s="28"/>
      <c r="I35" s="22">
        <v>-118</v>
      </c>
      <c r="J35" s="28"/>
      <c r="K35" s="28"/>
      <c r="L35" s="28"/>
      <c r="M35" s="22">
        <v>-90</v>
      </c>
      <c r="N35" s="28"/>
      <c r="O35" s="28"/>
      <c r="P35" s="22">
        <v>-16</v>
      </c>
      <c r="Q35" s="28"/>
      <c r="R35" s="28"/>
      <c r="S35" s="22"/>
      <c r="T35" s="28"/>
      <c r="U35" s="28"/>
      <c r="V35" s="28"/>
      <c r="W35" s="22"/>
    </row>
    <row r="36" spans="1:23" ht="13.5">
      <c r="A36" s="3" t="s">
        <v>30</v>
      </c>
      <c r="B36" s="28">
        <v>188</v>
      </c>
      <c r="C36" s="28">
        <v>134</v>
      </c>
      <c r="D36" s="28">
        <v>142</v>
      </c>
      <c r="E36" s="22">
        <v>149</v>
      </c>
      <c r="F36" s="28">
        <v>179</v>
      </c>
      <c r="G36" s="28">
        <v>174</v>
      </c>
      <c r="H36" s="28">
        <v>185</v>
      </c>
      <c r="I36" s="22">
        <v>127</v>
      </c>
      <c r="J36" s="28">
        <v>141</v>
      </c>
      <c r="K36" s="28">
        <v>157</v>
      </c>
      <c r="L36" s="28">
        <v>97</v>
      </c>
      <c r="M36" s="22">
        <v>182</v>
      </c>
      <c r="N36" s="28">
        <v>36</v>
      </c>
      <c r="O36" s="28">
        <v>38</v>
      </c>
      <c r="P36" s="22">
        <v>41</v>
      </c>
      <c r="Q36" s="28">
        <v>45</v>
      </c>
      <c r="R36" s="28">
        <v>46</v>
      </c>
      <c r="S36" s="22">
        <v>44</v>
      </c>
      <c r="T36" s="28"/>
      <c r="U36" s="28"/>
      <c r="V36" s="28"/>
      <c r="W36" s="22"/>
    </row>
    <row r="37" spans="1:23" ht="13.5">
      <c r="A37" s="3" t="s">
        <v>138</v>
      </c>
      <c r="B37" s="28">
        <v>3147</v>
      </c>
      <c r="C37" s="28">
        <v>2220</v>
      </c>
      <c r="D37" s="28">
        <v>2035</v>
      </c>
      <c r="E37" s="22">
        <v>2276</v>
      </c>
      <c r="F37" s="28">
        <v>1985</v>
      </c>
      <c r="G37" s="28">
        <v>1198</v>
      </c>
      <c r="H37" s="28">
        <v>861</v>
      </c>
      <c r="I37" s="22">
        <v>676</v>
      </c>
      <c r="J37" s="28">
        <v>395</v>
      </c>
      <c r="K37" s="28">
        <v>265</v>
      </c>
      <c r="L37" s="28">
        <v>382</v>
      </c>
      <c r="M37" s="22">
        <v>171</v>
      </c>
      <c r="N37" s="28">
        <v>465</v>
      </c>
      <c r="O37" s="28">
        <v>693</v>
      </c>
      <c r="P37" s="22">
        <v>680</v>
      </c>
      <c r="Q37" s="28">
        <v>1287</v>
      </c>
      <c r="R37" s="28">
        <v>2248</v>
      </c>
      <c r="S37" s="22">
        <v>1451</v>
      </c>
      <c r="T37" s="28">
        <v>3248</v>
      </c>
      <c r="U37" s="28">
        <v>4064</v>
      </c>
      <c r="V37" s="28">
        <v>3400</v>
      </c>
      <c r="W37" s="22">
        <v>4364</v>
      </c>
    </row>
    <row r="38" spans="1:23" ht="13.5">
      <c r="A38" s="3" t="s">
        <v>122</v>
      </c>
      <c r="B38" s="28"/>
      <c r="C38" s="28"/>
      <c r="D38" s="28"/>
      <c r="E38" s="22"/>
      <c r="F38" s="28"/>
      <c r="G38" s="28"/>
      <c r="H38" s="28"/>
      <c r="I38" s="22"/>
      <c r="J38" s="28"/>
      <c r="K38" s="28"/>
      <c r="L38" s="28"/>
      <c r="M38" s="22"/>
      <c r="N38" s="28"/>
      <c r="O38" s="28"/>
      <c r="P38" s="22"/>
      <c r="Q38" s="28"/>
      <c r="R38" s="28"/>
      <c r="S38" s="22"/>
      <c r="T38" s="28">
        <v>39</v>
      </c>
      <c r="U38" s="28">
        <v>20</v>
      </c>
      <c r="V38" s="28">
        <v>21</v>
      </c>
      <c r="W38" s="22"/>
    </row>
    <row r="39" spans="1:23" ht="13.5">
      <c r="A39" s="3" t="s">
        <v>31</v>
      </c>
      <c r="B39" s="28">
        <v>113969</v>
      </c>
      <c r="C39" s="28">
        <v>112350</v>
      </c>
      <c r="D39" s="28">
        <v>109352</v>
      </c>
      <c r="E39" s="22">
        <v>108883</v>
      </c>
      <c r="F39" s="28">
        <v>105998</v>
      </c>
      <c r="G39" s="28">
        <v>105117</v>
      </c>
      <c r="H39" s="28">
        <v>104553</v>
      </c>
      <c r="I39" s="22">
        <v>104659</v>
      </c>
      <c r="J39" s="28">
        <v>104507</v>
      </c>
      <c r="K39" s="28">
        <v>104535</v>
      </c>
      <c r="L39" s="28">
        <v>105430</v>
      </c>
      <c r="M39" s="22">
        <v>106365</v>
      </c>
      <c r="N39" s="28">
        <v>104450</v>
      </c>
      <c r="O39" s="28">
        <v>104985</v>
      </c>
      <c r="P39" s="22">
        <v>105675</v>
      </c>
      <c r="Q39" s="28">
        <v>106862</v>
      </c>
      <c r="R39" s="28">
        <v>108662</v>
      </c>
      <c r="S39" s="22">
        <v>108187</v>
      </c>
      <c r="T39" s="28">
        <v>107406</v>
      </c>
      <c r="U39" s="28">
        <v>104812</v>
      </c>
      <c r="V39" s="28">
        <v>103644</v>
      </c>
      <c r="W39" s="22">
        <v>101913</v>
      </c>
    </row>
    <row r="40" spans="1:23" ht="13.5">
      <c r="A40" s="2" t="s">
        <v>143</v>
      </c>
      <c r="B40" s="28">
        <v>1349</v>
      </c>
      <c r="C40" s="28">
        <v>1362</v>
      </c>
      <c r="D40" s="28">
        <v>1332</v>
      </c>
      <c r="E40" s="22">
        <v>1266</v>
      </c>
      <c r="F40" s="28">
        <v>1613</v>
      </c>
      <c r="G40" s="28">
        <v>1574</v>
      </c>
      <c r="H40" s="28">
        <v>1459</v>
      </c>
      <c r="I40" s="22">
        <v>1435</v>
      </c>
      <c r="J40" s="28">
        <v>1717</v>
      </c>
      <c r="K40" s="28">
        <v>1741</v>
      </c>
      <c r="L40" s="28">
        <v>1901</v>
      </c>
      <c r="M40" s="22">
        <v>1902</v>
      </c>
      <c r="N40" s="28">
        <v>1913</v>
      </c>
      <c r="O40" s="28">
        <v>1977</v>
      </c>
      <c r="P40" s="22">
        <v>1931</v>
      </c>
      <c r="Q40" s="28">
        <v>1879</v>
      </c>
      <c r="R40" s="28">
        <v>2033</v>
      </c>
      <c r="S40" s="22">
        <v>2068</v>
      </c>
      <c r="T40" s="28">
        <v>2119</v>
      </c>
      <c r="U40" s="28">
        <v>1666</v>
      </c>
      <c r="V40" s="28">
        <v>1735</v>
      </c>
      <c r="W40" s="22">
        <v>1764</v>
      </c>
    </row>
    <row r="41" spans="1:23" ht="13.5">
      <c r="A41" s="3" t="s">
        <v>144</v>
      </c>
      <c r="B41" s="28">
        <v>27310</v>
      </c>
      <c r="C41" s="28">
        <v>26515</v>
      </c>
      <c r="D41" s="28">
        <v>26076</v>
      </c>
      <c r="E41" s="22">
        <v>25468</v>
      </c>
      <c r="F41" s="28">
        <v>23744</v>
      </c>
      <c r="G41" s="28">
        <v>19462</v>
      </c>
      <c r="H41" s="28">
        <v>21068</v>
      </c>
      <c r="I41" s="22">
        <v>23500</v>
      </c>
      <c r="J41" s="28">
        <v>19066</v>
      </c>
      <c r="K41" s="28">
        <v>19830</v>
      </c>
      <c r="L41" s="28">
        <v>22519</v>
      </c>
      <c r="M41" s="22">
        <v>21672</v>
      </c>
      <c r="N41" s="28">
        <v>20177</v>
      </c>
      <c r="O41" s="28">
        <v>19117</v>
      </c>
      <c r="P41" s="22">
        <v>23250</v>
      </c>
      <c r="Q41" s="28">
        <v>21916</v>
      </c>
      <c r="R41" s="28">
        <v>23245</v>
      </c>
      <c r="S41" s="22">
        <v>17756</v>
      </c>
      <c r="T41" s="28">
        <v>16998</v>
      </c>
      <c r="U41" s="28">
        <v>21661</v>
      </c>
      <c r="V41" s="28">
        <v>25736</v>
      </c>
      <c r="W41" s="22">
        <v>22708</v>
      </c>
    </row>
    <row r="42" spans="1:23" ht="13.5">
      <c r="A42" s="3" t="s">
        <v>149</v>
      </c>
      <c r="B42" s="28">
        <v>399</v>
      </c>
      <c r="C42" s="28">
        <v>251</v>
      </c>
      <c r="D42" s="28">
        <v>184</v>
      </c>
      <c r="E42" s="22">
        <v>162</v>
      </c>
      <c r="F42" s="28">
        <v>132</v>
      </c>
      <c r="G42" s="28">
        <v>115</v>
      </c>
      <c r="H42" s="28">
        <v>120</v>
      </c>
      <c r="I42" s="22">
        <v>128</v>
      </c>
      <c r="J42" s="28">
        <v>106</v>
      </c>
      <c r="K42" s="28">
        <v>112</v>
      </c>
      <c r="L42" s="28">
        <v>121</v>
      </c>
      <c r="M42" s="22">
        <v>124</v>
      </c>
      <c r="N42" s="28">
        <v>128</v>
      </c>
      <c r="O42" s="28">
        <v>140</v>
      </c>
      <c r="P42" s="22">
        <v>445</v>
      </c>
      <c r="Q42" s="28">
        <v>455</v>
      </c>
      <c r="R42" s="28">
        <v>504</v>
      </c>
      <c r="S42" s="22">
        <v>1111</v>
      </c>
      <c r="T42" s="28">
        <v>985</v>
      </c>
      <c r="U42" s="28">
        <v>937</v>
      </c>
      <c r="V42" s="28">
        <v>946</v>
      </c>
      <c r="W42" s="22">
        <v>647</v>
      </c>
    </row>
    <row r="43" spans="1:23" ht="13.5">
      <c r="A43" s="3" t="s">
        <v>119</v>
      </c>
      <c r="B43" s="28">
        <v>1676</v>
      </c>
      <c r="C43" s="28">
        <v>1721</v>
      </c>
      <c r="D43" s="28">
        <v>1709</v>
      </c>
      <c r="E43" s="22">
        <v>1744</v>
      </c>
      <c r="F43" s="28">
        <v>1657</v>
      </c>
      <c r="G43" s="28">
        <v>1686</v>
      </c>
      <c r="H43" s="28">
        <v>1670</v>
      </c>
      <c r="I43" s="22">
        <v>1650</v>
      </c>
      <c r="J43" s="28">
        <v>1637</v>
      </c>
      <c r="K43" s="28">
        <v>1867</v>
      </c>
      <c r="L43" s="28">
        <v>1857</v>
      </c>
      <c r="M43" s="22">
        <v>1828</v>
      </c>
      <c r="N43" s="28">
        <v>1655</v>
      </c>
      <c r="O43" s="28">
        <v>1695</v>
      </c>
      <c r="P43" s="22">
        <v>1641</v>
      </c>
      <c r="Q43" s="28">
        <v>1782</v>
      </c>
      <c r="R43" s="28">
        <v>1780</v>
      </c>
      <c r="S43" s="22">
        <v>1828</v>
      </c>
      <c r="T43" s="28">
        <v>1781</v>
      </c>
      <c r="U43" s="28">
        <v>1702</v>
      </c>
      <c r="V43" s="28">
        <v>1610</v>
      </c>
      <c r="W43" s="22">
        <v>1686</v>
      </c>
    </row>
    <row r="44" spans="1:23" ht="13.5">
      <c r="A44" s="3" t="s">
        <v>122</v>
      </c>
      <c r="B44" s="28">
        <v>1976</v>
      </c>
      <c r="C44" s="28">
        <v>2213</v>
      </c>
      <c r="D44" s="28">
        <v>2216</v>
      </c>
      <c r="E44" s="22">
        <v>2207</v>
      </c>
      <c r="F44" s="28">
        <v>1732</v>
      </c>
      <c r="G44" s="28">
        <v>1755</v>
      </c>
      <c r="H44" s="28">
        <v>1857</v>
      </c>
      <c r="I44" s="22">
        <v>1760</v>
      </c>
      <c r="J44" s="28">
        <v>1721</v>
      </c>
      <c r="K44" s="28">
        <v>1704</v>
      </c>
      <c r="L44" s="28">
        <v>1820</v>
      </c>
      <c r="M44" s="22">
        <v>1785</v>
      </c>
      <c r="N44" s="28">
        <v>1706</v>
      </c>
      <c r="O44" s="28">
        <v>1732</v>
      </c>
      <c r="P44" s="22">
        <v>1662</v>
      </c>
      <c r="Q44" s="28">
        <v>1639</v>
      </c>
      <c r="R44" s="28">
        <v>1785</v>
      </c>
      <c r="S44" s="22">
        <v>2584</v>
      </c>
      <c r="T44" s="28">
        <v>2949</v>
      </c>
      <c r="U44" s="28">
        <v>2935</v>
      </c>
      <c r="V44" s="28">
        <v>3296</v>
      </c>
      <c r="W44" s="22">
        <v>3251</v>
      </c>
    </row>
    <row r="45" spans="1:23" ht="13.5">
      <c r="A45" s="3" t="s">
        <v>123</v>
      </c>
      <c r="B45" s="28">
        <v>-113</v>
      </c>
      <c r="C45" s="28">
        <v>-113</v>
      </c>
      <c r="D45" s="28">
        <v>-114</v>
      </c>
      <c r="E45" s="22">
        <v>-115</v>
      </c>
      <c r="F45" s="28">
        <v>-119</v>
      </c>
      <c r="G45" s="28">
        <v>-129</v>
      </c>
      <c r="H45" s="28">
        <v>-120</v>
      </c>
      <c r="I45" s="22">
        <v>-115</v>
      </c>
      <c r="J45" s="28">
        <v>-92</v>
      </c>
      <c r="K45" s="28">
        <v>-98</v>
      </c>
      <c r="L45" s="28">
        <v>-107</v>
      </c>
      <c r="M45" s="22">
        <v>-108</v>
      </c>
      <c r="N45" s="28">
        <v>-107</v>
      </c>
      <c r="O45" s="28">
        <v>-111</v>
      </c>
      <c r="P45" s="22">
        <v>-81</v>
      </c>
      <c r="Q45" s="28">
        <v>-80</v>
      </c>
      <c r="R45" s="28">
        <v>-80</v>
      </c>
      <c r="S45" s="22">
        <v>-85</v>
      </c>
      <c r="T45" s="28">
        <v>-116</v>
      </c>
      <c r="U45" s="28">
        <v>-111</v>
      </c>
      <c r="V45" s="28">
        <v>-109</v>
      </c>
      <c r="W45" s="22">
        <v>-110</v>
      </c>
    </row>
    <row r="46" spans="1:23" ht="13.5">
      <c r="A46" s="3" t="s">
        <v>155</v>
      </c>
      <c r="B46" s="28">
        <v>31249</v>
      </c>
      <c r="C46" s="28">
        <v>30588</v>
      </c>
      <c r="D46" s="28">
        <v>30073</v>
      </c>
      <c r="E46" s="22">
        <v>29467</v>
      </c>
      <c r="F46" s="28">
        <v>27147</v>
      </c>
      <c r="G46" s="28">
        <v>22890</v>
      </c>
      <c r="H46" s="28">
        <v>24597</v>
      </c>
      <c r="I46" s="22">
        <v>26924</v>
      </c>
      <c r="J46" s="28">
        <v>22439</v>
      </c>
      <c r="K46" s="28">
        <v>23416</v>
      </c>
      <c r="L46" s="28">
        <v>26211</v>
      </c>
      <c r="M46" s="22">
        <v>25302</v>
      </c>
      <c r="N46" s="28">
        <v>23560</v>
      </c>
      <c r="O46" s="28">
        <v>22574</v>
      </c>
      <c r="P46" s="22">
        <v>26918</v>
      </c>
      <c r="Q46" s="28">
        <v>25713</v>
      </c>
      <c r="R46" s="28">
        <v>27235</v>
      </c>
      <c r="S46" s="22">
        <v>23194</v>
      </c>
      <c r="T46" s="28">
        <v>22598</v>
      </c>
      <c r="U46" s="28">
        <v>27124</v>
      </c>
      <c r="V46" s="28">
        <v>31481</v>
      </c>
      <c r="W46" s="22">
        <v>28183</v>
      </c>
    </row>
    <row r="47" spans="1:23" ht="13.5">
      <c r="A47" s="2" t="s">
        <v>156</v>
      </c>
      <c r="B47" s="28">
        <v>146568</v>
      </c>
      <c r="C47" s="28">
        <v>144301</v>
      </c>
      <c r="D47" s="28">
        <v>140758</v>
      </c>
      <c r="E47" s="22">
        <v>139617</v>
      </c>
      <c r="F47" s="28">
        <v>134760</v>
      </c>
      <c r="G47" s="28">
        <v>129582</v>
      </c>
      <c r="H47" s="28">
        <v>130610</v>
      </c>
      <c r="I47" s="22">
        <v>133018</v>
      </c>
      <c r="J47" s="28">
        <v>128664</v>
      </c>
      <c r="K47" s="28">
        <v>129694</v>
      </c>
      <c r="L47" s="28">
        <v>133544</v>
      </c>
      <c r="M47" s="22">
        <v>133570</v>
      </c>
      <c r="N47" s="28">
        <v>129924</v>
      </c>
      <c r="O47" s="28">
        <v>129537</v>
      </c>
      <c r="P47" s="22">
        <v>134525</v>
      </c>
      <c r="Q47" s="28">
        <v>134455</v>
      </c>
      <c r="R47" s="28">
        <v>137931</v>
      </c>
      <c r="S47" s="22">
        <v>133450</v>
      </c>
      <c r="T47" s="28">
        <v>132124</v>
      </c>
      <c r="U47" s="28">
        <v>133603</v>
      </c>
      <c r="V47" s="28">
        <v>136860</v>
      </c>
      <c r="W47" s="22">
        <v>131862</v>
      </c>
    </row>
    <row r="48" spans="1:23" ht="14.25" thickBot="1">
      <c r="A48" s="5" t="s">
        <v>158</v>
      </c>
      <c r="B48" s="29">
        <v>226034</v>
      </c>
      <c r="C48" s="29">
        <v>199988</v>
      </c>
      <c r="D48" s="29">
        <v>194266</v>
      </c>
      <c r="E48" s="23">
        <v>194258</v>
      </c>
      <c r="F48" s="29">
        <v>183221</v>
      </c>
      <c r="G48" s="29">
        <v>178638</v>
      </c>
      <c r="H48" s="29">
        <v>179567</v>
      </c>
      <c r="I48" s="23">
        <v>187137</v>
      </c>
      <c r="J48" s="29">
        <v>182293</v>
      </c>
      <c r="K48" s="29">
        <v>180218</v>
      </c>
      <c r="L48" s="29">
        <v>182225</v>
      </c>
      <c r="M48" s="23">
        <v>184302</v>
      </c>
      <c r="N48" s="29">
        <v>177827</v>
      </c>
      <c r="O48" s="29">
        <v>182414</v>
      </c>
      <c r="P48" s="23">
        <v>186920</v>
      </c>
      <c r="Q48" s="29">
        <v>183329</v>
      </c>
      <c r="R48" s="29">
        <v>186363</v>
      </c>
      <c r="S48" s="23">
        <v>183411</v>
      </c>
      <c r="T48" s="29">
        <v>175313</v>
      </c>
      <c r="U48" s="29">
        <v>181570</v>
      </c>
      <c r="V48" s="29">
        <v>182410</v>
      </c>
      <c r="W48" s="23">
        <v>181139</v>
      </c>
    </row>
    <row r="49" spans="1:23" ht="14.25" thickTop="1">
      <c r="A49" s="2" t="s">
        <v>32</v>
      </c>
      <c r="B49" s="28">
        <v>12655</v>
      </c>
      <c r="C49" s="28">
        <v>10416</v>
      </c>
      <c r="D49" s="28">
        <v>8299</v>
      </c>
      <c r="E49" s="22">
        <v>8376</v>
      </c>
      <c r="F49" s="28">
        <v>7535</v>
      </c>
      <c r="G49" s="28">
        <v>7570</v>
      </c>
      <c r="H49" s="28">
        <v>9911</v>
      </c>
      <c r="I49" s="22">
        <v>12393</v>
      </c>
      <c r="J49" s="28">
        <v>11080</v>
      </c>
      <c r="K49" s="28">
        <v>10350</v>
      </c>
      <c r="L49" s="28">
        <v>9316</v>
      </c>
      <c r="M49" s="22">
        <v>10030</v>
      </c>
      <c r="N49" s="28">
        <v>9646</v>
      </c>
      <c r="O49" s="28">
        <v>9340</v>
      </c>
      <c r="P49" s="22">
        <v>9214</v>
      </c>
      <c r="Q49" s="28">
        <v>8735</v>
      </c>
      <c r="R49" s="28">
        <v>8934</v>
      </c>
      <c r="S49" s="22">
        <v>10327</v>
      </c>
      <c r="T49" s="28">
        <v>12734</v>
      </c>
      <c r="U49" s="28"/>
      <c r="V49" s="28"/>
      <c r="W49" s="22">
        <v>14774</v>
      </c>
    </row>
    <row r="50" spans="1:23" ht="13.5">
      <c r="A50" s="2" t="s">
        <v>161</v>
      </c>
      <c r="B50" s="28">
        <v>5017</v>
      </c>
      <c r="C50" s="28">
        <v>3953</v>
      </c>
      <c r="D50" s="28">
        <v>4030</v>
      </c>
      <c r="E50" s="22">
        <v>4123</v>
      </c>
      <c r="F50" s="28">
        <v>4402</v>
      </c>
      <c r="G50" s="28">
        <v>4072</v>
      </c>
      <c r="H50" s="28">
        <v>2153</v>
      </c>
      <c r="I50" s="22"/>
      <c r="J50" s="28"/>
      <c r="K50" s="28"/>
      <c r="L50" s="28"/>
      <c r="M50" s="22"/>
      <c r="N50" s="28"/>
      <c r="O50" s="28"/>
      <c r="P50" s="22"/>
      <c r="Q50" s="28"/>
      <c r="R50" s="28"/>
      <c r="S50" s="22"/>
      <c r="T50" s="28"/>
      <c r="U50" s="28"/>
      <c r="V50" s="28"/>
      <c r="W50" s="22"/>
    </row>
    <row r="51" spans="1:23" ht="13.5">
      <c r="A51" s="2" t="s">
        <v>164</v>
      </c>
      <c r="B51" s="28">
        <v>6480</v>
      </c>
      <c r="C51" s="28">
        <v>6695</v>
      </c>
      <c r="D51" s="28">
        <v>7274</v>
      </c>
      <c r="E51" s="22">
        <v>4397</v>
      </c>
      <c r="F51" s="28">
        <v>4087</v>
      </c>
      <c r="G51" s="28">
        <v>2102</v>
      </c>
      <c r="H51" s="28">
        <v>2141</v>
      </c>
      <c r="I51" s="22">
        <v>7180</v>
      </c>
      <c r="J51" s="28">
        <v>7038</v>
      </c>
      <c r="K51" s="28">
        <v>7165</v>
      </c>
      <c r="L51" s="28">
        <v>7127</v>
      </c>
      <c r="M51" s="22">
        <v>2187</v>
      </c>
      <c r="N51" s="28">
        <v>1469</v>
      </c>
      <c r="O51" s="28">
        <v>6473</v>
      </c>
      <c r="P51" s="22">
        <v>6477</v>
      </c>
      <c r="Q51" s="28">
        <v>6727</v>
      </c>
      <c r="R51" s="28">
        <v>1752</v>
      </c>
      <c r="S51" s="22">
        <v>1775</v>
      </c>
      <c r="T51" s="28">
        <v>803</v>
      </c>
      <c r="U51" s="28">
        <v>783</v>
      </c>
      <c r="V51" s="28">
        <v>798</v>
      </c>
      <c r="W51" s="22">
        <v>2322</v>
      </c>
    </row>
    <row r="52" spans="1:23" ht="13.5">
      <c r="A52" s="2" t="s">
        <v>33</v>
      </c>
      <c r="B52" s="28">
        <v>300</v>
      </c>
      <c r="C52" s="28">
        <v>400</v>
      </c>
      <c r="D52" s="28">
        <v>500</v>
      </c>
      <c r="E52" s="22">
        <v>500</v>
      </c>
      <c r="F52" s="28">
        <v>400</v>
      </c>
      <c r="G52" s="28">
        <v>10400</v>
      </c>
      <c r="H52" s="28">
        <v>10400</v>
      </c>
      <c r="I52" s="22">
        <v>10400</v>
      </c>
      <c r="J52" s="28">
        <v>15400</v>
      </c>
      <c r="K52" s="28">
        <v>5400</v>
      </c>
      <c r="L52" s="28">
        <v>5400</v>
      </c>
      <c r="M52" s="22">
        <v>5400</v>
      </c>
      <c r="N52" s="28">
        <v>400</v>
      </c>
      <c r="O52" s="28">
        <v>400</v>
      </c>
      <c r="P52" s="22">
        <v>400</v>
      </c>
      <c r="Q52" s="28">
        <v>400</v>
      </c>
      <c r="R52" s="28">
        <v>400</v>
      </c>
      <c r="S52" s="22">
        <v>400</v>
      </c>
      <c r="T52" s="28"/>
      <c r="U52" s="28"/>
      <c r="V52" s="28"/>
      <c r="W52" s="22"/>
    </row>
    <row r="53" spans="1:23" ht="13.5">
      <c r="A53" s="2" t="s">
        <v>167</v>
      </c>
      <c r="B53" s="28">
        <v>48</v>
      </c>
      <c r="C53" s="28">
        <v>36</v>
      </c>
      <c r="D53" s="28">
        <v>52</v>
      </c>
      <c r="E53" s="22">
        <v>58</v>
      </c>
      <c r="F53" s="28">
        <v>59</v>
      </c>
      <c r="G53" s="28">
        <v>69</v>
      </c>
      <c r="H53" s="28">
        <v>70</v>
      </c>
      <c r="I53" s="22">
        <v>59</v>
      </c>
      <c r="J53" s="28">
        <v>60</v>
      </c>
      <c r="K53" s="28">
        <v>62</v>
      </c>
      <c r="L53" s="28">
        <v>60</v>
      </c>
      <c r="M53" s="22">
        <v>59</v>
      </c>
      <c r="N53" s="28">
        <v>11</v>
      </c>
      <c r="O53" s="28">
        <v>11</v>
      </c>
      <c r="P53" s="22">
        <v>11</v>
      </c>
      <c r="Q53" s="28">
        <v>11</v>
      </c>
      <c r="R53" s="28">
        <v>11</v>
      </c>
      <c r="S53" s="22">
        <v>10</v>
      </c>
      <c r="T53" s="28"/>
      <c r="U53" s="28"/>
      <c r="V53" s="28"/>
      <c r="W53" s="22"/>
    </row>
    <row r="54" spans="1:23" ht="13.5">
      <c r="A54" s="2" t="s">
        <v>170</v>
      </c>
      <c r="B54" s="28">
        <v>2991</v>
      </c>
      <c r="C54" s="28">
        <v>3159</v>
      </c>
      <c r="D54" s="28">
        <v>1726</v>
      </c>
      <c r="E54" s="22">
        <v>3588</v>
      </c>
      <c r="F54" s="28">
        <v>1836</v>
      </c>
      <c r="G54" s="28">
        <v>2496</v>
      </c>
      <c r="H54" s="28">
        <v>1343</v>
      </c>
      <c r="I54" s="22">
        <v>3244</v>
      </c>
      <c r="J54" s="28">
        <v>1601</v>
      </c>
      <c r="K54" s="28">
        <v>1544</v>
      </c>
      <c r="L54" s="28">
        <v>611</v>
      </c>
      <c r="M54" s="22">
        <v>1600</v>
      </c>
      <c r="N54" s="28">
        <v>1860</v>
      </c>
      <c r="O54" s="28">
        <v>941</v>
      </c>
      <c r="P54" s="22">
        <v>2649</v>
      </c>
      <c r="Q54" s="28">
        <v>1522</v>
      </c>
      <c r="R54" s="28">
        <v>920</v>
      </c>
      <c r="S54" s="22">
        <v>1108</v>
      </c>
      <c r="T54" s="28">
        <v>849</v>
      </c>
      <c r="U54" s="28">
        <v>2186</v>
      </c>
      <c r="V54" s="28">
        <v>1436</v>
      </c>
      <c r="W54" s="22">
        <v>2737</v>
      </c>
    </row>
    <row r="55" spans="1:23" ht="13.5">
      <c r="A55" s="2" t="s">
        <v>174</v>
      </c>
      <c r="B55" s="28">
        <v>1328</v>
      </c>
      <c r="C55" s="28">
        <v>2873</v>
      </c>
      <c r="D55" s="28">
        <v>3350</v>
      </c>
      <c r="E55" s="22">
        <v>2726</v>
      </c>
      <c r="F55" s="28">
        <v>1256</v>
      </c>
      <c r="G55" s="28">
        <v>2605</v>
      </c>
      <c r="H55" s="28">
        <v>3132</v>
      </c>
      <c r="I55" s="22">
        <v>2485</v>
      </c>
      <c r="J55" s="28">
        <v>1043</v>
      </c>
      <c r="K55" s="28">
        <v>2194</v>
      </c>
      <c r="L55" s="28">
        <v>2707</v>
      </c>
      <c r="M55" s="22">
        <v>2173</v>
      </c>
      <c r="N55" s="28">
        <v>2327</v>
      </c>
      <c r="O55" s="28">
        <v>2763</v>
      </c>
      <c r="P55" s="22">
        <v>2200</v>
      </c>
      <c r="Q55" s="28">
        <v>1139</v>
      </c>
      <c r="R55" s="28">
        <v>3038</v>
      </c>
      <c r="S55" s="22">
        <v>2334</v>
      </c>
      <c r="T55" s="28">
        <v>1196</v>
      </c>
      <c r="U55" s="28">
        <v>2805</v>
      </c>
      <c r="V55" s="28">
        <v>3235</v>
      </c>
      <c r="W55" s="22">
        <v>2603</v>
      </c>
    </row>
    <row r="56" spans="1:23" ht="13.5">
      <c r="A56" s="2" t="s">
        <v>175</v>
      </c>
      <c r="B56" s="28">
        <v>104</v>
      </c>
      <c r="C56" s="28">
        <v>70</v>
      </c>
      <c r="D56" s="28">
        <v>36</v>
      </c>
      <c r="E56" s="22">
        <v>142</v>
      </c>
      <c r="F56" s="28">
        <v>107</v>
      </c>
      <c r="G56" s="28">
        <v>71</v>
      </c>
      <c r="H56" s="28">
        <v>37</v>
      </c>
      <c r="I56" s="22">
        <v>150</v>
      </c>
      <c r="J56" s="28">
        <v>107</v>
      </c>
      <c r="K56" s="28">
        <v>72</v>
      </c>
      <c r="L56" s="28">
        <v>37</v>
      </c>
      <c r="M56" s="22">
        <v>157</v>
      </c>
      <c r="N56" s="28">
        <v>90</v>
      </c>
      <c r="O56" s="28">
        <v>45</v>
      </c>
      <c r="P56" s="22">
        <v>190</v>
      </c>
      <c r="Q56" s="28">
        <v>144</v>
      </c>
      <c r="R56" s="28">
        <v>43</v>
      </c>
      <c r="S56" s="22">
        <v>232</v>
      </c>
      <c r="T56" s="28">
        <v>174</v>
      </c>
      <c r="U56" s="28">
        <v>116</v>
      </c>
      <c r="V56" s="28">
        <v>58</v>
      </c>
      <c r="W56" s="22">
        <v>214</v>
      </c>
    </row>
    <row r="57" spans="1:23" ht="13.5">
      <c r="A57" s="2" t="s">
        <v>176</v>
      </c>
      <c r="B57" s="28">
        <v>698</v>
      </c>
      <c r="C57" s="28">
        <v>726</v>
      </c>
      <c r="D57" s="28">
        <v>598</v>
      </c>
      <c r="E57" s="22">
        <v>471</v>
      </c>
      <c r="F57" s="28">
        <v>736</v>
      </c>
      <c r="G57" s="28">
        <v>1110</v>
      </c>
      <c r="H57" s="28">
        <v>909</v>
      </c>
      <c r="I57" s="22">
        <v>627</v>
      </c>
      <c r="J57" s="28">
        <v>561</v>
      </c>
      <c r="K57" s="28">
        <v>416</v>
      </c>
      <c r="L57" s="28">
        <v>354</v>
      </c>
      <c r="M57" s="22">
        <v>795</v>
      </c>
      <c r="N57" s="28">
        <v>259</v>
      </c>
      <c r="O57" s="28">
        <v>132</v>
      </c>
      <c r="P57" s="22">
        <v>441</v>
      </c>
      <c r="Q57" s="28">
        <v>1041</v>
      </c>
      <c r="R57" s="28">
        <v>4199</v>
      </c>
      <c r="S57" s="22">
        <v>4546</v>
      </c>
      <c r="T57" s="28">
        <v>2337</v>
      </c>
      <c r="U57" s="28">
        <v>1972</v>
      </c>
      <c r="V57" s="28">
        <v>2152</v>
      </c>
      <c r="W57" s="22">
        <v>1583</v>
      </c>
    </row>
    <row r="58" spans="1:23" ht="13.5">
      <c r="A58" s="2" t="s">
        <v>177</v>
      </c>
      <c r="B58" s="28">
        <v>1642</v>
      </c>
      <c r="C58" s="28">
        <v>1555</v>
      </c>
      <c r="D58" s="28">
        <v>1408</v>
      </c>
      <c r="E58" s="22">
        <v>406</v>
      </c>
      <c r="F58" s="28"/>
      <c r="G58" s="28"/>
      <c r="H58" s="28"/>
      <c r="I58" s="22"/>
      <c r="J58" s="28"/>
      <c r="K58" s="28"/>
      <c r="L58" s="28"/>
      <c r="M58" s="22"/>
      <c r="N58" s="28"/>
      <c r="O58" s="28"/>
      <c r="P58" s="22"/>
      <c r="Q58" s="28"/>
      <c r="R58" s="28"/>
      <c r="S58" s="22"/>
      <c r="T58" s="28"/>
      <c r="U58" s="28"/>
      <c r="V58" s="28"/>
      <c r="W58" s="22"/>
    </row>
    <row r="59" spans="1:23" ht="13.5">
      <c r="A59" s="2" t="s">
        <v>142</v>
      </c>
      <c r="B59" s="28">
        <v>8895</v>
      </c>
      <c r="C59" s="28">
        <v>7873</v>
      </c>
      <c r="D59" s="28">
        <v>8045</v>
      </c>
      <c r="E59" s="22">
        <v>8369</v>
      </c>
      <c r="F59" s="28">
        <v>7964</v>
      </c>
      <c r="G59" s="28">
        <v>7628</v>
      </c>
      <c r="H59" s="28">
        <v>8206</v>
      </c>
      <c r="I59" s="22">
        <v>8231</v>
      </c>
      <c r="J59" s="28">
        <v>8215</v>
      </c>
      <c r="K59" s="28">
        <v>6535</v>
      </c>
      <c r="L59" s="28">
        <v>7065</v>
      </c>
      <c r="M59" s="22">
        <v>6264</v>
      </c>
      <c r="N59" s="28">
        <v>6074</v>
      </c>
      <c r="O59" s="28">
        <v>6524</v>
      </c>
      <c r="P59" s="22">
        <v>6542</v>
      </c>
      <c r="Q59" s="28">
        <v>7078</v>
      </c>
      <c r="R59" s="28">
        <v>7863</v>
      </c>
      <c r="S59" s="22">
        <v>8660</v>
      </c>
      <c r="T59" s="28">
        <v>9978</v>
      </c>
      <c r="U59" s="28">
        <v>8136</v>
      </c>
      <c r="V59" s="28">
        <v>8529</v>
      </c>
      <c r="W59" s="22">
        <v>7704</v>
      </c>
    </row>
    <row r="60" spans="1:23" ht="13.5">
      <c r="A60" s="2" t="s">
        <v>178</v>
      </c>
      <c r="B60" s="28">
        <v>40163</v>
      </c>
      <c r="C60" s="28">
        <v>37761</v>
      </c>
      <c r="D60" s="28">
        <v>35323</v>
      </c>
      <c r="E60" s="22">
        <v>33162</v>
      </c>
      <c r="F60" s="28">
        <v>28385</v>
      </c>
      <c r="G60" s="28">
        <v>38128</v>
      </c>
      <c r="H60" s="28">
        <v>38307</v>
      </c>
      <c r="I60" s="22">
        <v>44773</v>
      </c>
      <c r="J60" s="28">
        <v>45108</v>
      </c>
      <c r="K60" s="28">
        <v>33742</v>
      </c>
      <c r="L60" s="28">
        <v>32854</v>
      </c>
      <c r="M60" s="22">
        <v>28919</v>
      </c>
      <c r="N60" s="28">
        <v>22140</v>
      </c>
      <c r="O60" s="28">
        <v>26633</v>
      </c>
      <c r="P60" s="22">
        <v>28127</v>
      </c>
      <c r="Q60" s="28">
        <v>26801</v>
      </c>
      <c r="R60" s="28">
        <v>27164</v>
      </c>
      <c r="S60" s="22">
        <v>29395</v>
      </c>
      <c r="T60" s="28">
        <v>28073</v>
      </c>
      <c r="U60" s="28">
        <v>29966</v>
      </c>
      <c r="V60" s="28">
        <v>29904</v>
      </c>
      <c r="W60" s="22">
        <v>31940</v>
      </c>
    </row>
    <row r="61" spans="1:23" ht="13.5">
      <c r="A61" s="2" t="s">
        <v>179</v>
      </c>
      <c r="B61" s="28">
        <v>20100</v>
      </c>
      <c r="C61" s="28">
        <v>100</v>
      </c>
      <c r="D61" s="28">
        <v>200</v>
      </c>
      <c r="E61" s="22">
        <v>200</v>
      </c>
      <c r="F61" s="28">
        <v>200</v>
      </c>
      <c r="G61" s="28">
        <v>200</v>
      </c>
      <c r="H61" s="28">
        <v>400</v>
      </c>
      <c r="I61" s="22">
        <v>400</v>
      </c>
      <c r="J61" s="28">
        <v>600</v>
      </c>
      <c r="K61" s="28">
        <v>10600</v>
      </c>
      <c r="L61" s="28">
        <v>10800</v>
      </c>
      <c r="M61" s="22">
        <v>10800</v>
      </c>
      <c r="N61" s="28">
        <v>16000</v>
      </c>
      <c r="O61" s="28">
        <v>16200</v>
      </c>
      <c r="P61" s="22">
        <v>16200</v>
      </c>
      <c r="Q61" s="28">
        <v>16400</v>
      </c>
      <c r="R61" s="28">
        <v>16600</v>
      </c>
      <c r="S61" s="22">
        <v>16600</v>
      </c>
      <c r="T61" s="28">
        <v>15000</v>
      </c>
      <c r="U61" s="28">
        <v>15000</v>
      </c>
      <c r="V61" s="28">
        <v>15000</v>
      </c>
      <c r="W61" s="22">
        <v>15000</v>
      </c>
    </row>
    <row r="62" spans="1:23" ht="13.5">
      <c r="A62" s="2" t="s">
        <v>180</v>
      </c>
      <c r="B62" s="28">
        <v>6752</v>
      </c>
      <c r="C62" s="28">
        <v>7314</v>
      </c>
      <c r="D62" s="28">
        <v>8013</v>
      </c>
      <c r="E62" s="22">
        <v>11603</v>
      </c>
      <c r="F62" s="28">
        <v>11853</v>
      </c>
      <c r="G62" s="28">
        <v>3916</v>
      </c>
      <c r="H62" s="28">
        <v>4507</v>
      </c>
      <c r="I62" s="22">
        <v>4688</v>
      </c>
      <c r="J62" s="28">
        <v>5327</v>
      </c>
      <c r="K62" s="28">
        <v>5131</v>
      </c>
      <c r="L62" s="28">
        <v>5753</v>
      </c>
      <c r="M62" s="22">
        <v>10775</v>
      </c>
      <c r="N62" s="28">
        <v>10598</v>
      </c>
      <c r="O62" s="28">
        <v>11106</v>
      </c>
      <c r="P62" s="22">
        <v>11117</v>
      </c>
      <c r="Q62" s="28">
        <v>11636</v>
      </c>
      <c r="R62" s="28">
        <v>17130</v>
      </c>
      <c r="S62" s="22">
        <v>14143</v>
      </c>
      <c r="T62" s="28">
        <v>10160</v>
      </c>
      <c r="U62" s="28">
        <v>10159</v>
      </c>
      <c r="V62" s="28">
        <v>10182</v>
      </c>
      <c r="W62" s="22">
        <v>10183</v>
      </c>
    </row>
    <row r="63" spans="1:23" ht="13.5">
      <c r="A63" s="2" t="s">
        <v>167</v>
      </c>
      <c r="B63" s="28">
        <v>141</v>
      </c>
      <c r="C63" s="28">
        <v>94</v>
      </c>
      <c r="D63" s="28">
        <v>96</v>
      </c>
      <c r="E63" s="22">
        <v>97</v>
      </c>
      <c r="F63" s="28">
        <v>102</v>
      </c>
      <c r="G63" s="28">
        <v>112</v>
      </c>
      <c r="H63" s="28">
        <v>121</v>
      </c>
      <c r="I63" s="22">
        <v>70</v>
      </c>
      <c r="J63" s="28">
        <v>84</v>
      </c>
      <c r="K63" s="28">
        <v>99</v>
      </c>
      <c r="L63" s="28">
        <v>111</v>
      </c>
      <c r="M63" s="22">
        <v>127</v>
      </c>
      <c r="N63" s="28">
        <v>26</v>
      </c>
      <c r="O63" s="28">
        <v>29</v>
      </c>
      <c r="P63" s="22">
        <v>31</v>
      </c>
      <c r="Q63" s="28">
        <v>34</v>
      </c>
      <c r="R63" s="28">
        <v>37</v>
      </c>
      <c r="S63" s="22">
        <v>36</v>
      </c>
      <c r="T63" s="28"/>
      <c r="U63" s="28"/>
      <c r="V63" s="28"/>
      <c r="W63" s="22"/>
    </row>
    <row r="64" spans="1:23" ht="13.5">
      <c r="A64" s="2" t="s">
        <v>171</v>
      </c>
      <c r="B64" s="28">
        <v>6227</v>
      </c>
      <c r="C64" s="28">
        <v>5486</v>
      </c>
      <c r="D64" s="28">
        <v>5310</v>
      </c>
      <c r="E64" s="22">
        <v>4972</v>
      </c>
      <c r="F64" s="28">
        <v>4086</v>
      </c>
      <c r="G64" s="28">
        <v>2874</v>
      </c>
      <c r="H64" s="28">
        <v>3417</v>
      </c>
      <c r="I64" s="22">
        <v>4124</v>
      </c>
      <c r="J64" s="28">
        <v>2859</v>
      </c>
      <c r="K64" s="28">
        <v>3306</v>
      </c>
      <c r="L64" s="28">
        <v>4486</v>
      </c>
      <c r="M64" s="22">
        <v>4551</v>
      </c>
      <c r="N64" s="28">
        <v>3956</v>
      </c>
      <c r="O64" s="28">
        <v>3477</v>
      </c>
      <c r="P64" s="22">
        <v>4695</v>
      </c>
      <c r="Q64" s="28">
        <v>4203</v>
      </c>
      <c r="R64" s="28">
        <v>3840</v>
      </c>
      <c r="S64" s="22">
        <v>2892</v>
      </c>
      <c r="T64" s="28">
        <v>2637</v>
      </c>
      <c r="U64" s="28">
        <v>4139</v>
      </c>
      <c r="V64" s="28">
        <v>5085</v>
      </c>
      <c r="W64" s="22">
        <v>3823</v>
      </c>
    </row>
    <row r="65" spans="1:23" ht="13.5">
      <c r="A65" s="2" t="s">
        <v>184</v>
      </c>
      <c r="B65" s="28">
        <v>5726</v>
      </c>
      <c r="C65" s="28">
        <v>5749</v>
      </c>
      <c r="D65" s="28">
        <v>5690</v>
      </c>
      <c r="E65" s="22">
        <v>5589</v>
      </c>
      <c r="F65" s="28">
        <v>5465</v>
      </c>
      <c r="G65" s="28">
        <v>5400</v>
      </c>
      <c r="H65" s="28">
        <v>5351</v>
      </c>
      <c r="I65" s="22">
        <v>5289</v>
      </c>
      <c r="J65" s="28">
        <v>5225</v>
      </c>
      <c r="K65" s="28">
        <v>5229</v>
      </c>
      <c r="L65" s="28">
        <v>5238</v>
      </c>
      <c r="M65" s="22">
        <v>5188</v>
      </c>
      <c r="N65" s="28">
        <v>4876</v>
      </c>
      <c r="O65" s="28">
        <v>4835</v>
      </c>
      <c r="P65" s="22">
        <v>4777</v>
      </c>
      <c r="Q65" s="28">
        <v>4841</v>
      </c>
      <c r="R65" s="28">
        <v>4747</v>
      </c>
      <c r="S65" s="22">
        <v>4948</v>
      </c>
      <c r="T65" s="28">
        <v>4948</v>
      </c>
      <c r="U65" s="28">
        <v>4912</v>
      </c>
      <c r="V65" s="28">
        <v>4834</v>
      </c>
      <c r="W65" s="22">
        <v>4749</v>
      </c>
    </row>
    <row r="66" spans="1:23" ht="13.5">
      <c r="A66" s="2" t="s">
        <v>183</v>
      </c>
      <c r="B66" s="28">
        <v>201</v>
      </c>
      <c r="C66" s="28">
        <v>219</v>
      </c>
      <c r="D66" s="28">
        <v>213</v>
      </c>
      <c r="E66" s="22">
        <v>218</v>
      </c>
      <c r="F66" s="28">
        <v>177</v>
      </c>
      <c r="G66" s="28">
        <v>167</v>
      </c>
      <c r="H66" s="28">
        <v>164</v>
      </c>
      <c r="I66" s="22">
        <v>227</v>
      </c>
      <c r="J66" s="28">
        <v>231</v>
      </c>
      <c r="K66" s="28">
        <v>233</v>
      </c>
      <c r="L66" s="28">
        <v>228</v>
      </c>
      <c r="M66" s="22">
        <v>878</v>
      </c>
      <c r="N66" s="28">
        <v>795</v>
      </c>
      <c r="O66" s="28">
        <v>768</v>
      </c>
      <c r="P66" s="22">
        <v>884</v>
      </c>
      <c r="Q66" s="28">
        <v>853</v>
      </c>
      <c r="R66" s="28">
        <v>786</v>
      </c>
      <c r="S66" s="22">
        <v>841</v>
      </c>
      <c r="T66" s="28">
        <v>808</v>
      </c>
      <c r="U66" s="28">
        <v>779</v>
      </c>
      <c r="V66" s="28">
        <v>749</v>
      </c>
      <c r="W66" s="22">
        <v>825</v>
      </c>
    </row>
    <row r="67" spans="1:23" ht="13.5">
      <c r="A67" s="2" t="s">
        <v>142</v>
      </c>
      <c r="B67" s="28">
        <v>994</v>
      </c>
      <c r="C67" s="28">
        <v>1060</v>
      </c>
      <c r="D67" s="28">
        <v>977</v>
      </c>
      <c r="E67" s="22">
        <v>985</v>
      </c>
      <c r="F67" s="28">
        <v>944</v>
      </c>
      <c r="G67" s="28">
        <v>945</v>
      </c>
      <c r="H67" s="28">
        <v>948</v>
      </c>
      <c r="I67" s="22">
        <v>980</v>
      </c>
      <c r="J67" s="28">
        <v>982</v>
      </c>
      <c r="K67" s="28">
        <v>987</v>
      </c>
      <c r="L67" s="28">
        <v>991</v>
      </c>
      <c r="M67" s="22">
        <v>659</v>
      </c>
      <c r="N67" s="28">
        <v>297</v>
      </c>
      <c r="O67" s="28">
        <v>302</v>
      </c>
      <c r="P67" s="22">
        <v>334</v>
      </c>
      <c r="Q67" s="28">
        <v>337</v>
      </c>
      <c r="R67" s="28">
        <v>355</v>
      </c>
      <c r="S67" s="22">
        <v>343</v>
      </c>
      <c r="T67" s="28">
        <v>506</v>
      </c>
      <c r="U67" s="28">
        <v>392</v>
      </c>
      <c r="V67" s="28">
        <v>455</v>
      </c>
      <c r="W67" s="22">
        <v>433</v>
      </c>
    </row>
    <row r="68" spans="1:23" ht="13.5">
      <c r="A68" s="2" t="s">
        <v>185</v>
      </c>
      <c r="B68" s="28">
        <v>40142</v>
      </c>
      <c r="C68" s="28">
        <v>20025</v>
      </c>
      <c r="D68" s="28">
        <v>20501</v>
      </c>
      <c r="E68" s="22">
        <v>23665</v>
      </c>
      <c r="F68" s="28">
        <v>22829</v>
      </c>
      <c r="G68" s="28">
        <v>13616</v>
      </c>
      <c r="H68" s="28">
        <v>14911</v>
      </c>
      <c r="I68" s="22">
        <v>15782</v>
      </c>
      <c r="J68" s="28">
        <v>15311</v>
      </c>
      <c r="K68" s="28">
        <v>25587</v>
      </c>
      <c r="L68" s="28">
        <v>27608</v>
      </c>
      <c r="M68" s="22">
        <v>32981</v>
      </c>
      <c r="N68" s="28">
        <v>36551</v>
      </c>
      <c r="O68" s="28">
        <v>36718</v>
      </c>
      <c r="P68" s="22">
        <v>38041</v>
      </c>
      <c r="Q68" s="28">
        <v>38307</v>
      </c>
      <c r="R68" s="28">
        <v>43497</v>
      </c>
      <c r="S68" s="22">
        <v>39804</v>
      </c>
      <c r="T68" s="28">
        <v>34061</v>
      </c>
      <c r="U68" s="28">
        <v>35383</v>
      </c>
      <c r="V68" s="28">
        <v>36307</v>
      </c>
      <c r="W68" s="22">
        <v>35015</v>
      </c>
    </row>
    <row r="69" spans="1:23" ht="14.25" thickBot="1">
      <c r="A69" s="5" t="s">
        <v>34</v>
      </c>
      <c r="B69" s="29">
        <v>80306</v>
      </c>
      <c r="C69" s="29">
        <v>57786</v>
      </c>
      <c r="D69" s="29">
        <v>55824</v>
      </c>
      <c r="E69" s="23">
        <v>56828</v>
      </c>
      <c r="F69" s="29">
        <v>51215</v>
      </c>
      <c r="G69" s="29">
        <v>51744</v>
      </c>
      <c r="H69" s="29">
        <v>53218</v>
      </c>
      <c r="I69" s="23">
        <v>60555</v>
      </c>
      <c r="J69" s="29">
        <v>60420</v>
      </c>
      <c r="K69" s="29">
        <v>59329</v>
      </c>
      <c r="L69" s="29">
        <v>60462</v>
      </c>
      <c r="M69" s="23">
        <v>61900</v>
      </c>
      <c r="N69" s="29">
        <v>58691</v>
      </c>
      <c r="O69" s="29">
        <v>63351</v>
      </c>
      <c r="P69" s="23">
        <v>66168</v>
      </c>
      <c r="Q69" s="29">
        <v>65108</v>
      </c>
      <c r="R69" s="29">
        <v>70662</v>
      </c>
      <c r="S69" s="23">
        <v>69200</v>
      </c>
      <c r="T69" s="29">
        <v>62135</v>
      </c>
      <c r="U69" s="29">
        <v>65349</v>
      </c>
      <c r="V69" s="29">
        <v>66212</v>
      </c>
      <c r="W69" s="23">
        <v>66956</v>
      </c>
    </row>
    <row r="70" spans="1:23" ht="14.25" thickTop="1">
      <c r="A70" s="2" t="s">
        <v>187</v>
      </c>
      <c r="B70" s="28">
        <v>11316</v>
      </c>
      <c r="C70" s="28">
        <v>11316</v>
      </c>
      <c r="D70" s="28">
        <v>11316</v>
      </c>
      <c r="E70" s="22">
        <v>11316</v>
      </c>
      <c r="F70" s="28">
        <v>11316</v>
      </c>
      <c r="G70" s="28">
        <v>11316</v>
      </c>
      <c r="H70" s="28">
        <v>11316</v>
      </c>
      <c r="I70" s="22">
        <v>11316</v>
      </c>
      <c r="J70" s="28">
        <v>11316</v>
      </c>
      <c r="K70" s="28">
        <v>11316</v>
      </c>
      <c r="L70" s="28">
        <v>11316</v>
      </c>
      <c r="M70" s="22">
        <v>11316</v>
      </c>
      <c r="N70" s="28">
        <v>11316</v>
      </c>
      <c r="O70" s="28">
        <v>11316</v>
      </c>
      <c r="P70" s="22">
        <v>11316</v>
      </c>
      <c r="Q70" s="28">
        <v>11316</v>
      </c>
      <c r="R70" s="28">
        <v>11316</v>
      </c>
      <c r="S70" s="22">
        <v>11316</v>
      </c>
      <c r="T70" s="28">
        <v>11316</v>
      </c>
      <c r="U70" s="28">
        <v>11316</v>
      </c>
      <c r="V70" s="28">
        <v>11316</v>
      </c>
      <c r="W70" s="22">
        <v>11316</v>
      </c>
    </row>
    <row r="71" spans="1:23" ht="13.5">
      <c r="A71" s="2" t="s">
        <v>35</v>
      </c>
      <c r="B71" s="28">
        <v>12332</v>
      </c>
      <c r="C71" s="28">
        <v>12332</v>
      </c>
      <c r="D71" s="28">
        <v>12332</v>
      </c>
      <c r="E71" s="22">
        <v>12332</v>
      </c>
      <c r="F71" s="28">
        <v>12332</v>
      </c>
      <c r="G71" s="28">
        <v>12332</v>
      </c>
      <c r="H71" s="28">
        <v>12332</v>
      </c>
      <c r="I71" s="22">
        <v>12332</v>
      </c>
      <c r="J71" s="28">
        <v>12332</v>
      </c>
      <c r="K71" s="28">
        <v>12332</v>
      </c>
      <c r="L71" s="28">
        <v>12332</v>
      </c>
      <c r="M71" s="22">
        <v>12332</v>
      </c>
      <c r="N71" s="28">
        <v>12332</v>
      </c>
      <c r="O71" s="28">
        <v>12332</v>
      </c>
      <c r="P71" s="22">
        <v>12332</v>
      </c>
      <c r="Q71" s="28">
        <v>12332</v>
      </c>
      <c r="R71" s="28">
        <v>12332</v>
      </c>
      <c r="S71" s="22">
        <v>12332</v>
      </c>
      <c r="T71" s="28">
        <v>12332</v>
      </c>
      <c r="U71" s="28">
        <v>12332</v>
      </c>
      <c r="V71" s="28">
        <v>12333</v>
      </c>
      <c r="W71" s="22">
        <v>12333</v>
      </c>
    </row>
    <row r="72" spans="1:23" ht="13.5">
      <c r="A72" s="2" t="s">
        <v>197</v>
      </c>
      <c r="B72" s="28">
        <v>111022</v>
      </c>
      <c r="C72" s="28">
        <v>109409</v>
      </c>
      <c r="D72" s="28">
        <v>105982</v>
      </c>
      <c r="E72" s="22">
        <v>105932</v>
      </c>
      <c r="F72" s="28">
        <v>108755</v>
      </c>
      <c r="G72" s="28">
        <v>106615</v>
      </c>
      <c r="H72" s="28">
        <v>104616</v>
      </c>
      <c r="I72" s="22">
        <v>103773</v>
      </c>
      <c r="J72" s="28">
        <v>101268</v>
      </c>
      <c r="K72" s="28">
        <v>100051</v>
      </c>
      <c r="L72" s="28">
        <v>98690</v>
      </c>
      <c r="M72" s="22">
        <v>98985</v>
      </c>
      <c r="N72" s="28">
        <v>96651</v>
      </c>
      <c r="O72" s="28">
        <v>95000</v>
      </c>
      <c r="P72" s="22">
        <v>94524</v>
      </c>
      <c r="Q72" s="28">
        <v>92812</v>
      </c>
      <c r="R72" s="28">
        <v>90509</v>
      </c>
      <c r="S72" s="22">
        <v>90583</v>
      </c>
      <c r="T72" s="28">
        <v>89889</v>
      </c>
      <c r="U72" s="28">
        <v>89690</v>
      </c>
      <c r="V72" s="28">
        <v>88229</v>
      </c>
      <c r="W72" s="22">
        <v>87630</v>
      </c>
    </row>
    <row r="73" spans="1:23" ht="13.5">
      <c r="A73" s="2" t="s">
        <v>198</v>
      </c>
      <c r="B73" s="28">
        <v>-792</v>
      </c>
      <c r="C73" s="28">
        <v>-791</v>
      </c>
      <c r="D73" s="28">
        <v>-790</v>
      </c>
      <c r="E73" s="22">
        <v>-802</v>
      </c>
      <c r="F73" s="28">
        <v>-6137</v>
      </c>
      <c r="G73" s="28">
        <v>-6137</v>
      </c>
      <c r="H73" s="28">
        <v>-6136</v>
      </c>
      <c r="I73" s="22">
        <v>-6136</v>
      </c>
      <c r="J73" s="28">
        <v>-6130</v>
      </c>
      <c r="K73" s="28">
        <v>-6130</v>
      </c>
      <c r="L73" s="28">
        <v>-6130</v>
      </c>
      <c r="M73" s="22">
        <v>-6128</v>
      </c>
      <c r="N73" s="28">
        <v>-6125</v>
      </c>
      <c r="O73" s="28">
        <v>-4125</v>
      </c>
      <c r="P73" s="22">
        <v>-4124</v>
      </c>
      <c r="Q73" s="28">
        <v>-4122</v>
      </c>
      <c r="R73" s="28">
        <v>-4120</v>
      </c>
      <c r="S73" s="22">
        <v>-4117</v>
      </c>
      <c r="T73" s="28">
        <v>-4116</v>
      </c>
      <c r="U73" s="28">
        <v>-4116</v>
      </c>
      <c r="V73" s="28">
        <v>-4113</v>
      </c>
      <c r="W73" s="22">
        <v>-4110</v>
      </c>
    </row>
    <row r="74" spans="1:23" ht="13.5">
      <c r="A74" s="2" t="s">
        <v>36</v>
      </c>
      <c r="B74" s="28">
        <v>133879</v>
      </c>
      <c r="C74" s="28">
        <v>132267</v>
      </c>
      <c r="D74" s="28">
        <v>128841</v>
      </c>
      <c r="E74" s="22">
        <v>128779</v>
      </c>
      <c r="F74" s="28">
        <v>126267</v>
      </c>
      <c r="G74" s="28">
        <v>124126</v>
      </c>
      <c r="H74" s="28">
        <v>122128</v>
      </c>
      <c r="I74" s="22">
        <v>121285</v>
      </c>
      <c r="J74" s="28">
        <v>118786</v>
      </c>
      <c r="K74" s="28">
        <v>117569</v>
      </c>
      <c r="L74" s="28">
        <v>116209</v>
      </c>
      <c r="M74" s="22">
        <v>116505</v>
      </c>
      <c r="N74" s="28">
        <v>114174</v>
      </c>
      <c r="O74" s="28">
        <v>114523</v>
      </c>
      <c r="P74" s="22">
        <v>114048</v>
      </c>
      <c r="Q74" s="28">
        <v>112339</v>
      </c>
      <c r="R74" s="28">
        <v>110037</v>
      </c>
      <c r="S74" s="22">
        <v>110115</v>
      </c>
      <c r="T74" s="28">
        <v>109422</v>
      </c>
      <c r="U74" s="28">
        <v>109222</v>
      </c>
      <c r="V74" s="28">
        <v>107765</v>
      </c>
      <c r="W74" s="22">
        <v>107169</v>
      </c>
    </row>
    <row r="75" spans="1:23" ht="13.5">
      <c r="A75" s="2" t="s">
        <v>200</v>
      </c>
      <c r="B75" s="28">
        <v>11537</v>
      </c>
      <c r="C75" s="28">
        <v>10073</v>
      </c>
      <c r="D75" s="28">
        <v>9723</v>
      </c>
      <c r="E75" s="22">
        <v>9040</v>
      </c>
      <c r="F75" s="28">
        <v>7105</v>
      </c>
      <c r="G75" s="28">
        <v>4829</v>
      </c>
      <c r="H75" s="28">
        <v>5841</v>
      </c>
      <c r="I75" s="22">
        <v>7134</v>
      </c>
      <c r="J75" s="28">
        <v>4767</v>
      </c>
      <c r="K75" s="28">
        <v>4478</v>
      </c>
      <c r="L75" s="28">
        <v>6280</v>
      </c>
      <c r="M75" s="22">
        <v>6411</v>
      </c>
      <c r="N75" s="28">
        <v>5961</v>
      </c>
      <c r="O75" s="28">
        <v>5227</v>
      </c>
      <c r="P75" s="22">
        <v>7080</v>
      </c>
      <c r="Q75" s="28">
        <v>6410</v>
      </c>
      <c r="R75" s="28">
        <v>5884</v>
      </c>
      <c r="S75" s="22">
        <v>4415</v>
      </c>
      <c r="T75" s="28">
        <v>3725</v>
      </c>
      <c r="U75" s="28">
        <v>6527</v>
      </c>
      <c r="V75" s="28">
        <v>8002</v>
      </c>
      <c r="W75" s="22">
        <v>6063</v>
      </c>
    </row>
    <row r="76" spans="1:23" ht="13.5">
      <c r="A76" s="2" t="s">
        <v>37</v>
      </c>
      <c r="B76" s="28">
        <v>58</v>
      </c>
      <c r="C76" s="28">
        <v>-388</v>
      </c>
      <c r="D76" s="28">
        <v>-298</v>
      </c>
      <c r="E76" s="22">
        <v>-565</v>
      </c>
      <c r="F76" s="28">
        <v>-1542</v>
      </c>
      <c r="G76" s="28">
        <v>-2231</v>
      </c>
      <c r="H76" s="28">
        <v>-1738</v>
      </c>
      <c r="I76" s="22">
        <v>-1960</v>
      </c>
      <c r="J76" s="28">
        <v>-2459</v>
      </c>
      <c r="K76" s="28">
        <v>-2419</v>
      </c>
      <c r="L76" s="28">
        <v>-1950</v>
      </c>
      <c r="M76" s="22">
        <v>-1783</v>
      </c>
      <c r="N76" s="28">
        <v>-1788</v>
      </c>
      <c r="O76" s="28">
        <v>-1464</v>
      </c>
      <c r="P76" s="22">
        <v>-1160</v>
      </c>
      <c r="Q76" s="28">
        <v>-1285</v>
      </c>
      <c r="R76" s="28">
        <v>-927</v>
      </c>
      <c r="S76" s="22">
        <v>-1038</v>
      </c>
      <c r="T76" s="28">
        <v>-683</v>
      </c>
      <c r="U76" s="28">
        <v>-207</v>
      </c>
      <c r="V76" s="28">
        <v>-221</v>
      </c>
      <c r="W76" s="22">
        <v>260</v>
      </c>
    </row>
    <row r="77" spans="1:23" ht="13.5">
      <c r="A77" s="2" t="s">
        <v>201</v>
      </c>
      <c r="B77" s="28">
        <v>11596</v>
      </c>
      <c r="C77" s="28">
        <v>9684</v>
      </c>
      <c r="D77" s="28">
        <v>9425</v>
      </c>
      <c r="E77" s="22">
        <v>8474</v>
      </c>
      <c r="F77" s="28">
        <v>5563</v>
      </c>
      <c r="G77" s="28">
        <v>2598</v>
      </c>
      <c r="H77" s="28">
        <v>4103</v>
      </c>
      <c r="I77" s="22">
        <v>5173</v>
      </c>
      <c r="J77" s="28">
        <v>2308</v>
      </c>
      <c r="K77" s="28">
        <v>2058</v>
      </c>
      <c r="L77" s="28">
        <v>4329</v>
      </c>
      <c r="M77" s="22">
        <v>4627</v>
      </c>
      <c r="N77" s="28">
        <v>4172</v>
      </c>
      <c r="O77" s="28">
        <v>3763</v>
      </c>
      <c r="P77" s="22">
        <v>5919</v>
      </c>
      <c r="Q77" s="28">
        <v>5124</v>
      </c>
      <c r="R77" s="28">
        <v>4957</v>
      </c>
      <c r="S77" s="22">
        <v>3377</v>
      </c>
      <c r="T77" s="28">
        <v>3042</v>
      </c>
      <c r="U77" s="28">
        <v>6319</v>
      </c>
      <c r="V77" s="28">
        <v>7780</v>
      </c>
      <c r="W77" s="22">
        <v>6324</v>
      </c>
    </row>
    <row r="78" spans="1:23" ht="13.5">
      <c r="A78" s="6" t="s">
        <v>203</v>
      </c>
      <c r="B78" s="28">
        <v>187</v>
      </c>
      <c r="C78" s="28">
        <v>187</v>
      </c>
      <c r="D78" s="28">
        <v>113</v>
      </c>
      <c r="E78" s="22">
        <v>120</v>
      </c>
      <c r="F78" s="28">
        <v>120</v>
      </c>
      <c r="G78" s="28">
        <v>120</v>
      </c>
      <c r="H78" s="28">
        <v>63</v>
      </c>
      <c r="I78" s="22">
        <v>63</v>
      </c>
      <c r="J78" s="28">
        <v>63</v>
      </c>
      <c r="K78" s="28">
        <v>63</v>
      </c>
      <c r="L78" s="28"/>
      <c r="M78" s="22"/>
      <c r="N78" s="28"/>
      <c r="O78" s="28"/>
      <c r="P78" s="22"/>
      <c r="Q78" s="28"/>
      <c r="R78" s="28"/>
      <c r="S78" s="22"/>
      <c r="T78" s="28"/>
      <c r="U78" s="28"/>
      <c r="V78" s="28"/>
      <c r="W78" s="22"/>
    </row>
    <row r="79" spans="1:23" ht="13.5">
      <c r="A79" s="6" t="s">
        <v>38</v>
      </c>
      <c r="B79" s="28">
        <v>64</v>
      </c>
      <c r="C79" s="28">
        <v>61</v>
      </c>
      <c r="D79" s="28">
        <v>62</v>
      </c>
      <c r="E79" s="22">
        <v>56</v>
      </c>
      <c r="F79" s="28">
        <v>54</v>
      </c>
      <c r="G79" s="28">
        <v>48</v>
      </c>
      <c r="H79" s="28">
        <v>52</v>
      </c>
      <c r="I79" s="22">
        <v>58</v>
      </c>
      <c r="J79" s="28">
        <v>714</v>
      </c>
      <c r="K79" s="28">
        <v>1196</v>
      </c>
      <c r="L79" s="28">
        <v>1223</v>
      </c>
      <c r="M79" s="22">
        <v>1268</v>
      </c>
      <c r="N79" s="28">
        <v>789</v>
      </c>
      <c r="O79" s="28">
        <v>775</v>
      </c>
      <c r="P79" s="22">
        <v>783</v>
      </c>
      <c r="Q79" s="28">
        <v>757</v>
      </c>
      <c r="R79" s="28">
        <v>706</v>
      </c>
      <c r="S79" s="22">
        <v>718</v>
      </c>
      <c r="T79" s="28">
        <v>713</v>
      </c>
      <c r="U79" s="28">
        <v>678</v>
      </c>
      <c r="V79" s="28">
        <v>652</v>
      </c>
      <c r="W79" s="22">
        <v>689</v>
      </c>
    </row>
    <row r="80" spans="1:23" ht="13.5">
      <c r="A80" s="6" t="s">
        <v>204</v>
      </c>
      <c r="B80" s="28">
        <v>145728</v>
      </c>
      <c r="C80" s="28">
        <v>142201</v>
      </c>
      <c r="D80" s="28">
        <v>138441</v>
      </c>
      <c r="E80" s="22">
        <v>137430</v>
      </c>
      <c r="F80" s="28">
        <v>132005</v>
      </c>
      <c r="G80" s="28">
        <v>126894</v>
      </c>
      <c r="H80" s="28">
        <v>126348</v>
      </c>
      <c r="I80" s="22">
        <v>126581</v>
      </c>
      <c r="J80" s="28">
        <v>121872</v>
      </c>
      <c r="K80" s="28">
        <v>120889</v>
      </c>
      <c r="L80" s="28">
        <v>121762</v>
      </c>
      <c r="M80" s="22">
        <v>122401</v>
      </c>
      <c r="N80" s="28">
        <v>119136</v>
      </c>
      <c r="O80" s="28">
        <v>119062</v>
      </c>
      <c r="P80" s="22">
        <v>120751</v>
      </c>
      <c r="Q80" s="28">
        <v>118221</v>
      </c>
      <c r="R80" s="28">
        <v>115701</v>
      </c>
      <c r="S80" s="22">
        <v>114211</v>
      </c>
      <c r="T80" s="28">
        <v>113178</v>
      </c>
      <c r="U80" s="28">
        <v>116221</v>
      </c>
      <c r="V80" s="28">
        <v>116198</v>
      </c>
      <c r="W80" s="22">
        <v>114183</v>
      </c>
    </row>
    <row r="81" spans="1:23" ht="14.25" thickBot="1">
      <c r="A81" s="7" t="s">
        <v>206</v>
      </c>
      <c r="B81" s="28">
        <v>226034</v>
      </c>
      <c r="C81" s="28">
        <v>199988</v>
      </c>
      <c r="D81" s="28">
        <v>194266</v>
      </c>
      <c r="E81" s="22">
        <v>194258</v>
      </c>
      <c r="F81" s="28">
        <v>183221</v>
      </c>
      <c r="G81" s="28">
        <v>178638</v>
      </c>
      <c r="H81" s="28">
        <v>179567</v>
      </c>
      <c r="I81" s="22">
        <v>187137</v>
      </c>
      <c r="J81" s="28">
        <v>182293</v>
      </c>
      <c r="K81" s="28">
        <v>180218</v>
      </c>
      <c r="L81" s="28">
        <v>182225</v>
      </c>
      <c r="M81" s="22">
        <v>184302</v>
      </c>
      <c r="N81" s="28">
        <v>177827</v>
      </c>
      <c r="O81" s="28">
        <v>182414</v>
      </c>
      <c r="P81" s="22">
        <v>186920</v>
      </c>
      <c r="Q81" s="28">
        <v>183329</v>
      </c>
      <c r="R81" s="28">
        <v>186363</v>
      </c>
      <c r="S81" s="22">
        <v>183411</v>
      </c>
      <c r="T81" s="28">
        <v>175313</v>
      </c>
      <c r="U81" s="28">
        <v>181570</v>
      </c>
      <c r="V81" s="28">
        <v>182410</v>
      </c>
      <c r="W81" s="22">
        <v>181139</v>
      </c>
    </row>
    <row r="82" spans="1:23" ht="14.25" thickTop="1">
      <c r="A82" s="8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</row>
    <row r="84" ht="13.5">
      <c r="A84" s="20" t="s">
        <v>211</v>
      </c>
    </row>
    <row r="85" ht="13.5">
      <c r="A85" s="20" t="s">
        <v>212</v>
      </c>
    </row>
  </sheetData>
  <mergeCells count="1">
    <mergeCell ref="B6:W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79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207</v>
      </c>
      <c r="B2" s="14">
        <v>9072</v>
      </c>
      <c r="C2" s="14"/>
      <c r="D2" s="14"/>
      <c r="E2" s="14"/>
      <c r="F2" s="14"/>
      <c r="G2" s="14"/>
    </row>
    <row r="3" spans="1:7" ht="14.25" thickBot="1">
      <c r="A3" s="11" t="s">
        <v>208</v>
      </c>
      <c r="B3" s="1" t="s">
        <v>209</v>
      </c>
      <c r="C3" s="1"/>
      <c r="D3" s="1"/>
      <c r="E3" s="1"/>
      <c r="F3" s="1"/>
      <c r="G3" s="1"/>
    </row>
    <row r="4" spans="1:7" ht="14.25" thickTop="1">
      <c r="A4" s="10" t="s">
        <v>92</v>
      </c>
      <c r="B4" s="15" t="str">
        <f>HYPERLINK("http://www.kabupro.jp/mark/20130628/S000DWMO.htm","有価証券報告書")</f>
        <v>有価証券報告書</v>
      </c>
      <c r="C4" s="15" t="str">
        <f>HYPERLINK("http://www.kabupro.jp/mark/20130628/S000DWMO.htm","有価証券報告書")</f>
        <v>有価証券報告書</v>
      </c>
      <c r="D4" s="15" t="str">
        <f>HYPERLINK("http://www.kabupro.jp/mark/20120629/S000BAJF.htm","有価証券報告書")</f>
        <v>有価証券報告書</v>
      </c>
      <c r="E4" s="15" t="str">
        <f>HYPERLINK("http://www.kabupro.jp/mark/20110630/S0008RF6.htm","有価証券報告書")</f>
        <v>有価証券報告書</v>
      </c>
      <c r="F4" s="15" t="str">
        <f>HYPERLINK("http://www.kabupro.jp/mark/20090629/S00039YD.htm","有価証券報告書")</f>
        <v>有価証券報告書</v>
      </c>
      <c r="G4" s="15" t="str">
        <f>HYPERLINK("http://www.kabupro.jp/mark/20090629/S00039YD.htm","有価証券報告書")</f>
        <v>有価証券報告書</v>
      </c>
    </row>
    <row r="5" spans="1:7" ht="14.25" thickBot="1">
      <c r="A5" s="11" t="s">
        <v>93</v>
      </c>
      <c r="B5" s="1" t="s">
        <v>99</v>
      </c>
      <c r="C5" s="1" t="s">
        <v>99</v>
      </c>
      <c r="D5" s="1" t="s">
        <v>103</v>
      </c>
      <c r="E5" s="1" t="s">
        <v>105</v>
      </c>
      <c r="F5" s="1" t="s">
        <v>107</v>
      </c>
      <c r="G5" s="1" t="s">
        <v>107</v>
      </c>
    </row>
    <row r="6" spans="1:7" ht="15" thickBot="1" thickTop="1">
      <c r="A6" s="10" t="s">
        <v>94</v>
      </c>
      <c r="B6" s="18" t="s">
        <v>284</v>
      </c>
      <c r="C6" s="19"/>
      <c r="D6" s="19"/>
      <c r="E6" s="19"/>
      <c r="F6" s="19"/>
      <c r="G6" s="19"/>
    </row>
    <row r="7" spans="1:7" ht="14.25" thickTop="1">
      <c r="A7" s="12" t="s">
        <v>95</v>
      </c>
      <c r="B7" s="16" t="s">
        <v>100</v>
      </c>
      <c r="C7" s="16" t="s">
        <v>100</v>
      </c>
      <c r="D7" s="16" t="s">
        <v>100</v>
      </c>
      <c r="E7" s="16" t="s">
        <v>100</v>
      </c>
      <c r="F7" s="16" t="s">
        <v>100</v>
      </c>
      <c r="G7" s="16" t="s">
        <v>100</v>
      </c>
    </row>
    <row r="8" spans="1:7" ht="13.5">
      <c r="A8" s="13" t="s">
        <v>96</v>
      </c>
      <c r="B8" s="17" t="s">
        <v>213</v>
      </c>
      <c r="C8" s="17" t="s">
        <v>214</v>
      </c>
      <c r="D8" s="17" t="s">
        <v>215</v>
      </c>
      <c r="E8" s="17" t="s">
        <v>216</v>
      </c>
      <c r="F8" s="17" t="s">
        <v>217</v>
      </c>
      <c r="G8" s="17" t="s">
        <v>218</v>
      </c>
    </row>
    <row r="9" spans="1:7" ht="13.5">
      <c r="A9" s="13" t="s">
        <v>97</v>
      </c>
      <c r="B9" s="17" t="s">
        <v>101</v>
      </c>
      <c r="C9" s="17" t="s">
        <v>102</v>
      </c>
      <c r="D9" s="17" t="s">
        <v>104</v>
      </c>
      <c r="E9" s="17" t="s">
        <v>106</v>
      </c>
      <c r="F9" s="17" t="s">
        <v>108</v>
      </c>
      <c r="G9" s="17" t="s">
        <v>109</v>
      </c>
    </row>
    <row r="10" spans="1:7" ht="14.25" thickBot="1">
      <c r="A10" s="13" t="s">
        <v>98</v>
      </c>
      <c r="B10" s="17" t="s">
        <v>111</v>
      </c>
      <c r="C10" s="17" t="s">
        <v>111</v>
      </c>
      <c r="D10" s="17" t="s">
        <v>111</v>
      </c>
      <c r="E10" s="17" t="s">
        <v>111</v>
      </c>
      <c r="F10" s="17" t="s">
        <v>111</v>
      </c>
      <c r="G10" s="17" t="s">
        <v>111</v>
      </c>
    </row>
    <row r="11" spans="1:7" ht="14.25" thickTop="1">
      <c r="A11" s="26" t="s">
        <v>219</v>
      </c>
      <c r="B11" s="21">
        <v>42650</v>
      </c>
      <c r="C11" s="21">
        <v>41808</v>
      </c>
      <c r="D11" s="21">
        <v>40651</v>
      </c>
      <c r="E11" s="21">
        <v>39295</v>
      </c>
      <c r="F11" s="21">
        <v>45398</v>
      </c>
      <c r="G11" s="21">
        <v>49272</v>
      </c>
    </row>
    <row r="12" spans="1:7" ht="13.5">
      <c r="A12" s="6" t="s">
        <v>220</v>
      </c>
      <c r="B12" s="22">
        <v>14722</v>
      </c>
      <c r="C12" s="22">
        <v>12794</v>
      </c>
      <c r="D12" s="22">
        <v>12679</v>
      </c>
      <c r="E12" s="22">
        <v>12535</v>
      </c>
      <c r="F12" s="22">
        <v>14887</v>
      </c>
      <c r="G12" s="22">
        <v>16006</v>
      </c>
    </row>
    <row r="13" spans="1:7" ht="13.5">
      <c r="A13" s="6" t="s">
        <v>221</v>
      </c>
      <c r="B13" s="22">
        <v>18014</v>
      </c>
      <c r="C13" s="22">
        <v>18790</v>
      </c>
      <c r="D13" s="22">
        <v>18266</v>
      </c>
      <c r="E13" s="22">
        <v>16780</v>
      </c>
      <c r="F13" s="22">
        <v>19385</v>
      </c>
      <c r="G13" s="22">
        <v>23315</v>
      </c>
    </row>
    <row r="14" spans="1:7" ht="13.5">
      <c r="A14" s="6" t="s">
        <v>222</v>
      </c>
      <c r="B14" s="22">
        <v>3596</v>
      </c>
      <c r="C14" s="22">
        <v>3527</v>
      </c>
      <c r="D14" s="22">
        <v>3500</v>
      </c>
      <c r="E14" s="22">
        <v>2892</v>
      </c>
      <c r="F14" s="22">
        <v>3839</v>
      </c>
      <c r="G14" s="22">
        <v>4536</v>
      </c>
    </row>
    <row r="15" spans="1:7" ht="13.5">
      <c r="A15" s="6" t="s">
        <v>223</v>
      </c>
      <c r="B15" s="22">
        <v>78984</v>
      </c>
      <c r="C15" s="22">
        <v>76920</v>
      </c>
      <c r="D15" s="22">
        <v>75097</v>
      </c>
      <c r="E15" s="22">
        <v>71503</v>
      </c>
      <c r="F15" s="22">
        <v>83511</v>
      </c>
      <c r="G15" s="22">
        <v>93129</v>
      </c>
    </row>
    <row r="16" spans="1:7" ht="13.5">
      <c r="A16" s="6" t="s">
        <v>224</v>
      </c>
      <c r="B16" s="22">
        <v>39576</v>
      </c>
      <c r="C16" s="22">
        <v>38706</v>
      </c>
      <c r="D16" s="22">
        <v>37627</v>
      </c>
      <c r="E16" s="22">
        <v>36311</v>
      </c>
      <c r="F16" s="22">
        <v>43784</v>
      </c>
      <c r="G16" s="22">
        <v>46026</v>
      </c>
    </row>
    <row r="17" spans="1:7" ht="13.5">
      <c r="A17" s="6" t="s">
        <v>225</v>
      </c>
      <c r="B17" s="22">
        <v>10653</v>
      </c>
      <c r="C17" s="22">
        <v>9354</v>
      </c>
      <c r="D17" s="22">
        <v>9803</v>
      </c>
      <c r="E17" s="22">
        <v>10186</v>
      </c>
      <c r="F17" s="22">
        <v>11285</v>
      </c>
      <c r="G17" s="22">
        <v>12074</v>
      </c>
    </row>
    <row r="18" spans="1:7" ht="13.5">
      <c r="A18" s="6" t="s">
        <v>226</v>
      </c>
      <c r="B18" s="22">
        <v>16046</v>
      </c>
      <c r="C18" s="22">
        <v>16803</v>
      </c>
      <c r="D18" s="22">
        <v>16422</v>
      </c>
      <c r="E18" s="22">
        <v>14987</v>
      </c>
      <c r="F18" s="22">
        <v>17956</v>
      </c>
      <c r="G18" s="22">
        <v>20977</v>
      </c>
    </row>
    <row r="19" spans="1:7" ht="13.5">
      <c r="A19" s="6" t="s">
        <v>227</v>
      </c>
      <c r="B19" s="22">
        <v>2982</v>
      </c>
      <c r="C19" s="22">
        <v>2962</v>
      </c>
      <c r="D19" s="22">
        <v>2984</v>
      </c>
      <c r="E19" s="22">
        <v>2431</v>
      </c>
      <c r="F19" s="22">
        <v>3331</v>
      </c>
      <c r="G19" s="22">
        <v>3900</v>
      </c>
    </row>
    <row r="20" spans="1:7" ht="13.5">
      <c r="A20" s="6" t="s">
        <v>228</v>
      </c>
      <c r="B20" s="22">
        <v>69258</v>
      </c>
      <c r="C20" s="22">
        <v>67828</v>
      </c>
      <c r="D20" s="22">
        <v>66836</v>
      </c>
      <c r="E20" s="22">
        <v>63917</v>
      </c>
      <c r="F20" s="22">
        <v>76357</v>
      </c>
      <c r="G20" s="22">
        <v>82979</v>
      </c>
    </row>
    <row r="21" spans="1:7" ht="13.5">
      <c r="A21" s="7" t="s">
        <v>229</v>
      </c>
      <c r="B21" s="22">
        <v>9725</v>
      </c>
      <c r="C21" s="22">
        <v>9092</v>
      </c>
      <c r="D21" s="22">
        <v>8260</v>
      </c>
      <c r="E21" s="22">
        <v>7585</v>
      </c>
      <c r="F21" s="22">
        <v>7154</v>
      </c>
      <c r="G21" s="22">
        <v>10149</v>
      </c>
    </row>
    <row r="22" spans="1:7" ht="13.5">
      <c r="A22" s="6" t="s">
        <v>230</v>
      </c>
      <c r="B22" s="22">
        <v>2022</v>
      </c>
      <c r="C22" s="22">
        <v>2046</v>
      </c>
      <c r="D22" s="22">
        <v>2108</v>
      </c>
      <c r="E22" s="22">
        <v>2115</v>
      </c>
      <c r="F22" s="22">
        <v>2361</v>
      </c>
      <c r="G22" s="22">
        <v>2232</v>
      </c>
    </row>
    <row r="23" spans="1:7" ht="13.5">
      <c r="A23" s="2" t="s">
        <v>231</v>
      </c>
      <c r="B23" s="22">
        <v>165</v>
      </c>
      <c r="C23" s="22">
        <v>148</v>
      </c>
      <c r="D23" s="22">
        <v>123</v>
      </c>
      <c r="E23" s="22">
        <v>135</v>
      </c>
      <c r="F23" s="22">
        <v>148</v>
      </c>
      <c r="G23" s="22">
        <v>159</v>
      </c>
    </row>
    <row r="24" spans="1:7" ht="13.5">
      <c r="A24" s="2" t="s">
        <v>232</v>
      </c>
      <c r="B24" s="22">
        <v>51</v>
      </c>
      <c r="C24" s="22">
        <v>46</v>
      </c>
      <c r="D24" s="22">
        <v>66</v>
      </c>
      <c r="E24" s="22">
        <v>74</v>
      </c>
      <c r="F24" s="22">
        <v>87</v>
      </c>
      <c r="G24" s="22">
        <v>80</v>
      </c>
    </row>
    <row r="25" spans="1:7" ht="13.5">
      <c r="A25" s="2" t="s">
        <v>233</v>
      </c>
      <c r="B25" s="22"/>
      <c r="C25" s="22"/>
      <c r="D25" s="22">
        <v>68</v>
      </c>
      <c r="E25" s="22">
        <v>86</v>
      </c>
      <c r="F25" s="22">
        <v>76</v>
      </c>
      <c r="G25" s="22">
        <v>74</v>
      </c>
    </row>
    <row r="26" spans="1:7" ht="13.5">
      <c r="A26" s="2" t="s">
        <v>234</v>
      </c>
      <c r="B26" s="22">
        <v>87</v>
      </c>
      <c r="C26" s="22">
        <v>78</v>
      </c>
      <c r="D26" s="22">
        <v>69</v>
      </c>
      <c r="E26" s="22">
        <v>82</v>
      </c>
      <c r="F26" s="22">
        <v>31</v>
      </c>
      <c r="G26" s="22">
        <v>29</v>
      </c>
    </row>
    <row r="27" spans="1:7" ht="13.5">
      <c r="A27" s="6" t="s">
        <v>235</v>
      </c>
      <c r="B27" s="22">
        <v>123</v>
      </c>
      <c r="C27" s="22">
        <v>296</v>
      </c>
      <c r="D27" s="22">
        <v>324</v>
      </c>
      <c r="E27" s="22">
        <v>367</v>
      </c>
      <c r="F27" s="22">
        <v>345</v>
      </c>
      <c r="G27" s="22">
        <v>353</v>
      </c>
    </row>
    <row r="28" spans="1:7" ht="13.5">
      <c r="A28" s="6" t="s">
        <v>237</v>
      </c>
      <c r="B28" s="22">
        <v>310</v>
      </c>
      <c r="C28" s="22">
        <v>281</v>
      </c>
      <c r="D28" s="22">
        <v>253</v>
      </c>
      <c r="E28" s="22">
        <v>290</v>
      </c>
      <c r="F28" s="22">
        <v>455</v>
      </c>
      <c r="G28" s="22">
        <v>460</v>
      </c>
    </row>
    <row r="29" spans="1:7" ht="13.5">
      <c r="A29" s="6" t="s">
        <v>238</v>
      </c>
      <c r="B29" s="22">
        <v>135</v>
      </c>
      <c r="C29" s="22">
        <v>132</v>
      </c>
      <c r="D29" s="22">
        <v>169</v>
      </c>
      <c r="E29" s="22">
        <v>143</v>
      </c>
      <c r="F29" s="22">
        <v>250</v>
      </c>
      <c r="G29" s="22">
        <v>256</v>
      </c>
    </row>
    <row r="30" spans="1:7" ht="13.5">
      <c r="A30" s="6" t="s">
        <v>239</v>
      </c>
      <c r="B30" s="22">
        <v>3</v>
      </c>
      <c r="C30" s="22"/>
      <c r="D30" s="22">
        <v>28</v>
      </c>
      <c r="E30" s="22"/>
      <c r="F30" s="22"/>
      <c r="G30" s="22"/>
    </row>
    <row r="31" spans="1:7" ht="13.5">
      <c r="A31" s="6" t="s">
        <v>240</v>
      </c>
      <c r="B31" s="22">
        <v>8</v>
      </c>
      <c r="C31" s="22">
        <v>36</v>
      </c>
      <c r="D31" s="22">
        <v>45</v>
      </c>
      <c r="E31" s="22">
        <v>51</v>
      </c>
      <c r="F31" s="22">
        <v>72</v>
      </c>
      <c r="G31" s="22">
        <v>72</v>
      </c>
    </row>
    <row r="32" spans="1:7" ht="13.5">
      <c r="A32" s="6" t="s">
        <v>242</v>
      </c>
      <c r="B32" s="22">
        <v>420</v>
      </c>
      <c r="C32" s="22">
        <v>428</v>
      </c>
      <c r="D32" s="22">
        <v>415</v>
      </c>
      <c r="E32" s="22">
        <v>452</v>
      </c>
      <c r="F32" s="22">
        <v>628</v>
      </c>
      <c r="G32" s="22">
        <v>653</v>
      </c>
    </row>
    <row r="33" spans="1:7" ht="13.5">
      <c r="A33" s="6" t="s">
        <v>243</v>
      </c>
      <c r="B33" s="22">
        <v>3024</v>
      </c>
      <c r="C33" s="22">
        <v>3221</v>
      </c>
      <c r="D33" s="22">
        <v>3346</v>
      </c>
      <c r="E33" s="22">
        <v>3421</v>
      </c>
      <c r="F33" s="22">
        <v>4113</v>
      </c>
      <c r="G33" s="22">
        <v>4026</v>
      </c>
    </row>
    <row r="34" spans="1:7" ht="14.25" thickBot="1">
      <c r="A34" s="25" t="s">
        <v>244</v>
      </c>
      <c r="B34" s="23">
        <v>6700</v>
      </c>
      <c r="C34" s="23">
        <v>5870</v>
      </c>
      <c r="D34" s="23">
        <v>4914</v>
      </c>
      <c r="E34" s="23">
        <v>4164</v>
      </c>
      <c r="F34" s="23">
        <v>3040</v>
      </c>
      <c r="G34" s="23">
        <v>6123</v>
      </c>
    </row>
    <row r="35" spans="1:7" ht="14.25" thickTop="1">
      <c r="A35" s="6" t="s">
        <v>245</v>
      </c>
      <c r="B35" s="22">
        <v>93</v>
      </c>
      <c r="C35" s="22">
        <v>73</v>
      </c>
      <c r="D35" s="22">
        <v>85</v>
      </c>
      <c r="E35" s="22">
        <v>100</v>
      </c>
      <c r="F35" s="22">
        <v>113</v>
      </c>
      <c r="G35" s="22">
        <v>102</v>
      </c>
    </row>
    <row r="36" spans="1:7" ht="13.5">
      <c r="A36" s="6" t="s">
        <v>246</v>
      </c>
      <c r="B36" s="22">
        <v>138</v>
      </c>
      <c r="C36" s="22">
        <v>169</v>
      </c>
      <c r="D36" s="22">
        <v>199</v>
      </c>
      <c r="E36" s="22">
        <v>409</v>
      </c>
      <c r="F36" s="22">
        <v>218</v>
      </c>
      <c r="G36" s="22">
        <v>192</v>
      </c>
    </row>
    <row r="37" spans="1:7" ht="13.5">
      <c r="A37" s="6" t="s">
        <v>247</v>
      </c>
      <c r="B37" s="22">
        <v>1896</v>
      </c>
      <c r="C37" s="22">
        <v>822</v>
      </c>
      <c r="D37" s="22">
        <v>886</v>
      </c>
      <c r="E37" s="22">
        <v>872</v>
      </c>
      <c r="F37" s="22">
        <v>1203</v>
      </c>
      <c r="G37" s="22">
        <v>1074</v>
      </c>
    </row>
    <row r="38" spans="1:7" ht="13.5">
      <c r="A38" s="6" t="s">
        <v>248</v>
      </c>
      <c r="B38" s="22">
        <v>170</v>
      </c>
      <c r="C38" s="22">
        <v>168</v>
      </c>
      <c r="D38" s="22">
        <v>169</v>
      </c>
      <c r="E38" s="22">
        <v>167</v>
      </c>
      <c r="F38" s="22">
        <v>168</v>
      </c>
      <c r="G38" s="22">
        <v>176</v>
      </c>
    </row>
    <row r="39" spans="1:7" ht="13.5">
      <c r="A39" s="6" t="s">
        <v>250</v>
      </c>
      <c r="B39" s="22">
        <v>474</v>
      </c>
      <c r="C39" s="22"/>
      <c r="D39" s="22"/>
      <c r="E39" s="22"/>
      <c r="F39" s="22"/>
      <c r="G39" s="22"/>
    </row>
    <row r="40" spans="1:7" ht="13.5">
      <c r="A40" s="6"/>
      <c r="B40" s="22">
        <v>409</v>
      </c>
      <c r="C40" s="22"/>
      <c r="D40" s="22"/>
      <c r="E40" s="22"/>
      <c r="F40" s="22"/>
      <c r="G40" s="22"/>
    </row>
    <row r="41" spans="1:7" ht="13.5">
      <c r="A41" s="6" t="s">
        <v>251</v>
      </c>
      <c r="B41" s="22">
        <v>573</v>
      </c>
      <c r="C41" s="22">
        <v>427</v>
      </c>
      <c r="D41" s="22">
        <v>356</v>
      </c>
      <c r="E41" s="22">
        <v>357</v>
      </c>
      <c r="F41" s="22">
        <v>525</v>
      </c>
      <c r="G41" s="22">
        <v>319</v>
      </c>
    </row>
    <row r="42" spans="1:7" ht="13.5">
      <c r="A42" s="6" t="s">
        <v>253</v>
      </c>
      <c r="B42" s="22">
        <v>3757</v>
      </c>
      <c r="C42" s="22">
        <v>1662</v>
      </c>
      <c r="D42" s="22">
        <v>1697</v>
      </c>
      <c r="E42" s="22">
        <v>2461</v>
      </c>
      <c r="F42" s="22">
        <v>2229</v>
      </c>
      <c r="G42" s="22">
        <v>1865</v>
      </c>
    </row>
    <row r="43" spans="1:7" ht="13.5">
      <c r="A43" s="6" t="s">
        <v>254</v>
      </c>
      <c r="B43" s="22">
        <v>85</v>
      </c>
      <c r="C43" s="22">
        <v>95</v>
      </c>
      <c r="D43" s="22">
        <v>124</v>
      </c>
      <c r="E43" s="22">
        <v>190</v>
      </c>
      <c r="F43" s="22">
        <v>140</v>
      </c>
      <c r="G43" s="22">
        <v>133</v>
      </c>
    </row>
    <row r="44" spans="1:7" ht="13.5">
      <c r="A44" s="6" t="s">
        <v>255</v>
      </c>
      <c r="B44" s="22">
        <v>93</v>
      </c>
      <c r="C44" s="22">
        <v>227</v>
      </c>
      <c r="D44" s="22">
        <v>243</v>
      </c>
      <c r="E44" s="22">
        <v>249</v>
      </c>
      <c r="F44" s="22">
        <v>229</v>
      </c>
      <c r="G44" s="22">
        <v>143</v>
      </c>
    </row>
    <row r="45" spans="1:7" ht="13.5">
      <c r="A45" s="6" t="s">
        <v>256</v>
      </c>
      <c r="B45" s="22">
        <v>0</v>
      </c>
      <c r="C45" s="22">
        <v>1</v>
      </c>
      <c r="D45" s="22">
        <v>1</v>
      </c>
      <c r="E45" s="22">
        <v>3</v>
      </c>
      <c r="F45" s="22">
        <v>35</v>
      </c>
      <c r="G45" s="22">
        <v>23</v>
      </c>
    </row>
    <row r="46" spans="1:7" ht="13.5">
      <c r="A46" s="6" t="s">
        <v>239</v>
      </c>
      <c r="B46" s="22"/>
      <c r="C46" s="22">
        <v>142</v>
      </c>
      <c r="D46" s="22"/>
      <c r="E46" s="22"/>
      <c r="F46" s="22"/>
      <c r="G46" s="22"/>
    </row>
    <row r="47" spans="1:7" ht="13.5">
      <c r="A47" s="6" t="s">
        <v>257</v>
      </c>
      <c r="B47" s="22"/>
      <c r="C47" s="22">
        <v>24</v>
      </c>
      <c r="D47" s="22">
        <v>130</v>
      </c>
      <c r="E47" s="22">
        <v>13</v>
      </c>
      <c r="F47" s="22">
        <v>196</v>
      </c>
      <c r="G47" s="22">
        <v>260</v>
      </c>
    </row>
    <row r="48" spans="1:7" ht="13.5">
      <c r="A48" s="6" t="s">
        <v>258</v>
      </c>
      <c r="B48" s="22"/>
      <c r="C48" s="22">
        <v>33</v>
      </c>
      <c r="D48" s="22">
        <v>258</v>
      </c>
      <c r="E48" s="22"/>
      <c r="F48" s="22">
        <v>834</v>
      </c>
      <c r="G48" s="22">
        <v>1000</v>
      </c>
    </row>
    <row r="49" spans="1:7" ht="13.5">
      <c r="A49" s="6" t="s">
        <v>259</v>
      </c>
      <c r="B49" s="22">
        <v>48</v>
      </c>
      <c r="C49" s="22">
        <v>48</v>
      </c>
      <c r="D49" s="22">
        <v>113</v>
      </c>
      <c r="E49" s="22">
        <v>21</v>
      </c>
      <c r="F49" s="22">
        <v>173</v>
      </c>
      <c r="G49" s="22">
        <v>115</v>
      </c>
    </row>
    <row r="50" spans="1:7" ht="13.5">
      <c r="A50" s="6" t="s">
        <v>260</v>
      </c>
      <c r="B50" s="22">
        <v>227</v>
      </c>
      <c r="C50" s="22">
        <v>574</v>
      </c>
      <c r="D50" s="22">
        <v>870</v>
      </c>
      <c r="E50" s="22">
        <v>478</v>
      </c>
      <c r="F50" s="22">
        <v>1609</v>
      </c>
      <c r="G50" s="22">
        <v>1675</v>
      </c>
    </row>
    <row r="51" spans="1:7" ht="14.25" thickBot="1">
      <c r="A51" s="25" t="s">
        <v>261</v>
      </c>
      <c r="B51" s="23">
        <v>10230</v>
      </c>
      <c r="C51" s="23">
        <v>6958</v>
      </c>
      <c r="D51" s="23">
        <v>5741</v>
      </c>
      <c r="E51" s="23">
        <v>6146</v>
      </c>
      <c r="F51" s="23">
        <v>3660</v>
      </c>
      <c r="G51" s="23">
        <v>6312</v>
      </c>
    </row>
    <row r="52" spans="1:7" ht="14.25" thickTop="1">
      <c r="A52" s="6" t="s">
        <v>262</v>
      </c>
      <c r="B52" s="22">
        <v>0</v>
      </c>
      <c r="C52" s="22">
        <v>0</v>
      </c>
      <c r="D52" s="22">
        <v>0</v>
      </c>
      <c r="E52" s="22">
        <v>25</v>
      </c>
      <c r="F52" s="22">
        <v>0</v>
      </c>
      <c r="G52" s="22">
        <v>19</v>
      </c>
    </row>
    <row r="53" spans="1:7" ht="13.5">
      <c r="A53" s="6" t="s">
        <v>263</v>
      </c>
      <c r="B53" s="22"/>
      <c r="C53" s="22"/>
      <c r="D53" s="22"/>
      <c r="E53" s="22">
        <v>3</v>
      </c>
      <c r="F53" s="22">
        <v>64</v>
      </c>
      <c r="G53" s="22">
        <v>18</v>
      </c>
    </row>
    <row r="54" spans="1:7" ht="13.5">
      <c r="A54" s="6" t="s">
        <v>264</v>
      </c>
      <c r="B54" s="22"/>
      <c r="C54" s="22"/>
      <c r="D54" s="22"/>
      <c r="E54" s="22"/>
      <c r="F54" s="22"/>
      <c r="G54" s="22">
        <v>0</v>
      </c>
    </row>
    <row r="55" spans="1:7" ht="13.5">
      <c r="A55" s="6" t="s">
        <v>265</v>
      </c>
      <c r="B55" s="22">
        <v>871</v>
      </c>
      <c r="C55" s="22">
        <v>38</v>
      </c>
      <c r="D55" s="22">
        <v>4</v>
      </c>
      <c r="E55" s="22"/>
      <c r="F55" s="22">
        <v>2</v>
      </c>
      <c r="G55" s="22"/>
    </row>
    <row r="56" spans="1:7" ht="13.5">
      <c r="A56" s="6" t="s">
        <v>266</v>
      </c>
      <c r="B56" s="22"/>
      <c r="C56" s="22">
        <v>894</v>
      </c>
      <c r="D56" s="22"/>
      <c r="E56" s="22"/>
      <c r="F56" s="22"/>
      <c r="G56" s="22"/>
    </row>
    <row r="57" spans="1:7" ht="13.5">
      <c r="A57" s="6" t="s">
        <v>267</v>
      </c>
      <c r="B57" s="22"/>
      <c r="C57" s="22"/>
      <c r="D57" s="22"/>
      <c r="E57" s="22"/>
      <c r="F57" s="22"/>
      <c r="G57" s="22">
        <v>20</v>
      </c>
    </row>
    <row r="58" spans="1:7" ht="13.5">
      <c r="A58" s="6" t="s">
        <v>269</v>
      </c>
      <c r="B58" s="22"/>
      <c r="C58" s="22"/>
      <c r="D58" s="22">
        <v>0</v>
      </c>
      <c r="E58" s="22"/>
      <c r="F58" s="22"/>
      <c r="G58" s="22"/>
    </row>
    <row r="59" spans="1:7" ht="13.5">
      <c r="A59" s="6" t="s">
        <v>270</v>
      </c>
      <c r="B59" s="22">
        <v>872</v>
      </c>
      <c r="C59" s="22">
        <v>933</v>
      </c>
      <c r="D59" s="22">
        <v>4</v>
      </c>
      <c r="E59" s="22">
        <v>28</v>
      </c>
      <c r="F59" s="22">
        <v>67</v>
      </c>
      <c r="G59" s="22">
        <v>58</v>
      </c>
    </row>
    <row r="60" spans="1:7" ht="13.5">
      <c r="A60" s="6" t="s">
        <v>271</v>
      </c>
      <c r="B60" s="22">
        <v>67</v>
      </c>
      <c r="C60" s="22">
        <v>0</v>
      </c>
      <c r="D60" s="22">
        <v>2</v>
      </c>
      <c r="E60" s="22">
        <v>6</v>
      </c>
      <c r="F60" s="22">
        <v>40</v>
      </c>
      <c r="G60" s="22">
        <v>10</v>
      </c>
    </row>
    <row r="61" spans="1:7" ht="13.5">
      <c r="A61" s="6" t="s">
        <v>272</v>
      </c>
      <c r="B61" s="22">
        <v>106</v>
      </c>
      <c r="C61" s="22">
        <v>24</v>
      </c>
      <c r="D61" s="22">
        <v>65</v>
      </c>
      <c r="E61" s="22">
        <v>28</v>
      </c>
      <c r="F61" s="22">
        <v>133</v>
      </c>
      <c r="G61" s="22">
        <v>66</v>
      </c>
    </row>
    <row r="62" spans="1:7" ht="13.5">
      <c r="A62" s="6" t="s">
        <v>273</v>
      </c>
      <c r="B62" s="22">
        <v>1</v>
      </c>
      <c r="C62" s="22">
        <v>134</v>
      </c>
      <c r="D62" s="22">
        <v>0</v>
      </c>
      <c r="E62" s="22"/>
      <c r="F62" s="22"/>
      <c r="G62" s="22"/>
    </row>
    <row r="63" spans="1:7" ht="13.5">
      <c r="A63" s="6" t="s">
        <v>258</v>
      </c>
      <c r="B63" s="22"/>
      <c r="C63" s="22">
        <v>464</v>
      </c>
      <c r="D63" s="22"/>
      <c r="E63" s="22"/>
      <c r="F63" s="22">
        <v>259</v>
      </c>
      <c r="G63" s="22"/>
    </row>
    <row r="64" spans="1:7" ht="13.5">
      <c r="A64" s="6" t="s">
        <v>274</v>
      </c>
      <c r="B64" s="22"/>
      <c r="C64" s="22"/>
      <c r="D64" s="22">
        <v>0</v>
      </c>
      <c r="E64" s="22">
        <v>4</v>
      </c>
      <c r="F64" s="22">
        <v>2</v>
      </c>
      <c r="G64" s="22"/>
    </row>
    <row r="65" spans="1:7" ht="13.5">
      <c r="A65" s="6" t="s">
        <v>275</v>
      </c>
      <c r="B65" s="22">
        <v>1128</v>
      </c>
      <c r="C65" s="22">
        <v>75</v>
      </c>
      <c r="D65" s="22"/>
      <c r="E65" s="22"/>
      <c r="F65" s="22"/>
      <c r="G65" s="22"/>
    </row>
    <row r="66" spans="1:7" ht="13.5">
      <c r="A66" s="6" t="s">
        <v>276</v>
      </c>
      <c r="B66" s="22"/>
      <c r="C66" s="22">
        <v>78</v>
      </c>
      <c r="D66" s="22">
        <v>8</v>
      </c>
      <c r="E66" s="22"/>
      <c r="F66" s="22"/>
      <c r="G66" s="22"/>
    </row>
    <row r="67" spans="1:7" ht="13.5">
      <c r="A67" s="6"/>
      <c r="B67" s="22"/>
      <c r="C67" s="22"/>
      <c r="D67" s="22">
        <v>224</v>
      </c>
      <c r="E67" s="22"/>
      <c r="F67" s="22"/>
      <c r="G67" s="22"/>
    </row>
    <row r="68" spans="1:7" ht="13.5">
      <c r="A68" s="6" t="s">
        <v>277</v>
      </c>
      <c r="B68" s="22">
        <v>86</v>
      </c>
      <c r="C68" s="22"/>
      <c r="D68" s="22"/>
      <c r="E68" s="22"/>
      <c r="F68" s="22"/>
      <c r="G68" s="22"/>
    </row>
    <row r="69" spans="1:7" ht="13.5">
      <c r="A69" s="6" t="s">
        <v>122</v>
      </c>
      <c r="B69" s="22"/>
      <c r="C69" s="22"/>
      <c r="D69" s="22"/>
      <c r="E69" s="22"/>
      <c r="F69" s="22"/>
      <c r="G69" s="22"/>
    </row>
    <row r="70" spans="1:7" ht="13.5">
      <c r="A70" s="6" t="s">
        <v>278</v>
      </c>
      <c r="B70" s="22">
        <v>1390</v>
      </c>
      <c r="C70" s="22">
        <v>779</v>
      </c>
      <c r="D70" s="22">
        <v>302</v>
      </c>
      <c r="E70" s="22">
        <v>39</v>
      </c>
      <c r="F70" s="22">
        <v>435</v>
      </c>
      <c r="G70" s="22">
        <v>77</v>
      </c>
    </row>
    <row r="71" spans="1:7" ht="13.5">
      <c r="A71" s="7" t="s">
        <v>279</v>
      </c>
      <c r="B71" s="22">
        <v>9712</v>
      </c>
      <c r="C71" s="22">
        <v>7112</v>
      </c>
      <c r="D71" s="22">
        <v>5443</v>
      </c>
      <c r="E71" s="22">
        <v>6135</v>
      </c>
      <c r="F71" s="22">
        <v>3292</v>
      </c>
      <c r="G71" s="22">
        <v>6294</v>
      </c>
    </row>
    <row r="72" spans="1:7" ht="13.5">
      <c r="A72" s="7" t="s">
        <v>280</v>
      </c>
      <c r="B72" s="22">
        <v>3412</v>
      </c>
      <c r="C72" s="22">
        <v>2588</v>
      </c>
      <c r="D72" s="22">
        <v>1788</v>
      </c>
      <c r="E72" s="22">
        <v>2305</v>
      </c>
      <c r="F72" s="22">
        <v>1174</v>
      </c>
      <c r="G72" s="22">
        <v>2744</v>
      </c>
    </row>
    <row r="73" spans="1:7" ht="13.5">
      <c r="A73" s="7" t="s">
        <v>281</v>
      </c>
      <c r="B73" s="22">
        <v>-341</v>
      </c>
      <c r="C73" s="22">
        <v>21</v>
      </c>
      <c r="D73" s="22">
        <v>283</v>
      </c>
      <c r="E73" s="22">
        <v>49</v>
      </c>
      <c r="F73" s="22">
        <v>265</v>
      </c>
      <c r="G73" s="22">
        <v>-418</v>
      </c>
    </row>
    <row r="74" spans="1:7" ht="13.5">
      <c r="A74" s="7" t="s">
        <v>282</v>
      </c>
      <c r="B74" s="22">
        <v>3071</v>
      </c>
      <c r="C74" s="22">
        <v>2609</v>
      </c>
      <c r="D74" s="22">
        <v>2071</v>
      </c>
      <c r="E74" s="22">
        <v>2354</v>
      </c>
      <c r="F74" s="22">
        <v>1439</v>
      </c>
      <c r="G74" s="22">
        <v>2326</v>
      </c>
    </row>
    <row r="75" spans="1:7" ht="14.25" thickBot="1">
      <c r="A75" s="7" t="s">
        <v>283</v>
      </c>
      <c r="B75" s="22">
        <v>6641</v>
      </c>
      <c r="C75" s="22">
        <v>4503</v>
      </c>
      <c r="D75" s="22">
        <v>3372</v>
      </c>
      <c r="E75" s="22">
        <v>3781</v>
      </c>
      <c r="F75" s="22">
        <v>1853</v>
      </c>
      <c r="G75" s="22">
        <v>3967</v>
      </c>
    </row>
    <row r="76" spans="1:7" ht="14.25" thickTop="1">
      <c r="A76" s="8"/>
      <c r="B76" s="24"/>
      <c r="C76" s="24"/>
      <c r="D76" s="24"/>
      <c r="E76" s="24"/>
      <c r="F76" s="24"/>
      <c r="G76" s="24"/>
    </row>
    <row r="78" ht="13.5">
      <c r="A78" s="20" t="s">
        <v>211</v>
      </c>
    </row>
    <row r="79" ht="13.5">
      <c r="A79" s="20" t="s">
        <v>212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11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207</v>
      </c>
      <c r="B2" s="14">
        <v>9072</v>
      </c>
      <c r="C2" s="14"/>
      <c r="D2" s="14"/>
      <c r="E2" s="14"/>
      <c r="F2" s="14"/>
      <c r="G2" s="14"/>
    </row>
    <row r="3" spans="1:7" ht="14.25" thickBot="1">
      <c r="A3" s="11" t="s">
        <v>208</v>
      </c>
      <c r="B3" s="1" t="s">
        <v>209</v>
      </c>
      <c r="C3" s="1"/>
      <c r="D3" s="1"/>
      <c r="E3" s="1"/>
      <c r="F3" s="1"/>
      <c r="G3" s="1"/>
    </row>
    <row r="4" spans="1:7" ht="14.25" thickTop="1">
      <c r="A4" s="10" t="s">
        <v>92</v>
      </c>
      <c r="B4" s="15" t="str">
        <f>HYPERLINK("http://www.kabupro.jp/mark/20130628/S000DWMO.htm","有価証券報告書")</f>
        <v>有価証券報告書</v>
      </c>
      <c r="C4" s="15" t="str">
        <f>HYPERLINK("http://www.kabupro.jp/mark/20130628/S000DWMO.htm","有価証券報告書")</f>
        <v>有価証券報告書</v>
      </c>
      <c r="D4" s="15" t="str">
        <f>HYPERLINK("http://www.kabupro.jp/mark/20120629/S000BAJF.htm","有価証券報告書")</f>
        <v>有価証券報告書</v>
      </c>
      <c r="E4" s="15" t="str">
        <f>HYPERLINK("http://www.kabupro.jp/mark/20110630/S0008RF6.htm","有価証券報告書")</f>
        <v>有価証券報告書</v>
      </c>
      <c r="F4" s="15" t="str">
        <f>HYPERLINK("http://www.kabupro.jp/mark/20090629/S00039YD.htm","有価証券報告書")</f>
        <v>有価証券報告書</v>
      </c>
      <c r="G4" s="15" t="str">
        <f>HYPERLINK("http://www.kabupro.jp/mark/20090629/S00039YD.htm","有価証券報告書")</f>
        <v>有価証券報告書</v>
      </c>
    </row>
    <row r="5" spans="1:7" ht="14.25" thickBot="1">
      <c r="A5" s="11" t="s">
        <v>93</v>
      </c>
      <c r="B5" s="1" t="s">
        <v>99</v>
      </c>
      <c r="C5" s="1" t="s">
        <v>99</v>
      </c>
      <c r="D5" s="1" t="s">
        <v>103</v>
      </c>
      <c r="E5" s="1" t="s">
        <v>105</v>
      </c>
      <c r="F5" s="1" t="s">
        <v>107</v>
      </c>
      <c r="G5" s="1" t="s">
        <v>107</v>
      </c>
    </row>
    <row r="6" spans="1:7" ht="15" thickBot="1" thickTop="1">
      <c r="A6" s="10" t="s">
        <v>94</v>
      </c>
      <c r="B6" s="18" t="s">
        <v>210</v>
      </c>
      <c r="C6" s="19"/>
      <c r="D6" s="19"/>
      <c r="E6" s="19"/>
      <c r="F6" s="19"/>
      <c r="G6" s="19"/>
    </row>
    <row r="7" spans="1:7" ht="14.25" thickTop="1">
      <c r="A7" s="12" t="s">
        <v>95</v>
      </c>
      <c r="B7" s="16" t="s">
        <v>100</v>
      </c>
      <c r="C7" s="16" t="s">
        <v>100</v>
      </c>
      <c r="D7" s="16" t="s">
        <v>100</v>
      </c>
      <c r="E7" s="16" t="s">
        <v>100</v>
      </c>
      <c r="F7" s="16" t="s">
        <v>100</v>
      </c>
      <c r="G7" s="16" t="s">
        <v>100</v>
      </c>
    </row>
    <row r="8" spans="1:7" ht="13.5">
      <c r="A8" s="13" t="s">
        <v>96</v>
      </c>
      <c r="B8" s="17"/>
      <c r="C8" s="17"/>
      <c r="D8" s="17"/>
      <c r="E8" s="17"/>
      <c r="F8" s="17"/>
      <c r="G8" s="17"/>
    </row>
    <row r="9" spans="1:7" ht="13.5">
      <c r="A9" s="13" t="s">
        <v>97</v>
      </c>
      <c r="B9" s="17" t="s">
        <v>101</v>
      </c>
      <c r="C9" s="17" t="s">
        <v>102</v>
      </c>
      <c r="D9" s="17" t="s">
        <v>104</v>
      </c>
      <c r="E9" s="17" t="s">
        <v>106</v>
      </c>
      <c r="F9" s="17" t="s">
        <v>108</v>
      </c>
      <c r="G9" s="17" t="s">
        <v>109</v>
      </c>
    </row>
    <row r="10" spans="1:7" ht="14.25" thickBot="1">
      <c r="A10" s="13" t="s">
        <v>98</v>
      </c>
      <c r="B10" s="17" t="s">
        <v>111</v>
      </c>
      <c r="C10" s="17" t="s">
        <v>111</v>
      </c>
      <c r="D10" s="17" t="s">
        <v>111</v>
      </c>
      <c r="E10" s="17" t="s">
        <v>111</v>
      </c>
      <c r="F10" s="17" t="s">
        <v>111</v>
      </c>
      <c r="G10" s="17" t="s">
        <v>111</v>
      </c>
    </row>
    <row r="11" spans="1:7" ht="14.25" thickTop="1">
      <c r="A11" s="9" t="s">
        <v>110</v>
      </c>
      <c r="B11" s="21">
        <v>6318</v>
      </c>
      <c r="C11" s="21">
        <v>7929</v>
      </c>
      <c r="D11" s="21">
        <v>7755</v>
      </c>
      <c r="E11" s="21">
        <v>7029</v>
      </c>
      <c r="F11" s="21">
        <v>12846</v>
      </c>
      <c r="G11" s="21">
        <v>6318</v>
      </c>
    </row>
    <row r="12" spans="1:7" ht="13.5">
      <c r="A12" s="2" t="s">
        <v>112</v>
      </c>
      <c r="B12" s="22">
        <v>371</v>
      </c>
      <c r="C12" s="22">
        <v>487</v>
      </c>
      <c r="D12" s="22">
        <v>417</v>
      </c>
      <c r="E12" s="22">
        <v>420</v>
      </c>
      <c r="F12" s="22">
        <v>540</v>
      </c>
      <c r="G12" s="22">
        <v>733</v>
      </c>
    </row>
    <row r="13" spans="1:7" ht="13.5">
      <c r="A13" s="2" t="s">
        <v>113</v>
      </c>
      <c r="B13" s="22">
        <v>16360</v>
      </c>
      <c r="C13" s="22">
        <v>17340</v>
      </c>
      <c r="D13" s="22">
        <v>14626</v>
      </c>
      <c r="E13" s="22">
        <v>14568</v>
      </c>
      <c r="F13" s="22">
        <v>13211</v>
      </c>
      <c r="G13" s="22">
        <v>16917</v>
      </c>
    </row>
    <row r="14" spans="1:7" ht="13.5">
      <c r="A14" s="2" t="s">
        <v>114</v>
      </c>
      <c r="B14" s="22">
        <v>9866</v>
      </c>
      <c r="C14" s="22">
        <v>9814</v>
      </c>
      <c r="D14" s="22">
        <v>11536</v>
      </c>
      <c r="E14" s="22">
        <v>15096</v>
      </c>
      <c r="F14" s="22">
        <v>7247</v>
      </c>
      <c r="G14" s="22">
        <v>3897</v>
      </c>
    </row>
    <row r="15" spans="1:7" ht="13.5">
      <c r="A15" s="2" t="s">
        <v>116</v>
      </c>
      <c r="B15" s="22"/>
      <c r="C15" s="22"/>
      <c r="D15" s="22"/>
      <c r="E15" s="22"/>
      <c r="F15" s="22"/>
      <c r="G15" s="22">
        <v>162</v>
      </c>
    </row>
    <row r="16" spans="1:7" ht="13.5">
      <c r="A16" s="2" t="s">
        <v>117</v>
      </c>
      <c r="B16" s="22">
        <v>144</v>
      </c>
      <c r="C16" s="22">
        <v>165</v>
      </c>
      <c r="D16" s="22">
        <v>149</v>
      </c>
      <c r="E16" s="22">
        <v>130</v>
      </c>
      <c r="F16" s="22">
        <v>124</v>
      </c>
      <c r="G16" s="22"/>
    </row>
    <row r="17" spans="1:7" ht="13.5">
      <c r="A17" s="2" t="s">
        <v>118</v>
      </c>
      <c r="B17" s="22">
        <v>223</v>
      </c>
      <c r="C17" s="22">
        <v>232</v>
      </c>
      <c r="D17" s="22">
        <v>207</v>
      </c>
      <c r="E17" s="22">
        <v>214</v>
      </c>
      <c r="F17" s="22">
        <v>244</v>
      </c>
      <c r="G17" s="22">
        <v>261</v>
      </c>
    </row>
    <row r="18" spans="1:7" ht="13.5">
      <c r="A18" s="2" t="s">
        <v>119</v>
      </c>
      <c r="B18" s="22">
        <v>959</v>
      </c>
      <c r="C18" s="22">
        <v>799</v>
      </c>
      <c r="D18" s="22">
        <v>766</v>
      </c>
      <c r="E18" s="22">
        <v>817</v>
      </c>
      <c r="F18" s="22">
        <v>727</v>
      </c>
      <c r="G18" s="22">
        <v>881</v>
      </c>
    </row>
    <row r="19" spans="1:7" ht="13.5">
      <c r="A19" s="2" t="s">
        <v>120</v>
      </c>
      <c r="B19" s="22">
        <v>65</v>
      </c>
      <c r="C19" s="22">
        <v>136</v>
      </c>
      <c r="D19" s="22">
        <v>122</v>
      </c>
      <c r="E19" s="22">
        <v>169</v>
      </c>
      <c r="F19" s="22">
        <v>57</v>
      </c>
      <c r="G19" s="22">
        <v>69</v>
      </c>
    </row>
    <row r="20" spans="1:7" ht="13.5">
      <c r="A20" s="2" t="s">
        <v>121</v>
      </c>
      <c r="B20" s="22">
        <v>801</v>
      </c>
      <c r="C20" s="22">
        <v>238</v>
      </c>
      <c r="D20" s="22">
        <v>249</v>
      </c>
      <c r="E20" s="22">
        <v>324</v>
      </c>
      <c r="F20" s="22">
        <v>310</v>
      </c>
      <c r="G20" s="22">
        <v>2622</v>
      </c>
    </row>
    <row r="21" spans="1:7" ht="13.5">
      <c r="A21" s="2" t="s">
        <v>122</v>
      </c>
      <c r="B21" s="22">
        <v>502</v>
      </c>
      <c r="C21" s="22">
        <v>626</v>
      </c>
      <c r="D21" s="22">
        <v>499</v>
      </c>
      <c r="E21" s="22">
        <v>469</v>
      </c>
      <c r="F21" s="22">
        <v>355</v>
      </c>
      <c r="G21" s="22">
        <v>632</v>
      </c>
    </row>
    <row r="22" spans="1:7" ht="13.5">
      <c r="A22" s="2" t="s">
        <v>123</v>
      </c>
      <c r="B22" s="22">
        <v>-7</v>
      </c>
      <c r="C22" s="22">
        <v>-7</v>
      </c>
      <c r="D22" s="22">
        <v>-11</v>
      </c>
      <c r="E22" s="22">
        <v>-7</v>
      </c>
      <c r="F22" s="22">
        <v>-8</v>
      </c>
      <c r="G22" s="22">
        <v>-28</v>
      </c>
    </row>
    <row r="23" spans="1:7" ht="13.5">
      <c r="A23" s="2" t="s">
        <v>124</v>
      </c>
      <c r="B23" s="22">
        <v>35606</v>
      </c>
      <c r="C23" s="22">
        <v>37763</v>
      </c>
      <c r="D23" s="22">
        <v>36319</v>
      </c>
      <c r="E23" s="22">
        <v>39233</v>
      </c>
      <c r="F23" s="22">
        <v>35659</v>
      </c>
      <c r="G23" s="22">
        <v>32468</v>
      </c>
    </row>
    <row r="24" spans="1:7" ht="13.5">
      <c r="A24" s="3" t="s">
        <v>125</v>
      </c>
      <c r="B24" s="22">
        <v>65341</v>
      </c>
      <c r="C24" s="22">
        <v>64754</v>
      </c>
      <c r="D24" s="22">
        <v>64243</v>
      </c>
      <c r="E24" s="22">
        <v>64175</v>
      </c>
      <c r="F24" s="22">
        <v>62929</v>
      </c>
      <c r="G24" s="22">
        <v>53893</v>
      </c>
    </row>
    <row r="25" spans="1:7" ht="13.5">
      <c r="A25" s="4" t="s">
        <v>126</v>
      </c>
      <c r="B25" s="22">
        <v>-40926</v>
      </c>
      <c r="C25" s="22">
        <v>-39376</v>
      </c>
      <c r="D25" s="22">
        <v>-37768</v>
      </c>
      <c r="E25" s="22">
        <v>-35992</v>
      </c>
      <c r="F25" s="22">
        <v>-33889</v>
      </c>
      <c r="G25" s="22">
        <v>-32496</v>
      </c>
    </row>
    <row r="26" spans="1:7" ht="13.5">
      <c r="A26" s="4" t="s">
        <v>127</v>
      </c>
      <c r="B26" s="22">
        <v>24415</v>
      </c>
      <c r="C26" s="22">
        <v>25377</v>
      </c>
      <c r="D26" s="22">
        <v>26475</v>
      </c>
      <c r="E26" s="22">
        <v>28182</v>
      </c>
      <c r="F26" s="22">
        <v>29040</v>
      </c>
      <c r="G26" s="22">
        <v>21397</v>
      </c>
    </row>
    <row r="27" spans="1:7" ht="13.5">
      <c r="A27" s="3" t="s">
        <v>128</v>
      </c>
      <c r="B27" s="22">
        <v>10547</v>
      </c>
      <c r="C27" s="22">
        <v>10533</v>
      </c>
      <c r="D27" s="22">
        <v>10406</v>
      </c>
      <c r="E27" s="22">
        <v>10408</v>
      </c>
      <c r="F27" s="22">
        <v>9886</v>
      </c>
      <c r="G27" s="22">
        <v>9233</v>
      </c>
    </row>
    <row r="28" spans="1:7" ht="13.5">
      <c r="A28" s="4" t="s">
        <v>126</v>
      </c>
      <c r="B28" s="22">
        <v>-8941</v>
      </c>
      <c r="C28" s="22">
        <v>-8634</v>
      </c>
      <c r="D28" s="22">
        <v>-8244</v>
      </c>
      <c r="E28" s="22">
        <v>-7847</v>
      </c>
      <c r="F28" s="22">
        <v>-7371</v>
      </c>
      <c r="G28" s="22">
        <v>-7278</v>
      </c>
    </row>
    <row r="29" spans="1:7" ht="13.5">
      <c r="A29" s="4" t="s">
        <v>129</v>
      </c>
      <c r="B29" s="22">
        <v>1605</v>
      </c>
      <c r="C29" s="22">
        <v>1899</v>
      </c>
      <c r="D29" s="22">
        <v>2161</v>
      </c>
      <c r="E29" s="22">
        <v>2560</v>
      </c>
      <c r="F29" s="22">
        <v>2515</v>
      </c>
      <c r="G29" s="22">
        <v>1955</v>
      </c>
    </row>
    <row r="30" spans="1:7" ht="13.5">
      <c r="A30" s="3" t="s">
        <v>130</v>
      </c>
      <c r="B30" s="22">
        <v>2247</v>
      </c>
      <c r="C30" s="22">
        <v>2246</v>
      </c>
      <c r="D30" s="22">
        <v>2241</v>
      </c>
      <c r="E30" s="22">
        <v>2255</v>
      </c>
      <c r="F30" s="22">
        <v>2262</v>
      </c>
      <c r="G30" s="22">
        <v>2256</v>
      </c>
    </row>
    <row r="31" spans="1:7" ht="13.5">
      <c r="A31" s="4" t="s">
        <v>126</v>
      </c>
      <c r="B31" s="22">
        <v>-1951</v>
      </c>
      <c r="C31" s="22">
        <v>-1920</v>
      </c>
      <c r="D31" s="22">
        <v>-1883</v>
      </c>
      <c r="E31" s="22">
        <v>-1860</v>
      </c>
      <c r="F31" s="22">
        <v>-1836</v>
      </c>
      <c r="G31" s="22">
        <v>-1780</v>
      </c>
    </row>
    <row r="32" spans="1:7" ht="13.5">
      <c r="A32" s="4" t="s">
        <v>131</v>
      </c>
      <c r="B32" s="22">
        <v>295</v>
      </c>
      <c r="C32" s="22">
        <v>326</v>
      </c>
      <c r="D32" s="22">
        <v>357</v>
      </c>
      <c r="E32" s="22">
        <v>395</v>
      </c>
      <c r="F32" s="22">
        <v>426</v>
      </c>
      <c r="G32" s="22">
        <v>475</v>
      </c>
    </row>
    <row r="33" spans="1:7" ht="13.5">
      <c r="A33" s="3" t="s">
        <v>132</v>
      </c>
      <c r="B33" s="22">
        <v>15824</v>
      </c>
      <c r="C33" s="22">
        <v>15417</v>
      </c>
      <c r="D33" s="22">
        <v>15684</v>
      </c>
      <c r="E33" s="22">
        <v>15994</v>
      </c>
      <c r="F33" s="22">
        <v>16576</v>
      </c>
      <c r="G33" s="22">
        <v>16224</v>
      </c>
    </row>
    <row r="34" spans="1:7" ht="13.5">
      <c r="A34" s="4" t="s">
        <v>126</v>
      </c>
      <c r="B34" s="22">
        <v>-14935</v>
      </c>
      <c r="C34" s="22">
        <v>-14991</v>
      </c>
      <c r="D34" s="22">
        <v>-15018</v>
      </c>
      <c r="E34" s="22">
        <v>-14850</v>
      </c>
      <c r="F34" s="22">
        <v>-14501</v>
      </c>
      <c r="G34" s="22">
        <v>-13763</v>
      </c>
    </row>
    <row r="35" spans="1:7" ht="13.5">
      <c r="A35" s="4" t="s">
        <v>133</v>
      </c>
      <c r="B35" s="22">
        <v>889</v>
      </c>
      <c r="C35" s="22">
        <v>426</v>
      </c>
      <c r="D35" s="22">
        <v>666</v>
      </c>
      <c r="E35" s="22">
        <v>1144</v>
      </c>
      <c r="F35" s="22">
        <v>2075</v>
      </c>
      <c r="G35" s="22">
        <v>2460</v>
      </c>
    </row>
    <row r="36" spans="1:7" ht="13.5">
      <c r="A36" s="3" t="s">
        <v>134</v>
      </c>
      <c r="B36" s="22">
        <v>2340</v>
      </c>
      <c r="C36" s="22">
        <v>2388</v>
      </c>
      <c r="D36" s="22">
        <v>2303</v>
      </c>
      <c r="E36" s="22">
        <v>2232</v>
      </c>
      <c r="F36" s="22">
        <v>2278</v>
      </c>
      <c r="G36" s="22">
        <v>2060</v>
      </c>
    </row>
    <row r="37" spans="1:7" ht="13.5">
      <c r="A37" s="4" t="s">
        <v>126</v>
      </c>
      <c r="B37" s="22">
        <v>-2089</v>
      </c>
      <c r="C37" s="22">
        <v>-2070</v>
      </c>
      <c r="D37" s="22">
        <v>-1959</v>
      </c>
      <c r="E37" s="22">
        <v>-1792</v>
      </c>
      <c r="F37" s="22">
        <v>-1730</v>
      </c>
      <c r="G37" s="22">
        <v>-1623</v>
      </c>
    </row>
    <row r="38" spans="1:7" ht="13.5">
      <c r="A38" s="4" t="s">
        <v>135</v>
      </c>
      <c r="B38" s="22">
        <v>250</v>
      </c>
      <c r="C38" s="22">
        <v>317</v>
      </c>
      <c r="D38" s="22">
        <v>344</v>
      </c>
      <c r="E38" s="22">
        <v>440</v>
      </c>
      <c r="F38" s="22">
        <v>547</v>
      </c>
      <c r="G38" s="22">
        <v>437</v>
      </c>
    </row>
    <row r="39" spans="1:7" ht="13.5">
      <c r="A39" s="3" t="s">
        <v>136</v>
      </c>
      <c r="B39" s="22">
        <v>47354</v>
      </c>
      <c r="C39" s="22">
        <v>47072</v>
      </c>
      <c r="D39" s="22">
        <v>46720</v>
      </c>
      <c r="E39" s="22">
        <v>45977</v>
      </c>
      <c r="F39" s="22">
        <v>45853</v>
      </c>
      <c r="G39" s="22">
        <v>44344</v>
      </c>
    </row>
    <row r="40" spans="1:7" ht="13.5">
      <c r="A40" s="3" t="s">
        <v>137</v>
      </c>
      <c r="B40" s="22">
        <v>101</v>
      </c>
      <c r="C40" s="22">
        <v>8</v>
      </c>
      <c r="D40" s="22">
        <v>8</v>
      </c>
      <c r="E40" s="22">
        <v>8</v>
      </c>
      <c r="F40" s="22"/>
      <c r="G40" s="22"/>
    </row>
    <row r="41" spans="1:7" ht="13.5">
      <c r="A41" s="4" t="s">
        <v>126</v>
      </c>
      <c r="B41" s="22">
        <v>-18</v>
      </c>
      <c r="C41" s="22">
        <v>-3</v>
      </c>
      <c r="D41" s="22">
        <v>-2</v>
      </c>
      <c r="E41" s="22">
        <v>0</v>
      </c>
      <c r="F41" s="22"/>
      <c r="G41" s="22"/>
    </row>
    <row r="42" spans="1:7" ht="13.5">
      <c r="A42" s="4" t="s">
        <v>137</v>
      </c>
      <c r="B42" s="22">
        <v>82</v>
      </c>
      <c r="C42" s="22">
        <v>4</v>
      </c>
      <c r="D42" s="22">
        <v>5</v>
      </c>
      <c r="E42" s="22">
        <v>7</v>
      </c>
      <c r="F42" s="22"/>
      <c r="G42" s="22"/>
    </row>
    <row r="43" spans="1:7" ht="13.5">
      <c r="A43" s="3" t="s">
        <v>138</v>
      </c>
      <c r="B43" s="22">
        <v>1524</v>
      </c>
      <c r="C43" s="22">
        <v>466</v>
      </c>
      <c r="D43" s="22">
        <v>153</v>
      </c>
      <c r="E43" s="22">
        <v>666</v>
      </c>
      <c r="F43" s="22">
        <v>1056</v>
      </c>
      <c r="G43" s="22">
        <v>4078</v>
      </c>
    </row>
    <row r="44" spans="1:7" ht="13.5">
      <c r="A44" s="3" t="s">
        <v>139</v>
      </c>
      <c r="B44" s="22">
        <v>76418</v>
      </c>
      <c r="C44" s="22">
        <v>75892</v>
      </c>
      <c r="D44" s="22">
        <v>76883</v>
      </c>
      <c r="E44" s="22">
        <v>79374</v>
      </c>
      <c r="F44" s="22">
        <v>81514</v>
      </c>
      <c r="G44" s="22">
        <v>75150</v>
      </c>
    </row>
    <row r="45" spans="1:7" ht="13.5">
      <c r="A45" s="3" t="s">
        <v>140</v>
      </c>
      <c r="B45" s="22">
        <v>273</v>
      </c>
      <c r="C45" s="22">
        <v>657</v>
      </c>
      <c r="D45" s="22">
        <v>657</v>
      </c>
      <c r="E45" s="22">
        <v>657</v>
      </c>
      <c r="F45" s="22">
        <v>657</v>
      </c>
      <c r="G45" s="22">
        <v>135</v>
      </c>
    </row>
    <row r="46" spans="1:7" ht="13.5">
      <c r="A46" s="3" t="s">
        <v>141</v>
      </c>
      <c r="B46" s="22">
        <v>48</v>
      </c>
      <c r="C46" s="22">
        <v>48</v>
      </c>
      <c r="D46" s="22">
        <v>48</v>
      </c>
      <c r="E46" s="22">
        <v>48</v>
      </c>
      <c r="F46" s="22">
        <v>48</v>
      </c>
      <c r="G46" s="22">
        <v>48</v>
      </c>
    </row>
    <row r="47" spans="1:7" ht="13.5">
      <c r="A47" s="3" t="s">
        <v>142</v>
      </c>
      <c r="B47" s="22">
        <v>211</v>
      </c>
      <c r="C47" s="22">
        <v>109</v>
      </c>
      <c r="D47" s="22">
        <v>269</v>
      </c>
      <c r="E47" s="22">
        <v>420</v>
      </c>
      <c r="F47" s="22">
        <v>595</v>
      </c>
      <c r="G47" s="22">
        <v>766</v>
      </c>
    </row>
    <row r="48" spans="1:7" ht="13.5">
      <c r="A48" s="3" t="s">
        <v>143</v>
      </c>
      <c r="B48" s="22">
        <v>532</v>
      </c>
      <c r="C48" s="22">
        <v>814</v>
      </c>
      <c r="D48" s="22">
        <v>975</v>
      </c>
      <c r="E48" s="22">
        <v>1125</v>
      </c>
      <c r="F48" s="22">
        <v>1301</v>
      </c>
      <c r="G48" s="22">
        <v>949</v>
      </c>
    </row>
    <row r="49" spans="1:7" ht="13.5">
      <c r="A49" s="3" t="s">
        <v>144</v>
      </c>
      <c r="B49" s="22">
        <v>21147</v>
      </c>
      <c r="C49" s="22">
        <v>18787</v>
      </c>
      <c r="D49" s="22">
        <v>17615</v>
      </c>
      <c r="E49" s="22">
        <v>19406</v>
      </c>
      <c r="F49" s="22">
        <v>14295</v>
      </c>
      <c r="G49" s="22">
        <v>18913</v>
      </c>
    </row>
    <row r="50" spans="1:7" ht="13.5">
      <c r="A50" s="3" t="s">
        <v>145</v>
      </c>
      <c r="B50" s="22">
        <v>5949</v>
      </c>
      <c r="C50" s="22">
        <v>5164</v>
      </c>
      <c r="D50" s="22">
        <v>5133</v>
      </c>
      <c r="E50" s="22">
        <v>3908</v>
      </c>
      <c r="F50" s="22">
        <v>3908</v>
      </c>
      <c r="G50" s="22">
        <v>3908</v>
      </c>
    </row>
    <row r="51" spans="1:7" ht="13.5">
      <c r="A51" s="3" t="s">
        <v>146</v>
      </c>
      <c r="B51" s="22">
        <v>4</v>
      </c>
      <c r="C51" s="22">
        <v>4</v>
      </c>
      <c r="D51" s="22">
        <v>4</v>
      </c>
      <c r="E51" s="22">
        <v>4</v>
      </c>
      <c r="F51" s="22">
        <v>4</v>
      </c>
      <c r="G51" s="22">
        <v>4</v>
      </c>
    </row>
    <row r="52" spans="1:7" ht="13.5">
      <c r="A52" s="3" t="s">
        <v>147</v>
      </c>
      <c r="B52" s="22">
        <v>945</v>
      </c>
      <c r="C52" s="22">
        <v>816</v>
      </c>
      <c r="D52" s="22">
        <v>816</v>
      </c>
      <c r="E52" s="22">
        <v>794</v>
      </c>
      <c r="F52" s="22">
        <v>794</v>
      </c>
      <c r="G52" s="22">
        <v>794</v>
      </c>
    </row>
    <row r="53" spans="1:7" ht="13.5">
      <c r="A53" s="3" t="s">
        <v>148</v>
      </c>
      <c r="B53" s="22">
        <v>1</v>
      </c>
      <c r="C53" s="22">
        <v>1</v>
      </c>
      <c r="D53" s="22">
        <v>1</v>
      </c>
      <c r="E53" s="22">
        <v>4</v>
      </c>
      <c r="F53" s="22">
        <v>6</v>
      </c>
      <c r="G53" s="22">
        <v>7</v>
      </c>
    </row>
    <row r="54" spans="1:7" ht="13.5">
      <c r="A54" s="3" t="s">
        <v>150</v>
      </c>
      <c r="B54" s="22">
        <v>2605</v>
      </c>
      <c r="C54" s="22">
        <v>1629</v>
      </c>
      <c r="D54" s="22">
        <v>1473</v>
      </c>
      <c r="E54" s="22">
        <v>1847</v>
      </c>
      <c r="F54" s="22">
        <v>2516</v>
      </c>
      <c r="G54" s="22">
        <v>2160</v>
      </c>
    </row>
    <row r="55" spans="1:7" ht="13.5">
      <c r="A55" s="3" t="s">
        <v>151</v>
      </c>
      <c r="B55" s="22">
        <v>4</v>
      </c>
      <c r="C55" s="22">
        <v>25</v>
      </c>
      <c r="D55" s="22">
        <v>34</v>
      </c>
      <c r="E55" s="22">
        <v>19</v>
      </c>
      <c r="F55" s="22">
        <v>23</v>
      </c>
      <c r="G55" s="22">
        <v>25</v>
      </c>
    </row>
    <row r="56" spans="1:7" ht="13.5">
      <c r="A56" s="3" t="s">
        <v>152</v>
      </c>
      <c r="B56" s="22">
        <v>551</v>
      </c>
      <c r="C56" s="22">
        <v>452</v>
      </c>
      <c r="D56" s="22">
        <v>486</v>
      </c>
      <c r="E56" s="22">
        <v>464</v>
      </c>
      <c r="F56" s="22">
        <v>692</v>
      </c>
      <c r="G56" s="22">
        <v>660</v>
      </c>
    </row>
    <row r="57" spans="1:7" ht="13.5">
      <c r="A57" s="3" t="s">
        <v>153</v>
      </c>
      <c r="B57" s="22">
        <v>258</v>
      </c>
      <c r="C57" s="22">
        <v>380</v>
      </c>
      <c r="D57" s="22">
        <v>370</v>
      </c>
      <c r="E57" s="22">
        <v>431</v>
      </c>
      <c r="F57" s="22">
        <v>451</v>
      </c>
      <c r="G57" s="22">
        <v>458</v>
      </c>
    </row>
    <row r="58" spans="1:7" ht="13.5">
      <c r="A58" s="3" t="s">
        <v>142</v>
      </c>
      <c r="B58" s="22">
        <v>61</v>
      </c>
      <c r="C58" s="22">
        <v>48</v>
      </c>
      <c r="D58" s="22">
        <v>56</v>
      </c>
      <c r="E58" s="22">
        <v>40</v>
      </c>
      <c r="F58" s="22">
        <v>42</v>
      </c>
      <c r="G58" s="22">
        <v>540</v>
      </c>
    </row>
    <row r="59" spans="1:7" ht="13.5">
      <c r="A59" s="3" t="s">
        <v>123</v>
      </c>
      <c r="B59" s="22">
        <v>-109</v>
      </c>
      <c r="C59" s="22">
        <v>-197</v>
      </c>
      <c r="D59" s="22">
        <v>-68</v>
      </c>
      <c r="E59" s="22">
        <v>-50</v>
      </c>
      <c r="F59" s="22">
        <v>-57</v>
      </c>
      <c r="G59" s="22">
        <v>-117</v>
      </c>
    </row>
    <row r="60" spans="1:7" ht="13.5">
      <c r="A60" s="3" t="s">
        <v>154</v>
      </c>
      <c r="B60" s="22"/>
      <c r="C60" s="22"/>
      <c r="D60" s="22">
        <v>-25</v>
      </c>
      <c r="E60" s="22">
        <v>-24</v>
      </c>
      <c r="F60" s="22">
        <v>-20</v>
      </c>
      <c r="G60" s="22">
        <v>-17</v>
      </c>
    </row>
    <row r="61" spans="1:7" ht="13.5">
      <c r="A61" s="3" t="s">
        <v>155</v>
      </c>
      <c r="B61" s="22">
        <v>31422</v>
      </c>
      <c r="C61" s="22">
        <v>27115</v>
      </c>
      <c r="D61" s="22">
        <v>25899</v>
      </c>
      <c r="E61" s="22">
        <v>26847</v>
      </c>
      <c r="F61" s="22">
        <v>22659</v>
      </c>
      <c r="G61" s="22">
        <v>27339</v>
      </c>
    </row>
    <row r="62" spans="1:7" ht="13.5">
      <c r="A62" s="2" t="s">
        <v>156</v>
      </c>
      <c r="B62" s="22">
        <v>108373</v>
      </c>
      <c r="C62" s="22">
        <v>103822</v>
      </c>
      <c r="D62" s="22">
        <v>103758</v>
      </c>
      <c r="E62" s="22">
        <v>107347</v>
      </c>
      <c r="F62" s="22">
        <v>105475</v>
      </c>
      <c r="G62" s="22">
        <v>103439</v>
      </c>
    </row>
    <row r="63" spans="1:7" ht="14.25" thickBot="1">
      <c r="A63" s="5" t="s">
        <v>159</v>
      </c>
      <c r="B63" s="23">
        <v>143979</v>
      </c>
      <c r="C63" s="23">
        <v>141586</v>
      </c>
      <c r="D63" s="23">
        <v>140077</v>
      </c>
      <c r="E63" s="23">
        <v>146581</v>
      </c>
      <c r="F63" s="23">
        <v>141135</v>
      </c>
      <c r="G63" s="23">
        <v>135907</v>
      </c>
    </row>
    <row r="64" spans="1:7" ht="14.25" thickTop="1">
      <c r="A64" s="2" t="s">
        <v>160</v>
      </c>
      <c r="B64" s="22">
        <v>376</v>
      </c>
      <c r="C64" s="22">
        <v>1600</v>
      </c>
      <c r="D64" s="22">
        <v>1090</v>
      </c>
      <c r="E64" s="22">
        <v>979</v>
      </c>
      <c r="F64" s="22">
        <v>1308</v>
      </c>
      <c r="G64" s="22">
        <v>1553</v>
      </c>
    </row>
    <row r="65" spans="1:7" ht="13.5">
      <c r="A65" s="2" t="s">
        <v>162</v>
      </c>
      <c r="B65" s="22">
        <v>4123</v>
      </c>
      <c r="C65" s="22"/>
      <c r="D65" s="22"/>
      <c r="E65" s="22"/>
      <c r="F65" s="22"/>
      <c r="G65" s="22"/>
    </row>
    <row r="66" spans="1:7" ht="13.5">
      <c r="A66" s="2" t="s">
        <v>163</v>
      </c>
      <c r="B66" s="22">
        <v>4116</v>
      </c>
      <c r="C66" s="22">
        <v>6921</v>
      </c>
      <c r="D66" s="22">
        <v>5539</v>
      </c>
      <c r="E66" s="22">
        <v>5559</v>
      </c>
      <c r="F66" s="22">
        <v>5687</v>
      </c>
      <c r="G66" s="22">
        <v>7822</v>
      </c>
    </row>
    <row r="67" spans="1:7" ht="13.5">
      <c r="A67" s="2" t="s">
        <v>164</v>
      </c>
      <c r="B67" s="22"/>
      <c r="C67" s="22"/>
      <c r="D67" s="22"/>
      <c r="E67" s="22"/>
      <c r="F67" s="22"/>
      <c r="G67" s="22">
        <v>1500</v>
      </c>
    </row>
    <row r="68" spans="1:7" ht="13.5">
      <c r="A68" s="2" t="s">
        <v>165</v>
      </c>
      <c r="B68" s="22">
        <v>3000</v>
      </c>
      <c r="C68" s="22">
        <v>6000</v>
      </c>
      <c r="D68" s="22">
        <v>1000</v>
      </c>
      <c r="E68" s="22">
        <v>6000</v>
      </c>
      <c r="F68" s="22">
        <v>1000</v>
      </c>
      <c r="G68" s="22"/>
    </row>
    <row r="69" spans="1:7" ht="13.5">
      <c r="A69" s="2" t="s">
        <v>166</v>
      </c>
      <c r="B69" s="22">
        <v>400</v>
      </c>
      <c r="C69" s="22">
        <v>10400</v>
      </c>
      <c r="D69" s="22">
        <v>5400</v>
      </c>
      <c r="E69" s="22">
        <v>400</v>
      </c>
      <c r="F69" s="22">
        <v>400</v>
      </c>
      <c r="G69" s="22"/>
    </row>
    <row r="70" spans="1:7" ht="13.5">
      <c r="A70" s="2" t="s">
        <v>167</v>
      </c>
      <c r="B70" s="22">
        <v>20</v>
      </c>
      <c r="C70" s="22">
        <v>1</v>
      </c>
      <c r="D70" s="22">
        <v>1</v>
      </c>
      <c r="E70" s="22">
        <v>1</v>
      </c>
      <c r="F70" s="22"/>
      <c r="G70" s="22"/>
    </row>
    <row r="71" spans="1:7" ht="13.5">
      <c r="A71" s="2" t="s">
        <v>168</v>
      </c>
      <c r="B71" s="22">
        <v>3169</v>
      </c>
      <c r="C71" s="22">
        <v>3276</v>
      </c>
      <c r="D71" s="22">
        <v>2219</v>
      </c>
      <c r="E71" s="22">
        <v>2885</v>
      </c>
      <c r="F71" s="22">
        <v>4561</v>
      </c>
      <c r="G71" s="22">
        <v>4114</v>
      </c>
    </row>
    <row r="72" spans="1:7" ht="13.5">
      <c r="A72" s="2" t="s">
        <v>169</v>
      </c>
      <c r="B72" s="22">
        <v>296</v>
      </c>
      <c r="C72" s="22">
        <v>292</v>
      </c>
      <c r="D72" s="22">
        <v>271</v>
      </c>
      <c r="E72" s="22">
        <v>283</v>
      </c>
      <c r="F72" s="22">
        <v>281</v>
      </c>
      <c r="G72" s="22">
        <v>298</v>
      </c>
    </row>
    <row r="73" spans="1:7" ht="13.5">
      <c r="A73" s="2" t="s">
        <v>170</v>
      </c>
      <c r="B73" s="22">
        <v>2040</v>
      </c>
      <c r="C73" s="22">
        <v>1797</v>
      </c>
      <c r="D73" s="22">
        <v>730</v>
      </c>
      <c r="E73" s="22">
        <v>1710</v>
      </c>
      <c r="F73" s="22">
        <v>167</v>
      </c>
      <c r="G73" s="22">
        <v>1340</v>
      </c>
    </row>
    <row r="74" spans="1:7" ht="13.5">
      <c r="A74" s="2" t="s">
        <v>172</v>
      </c>
      <c r="B74" s="22">
        <v>18456</v>
      </c>
      <c r="C74" s="22">
        <v>17093</v>
      </c>
      <c r="D74" s="22">
        <v>16707</v>
      </c>
      <c r="E74" s="22">
        <v>14302</v>
      </c>
      <c r="F74" s="22">
        <v>12319</v>
      </c>
      <c r="G74" s="22">
        <v>10206</v>
      </c>
    </row>
    <row r="75" spans="1:7" ht="13.5">
      <c r="A75" s="2" t="s">
        <v>173</v>
      </c>
      <c r="B75" s="22">
        <v>130</v>
      </c>
      <c r="C75" s="22">
        <v>83</v>
      </c>
      <c r="D75" s="22">
        <v>61</v>
      </c>
      <c r="E75" s="22">
        <v>57</v>
      </c>
      <c r="F75" s="22">
        <v>69</v>
      </c>
      <c r="G75" s="22">
        <v>59</v>
      </c>
    </row>
    <row r="76" spans="1:7" ht="13.5">
      <c r="A76" s="2" t="s">
        <v>174</v>
      </c>
      <c r="B76" s="22">
        <v>1486</v>
      </c>
      <c r="C76" s="22">
        <v>1388</v>
      </c>
      <c r="D76" s="22">
        <v>1193</v>
      </c>
      <c r="E76" s="22">
        <v>1258</v>
      </c>
      <c r="F76" s="22">
        <v>1331</v>
      </c>
      <c r="G76" s="22">
        <v>1430</v>
      </c>
    </row>
    <row r="77" spans="1:7" ht="13.5">
      <c r="A77" s="2" t="s">
        <v>175</v>
      </c>
      <c r="B77" s="22">
        <v>51</v>
      </c>
      <c r="C77" s="22">
        <v>46</v>
      </c>
      <c r="D77" s="22">
        <v>66</v>
      </c>
      <c r="E77" s="22">
        <v>74</v>
      </c>
      <c r="F77" s="22">
        <v>87</v>
      </c>
      <c r="G77" s="22">
        <v>80</v>
      </c>
    </row>
    <row r="78" spans="1:7" ht="13.5">
      <c r="A78" s="2"/>
      <c r="B78" s="22"/>
      <c r="C78" s="22"/>
      <c r="D78" s="22">
        <v>224</v>
      </c>
      <c r="E78" s="22"/>
      <c r="F78" s="22"/>
      <c r="G78" s="22"/>
    </row>
    <row r="79" spans="1:7" ht="13.5">
      <c r="A79" s="2" t="s">
        <v>176</v>
      </c>
      <c r="B79" s="22">
        <v>418</v>
      </c>
      <c r="C79" s="22">
        <v>619</v>
      </c>
      <c r="D79" s="22">
        <v>240</v>
      </c>
      <c r="E79" s="22">
        <v>399</v>
      </c>
      <c r="F79" s="22">
        <v>4532</v>
      </c>
      <c r="G79" s="22">
        <v>1542</v>
      </c>
    </row>
    <row r="80" spans="1:7" ht="13.5">
      <c r="A80" s="2" t="s">
        <v>177</v>
      </c>
      <c r="B80" s="22">
        <v>406</v>
      </c>
      <c r="C80" s="22"/>
      <c r="D80" s="22"/>
      <c r="E80" s="22"/>
      <c r="F80" s="22"/>
      <c r="G80" s="22"/>
    </row>
    <row r="81" spans="1:7" ht="13.5">
      <c r="A81" s="2" t="s">
        <v>142</v>
      </c>
      <c r="B81" s="22">
        <v>1</v>
      </c>
      <c r="C81" s="22">
        <v>1</v>
      </c>
      <c r="D81" s="22">
        <v>1</v>
      </c>
      <c r="E81" s="22">
        <v>1</v>
      </c>
      <c r="F81" s="22">
        <v>1</v>
      </c>
      <c r="G81" s="22">
        <v>2</v>
      </c>
    </row>
    <row r="82" spans="1:7" ht="13.5">
      <c r="A82" s="2" t="s">
        <v>178</v>
      </c>
      <c r="B82" s="22">
        <v>38493</v>
      </c>
      <c r="C82" s="22">
        <v>49522</v>
      </c>
      <c r="D82" s="22">
        <v>34747</v>
      </c>
      <c r="E82" s="22">
        <v>33912</v>
      </c>
      <c r="F82" s="22">
        <v>31748</v>
      </c>
      <c r="G82" s="22">
        <v>29947</v>
      </c>
    </row>
    <row r="83" spans="1:7" ht="13.5">
      <c r="A83" s="2" t="s">
        <v>179</v>
      </c>
      <c r="B83" s="22"/>
      <c r="C83" s="22">
        <v>400</v>
      </c>
      <c r="D83" s="22">
        <v>10800</v>
      </c>
      <c r="E83" s="22">
        <v>16200</v>
      </c>
      <c r="F83" s="22">
        <v>16600</v>
      </c>
      <c r="G83" s="22">
        <v>15000</v>
      </c>
    </row>
    <row r="84" spans="1:7" ht="13.5">
      <c r="A84" s="2" t="s">
        <v>180</v>
      </c>
      <c r="B84" s="22">
        <v>10500</v>
      </c>
      <c r="C84" s="22">
        <v>4000</v>
      </c>
      <c r="D84" s="22">
        <v>10000</v>
      </c>
      <c r="E84" s="22">
        <v>11000</v>
      </c>
      <c r="F84" s="22">
        <v>14000</v>
      </c>
      <c r="G84" s="22">
        <v>10000</v>
      </c>
    </row>
    <row r="85" spans="1:7" ht="13.5">
      <c r="A85" s="2" t="s">
        <v>181</v>
      </c>
      <c r="B85" s="22">
        <v>66</v>
      </c>
      <c r="C85" s="22">
        <v>3</v>
      </c>
      <c r="D85" s="22">
        <v>5</v>
      </c>
      <c r="E85" s="22">
        <v>6</v>
      </c>
      <c r="F85" s="22"/>
      <c r="G85" s="22"/>
    </row>
    <row r="86" spans="1:7" ht="13.5">
      <c r="A86" s="2" t="s">
        <v>182</v>
      </c>
      <c r="B86" s="22">
        <v>268</v>
      </c>
      <c r="C86" s="22">
        <v>331</v>
      </c>
      <c r="D86" s="22"/>
      <c r="E86" s="22"/>
      <c r="F86" s="22"/>
      <c r="G86" s="22"/>
    </row>
    <row r="87" spans="1:7" ht="13.5">
      <c r="A87" s="2" t="s">
        <v>171</v>
      </c>
      <c r="B87" s="22">
        <v>4697</v>
      </c>
      <c r="C87" s="22">
        <v>3946</v>
      </c>
      <c r="D87" s="22">
        <v>4326</v>
      </c>
      <c r="E87" s="22">
        <v>4538</v>
      </c>
      <c r="F87" s="22">
        <v>2758</v>
      </c>
      <c r="G87" s="22">
        <v>3663</v>
      </c>
    </row>
    <row r="88" spans="1:7" ht="13.5">
      <c r="A88" s="2" t="s">
        <v>183</v>
      </c>
      <c r="B88" s="22"/>
      <c r="C88" s="22"/>
      <c r="D88" s="22">
        <v>629</v>
      </c>
      <c r="E88" s="22">
        <v>658</v>
      </c>
      <c r="F88" s="22">
        <v>629</v>
      </c>
      <c r="G88" s="22">
        <v>605</v>
      </c>
    </row>
    <row r="89" spans="1:7" ht="13.5">
      <c r="A89" s="2" t="s">
        <v>142</v>
      </c>
      <c r="B89" s="22">
        <v>174</v>
      </c>
      <c r="C89" s="22">
        <v>175</v>
      </c>
      <c r="D89" s="22">
        <v>243</v>
      </c>
      <c r="E89" s="22">
        <v>249</v>
      </c>
      <c r="F89" s="22">
        <v>259</v>
      </c>
      <c r="G89" s="22">
        <v>264</v>
      </c>
    </row>
    <row r="90" spans="1:7" ht="13.5">
      <c r="A90" s="2" t="s">
        <v>185</v>
      </c>
      <c r="B90" s="22">
        <v>15705</v>
      </c>
      <c r="C90" s="22">
        <v>8856</v>
      </c>
      <c r="D90" s="22">
        <v>26005</v>
      </c>
      <c r="E90" s="22">
        <v>32652</v>
      </c>
      <c r="F90" s="22">
        <v>34247</v>
      </c>
      <c r="G90" s="22">
        <v>29532</v>
      </c>
    </row>
    <row r="91" spans="1:7" ht="14.25" thickBot="1">
      <c r="A91" s="5" t="s">
        <v>186</v>
      </c>
      <c r="B91" s="23">
        <v>54199</v>
      </c>
      <c r="C91" s="23">
        <v>58379</v>
      </c>
      <c r="D91" s="23">
        <v>60753</v>
      </c>
      <c r="E91" s="23">
        <v>66565</v>
      </c>
      <c r="F91" s="23">
        <v>65996</v>
      </c>
      <c r="G91" s="23">
        <v>59480</v>
      </c>
    </row>
    <row r="92" spans="1:7" ht="14.25" thickTop="1">
      <c r="A92" s="2" t="s">
        <v>187</v>
      </c>
      <c r="B92" s="22">
        <v>11316</v>
      </c>
      <c r="C92" s="22">
        <v>11316</v>
      </c>
      <c r="D92" s="22">
        <v>11316</v>
      </c>
      <c r="E92" s="22">
        <v>11316</v>
      </c>
      <c r="F92" s="22">
        <v>11316</v>
      </c>
      <c r="G92" s="22">
        <v>11316</v>
      </c>
    </row>
    <row r="93" spans="1:7" ht="13.5">
      <c r="A93" s="3" t="s">
        <v>188</v>
      </c>
      <c r="B93" s="22">
        <v>12332</v>
      </c>
      <c r="C93" s="22">
        <v>12332</v>
      </c>
      <c r="D93" s="22">
        <v>12332</v>
      </c>
      <c r="E93" s="22">
        <v>12332</v>
      </c>
      <c r="F93" s="22">
        <v>12332</v>
      </c>
      <c r="G93" s="22">
        <v>12332</v>
      </c>
    </row>
    <row r="94" spans="1:7" ht="13.5">
      <c r="A94" s="3" t="s">
        <v>189</v>
      </c>
      <c r="B94" s="22">
        <v>12332</v>
      </c>
      <c r="C94" s="22">
        <v>12332</v>
      </c>
      <c r="D94" s="22">
        <v>12332</v>
      </c>
      <c r="E94" s="22">
        <v>12332</v>
      </c>
      <c r="F94" s="22">
        <v>12332</v>
      </c>
      <c r="G94" s="22">
        <v>12333</v>
      </c>
    </row>
    <row r="95" spans="1:7" ht="13.5">
      <c r="A95" s="3" t="s">
        <v>190</v>
      </c>
      <c r="B95" s="22">
        <v>1426</v>
      </c>
      <c r="C95" s="22">
        <v>1426</v>
      </c>
      <c r="D95" s="22">
        <v>1426</v>
      </c>
      <c r="E95" s="22">
        <v>1426</v>
      </c>
      <c r="F95" s="22">
        <v>1426</v>
      </c>
      <c r="G95" s="22">
        <v>1426</v>
      </c>
    </row>
    <row r="96" spans="1:7" ht="13.5">
      <c r="A96" s="4" t="s">
        <v>191</v>
      </c>
      <c r="B96" s="22">
        <v>50</v>
      </c>
      <c r="C96" s="22">
        <v>50</v>
      </c>
      <c r="D96" s="22">
        <v>50</v>
      </c>
      <c r="E96" s="22">
        <v>50</v>
      </c>
      <c r="F96" s="22">
        <v>50</v>
      </c>
      <c r="G96" s="22">
        <v>50</v>
      </c>
    </row>
    <row r="97" spans="1:7" ht="13.5">
      <c r="A97" s="4" t="s">
        <v>192</v>
      </c>
      <c r="B97" s="22"/>
      <c r="C97" s="22"/>
      <c r="D97" s="22"/>
      <c r="E97" s="22"/>
      <c r="F97" s="22"/>
      <c r="G97" s="22">
        <v>103</v>
      </c>
    </row>
    <row r="98" spans="1:7" ht="13.5">
      <c r="A98" s="4" t="s">
        <v>193</v>
      </c>
      <c r="B98" s="22"/>
      <c r="C98" s="22"/>
      <c r="D98" s="22"/>
      <c r="E98" s="22"/>
      <c r="F98" s="22"/>
      <c r="G98" s="22">
        <v>921</v>
      </c>
    </row>
    <row r="99" spans="1:7" ht="13.5">
      <c r="A99" s="4" t="s">
        <v>194</v>
      </c>
      <c r="B99" s="22">
        <v>1188</v>
      </c>
      <c r="C99" s="22">
        <v>1195</v>
      </c>
      <c r="D99" s="22">
        <v>1099</v>
      </c>
      <c r="E99" s="22">
        <v>1106</v>
      </c>
      <c r="F99" s="22">
        <v>1114</v>
      </c>
      <c r="G99" s="22"/>
    </row>
    <row r="100" spans="1:7" ht="13.5">
      <c r="A100" s="4" t="s">
        <v>195</v>
      </c>
      <c r="B100" s="22">
        <v>54400</v>
      </c>
      <c r="C100" s="22">
        <v>51700</v>
      </c>
      <c r="D100" s="22">
        <v>49800</v>
      </c>
      <c r="E100" s="22">
        <v>47450</v>
      </c>
      <c r="F100" s="22">
        <v>46950</v>
      </c>
      <c r="G100" s="22">
        <v>44650</v>
      </c>
    </row>
    <row r="101" spans="1:7" ht="13.5">
      <c r="A101" s="4" t="s">
        <v>196</v>
      </c>
      <c r="B101" s="22">
        <v>1484</v>
      </c>
      <c r="C101" s="22">
        <v>4682</v>
      </c>
      <c r="D101" s="22">
        <v>3497</v>
      </c>
      <c r="E101" s="22">
        <v>3880</v>
      </c>
      <c r="F101" s="22">
        <v>1880</v>
      </c>
      <c r="G101" s="22">
        <v>4070</v>
      </c>
    </row>
    <row r="102" spans="1:7" ht="13.5">
      <c r="A102" s="3" t="s">
        <v>197</v>
      </c>
      <c r="B102" s="22">
        <v>58548</v>
      </c>
      <c r="C102" s="22">
        <v>59053</v>
      </c>
      <c r="D102" s="22">
        <v>55873</v>
      </c>
      <c r="E102" s="22">
        <v>53913</v>
      </c>
      <c r="F102" s="22">
        <v>51421</v>
      </c>
      <c r="G102" s="22">
        <v>51221</v>
      </c>
    </row>
    <row r="103" spans="1:7" ht="13.5">
      <c r="A103" s="2" t="s">
        <v>198</v>
      </c>
      <c r="B103" s="22">
        <v>-802</v>
      </c>
      <c r="C103" s="22">
        <v>-6136</v>
      </c>
      <c r="D103" s="22">
        <v>-6128</v>
      </c>
      <c r="E103" s="22">
        <v>-4124</v>
      </c>
      <c r="F103" s="22">
        <v>-4117</v>
      </c>
      <c r="G103" s="22">
        <v>-4110</v>
      </c>
    </row>
    <row r="104" spans="1:7" ht="13.5">
      <c r="A104" s="2" t="s">
        <v>199</v>
      </c>
      <c r="B104" s="22">
        <v>81395</v>
      </c>
      <c r="C104" s="22">
        <v>76565</v>
      </c>
      <c r="D104" s="22">
        <v>73393</v>
      </c>
      <c r="E104" s="22">
        <v>73437</v>
      </c>
      <c r="F104" s="22">
        <v>70953</v>
      </c>
      <c r="G104" s="22">
        <v>70760</v>
      </c>
    </row>
    <row r="105" spans="1:7" ht="13.5">
      <c r="A105" s="2" t="s">
        <v>200</v>
      </c>
      <c r="B105" s="22">
        <v>8264</v>
      </c>
      <c r="C105" s="22">
        <v>6578</v>
      </c>
      <c r="D105" s="22">
        <v>5930</v>
      </c>
      <c r="E105" s="22">
        <v>6577</v>
      </c>
      <c r="F105" s="22">
        <v>4186</v>
      </c>
      <c r="G105" s="22">
        <v>5666</v>
      </c>
    </row>
    <row r="106" spans="1:7" ht="13.5">
      <c r="A106" s="2" t="s">
        <v>202</v>
      </c>
      <c r="B106" s="22">
        <v>8264</v>
      </c>
      <c r="C106" s="22">
        <v>6578</v>
      </c>
      <c r="D106" s="22">
        <v>5930</v>
      </c>
      <c r="E106" s="22">
        <v>6577</v>
      </c>
      <c r="F106" s="22">
        <v>4186</v>
      </c>
      <c r="G106" s="22">
        <v>5666</v>
      </c>
    </row>
    <row r="107" spans="1:7" ht="13.5">
      <c r="A107" s="6" t="s">
        <v>203</v>
      </c>
      <c r="B107" s="22">
        <v>120</v>
      </c>
      <c r="C107" s="22">
        <v>63</v>
      </c>
      <c r="D107" s="22"/>
      <c r="E107" s="22"/>
      <c r="F107" s="22"/>
      <c r="G107" s="22"/>
    </row>
    <row r="108" spans="1:7" ht="13.5">
      <c r="A108" s="6" t="s">
        <v>205</v>
      </c>
      <c r="B108" s="22">
        <v>89780</v>
      </c>
      <c r="C108" s="22">
        <v>83207</v>
      </c>
      <c r="D108" s="22">
        <v>79324</v>
      </c>
      <c r="E108" s="22">
        <v>80015</v>
      </c>
      <c r="F108" s="22">
        <v>75139</v>
      </c>
      <c r="G108" s="22">
        <v>76427</v>
      </c>
    </row>
    <row r="109" spans="1:7" ht="14.25" thickBot="1">
      <c r="A109" s="7" t="s">
        <v>206</v>
      </c>
      <c r="B109" s="22">
        <v>143979</v>
      </c>
      <c r="C109" s="22">
        <v>141586</v>
      </c>
      <c r="D109" s="22">
        <v>140077</v>
      </c>
      <c r="E109" s="22">
        <v>146581</v>
      </c>
      <c r="F109" s="22">
        <v>141135</v>
      </c>
      <c r="G109" s="22">
        <v>135907</v>
      </c>
    </row>
    <row r="110" spans="1:7" ht="14.25" thickTop="1">
      <c r="A110" s="8"/>
      <c r="B110" s="24"/>
      <c r="C110" s="24"/>
      <c r="D110" s="24"/>
      <c r="E110" s="24"/>
      <c r="F110" s="24"/>
      <c r="G110" s="24"/>
    </row>
    <row r="112" ht="13.5">
      <c r="A112" s="20" t="s">
        <v>211</v>
      </c>
    </row>
    <row r="113" ht="13.5">
      <c r="A113" s="20" t="s">
        <v>212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2014-02-12T05:11:26Z</dcterms:created>
  <dcterms:modified xsi:type="dcterms:W3CDTF">2014-02-12T05:11:39Z</dcterms:modified>
  <cp:category/>
  <cp:version/>
  <cp:contentType/>
  <cp:contentStatus/>
</cp:coreProperties>
</file>