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<sst xmlns="http://schemas.openxmlformats.org/spreadsheetml/2006/main" count="715" uniqueCount="262">
  <si>
    <t>連結・貸借対照表</t>
  </si>
  <si>
    <t>累積四半期</t>
  </si>
  <si>
    <t>2013/07/01</t>
  </si>
  <si>
    <t>のれん償却額</t>
  </si>
  <si>
    <t>貸倒引当金の増減額（△は減少）</t>
  </si>
  <si>
    <t>賞与引当金の増減額（△は減少）</t>
  </si>
  <si>
    <t>退職給付引当金の増減額（△は減少）</t>
  </si>
  <si>
    <t>役員退職慰労引当金の増減額（△は減少）</t>
  </si>
  <si>
    <t>転貸損失引当金の増減額（△は減少）</t>
  </si>
  <si>
    <t>受取利息及び受取配当金</t>
  </si>
  <si>
    <t>投資有価証券評価損益（△は益）</t>
  </si>
  <si>
    <t>固定資産除売却損益（△は益）</t>
  </si>
  <si>
    <t>持分法による投資損益（△は益）</t>
  </si>
  <si>
    <t>売上債権の増減額（△は増加）</t>
  </si>
  <si>
    <t>たな卸資産の増減額（△は増加）</t>
  </si>
  <si>
    <t>その他の流動資産の増減額（△は増加）</t>
  </si>
  <si>
    <t>仕入債務の増減額（△は減少）</t>
  </si>
  <si>
    <t>その他の流動負債の増減額（△は減少）</t>
  </si>
  <si>
    <t>未払消費税等の増減額（△は減少）</t>
  </si>
  <si>
    <t>小計</t>
  </si>
  <si>
    <t>利息及び配当金の受取額</t>
  </si>
  <si>
    <t>利息の支払額</t>
  </si>
  <si>
    <t>法人税等の支払額又は還付額（△は支払）</t>
  </si>
  <si>
    <t>営業活動によるキャッシュ・フロー</t>
  </si>
  <si>
    <t>定期預金の預入による支出</t>
  </si>
  <si>
    <t>定期預金の払戻による収入</t>
  </si>
  <si>
    <t>有価証券の取得による支出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</si>
  <si>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</si>
  <si>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</si>
  <si>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</si>
  <si>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</si>
  <si>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</si>
  <si>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投資有価証券の売却及び償還による収入</t>
  </si>
  <si>
    <t>連結の範囲の変更を伴う子会社株式の取得による収入</t>
  </si>
  <si>
    <t>貸付けによる支出</t>
  </si>
  <si>
    <t>貸付金の回収による収入</t>
  </si>
  <si>
    <t>投資活動によるキャッシュ・フロー</t>
  </si>
  <si>
    <t>短期借入金の純増減額（△は減少）</t>
  </si>
  <si>
    <t>短期借入れによる収入</t>
  </si>
  <si>
    <t>短期借入金の返済による支出</t>
  </si>
  <si>
    <t>長期借入れによる収入</t>
  </si>
  <si>
    <t>長期借入金の返済による支出</t>
  </si>
  <si>
    <t>リース債務の返済による支出</t>
  </si>
  <si>
    <t>自己株式の取得による支出</t>
  </si>
  <si>
    <t>自己株式の売却による収入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</si>
  <si>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</si>
  <si>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</si>
  <si>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</si>
  <si>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</si>
  <si>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</si>
  <si>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持分法による投資利益</t>
  </si>
  <si>
    <t>特別利益</t>
  </si>
  <si>
    <t>減損損失</t>
  </si>
  <si>
    <t>リース解約損</t>
  </si>
  <si>
    <t>転貸損失引当金繰入額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</si>
  <si>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</si>
  <si>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</si>
  <si>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</si>
  <si>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</si>
  <si>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</si>
  <si>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</si>
  <si>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</si>
  <si>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</si>
  <si>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</si>
  <si>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</si>
  <si>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2013/09/26</t>
  </si>
  <si>
    <t>通期</t>
  </si>
  <si>
    <t>2013/06/30</t>
  </si>
  <si>
    <t>2012/06/30</t>
  </si>
  <si>
    <t>2012/09/27</t>
  </si>
  <si>
    <t>2011/06/30</t>
  </si>
  <si>
    <t>2011/09/29</t>
  </si>
  <si>
    <t>2010/06/30</t>
  </si>
  <si>
    <t>2010/09/29</t>
  </si>
  <si>
    <t>2009/06/30</t>
  </si>
  <si>
    <t>2009/09/29</t>
  </si>
  <si>
    <t>2008/06/30</t>
  </si>
  <si>
    <t>現金及び預金</t>
  </si>
  <si>
    <t>百万円</t>
  </si>
  <si>
    <t>受取手形</t>
  </si>
  <si>
    <t>売掛金</t>
  </si>
  <si>
    <t>商品</t>
  </si>
  <si>
    <t>貯蔵品</t>
  </si>
  <si>
    <t>前払費用</t>
  </si>
  <si>
    <t>繰延税金資産</t>
  </si>
  <si>
    <t>短期貸付金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</si>
  <si>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</si>
  <si>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</si>
  <si>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</si>
  <si>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</si>
  <si>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</si>
  <si>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</si>
  <si>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</si>
  <si>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</si>
  <si>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</si>
  <si>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</si>
  <si>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</si>
  <si>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</si>
  <si>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</si>
  <si>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</si>
  <si>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</si>
  <si>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</si>
  <si>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</si>
  <si>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有形固定資産</t>
  </si>
  <si>
    <t>ソフトウエア</t>
  </si>
  <si>
    <t>無形固定資産</t>
  </si>
  <si>
    <t>投資有価証券</t>
  </si>
  <si>
    <t>関係会社株式</t>
  </si>
  <si>
    <t>長期貸付金</t>
  </si>
  <si>
    <t>従業員に対する長期貸付金（純額）</t>
  </si>
  <si>
    <t>関係会社長期貸付金</t>
  </si>
  <si>
    <t>長期前払費用</t>
  </si>
  <si>
    <t>保険積立金</t>
  </si>
  <si>
    <t>敷金及び保証金</t>
  </si>
  <si>
    <t>投資その他の資産</t>
  </si>
  <si>
    <t>固定資産</t>
  </si>
  <si>
    <t>資産</t>
  </si>
  <si>
    <t>買掛金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</si>
  <si>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</si>
  <si>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</si>
  <si>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</si>
  <si>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</si>
  <si>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</si>
  <si>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</si>
  <si>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預り金</t>
  </si>
  <si>
    <t>前受収益</t>
  </si>
  <si>
    <t>前受金</t>
  </si>
  <si>
    <t>賞与引当金</t>
  </si>
  <si>
    <t>流動負債</t>
  </si>
  <si>
    <t>長期借入金</t>
  </si>
  <si>
    <t>再評価に係る繰延税金負債</t>
  </si>
  <si>
    <t>退職給付引当金</t>
  </si>
  <si>
    <t>役員退職慰労引当金</t>
  </si>
  <si>
    <t>資産除去債務</t>
  </si>
  <si>
    <t>固定負債</t>
  </si>
  <si>
    <t>負債</t>
  </si>
  <si>
    <t>資本金</t>
  </si>
  <si>
    <t>資本準備金</t>
  </si>
  <si>
    <t>資本剰余金</t>
  </si>
  <si>
    <t>利益準備金</t>
  </si>
  <si>
    <t>事故損失準備金</t>
  </si>
  <si>
    <t>固定資産圧縮積立金</t>
  </si>
  <si>
    <t>圧縮記帳特別勘定積立金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</si>
  <si>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</si>
  <si>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</si>
  <si>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</si>
  <si>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</si>
  <si>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</si>
  <si>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</si>
  <si>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土地再評価差額金</t>
  </si>
  <si>
    <t>評価・換算差額等</t>
  </si>
  <si>
    <t>純資産</t>
  </si>
  <si>
    <t>負債純資産</t>
  </si>
  <si>
    <t>証券コード</t>
  </si>
  <si>
    <t>企業名</t>
  </si>
  <si>
    <t>株式会社ゼロ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</si>
  <si>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</si>
  <si>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</si>
  <si>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</si>
  <si>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2012/07/01</t>
  </si>
  <si>
    <t>2011/07/01</t>
  </si>
  <si>
    <t>2010/07/01</t>
  </si>
  <si>
    <t>2009/07/01</t>
  </si>
  <si>
    <t>2008/07/01</t>
  </si>
  <si>
    <t>2007/07/01</t>
  </si>
  <si>
    <t>売上高</t>
  </si>
  <si>
    <t>給料及び手当</t>
  </si>
  <si>
    <t>賞与</t>
  </si>
  <si>
    <t>賞与引当金繰入額</t>
  </si>
  <si>
    <t>退職給付費用</t>
  </si>
  <si>
    <t>福利厚生費</t>
  </si>
  <si>
    <t>燃料費</t>
  </si>
  <si>
    <t>外注費</t>
  </si>
  <si>
    <t>賃借料</t>
  </si>
  <si>
    <t>減価償却費</t>
  </si>
  <si>
    <t>売上原価</t>
  </si>
  <si>
    <t>売上総利益</t>
  </si>
  <si>
    <t>（うち賞与引当金繰入額）</t>
  </si>
  <si>
    <t>（うち退職給付費用）</t>
  </si>
  <si>
    <t>（うち役員退職慰労引当金繰入額）</t>
  </si>
  <si>
    <t>情報処理費</t>
  </si>
  <si>
    <t>貸倒引当金繰入額</t>
  </si>
  <si>
    <t>販売費・一般管理費</t>
  </si>
  <si>
    <t>営業利益</t>
  </si>
  <si>
    <t>受取利息</t>
  </si>
  <si>
    <t>受取配当金</t>
  </si>
  <si>
    <t>固定資産賃貸料</t>
  </si>
  <si>
    <t>受取手数料</t>
  </si>
  <si>
    <t>貸倒引当金戻入額</t>
  </si>
  <si>
    <t>その他</t>
  </si>
  <si>
    <t>営業外収益</t>
  </si>
  <si>
    <t>支払利息</t>
  </si>
  <si>
    <t>貯蔵品処分損</t>
  </si>
  <si>
    <t>営業外費用</t>
  </si>
  <si>
    <t>経常利益</t>
  </si>
  <si>
    <t>固定資産売却益</t>
  </si>
  <si>
    <t>特別利益</t>
  </si>
  <si>
    <t>固定資産売却損</t>
  </si>
  <si>
    <t>固定資産除却損</t>
  </si>
  <si>
    <t>投資有価証券評価損</t>
  </si>
  <si>
    <t>関係会社株式評価損</t>
  </si>
  <si>
    <t>事業再編損</t>
  </si>
  <si>
    <t>ゴルフ会員権評価損</t>
  </si>
  <si>
    <t>賃貸借契約解約損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</si>
  <si>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</si>
  <si>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</si>
  <si>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</si>
  <si>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</si>
  <si>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</si>
  <si>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</si>
  <si>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</si>
  <si>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2014/05/15</t>
  </si>
  <si>
    <t>四半期</t>
  </si>
  <si>
    <t>2014/03/31</t>
  </si>
  <si>
    <t>2014/02/13</t>
  </si>
  <si>
    <t>2013/12/31</t>
  </si>
  <si>
    <t>2013/11/14</t>
  </si>
  <si>
    <t>2013/09/30</t>
  </si>
  <si>
    <t>2013/05/14</t>
  </si>
  <si>
    <t>2013/03/31</t>
  </si>
  <si>
    <t>2013/02/14</t>
  </si>
  <si>
    <t>2012/12/31</t>
  </si>
  <si>
    <t>2012/11/09</t>
  </si>
  <si>
    <t>2012/09/30</t>
  </si>
  <si>
    <t>2012/05/11</t>
  </si>
  <si>
    <t>2012/03/31</t>
  </si>
  <si>
    <t>2012/02/10</t>
  </si>
  <si>
    <t>2011/12/31</t>
  </si>
  <si>
    <t>2011/11/11</t>
  </si>
  <si>
    <t>2011/09/30</t>
  </si>
  <si>
    <t>2011/05/13</t>
  </si>
  <si>
    <t>2011/03/31</t>
  </si>
  <si>
    <t>2011/02/10</t>
  </si>
  <si>
    <t>2010/12/31</t>
  </si>
  <si>
    <t>2010/11/12</t>
  </si>
  <si>
    <t>2010/09/30</t>
  </si>
  <si>
    <t>2010/05/13</t>
  </si>
  <si>
    <t>2010/03/31</t>
  </si>
  <si>
    <t>2010/02/12</t>
  </si>
  <si>
    <t>2009/12/31</t>
  </si>
  <si>
    <t>2009/11/13</t>
  </si>
  <si>
    <t>2009/09/30</t>
  </si>
  <si>
    <t>2009/05/15</t>
  </si>
  <si>
    <t>2009/03/31</t>
  </si>
  <si>
    <t>2009/02/13</t>
  </si>
  <si>
    <t>2008/12/31</t>
  </si>
  <si>
    <t>2008/11/14</t>
  </si>
  <si>
    <t>2008/09/30</t>
  </si>
  <si>
    <t>受取手形及び営業未収入金</t>
  </si>
  <si>
    <t>有価証券</t>
  </si>
  <si>
    <t>たな卸資産</t>
  </si>
  <si>
    <t>建物及び構築物（純額）</t>
  </si>
  <si>
    <t>機械装置及び運搬具（純額）</t>
  </si>
  <si>
    <t>建設仮勘定</t>
  </si>
  <si>
    <t>のれん</t>
  </si>
  <si>
    <t>支払手形及び買掛金</t>
  </si>
  <si>
    <t>短期借入金</t>
  </si>
  <si>
    <t>転貸損失引当金</t>
  </si>
  <si>
    <t>その他</t>
  </si>
  <si>
    <t>繰延税金負債</t>
  </si>
  <si>
    <t>為替換算調整勘定</t>
  </si>
  <si>
    <t>少数株主持分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</si>
</sst>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153</v>
      </c>
      <c r="B2" s="14">
        <v>9028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154</v>
      </c>
      <c r="B3" s="1" t="s">
        <v>155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58</v>
      </c>
      <c r="B4" s="15" t="str">
        <f>HYPERLINK("http://www.kabupro.jp/mark/20140515/S1001S0Y.htm","四半期報告書")</f>
        <v>四半期報告書</v>
      </c>
      <c r="C4" s="15" t="str">
        <f>HYPERLINK("http://www.kabupro.jp/mark/20140213/S10015J2.htm","四半期報告書")</f>
        <v>四半期報告書</v>
      </c>
      <c r="D4" s="15" t="str">
        <f>HYPERLINK("http://www.kabupro.jp/mark/20131114/S1000I64.htm","四半期報告書")</f>
        <v>四半期報告書</v>
      </c>
      <c r="E4" s="15" t="str">
        <f>HYPERLINK("http://www.kabupro.jp/mark/20130926/S10002I7.htm","有価証券報告書")</f>
        <v>有価証券報告書</v>
      </c>
      <c r="F4" s="15" t="str">
        <f>HYPERLINK("http://www.kabupro.jp/mark/20140515/S1001S0Y.htm","四半期報告書")</f>
        <v>四半期報告書</v>
      </c>
      <c r="G4" s="15" t="str">
        <f>HYPERLINK("http://www.kabupro.jp/mark/20140213/S10015J2.htm","四半期報告書")</f>
        <v>四半期報告書</v>
      </c>
      <c r="H4" s="15" t="str">
        <f>HYPERLINK("http://www.kabupro.jp/mark/20131114/S1000I64.htm","四半期報告書")</f>
        <v>四半期報告書</v>
      </c>
      <c r="I4" s="15" t="str">
        <f>HYPERLINK("http://www.kabupro.jp/mark/20130926/S10002I7.htm","有価証券報告書")</f>
        <v>有価証券報告書</v>
      </c>
      <c r="J4" s="15" t="str">
        <f>HYPERLINK("http://www.kabupro.jp/mark/20130514/S000DDCO.htm","四半期報告書")</f>
        <v>四半期報告書</v>
      </c>
      <c r="K4" s="15" t="str">
        <f>HYPERLINK("http://www.kabupro.jp/mark/20130214/S000CQ6N.htm","四半期報告書")</f>
        <v>四半期報告書</v>
      </c>
      <c r="L4" s="15" t="str">
        <f>HYPERLINK("http://www.kabupro.jp/mark/20121109/S000C75U.htm","四半期報告書")</f>
        <v>四半期報告書</v>
      </c>
      <c r="M4" s="15" t="str">
        <f>HYPERLINK("http://www.kabupro.jp/mark/20120927/S000BYH7.htm","有価証券報告書")</f>
        <v>有価証券報告書</v>
      </c>
      <c r="N4" s="15" t="str">
        <f>HYPERLINK("http://www.kabupro.jp/mark/20120511/S000ATIS.htm","四半期報告書")</f>
        <v>四半期報告書</v>
      </c>
      <c r="O4" s="15" t="str">
        <f>HYPERLINK("http://www.kabupro.jp/mark/20120210/S000A9PT.htm","四半期報告書")</f>
        <v>四半期報告書</v>
      </c>
      <c r="P4" s="15" t="str">
        <f>HYPERLINK("http://www.kabupro.jp/mark/20111111/S0009OZ9.htm","四半期報告書")</f>
        <v>四半期報告書</v>
      </c>
      <c r="Q4" s="15" t="str">
        <f>HYPERLINK("http://www.kabupro.jp/mark/20110929/S0009FAT.htm","有価証券報告書")</f>
        <v>有価証券報告書</v>
      </c>
      <c r="R4" s="15" t="str">
        <f>HYPERLINK("http://www.kabupro.jp/mark/20110513/S0008AHJ.htm","四半期報告書")</f>
        <v>四半期報告書</v>
      </c>
      <c r="S4" s="15" t="str">
        <f>HYPERLINK("http://www.kabupro.jp/mark/20110210/S0007QD0.htm","四半期報告書")</f>
        <v>四半期報告書</v>
      </c>
      <c r="T4" s="15" t="str">
        <f>HYPERLINK("http://www.kabupro.jp/mark/20101112/S00076U9.htm","四半期報告書")</f>
        <v>四半期報告書</v>
      </c>
      <c r="U4" s="15" t="str">
        <f>HYPERLINK("http://www.kabupro.jp/mark/20100929/S0006U1C.htm","有価証券報告書")</f>
        <v>有価証券報告書</v>
      </c>
      <c r="V4" s="15" t="str">
        <f>HYPERLINK("http://www.kabupro.jp/mark/20100513/S0005M12.htm","四半期報告書")</f>
        <v>四半期報告書</v>
      </c>
      <c r="W4" s="15" t="str">
        <f>HYPERLINK("http://www.kabupro.jp/mark/20100212/S00051D9.htm","四半期報告書")</f>
        <v>四半期報告書</v>
      </c>
      <c r="X4" s="15" t="str">
        <f>HYPERLINK("http://www.kabupro.jp/mark/20091113/S0004E60.htm","四半期報告書")</f>
        <v>四半期報告書</v>
      </c>
      <c r="Y4" s="15" t="str">
        <f>HYPERLINK("http://www.kabupro.jp/mark/20090929/S00040WD.htm","有価証券報告書")</f>
        <v>有価証券報告書</v>
      </c>
    </row>
    <row r="5" spans="1:25" ht="14.25" thickBot="1">
      <c r="A5" s="11" t="s">
        <v>59</v>
      </c>
      <c r="B5" s="1" t="s">
        <v>211</v>
      </c>
      <c r="C5" s="1" t="s">
        <v>214</v>
      </c>
      <c r="D5" s="1" t="s">
        <v>216</v>
      </c>
      <c r="E5" s="1" t="s">
        <v>65</v>
      </c>
      <c r="F5" s="1" t="s">
        <v>211</v>
      </c>
      <c r="G5" s="1" t="s">
        <v>214</v>
      </c>
      <c r="H5" s="1" t="s">
        <v>216</v>
      </c>
      <c r="I5" s="1" t="s">
        <v>65</v>
      </c>
      <c r="J5" s="1" t="s">
        <v>218</v>
      </c>
      <c r="K5" s="1" t="s">
        <v>220</v>
      </c>
      <c r="L5" s="1" t="s">
        <v>222</v>
      </c>
      <c r="M5" s="1" t="s">
        <v>69</v>
      </c>
      <c r="N5" s="1" t="s">
        <v>224</v>
      </c>
      <c r="O5" s="1" t="s">
        <v>226</v>
      </c>
      <c r="P5" s="1" t="s">
        <v>228</v>
      </c>
      <c r="Q5" s="1" t="s">
        <v>71</v>
      </c>
      <c r="R5" s="1" t="s">
        <v>230</v>
      </c>
      <c r="S5" s="1" t="s">
        <v>232</v>
      </c>
      <c r="T5" s="1" t="s">
        <v>234</v>
      </c>
      <c r="U5" s="1" t="s">
        <v>73</v>
      </c>
      <c r="V5" s="1" t="s">
        <v>236</v>
      </c>
      <c r="W5" s="1" t="s">
        <v>238</v>
      </c>
      <c r="X5" s="1" t="s">
        <v>240</v>
      </c>
      <c r="Y5" s="1" t="s">
        <v>75</v>
      </c>
    </row>
    <row r="6" spans="1:25" ht="15" thickBot="1" thickTop="1">
      <c r="A6" s="10" t="s">
        <v>60</v>
      </c>
      <c r="B6" s="18" t="s">
        <v>57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61</v>
      </c>
      <c r="B7" s="14" t="s">
        <v>1</v>
      </c>
      <c r="C7" s="14" t="s">
        <v>1</v>
      </c>
      <c r="D7" s="14" t="s">
        <v>1</v>
      </c>
      <c r="E7" s="16" t="s">
        <v>66</v>
      </c>
      <c r="F7" s="14" t="s">
        <v>1</v>
      </c>
      <c r="G7" s="14" t="s">
        <v>1</v>
      </c>
      <c r="H7" s="14" t="s">
        <v>1</v>
      </c>
      <c r="I7" s="16" t="s">
        <v>66</v>
      </c>
      <c r="J7" s="14" t="s">
        <v>1</v>
      </c>
      <c r="K7" s="14" t="s">
        <v>1</v>
      </c>
      <c r="L7" s="14" t="s">
        <v>1</v>
      </c>
      <c r="M7" s="16" t="s">
        <v>66</v>
      </c>
      <c r="N7" s="14" t="s">
        <v>1</v>
      </c>
      <c r="O7" s="14" t="s">
        <v>1</v>
      </c>
      <c r="P7" s="14" t="s">
        <v>1</v>
      </c>
      <c r="Q7" s="16" t="s">
        <v>66</v>
      </c>
      <c r="R7" s="14" t="s">
        <v>1</v>
      </c>
      <c r="S7" s="14" t="s">
        <v>1</v>
      </c>
      <c r="T7" s="14" t="s">
        <v>1</v>
      </c>
      <c r="U7" s="16" t="s">
        <v>66</v>
      </c>
      <c r="V7" s="14" t="s">
        <v>1</v>
      </c>
      <c r="W7" s="14" t="s">
        <v>1</v>
      </c>
      <c r="X7" s="14" t="s">
        <v>1</v>
      </c>
      <c r="Y7" s="16" t="s">
        <v>66</v>
      </c>
    </row>
    <row r="8" spans="1:25" ht="13.5">
      <c r="A8" s="13" t="s">
        <v>62</v>
      </c>
      <c r="B8" s="1" t="s">
        <v>2</v>
      </c>
      <c r="C8" s="1" t="s">
        <v>2</v>
      </c>
      <c r="D8" s="1" t="s">
        <v>2</v>
      </c>
      <c r="E8" s="17" t="s">
        <v>159</v>
      </c>
      <c r="F8" s="1" t="s">
        <v>159</v>
      </c>
      <c r="G8" s="1" t="s">
        <v>159</v>
      </c>
      <c r="H8" s="1" t="s">
        <v>159</v>
      </c>
      <c r="I8" s="17" t="s">
        <v>160</v>
      </c>
      <c r="J8" s="1" t="s">
        <v>160</v>
      </c>
      <c r="K8" s="1" t="s">
        <v>160</v>
      </c>
      <c r="L8" s="1" t="s">
        <v>160</v>
      </c>
      <c r="M8" s="17" t="s">
        <v>161</v>
      </c>
      <c r="N8" s="1" t="s">
        <v>161</v>
      </c>
      <c r="O8" s="1" t="s">
        <v>161</v>
      </c>
      <c r="P8" s="1" t="s">
        <v>161</v>
      </c>
      <c r="Q8" s="17" t="s">
        <v>162</v>
      </c>
      <c r="R8" s="1" t="s">
        <v>162</v>
      </c>
      <c r="S8" s="1" t="s">
        <v>162</v>
      </c>
      <c r="T8" s="1" t="s">
        <v>162</v>
      </c>
      <c r="U8" s="17" t="s">
        <v>163</v>
      </c>
      <c r="V8" s="1" t="s">
        <v>163</v>
      </c>
      <c r="W8" s="1" t="s">
        <v>163</v>
      </c>
      <c r="X8" s="1" t="s">
        <v>163</v>
      </c>
      <c r="Y8" s="17" t="s">
        <v>164</v>
      </c>
    </row>
    <row r="9" spans="1:25" ht="13.5">
      <c r="A9" s="13" t="s">
        <v>63</v>
      </c>
      <c r="B9" s="1" t="s">
        <v>213</v>
      </c>
      <c r="C9" s="1" t="s">
        <v>215</v>
      </c>
      <c r="D9" s="1" t="s">
        <v>217</v>
      </c>
      <c r="E9" s="17" t="s">
        <v>67</v>
      </c>
      <c r="F9" s="1" t="s">
        <v>219</v>
      </c>
      <c r="G9" s="1" t="s">
        <v>221</v>
      </c>
      <c r="H9" s="1" t="s">
        <v>223</v>
      </c>
      <c r="I9" s="17" t="s">
        <v>68</v>
      </c>
      <c r="J9" s="1" t="s">
        <v>225</v>
      </c>
      <c r="K9" s="1" t="s">
        <v>227</v>
      </c>
      <c r="L9" s="1" t="s">
        <v>229</v>
      </c>
      <c r="M9" s="17" t="s">
        <v>70</v>
      </c>
      <c r="N9" s="1" t="s">
        <v>231</v>
      </c>
      <c r="O9" s="1" t="s">
        <v>233</v>
      </c>
      <c r="P9" s="1" t="s">
        <v>235</v>
      </c>
      <c r="Q9" s="17" t="s">
        <v>72</v>
      </c>
      <c r="R9" s="1" t="s">
        <v>237</v>
      </c>
      <c r="S9" s="1" t="s">
        <v>239</v>
      </c>
      <c r="T9" s="1" t="s">
        <v>241</v>
      </c>
      <c r="U9" s="17" t="s">
        <v>74</v>
      </c>
      <c r="V9" s="1" t="s">
        <v>243</v>
      </c>
      <c r="W9" s="1" t="s">
        <v>245</v>
      </c>
      <c r="X9" s="1" t="s">
        <v>247</v>
      </c>
      <c r="Y9" s="17" t="s">
        <v>76</v>
      </c>
    </row>
    <row r="10" spans="1:25" ht="14.25" thickBot="1">
      <c r="A10" s="13" t="s">
        <v>64</v>
      </c>
      <c r="B10" s="1" t="s">
        <v>78</v>
      </c>
      <c r="C10" s="1" t="s">
        <v>78</v>
      </c>
      <c r="D10" s="1" t="s">
        <v>78</v>
      </c>
      <c r="E10" s="17" t="s">
        <v>78</v>
      </c>
      <c r="F10" s="1" t="s">
        <v>78</v>
      </c>
      <c r="G10" s="1" t="s">
        <v>78</v>
      </c>
      <c r="H10" s="1" t="s">
        <v>78</v>
      </c>
      <c r="I10" s="17" t="s">
        <v>78</v>
      </c>
      <c r="J10" s="1" t="s">
        <v>78</v>
      </c>
      <c r="K10" s="1" t="s">
        <v>78</v>
      </c>
      <c r="L10" s="1" t="s">
        <v>78</v>
      </c>
      <c r="M10" s="17" t="s">
        <v>78</v>
      </c>
      <c r="N10" s="1" t="s">
        <v>78</v>
      </c>
      <c r="O10" s="1" t="s">
        <v>78</v>
      </c>
      <c r="P10" s="1" t="s">
        <v>78</v>
      </c>
      <c r="Q10" s="17" t="s">
        <v>78</v>
      </c>
      <c r="R10" s="1" t="s">
        <v>78</v>
      </c>
      <c r="S10" s="1" t="s">
        <v>78</v>
      </c>
      <c r="T10" s="1" t="s">
        <v>78</v>
      </c>
      <c r="U10" s="17" t="s">
        <v>78</v>
      </c>
      <c r="V10" s="1" t="s">
        <v>78</v>
      </c>
      <c r="W10" s="1" t="s">
        <v>78</v>
      </c>
      <c r="X10" s="1" t="s">
        <v>78</v>
      </c>
      <c r="Y10" s="17" t="s">
        <v>78</v>
      </c>
    </row>
    <row r="11" spans="1:25" ht="14.25" thickTop="1">
      <c r="A11" s="26" t="s">
        <v>165</v>
      </c>
      <c r="B11" s="27">
        <v>50420</v>
      </c>
      <c r="C11" s="27">
        <v>31981</v>
      </c>
      <c r="D11" s="27">
        <v>15670</v>
      </c>
      <c r="E11" s="21">
        <v>60073</v>
      </c>
      <c r="F11" s="27">
        <v>44564</v>
      </c>
      <c r="G11" s="27">
        <v>28799</v>
      </c>
      <c r="H11" s="27">
        <v>14329</v>
      </c>
      <c r="I11" s="21">
        <v>57385</v>
      </c>
      <c r="J11" s="27">
        <v>42554</v>
      </c>
      <c r="K11" s="27">
        <v>27496</v>
      </c>
      <c r="L11" s="27">
        <v>13272</v>
      </c>
      <c r="M11" s="21">
        <v>52683</v>
      </c>
      <c r="N11" s="27">
        <v>39851</v>
      </c>
      <c r="O11" s="27">
        <v>26711</v>
      </c>
      <c r="P11" s="27">
        <v>13760</v>
      </c>
      <c r="Q11" s="21">
        <v>51794</v>
      </c>
      <c r="R11" s="27">
        <v>38834</v>
      </c>
      <c r="S11" s="27">
        <v>25277</v>
      </c>
      <c r="T11" s="27">
        <v>12414</v>
      </c>
      <c r="U11" s="21">
        <v>51599</v>
      </c>
      <c r="V11" s="27">
        <v>39383</v>
      </c>
      <c r="W11" s="27">
        <v>25767</v>
      </c>
      <c r="X11" s="27">
        <v>13440</v>
      </c>
      <c r="Y11" s="21">
        <v>55910</v>
      </c>
    </row>
    <row r="12" spans="1:25" ht="13.5">
      <c r="A12" s="7" t="s">
        <v>175</v>
      </c>
      <c r="B12" s="28">
        <v>43371</v>
      </c>
      <c r="C12" s="28">
        <v>27400</v>
      </c>
      <c r="D12" s="28">
        <v>13440</v>
      </c>
      <c r="E12" s="22">
        <v>52675</v>
      </c>
      <c r="F12" s="28">
        <v>39240</v>
      </c>
      <c r="G12" s="28">
        <v>25480</v>
      </c>
      <c r="H12" s="28">
        <v>12688</v>
      </c>
      <c r="I12" s="22">
        <v>49833</v>
      </c>
      <c r="J12" s="28">
        <v>36878</v>
      </c>
      <c r="K12" s="28">
        <v>23846</v>
      </c>
      <c r="L12" s="28">
        <v>11531</v>
      </c>
      <c r="M12" s="22">
        <v>46436</v>
      </c>
      <c r="N12" s="28">
        <v>35141</v>
      </c>
      <c r="O12" s="28">
        <v>23555</v>
      </c>
      <c r="P12" s="28">
        <v>12075</v>
      </c>
      <c r="Q12" s="22">
        <v>45952</v>
      </c>
      <c r="R12" s="28">
        <v>34490</v>
      </c>
      <c r="S12" s="28">
        <v>22511</v>
      </c>
      <c r="T12" s="28">
        <v>11171</v>
      </c>
      <c r="U12" s="22">
        <v>46740</v>
      </c>
      <c r="V12" s="28">
        <v>35658</v>
      </c>
      <c r="W12" s="28">
        <v>23529</v>
      </c>
      <c r="X12" s="28">
        <v>12147</v>
      </c>
      <c r="Y12" s="22">
        <v>49745</v>
      </c>
    </row>
    <row r="13" spans="1:25" ht="13.5">
      <c r="A13" s="7" t="s">
        <v>176</v>
      </c>
      <c r="B13" s="28">
        <v>7049</v>
      </c>
      <c r="C13" s="28">
        <v>4580</v>
      </c>
      <c r="D13" s="28">
        <v>2230</v>
      </c>
      <c r="E13" s="22">
        <v>7397</v>
      </c>
      <c r="F13" s="28">
        <v>5323</v>
      </c>
      <c r="G13" s="28">
        <v>3319</v>
      </c>
      <c r="H13" s="28">
        <v>1640</v>
      </c>
      <c r="I13" s="22">
        <v>7551</v>
      </c>
      <c r="J13" s="28">
        <v>5676</v>
      </c>
      <c r="K13" s="28">
        <v>3649</v>
      </c>
      <c r="L13" s="28">
        <v>1740</v>
      </c>
      <c r="M13" s="22">
        <v>6246</v>
      </c>
      <c r="N13" s="28">
        <v>4710</v>
      </c>
      <c r="O13" s="28">
        <v>3155</v>
      </c>
      <c r="P13" s="28">
        <v>1684</v>
      </c>
      <c r="Q13" s="22">
        <v>5841</v>
      </c>
      <c r="R13" s="28">
        <v>4344</v>
      </c>
      <c r="S13" s="28">
        <v>2765</v>
      </c>
      <c r="T13" s="28">
        <v>1243</v>
      </c>
      <c r="U13" s="22">
        <v>4858</v>
      </c>
      <c r="V13" s="28">
        <v>3724</v>
      </c>
      <c r="W13" s="28">
        <v>2237</v>
      </c>
      <c r="X13" s="28">
        <v>1293</v>
      </c>
      <c r="Y13" s="22">
        <v>6164</v>
      </c>
    </row>
    <row r="14" spans="1:25" ht="13.5">
      <c r="A14" s="7" t="s">
        <v>182</v>
      </c>
      <c r="B14" s="28">
        <v>4677</v>
      </c>
      <c r="C14" s="28">
        <v>3087</v>
      </c>
      <c r="D14" s="28">
        <v>1561</v>
      </c>
      <c r="E14" s="22">
        <v>5797</v>
      </c>
      <c r="F14" s="28">
        <v>4224</v>
      </c>
      <c r="G14" s="28">
        <v>2727</v>
      </c>
      <c r="H14" s="28">
        <v>1338</v>
      </c>
      <c r="I14" s="22">
        <v>5222</v>
      </c>
      <c r="J14" s="28">
        <v>3847</v>
      </c>
      <c r="K14" s="28">
        <v>2561</v>
      </c>
      <c r="L14" s="28">
        <v>1287</v>
      </c>
      <c r="M14" s="22">
        <v>5000</v>
      </c>
      <c r="N14" s="28">
        <v>3718</v>
      </c>
      <c r="O14" s="28">
        <v>2490</v>
      </c>
      <c r="P14" s="28">
        <v>1254</v>
      </c>
      <c r="Q14" s="22">
        <v>5131</v>
      </c>
      <c r="R14" s="28">
        <v>3872</v>
      </c>
      <c r="S14" s="28">
        <v>2601</v>
      </c>
      <c r="T14" s="28">
        <v>1324</v>
      </c>
      <c r="U14" s="22">
        <v>5390</v>
      </c>
      <c r="V14" s="28">
        <v>4005</v>
      </c>
      <c r="W14" s="28">
        <v>2550</v>
      </c>
      <c r="X14" s="28">
        <v>1273</v>
      </c>
      <c r="Y14" s="22">
        <v>4747</v>
      </c>
    </row>
    <row r="15" spans="1:25" ht="14.25" thickBot="1">
      <c r="A15" s="25" t="s">
        <v>183</v>
      </c>
      <c r="B15" s="29">
        <v>2372</v>
      </c>
      <c r="C15" s="29">
        <v>1493</v>
      </c>
      <c r="D15" s="29">
        <v>669</v>
      </c>
      <c r="E15" s="23">
        <v>1600</v>
      </c>
      <c r="F15" s="29">
        <v>1099</v>
      </c>
      <c r="G15" s="29">
        <v>591</v>
      </c>
      <c r="H15" s="29">
        <v>302</v>
      </c>
      <c r="I15" s="23">
        <v>2329</v>
      </c>
      <c r="J15" s="29">
        <v>1829</v>
      </c>
      <c r="K15" s="29">
        <v>1088</v>
      </c>
      <c r="L15" s="29">
        <v>452</v>
      </c>
      <c r="M15" s="23">
        <v>1245</v>
      </c>
      <c r="N15" s="29">
        <v>991</v>
      </c>
      <c r="O15" s="29">
        <v>664</v>
      </c>
      <c r="P15" s="29">
        <v>430</v>
      </c>
      <c r="Q15" s="23">
        <v>709</v>
      </c>
      <c r="R15" s="29">
        <v>471</v>
      </c>
      <c r="S15" s="29">
        <v>164</v>
      </c>
      <c r="T15" s="29">
        <v>-81</v>
      </c>
      <c r="U15" s="23">
        <v>-532</v>
      </c>
      <c r="V15" s="29">
        <v>-280</v>
      </c>
      <c r="W15" s="29">
        <v>-312</v>
      </c>
      <c r="X15" s="29">
        <v>20</v>
      </c>
      <c r="Y15" s="23">
        <v>1416</v>
      </c>
    </row>
    <row r="16" spans="1:25" ht="14.25" thickTop="1">
      <c r="A16" s="6" t="s">
        <v>184</v>
      </c>
      <c r="B16" s="28">
        <v>2</v>
      </c>
      <c r="C16" s="28">
        <v>1</v>
      </c>
      <c r="D16" s="28">
        <v>0</v>
      </c>
      <c r="E16" s="22">
        <v>3</v>
      </c>
      <c r="F16" s="28">
        <v>2</v>
      </c>
      <c r="G16" s="28">
        <v>1</v>
      </c>
      <c r="H16" s="28">
        <v>0</v>
      </c>
      <c r="I16" s="22">
        <v>4</v>
      </c>
      <c r="J16" s="28">
        <v>3</v>
      </c>
      <c r="K16" s="28">
        <v>2</v>
      </c>
      <c r="L16" s="28">
        <v>1</v>
      </c>
      <c r="M16" s="22">
        <v>12</v>
      </c>
      <c r="N16" s="28">
        <v>10</v>
      </c>
      <c r="O16" s="28">
        <v>8</v>
      </c>
      <c r="P16" s="28">
        <v>6</v>
      </c>
      <c r="Q16" s="22">
        <v>13</v>
      </c>
      <c r="R16" s="28">
        <v>10</v>
      </c>
      <c r="S16" s="28">
        <v>6</v>
      </c>
      <c r="T16" s="28">
        <v>2</v>
      </c>
      <c r="U16" s="22">
        <v>20</v>
      </c>
      <c r="V16" s="28">
        <v>16</v>
      </c>
      <c r="W16" s="28">
        <v>11</v>
      </c>
      <c r="X16" s="28">
        <v>8</v>
      </c>
      <c r="Y16" s="22">
        <v>30</v>
      </c>
    </row>
    <row r="17" spans="1:25" ht="13.5">
      <c r="A17" s="6" t="s">
        <v>185</v>
      </c>
      <c r="B17" s="28">
        <v>0</v>
      </c>
      <c r="C17" s="28">
        <v>0</v>
      </c>
      <c r="D17" s="28">
        <v>0</v>
      </c>
      <c r="E17" s="22">
        <v>5</v>
      </c>
      <c r="F17" s="28">
        <v>0</v>
      </c>
      <c r="G17" s="28">
        <v>0</v>
      </c>
      <c r="H17" s="28">
        <v>0</v>
      </c>
      <c r="I17" s="22">
        <v>5</v>
      </c>
      <c r="J17" s="28">
        <v>0</v>
      </c>
      <c r="K17" s="28">
        <v>0</v>
      </c>
      <c r="L17" s="28">
        <v>0</v>
      </c>
      <c r="M17" s="22">
        <v>5</v>
      </c>
      <c r="N17" s="28">
        <v>0</v>
      </c>
      <c r="O17" s="28">
        <v>0</v>
      </c>
      <c r="P17" s="28">
        <v>0</v>
      </c>
      <c r="Q17" s="22">
        <v>5</v>
      </c>
      <c r="R17" s="28">
        <v>0</v>
      </c>
      <c r="S17" s="28">
        <v>0</v>
      </c>
      <c r="T17" s="28">
        <v>0</v>
      </c>
      <c r="U17" s="22">
        <v>5</v>
      </c>
      <c r="V17" s="28">
        <v>0</v>
      </c>
      <c r="W17" s="28">
        <v>0</v>
      </c>
      <c r="X17" s="28">
        <v>0</v>
      </c>
      <c r="Y17" s="22">
        <v>5</v>
      </c>
    </row>
    <row r="18" spans="1:25" ht="13.5">
      <c r="A18" s="6" t="s">
        <v>186</v>
      </c>
      <c r="B18" s="28"/>
      <c r="C18" s="28"/>
      <c r="D18" s="28"/>
      <c r="E18" s="22">
        <v>19</v>
      </c>
      <c r="F18" s="28"/>
      <c r="G18" s="28"/>
      <c r="H18" s="28"/>
      <c r="I18" s="22">
        <v>18</v>
      </c>
      <c r="J18" s="28"/>
      <c r="K18" s="28"/>
      <c r="L18" s="28"/>
      <c r="M18" s="22">
        <v>20</v>
      </c>
      <c r="N18" s="28"/>
      <c r="O18" s="28"/>
      <c r="P18" s="28"/>
      <c r="Q18" s="22">
        <v>25</v>
      </c>
      <c r="R18" s="28"/>
      <c r="S18" s="28"/>
      <c r="T18" s="28"/>
      <c r="U18" s="22"/>
      <c r="V18" s="28"/>
      <c r="W18" s="28"/>
      <c r="X18" s="28"/>
      <c r="Y18" s="22"/>
    </row>
    <row r="19" spans="1:25" ht="13.5">
      <c r="A19" s="6" t="s">
        <v>187</v>
      </c>
      <c r="B19" s="28">
        <v>52</v>
      </c>
      <c r="C19" s="28">
        <v>38</v>
      </c>
      <c r="D19" s="28">
        <v>19</v>
      </c>
      <c r="E19" s="22">
        <v>71</v>
      </c>
      <c r="F19" s="28">
        <v>52</v>
      </c>
      <c r="G19" s="28">
        <v>35</v>
      </c>
      <c r="H19" s="28">
        <v>17</v>
      </c>
      <c r="I19" s="22">
        <v>58</v>
      </c>
      <c r="J19" s="28">
        <v>41</v>
      </c>
      <c r="K19" s="28">
        <v>26</v>
      </c>
      <c r="L19" s="28">
        <v>13</v>
      </c>
      <c r="M19" s="22">
        <v>55</v>
      </c>
      <c r="N19" s="28">
        <v>42</v>
      </c>
      <c r="O19" s="28">
        <v>29</v>
      </c>
      <c r="P19" s="28">
        <v>14</v>
      </c>
      <c r="Q19" s="22">
        <v>62</v>
      </c>
      <c r="R19" s="28">
        <v>47</v>
      </c>
      <c r="S19" s="28">
        <v>35</v>
      </c>
      <c r="T19" s="28">
        <v>17</v>
      </c>
      <c r="U19" s="22">
        <v>81</v>
      </c>
      <c r="V19" s="28">
        <v>62</v>
      </c>
      <c r="W19" s="28">
        <v>44</v>
      </c>
      <c r="X19" s="28">
        <v>23</v>
      </c>
      <c r="Y19" s="22">
        <v>112</v>
      </c>
    </row>
    <row r="20" spans="1:25" ht="13.5">
      <c r="A20" s="6" t="s">
        <v>50</v>
      </c>
      <c r="B20" s="28">
        <v>12</v>
      </c>
      <c r="C20" s="28">
        <v>7</v>
      </c>
      <c r="D20" s="28">
        <v>0</v>
      </c>
      <c r="E20" s="22">
        <v>26</v>
      </c>
      <c r="F20" s="28">
        <v>28</v>
      </c>
      <c r="G20" s="28">
        <v>14</v>
      </c>
      <c r="H20" s="28">
        <v>4</v>
      </c>
      <c r="I20" s="22">
        <v>18</v>
      </c>
      <c r="J20" s="28">
        <v>13</v>
      </c>
      <c r="K20" s="28">
        <v>9</v>
      </c>
      <c r="L20" s="28">
        <v>8</v>
      </c>
      <c r="M20" s="22">
        <v>106</v>
      </c>
      <c r="N20" s="28">
        <v>96</v>
      </c>
      <c r="O20" s="28">
        <v>70</v>
      </c>
      <c r="P20" s="28">
        <v>26</v>
      </c>
      <c r="Q20" s="22"/>
      <c r="R20" s="28"/>
      <c r="S20" s="28"/>
      <c r="T20" s="28"/>
      <c r="U20" s="22"/>
      <c r="V20" s="28"/>
      <c r="W20" s="28"/>
      <c r="X20" s="28"/>
      <c r="Y20" s="22"/>
    </row>
    <row r="21" spans="1:25" ht="13.5">
      <c r="A21" s="6" t="s">
        <v>87</v>
      </c>
      <c r="B21" s="28">
        <v>74</v>
      </c>
      <c r="C21" s="28">
        <v>39</v>
      </c>
      <c r="D21" s="28">
        <v>17</v>
      </c>
      <c r="E21" s="22">
        <v>44</v>
      </c>
      <c r="F21" s="28">
        <v>45</v>
      </c>
      <c r="G21" s="28">
        <v>43</v>
      </c>
      <c r="H21" s="28">
        <v>23</v>
      </c>
      <c r="I21" s="22">
        <v>35</v>
      </c>
      <c r="J21" s="28">
        <v>43</v>
      </c>
      <c r="K21" s="28">
        <v>34</v>
      </c>
      <c r="L21" s="28">
        <v>18</v>
      </c>
      <c r="M21" s="22">
        <v>47</v>
      </c>
      <c r="N21" s="28">
        <v>50</v>
      </c>
      <c r="O21" s="28">
        <v>36</v>
      </c>
      <c r="P21" s="28">
        <v>23</v>
      </c>
      <c r="Q21" s="22">
        <v>79</v>
      </c>
      <c r="R21" s="28">
        <v>104</v>
      </c>
      <c r="S21" s="28">
        <v>93</v>
      </c>
      <c r="T21" s="28">
        <v>28</v>
      </c>
      <c r="U21" s="22">
        <v>83</v>
      </c>
      <c r="V21" s="28">
        <v>90</v>
      </c>
      <c r="W21" s="28">
        <v>56</v>
      </c>
      <c r="X21" s="28">
        <v>44</v>
      </c>
      <c r="Y21" s="22">
        <v>44</v>
      </c>
    </row>
    <row r="22" spans="1:25" ht="13.5">
      <c r="A22" s="6" t="s">
        <v>190</v>
      </c>
      <c r="B22" s="28">
        <v>143</v>
      </c>
      <c r="C22" s="28">
        <v>87</v>
      </c>
      <c r="D22" s="28">
        <v>38</v>
      </c>
      <c r="E22" s="22">
        <v>169</v>
      </c>
      <c r="F22" s="28">
        <v>130</v>
      </c>
      <c r="G22" s="28">
        <v>95</v>
      </c>
      <c r="H22" s="28">
        <v>47</v>
      </c>
      <c r="I22" s="22">
        <v>139</v>
      </c>
      <c r="J22" s="28">
        <v>102</v>
      </c>
      <c r="K22" s="28">
        <v>73</v>
      </c>
      <c r="L22" s="28">
        <v>42</v>
      </c>
      <c r="M22" s="22">
        <v>247</v>
      </c>
      <c r="N22" s="28">
        <v>200</v>
      </c>
      <c r="O22" s="28">
        <v>145</v>
      </c>
      <c r="P22" s="28">
        <v>72</v>
      </c>
      <c r="Q22" s="22">
        <v>209</v>
      </c>
      <c r="R22" s="28">
        <v>163</v>
      </c>
      <c r="S22" s="28">
        <v>135</v>
      </c>
      <c r="T22" s="28">
        <v>49</v>
      </c>
      <c r="U22" s="22">
        <v>248</v>
      </c>
      <c r="V22" s="28">
        <v>170</v>
      </c>
      <c r="W22" s="28">
        <v>112</v>
      </c>
      <c r="X22" s="28">
        <v>77</v>
      </c>
      <c r="Y22" s="22">
        <v>210</v>
      </c>
    </row>
    <row r="23" spans="1:25" ht="13.5">
      <c r="A23" s="6" t="s">
        <v>191</v>
      </c>
      <c r="B23" s="28">
        <v>56</v>
      </c>
      <c r="C23" s="28">
        <v>38</v>
      </c>
      <c r="D23" s="28">
        <v>20</v>
      </c>
      <c r="E23" s="22">
        <v>86</v>
      </c>
      <c r="F23" s="28">
        <v>66</v>
      </c>
      <c r="G23" s="28">
        <v>43</v>
      </c>
      <c r="H23" s="28">
        <v>21</v>
      </c>
      <c r="I23" s="22">
        <v>107</v>
      </c>
      <c r="J23" s="28">
        <v>84</v>
      </c>
      <c r="K23" s="28">
        <v>57</v>
      </c>
      <c r="L23" s="28">
        <v>29</v>
      </c>
      <c r="M23" s="22">
        <v>138</v>
      </c>
      <c r="N23" s="28">
        <v>108</v>
      </c>
      <c r="O23" s="28">
        <v>72</v>
      </c>
      <c r="P23" s="28">
        <v>36</v>
      </c>
      <c r="Q23" s="22">
        <v>156</v>
      </c>
      <c r="R23" s="28">
        <v>117</v>
      </c>
      <c r="S23" s="28">
        <v>78</v>
      </c>
      <c r="T23" s="28">
        <v>38</v>
      </c>
      <c r="U23" s="22">
        <v>119</v>
      </c>
      <c r="V23" s="28">
        <v>82</v>
      </c>
      <c r="W23" s="28">
        <v>33</v>
      </c>
      <c r="X23" s="28">
        <v>14</v>
      </c>
      <c r="Y23" s="22">
        <v>68</v>
      </c>
    </row>
    <row r="24" spans="1:25" ht="13.5">
      <c r="A24" s="6" t="s">
        <v>87</v>
      </c>
      <c r="B24" s="28">
        <v>30</v>
      </c>
      <c r="C24" s="28">
        <v>16</v>
      </c>
      <c r="D24" s="28">
        <v>10</v>
      </c>
      <c r="E24" s="22">
        <v>23</v>
      </c>
      <c r="F24" s="28">
        <v>10</v>
      </c>
      <c r="G24" s="28">
        <v>9</v>
      </c>
      <c r="H24" s="28">
        <v>3</v>
      </c>
      <c r="I24" s="22">
        <v>13</v>
      </c>
      <c r="J24" s="28">
        <v>7</v>
      </c>
      <c r="K24" s="28">
        <v>5</v>
      </c>
      <c r="L24" s="28">
        <v>11</v>
      </c>
      <c r="M24" s="22">
        <v>33</v>
      </c>
      <c r="N24" s="28">
        <v>21</v>
      </c>
      <c r="O24" s="28">
        <v>6</v>
      </c>
      <c r="P24" s="28">
        <v>6</v>
      </c>
      <c r="Q24" s="22">
        <v>38</v>
      </c>
      <c r="R24" s="28">
        <v>23</v>
      </c>
      <c r="S24" s="28">
        <v>8</v>
      </c>
      <c r="T24" s="28">
        <v>4</v>
      </c>
      <c r="U24" s="22">
        <v>29</v>
      </c>
      <c r="V24" s="28">
        <v>39</v>
      </c>
      <c r="W24" s="28">
        <v>12</v>
      </c>
      <c r="X24" s="28">
        <v>6</v>
      </c>
      <c r="Y24" s="22">
        <v>31</v>
      </c>
    </row>
    <row r="25" spans="1:25" ht="13.5">
      <c r="A25" s="6" t="s">
        <v>193</v>
      </c>
      <c r="B25" s="28">
        <v>87</v>
      </c>
      <c r="C25" s="28">
        <v>55</v>
      </c>
      <c r="D25" s="28">
        <v>30</v>
      </c>
      <c r="E25" s="22">
        <v>109</v>
      </c>
      <c r="F25" s="28">
        <v>76</v>
      </c>
      <c r="G25" s="28">
        <v>53</v>
      </c>
      <c r="H25" s="28">
        <v>25</v>
      </c>
      <c r="I25" s="22">
        <v>122</v>
      </c>
      <c r="J25" s="28">
        <v>91</v>
      </c>
      <c r="K25" s="28">
        <v>63</v>
      </c>
      <c r="L25" s="28">
        <v>40</v>
      </c>
      <c r="M25" s="22">
        <v>201</v>
      </c>
      <c r="N25" s="28">
        <v>130</v>
      </c>
      <c r="O25" s="28">
        <v>79</v>
      </c>
      <c r="P25" s="28">
        <v>42</v>
      </c>
      <c r="Q25" s="22">
        <v>194</v>
      </c>
      <c r="R25" s="28">
        <v>140</v>
      </c>
      <c r="S25" s="28">
        <v>87</v>
      </c>
      <c r="T25" s="28">
        <v>42</v>
      </c>
      <c r="U25" s="22">
        <v>172</v>
      </c>
      <c r="V25" s="28">
        <v>121</v>
      </c>
      <c r="W25" s="28">
        <v>95</v>
      </c>
      <c r="X25" s="28">
        <v>57</v>
      </c>
      <c r="Y25" s="22">
        <v>99</v>
      </c>
    </row>
    <row r="26" spans="1:25" ht="14.25" thickBot="1">
      <c r="A26" s="25" t="s">
        <v>194</v>
      </c>
      <c r="B26" s="29">
        <v>2428</v>
      </c>
      <c r="C26" s="29">
        <v>1526</v>
      </c>
      <c r="D26" s="29">
        <v>676</v>
      </c>
      <c r="E26" s="23">
        <v>1660</v>
      </c>
      <c r="F26" s="29">
        <v>1153</v>
      </c>
      <c r="G26" s="29">
        <v>632</v>
      </c>
      <c r="H26" s="29">
        <v>324</v>
      </c>
      <c r="I26" s="23">
        <v>2346</v>
      </c>
      <c r="J26" s="29">
        <v>1839</v>
      </c>
      <c r="K26" s="29">
        <v>1099</v>
      </c>
      <c r="L26" s="29">
        <v>454</v>
      </c>
      <c r="M26" s="23">
        <v>1292</v>
      </c>
      <c r="N26" s="29">
        <v>1062</v>
      </c>
      <c r="O26" s="29">
        <v>731</v>
      </c>
      <c r="P26" s="29">
        <v>459</v>
      </c>
      <c r="Q26" s="23">
        <v>724</v>
      </c>
      <c r="R26" s="29">
        <v>494</v>
      </c>
      <c r="S26" s="29">
        <v>211</v>
      </c>
      <c r="T26" s="29">
        <v>-74</v>
      </c>
      <c r="U26" s="23">
        <v>-457</v>
      </c>
      <c r="V26" s="29">
        <v>-232</v>
      </c>
      <c r="W26" s="29">
        <v>-295</v>
      </c>
      <c r="X26" s="29">
        <v>39</v>
      </c>
      <c r="Y26" s="23">
        <v>1527</v>
      </c>
    </row>
    <row r="27" spans="1:25" ht="14.25" thickTop="1">
      <c r="A27" s="6" t="s">
        <v>195</v>
      </c>
      <c r="B27" s="28">
        <v>66</v>
      </c>
      <c r="C27" s="28">
        <v>1</v>
      </c>
      <c r="D27" s="28">
        <v>0</v>
      </c>
      <c r="E27" s="22">
        <v>21</v>
      </c>
      <c r="F27" s="28">
        <v>18</v>
      </c>
      <c r="G27" s="28">
        <v>12</v>
      </c>
      <c r="H27" s="28">
        <v>0</v>
      </c>
      <c r="I27" s="22">
        <v>5</v>
      </c>
      <c r="J27" s="28">
        <v>4</v>
      </c>
      <c r="K27" s="28">
        <v>1</v>
      </c>
      <c r="L27" s="28">
        <v>1</v>
      </c>
      <c r="M27" s="22">
        <v>35</v>
      </c>
      <c r="N27" s="28">
        <v>17</v>
      </c>
      <c r="O27" s="28">
        <v>8</v>
      </c>
      <c r="P27" s="28">
        <v>4</v>
      </c>
      <c r="Q27" s="22">
        <v>20</v>
      </c>
      <c r="R27" s="28">
        <v>11</v>
      </c>
      <c r="S27" s="28">
        <v>10</v>
      </c>
      <c r="T27" s="28"/>
      <c r="U27" s="22">
        <v>19</v>
      </c>
      <c r="V27" s="28">
        <v>19</v>
      </c>
      <c r="W27" s="28">
        <v>2</v>
      </c>
      <c r="X27" s="28">
        <v>2</v>
      </c>
      <c r="Y27" s="22">
        <v>81</v>
      </c>
    </row>
    <row r="28" spans="1:25" ht="13.5">
      <c r="A28" s="6" t="s">
        <v>188</v>
      </c>
      <c r="B28" s="28"/>
      <c r="C28" s="28"/>
      <c r="D28" s="28"/>
      <c r="E28" s="22"/>
      <c r="F28" s="28"/>
      <c r="G28" s="28"/>
      <c r="H28" s="28"/>
      <c r="I28" s="22"/>
      <c r="J28" s="28"/>
      <c r="K28" s="28"/>
      <c r="L28" s="28"/>
      <c r="M28" s="22"/>
      <c r="N28" s="28"/>
      <c r="O28" s="28"/>
      <c r="P28" s="28"/>
      <c r="Q28" s="22">
        <v>65</v>
      </c>
      <c r="R28" s="28"/>
      <c r="S28" s="28"/>
      <c r="T28" s="28">
        <v>1</v>
      </c>
      <c r="U28" s="22"/>
      <c r="V28" s="28"/>
      <c r="W28" s="28"/>
      <c r="X28" s="28"/>
      <c r="Y28" s="22"/>
    </row>
    <row r="29" spans="1:25" ht="13.5">
      <c r="A29" s="6" t="s">
        <v>51</v>
      </c>
      <c r="B29" s="28">
        <v>66</v>
      </c>
      <c r="C29" s="28">
        <v>1</v>
      </c>
      <c r="D29" s="28">
        <v>0</v>
      </c>
      <c r="E29" s="22">
        <v>21</v>
      </c>
      <c r="F29" s="28">
        <v>18</v>
      </c>
      <c r="G29" s="28">
        <v>12</v>
      </c>
      <c r="H29" s="28">
        <v>0</v>
      </c>
      <c r="I29" s="22">
        <v>5</v>
      </c>
      <c r="J29" s="28">
        <v>4</v>
      </c>
      <c r="K29" s="28">
        <v>1</v>
      </c>
      <c r="L29" s="28">
        <v>1</v>
      </c>
      <c r="M29" s="22">
        <v>35</v>
      </c>
      <c r="N29" s="28">
        <v>17</v>
      </c>
      <c r="O29" s="28">
        <v>8</v>
      </c>
      <c r="P29" s="28">
        <v>4</v>
      </c>
      <c r="Q29" s="22">
        <v>86</v>
      </c>
      <c r="R29" s="28">
        <v>11</v>
      </c>
      <c r="S29" s="28">
        <v>10</v>
      </c>
      <c r="T29" s="28">
        <v>1</v>
      </c>
      <c r="U29" s="22">
        <v>19</v>
      </c>
      <c r="V29" s="28">
        <v>19</v>
      </c>
      <c r="W29" s="28">
        <v>2</v>
      </c>
      <c r="X29" s="28">
        <v>2</v>
      </c>
      <c r="Y29" s="22">
        <v>99</v>
      </c>
    </row>
    <row r="30" spans="1:25" ht="13.5">
      <c r="A30" s="6" t="s">
        <v>197</v>
      </c>
      <c r="B30" s="28">
        <v>0</v>
      </c>
      <c r="C30" s="28">
        <v>0</v>
      </c>
      <c r="D30" s="28"/>
      <c r="E30" s="22">
        <v>0</v>
      </c>
      <c r="F30" s="28">
        <v>0</v>
      </c>
      <c r="G30" s="28">
        <v>0</v>
      </c>
      <c r="H30" s="28"/>
      <c r="I30" s="22">
        <v>104</v>
      </c>
      <c r="J30" s="28">
        <v>99</v>
      </c>
      <c r="K30" s="28">
        <v>0</v>
      </c>
      <c r="L30" s="28"/>
      <c r="M30" s="22">
        <v>0</v>
      </c>
      <c r="N30" s="28">
        <v>0</v>
      </c>
      <c r="O30" s="28">
        <v>0</v>
      </c>
      <c r="P30" s="28"/>
      <c r="Q30" s="22">
        <v>23</v>
      </c>
      <c r="R30" s="28">
        <v>10</v>
      </c>
      <c r="S30" s="28">
        <v>2</v>
      </c>
      <c r="T30" s="28">
        <v>0</v>
      </c>
      <c r="U30" s="22">
        <v>23</v>
      </c>
      <c r="V30" s="28">
        <v>15</v>
      </c>
      <c r="W30" s="28"/>
      <c r="X30" s="28"/>
      <c r="Y30" s="22">
        <v>26</v>
      </c>
    </row>
    <row r="31" spans="1:25" ht="13.5">
      <c r="A31" s="6" t="s">
        <v>198</v>
      </c>
      <c r="B31" s="28">
        <v>2</v>
      </c>
      <c r="C31" s="28">
        <v>0</v>
      </c>
      <c r="D31" s="28">
        <v>0</v>
      </c>
      <c r="E31" s="22">
        <v>18</v>
      </c>
      <c r="F31" s="28">
        <v>11</v>
      </c>
      <c r="G31" s="28">
        <v>11</v>
      </c>
      <c r="H31" s="28">
        <v>0</v>
      </c>
      <c r="I31" s="22">
        <v>9</v>
      </c>
      <c r="J31" s="28">
        <v>6</v>
      </c>
      <c r="K31" s="28">
        <v>6</v>
      </c>
      <c r="L31" s="28">
        <v>0</v>
      </c>
      <c r="M31" s="22">
        <v>6</v>
      </c>
      <c r="N31" s="28">
        <v>5</v>
      </c>
      <c r="O31" s="28">
        <v>2</v>
      </c>
      <c r="P31" s="28">
        <v>1</v>
      </c>
      <c r="Q31" s="22">
        <v>16</v>
      </c>
      <c r="R31" s="28">
        <v>7</v>
      </c>
      <c r="S31" s="28">
        <v>7</v>
      </c>
      <c r="T31" s="28">
        <v>5</v>
      </c>
      <c r="U31" s="22">
        <v>47</v>
      </c>
      <c r="V31" s="28">
        <v>35</v>
      </c>
      <c r="W31" s="28">
        <v>35</v>
      </c>
      <c r="X31" s="28">
        <v>1</v>
      </c>
      <c r="Y31" s="22">
        <v>12</v>
      </c>
    </row>
    <row r="32" spans="1:25" ht="13.5">
      <c r="A32" s="6" t="s">
        <v>199</v>
      </c>
      <c r="B32" s="28"/>
      <c r="C32" s="28"/>
      <c r="D32" s="28"/>
      <c r="E32" s="22">
        <v>46</v>
      </c>
      <c r="F32" s="28"/>
      <c r="G32" s="28"/>
      <c r="H32" s="28"/>
      <c r="I32" s="22"/>
      <c r="J32" s="28"/>
      <c r="K32" s="28"/>
      <c r="L32" s="28"/>
      <c r="M32" s="22"/>
      <c r="N32" s="28"/>
      <c r="O32" s="28"/>
      <c r="P32" s="28"/>
      <c r="Q32" s="22">
        <v>36</v>
      </c>
      <c r="R32" s="28"/>
      <c r="S32" s="28"/>
      <c r="T32" s="28"/>
      <c r="U32" s="22"/>
      <c r="V32" s="28">
        <v>8</v>
      </c>
      <c r="W32" s="28">
        <v>8</v>
      </c>
      <c r="X32" s="28"/>
      <c r="Y32" s="22"/>
    </row>
    <row r="33" spans="1:25" ht="13.5">
      <c r="A33" s="6" t="s">
        <v>52</v>
      </c>
      <c r="B33" s="28"/>
      <c r="C33" s="28"/>
      <c r="D33" s="28"/>
      <c r="E33" s="22">
        <v>16</v>
      </c>
      <c r="F33" s="28">
        <v>16</v>
      </c>
      <c r="G33" s="28"/>
      <c r="H33" s="28"/>
      <c r="I33" s="22">
        <v>27</v>
      </c>
      <c r="J33" s="28">
        <v>27</v>
      </c>
      <c r="K33" s="28"/>
      <c r="L33" s="28"/>
      <c r="M33" s="22"/>
      <c r="N33" s="28"/>
      <c r="O33" s="28"/>
      <c r="P33" s="28"/>
      <c r="Q33" s="22">
        <v>2</v>
      </c>
      <c r="R33" s="28"/>
      <c r="S33" s="28"/>
      <c r="T33" s="28"/>
      <c r="U33" s="22">
        <v>91</v>
      </c>
      <c r="V33" s="28"/>
      <c r="W33" s="28"/>
      <c r="X33" s="28"/>
      <c r="Y33" s="22">
        <v>38</v>
      </c>
    </row>
    <row r="34" spans="1:25" ht="13.5">
      <c r="A34" s="6" t="s">
        <v>53</v>
      </c>
      <c r="B34" s="28"/>
      <c r="C34" s="28"/>
      <c r="D34" s="28"/>
      <c r="E34" s="22"/>
      <c r="F34" s="28"/>
      <c r="G34" s="28"/>
      <c r="H34" s="28"/>
      <c r="I34" s="22"/>
      <c r="J34" s="28"/>
      <c r="K34" s="28"/>
      <c r="L34" s="28">
        <v>1</v>
      </c>
      <c r="M34" s="22"/>
      <c r="N34" s="28"/>
      <c r="O34" s="28"/>
      <c r="P34" s="28"/>
      <c r="Q34" s="22"/>
      <c r="R34" s="28"/>
      <c r="S34" s="28"/>
      <c r="T34" s="28"/>
      <c r="U34" s="22">
        <v>46</v>
      </c>
      <c r="V34" s="28"/>
      <c r="W34" s="28"/>
      <c r="X34" s="28"/>
      <c r="Y34" s="22"/>
    </row>
    <row r="35" spans="1:25" ht="13.5">
      <c r="A35" s="6" t="s">
        <v>54</v>
      </c>
      <c r="B35" s="28">
        <v>69</v>
      </c>
      <c r="C35" s="28">
        <v>69</v>
      </c>
      <c r="D35" s="28"/>
      <c r="E35" s="22"/>
      <c r="F35" s="28"/>
      <c r="G35" s="28"/>
      <c r="H35" s="28"/>
      <c r="I35" s="22"/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6" t="s">
        <v>87</v>
      </c>
      <c r="B36" s="28">
        <v>3</v>
      </c>
      <c r="C36" s="28">
        <v>3</v>
      </c>
      <c r="D36" s="28"/>
      <c r="E36" s="22">
        <v>8</v>
      </c>
      <c r="F36" s="28">
        <v>5</v>
      </c>
      <c r="G36" s="28">
        <v>0</v>
      </c>
      <c r="H36" s="28"/>
      <c r="I36" s="22">
        <v>29</v>
      </c>
      <c r="J36" s="28">
        <v>19</v>
      </c>
      <c r="K36" s="28">
        <v>1</v>
      </c>
      <c r="L36" s="28"/>
      <c r="M36" s="22">
        <v>6</v>
      </c>
      <c r="N36" s="28">
        <v>3</v>
      </c>
      <c r="O36" s="28">
        <v>0</v>
      </c>
      <c r="P36" s="28">
        <v>0</v>
      </c>
      <c r="Q36" s="22">
        <v>4</v>
      </c>
      <c r="R36" s="28"/>
      <c r="S36" s="28"/>
      <c r="T36" s="28"/>
      <c r="U36" s="22">
        <v>60</v>
      </c>
      <c r="V36" s="28"/>
      <c r="W36" s="28"/>
      <c r="X36" s="28"/>
      <c r="Y36" s="22"/>
    </row>
    <row r="37" spans="1:25" ht="13.5">
      <c r="A37" s="6" t="s">
        <v>204</v>
      </c>
      <c r="B37" s="28">
        <v>75</v>
      </c>
      <c r="C37" s="28">
        <v>73</v>
      </c>
      <c r="D37" s="28">
        <v>0</v>
      </c>
      <c r="E37" s="22">
        <v>175</v>
      </c>
      <c r="F37" s="28">
        <v>33</v>
      </c>
      <c r="G37" s="28">
        <v>11</v>
      </c>
      <c r="H37" s="28">
        <v>0</v>
      </c>
      <c r="I37" s="22">
        <v>224</v>
      </c>
      <c r="J37" s="28">
        <v>152</v>
      </c>
      <c r="K37" s="28">
        <v>11</v>
      </c>
      <c r="L37" s="28">
        <v>1</v>
      </c>
      <c r="M37" s="22">
        <v>235</v>
      </c>
      <c r="N37" s="28">
        <v>169</v>
      </c>
      <c r="O37" s="28">
        <v>107</v>
      </c>
      <c r="P37" s="28">
        <v>84</v>
      </c>
      <c r="Q37" s="22">
        <v>139</v>
      </c>
      <c r="R37" s="28">
        <v>18</v>
      </c>
      <c r="S37" s="28">
        <v>10</v>
      </c>
      <c r="T37" s="28">
        <v>6</v>
      </c>
      <c r="U37" s="22">
        <v>351</v>
      </c>
      <c r="V37" s="28">
        <v>89</v>
      </c>
      <c r="W37" s="28">
        <v>43</v>
      </c>
      <c r="X37" s="28">
        <v>1</v>
      </c>
      <c r="Y37" s="22">
        <v>77</v>
      </c>
    </row>
    <row r="38" spans="1:25" ht="13.5">
      <c r="A38" s="7" t="s">
        <v>205</v>
      </c>
      <c r="B38" s="28">
        <v>2419</v>
      </c>
      <c r="C38" s="28">
        <v>1454</v>
      </c>
      <c r="D38" s="28">
        <v>677</v>
      </c>
      <c r="E38" s="22">
        <v>1507</v>
      </c>
      <c r="F38" s="28">
        <v>1138</v>
      </c>
      <c r="G38" s="28">
        <v>634</v>
      </c>
      <c r="H38" s="28">
        <v>324</v>
      </c>
      <c r="I38" s="22">
        <v>2127</v>
      </c>
      <c r="J38" s="28">
        <v>1691</v>
      </c>
      <c r="K38" s="28">
        <v>1090</v>
      </c>
      <c r="L38" s="28">
        <v>453</v>
      </c>
      <c r="M38" s="22">
        <v>1092</v>
      </c>
      <c r="N38" s="28">
        <v>910</v>
      </c>
      <c r="O38" s="28">
        <v>632</v>
      </c>
      <c r="P38" s="28">
        <v>379</v>
      </c>
      <c r="Q38" s="22">
        <v>671</v>
      </c>
      <c r="R38" s="28">
        <v>487</v>
      </c>
      <c r="S38" s="28">
        <v>212</v>
      </c>
      <c r="T38" s="28">
        <v>-79</v>
      </c>
      <c r="U38" s="22">
        <v>-789</v>
      </c>
      <c r="V38" s="28">
        <v>-302</v>
      </c>
      <c r="W38" s="28">
        <v>-337</v>
      </c>
      <c r="X38" s="28">
        <v>40</v>
      </c>
      <c r="Y38" s="22">
        <v>1549</v>
      </c>
    </row>
    <row r="39" spans="1:25" ht="13.5">
      <c r="A39" s="7" t="s">
        <v>208</v>
      </c>
      <c r="B39" s="28">
        <v>1067</v>
      </c>
      <c r="C39" s="28">
        <v>644</v>
      </c>
      <c r="D39" s="28">
        <v>305</v>
      </c>
      <c r="E39" s="22">
        <v>790</v>
      </c>
      <c r="F39" s="28">
        <v>581</v>
      </c>
      <c r="G39" s="28">
        <v>341</v>
      </c>
      <c r="H39" s="28">
        <v>166</v>
      </c>
      <c r="I39" s="22">
        <v>1186</v>
      </c>
      <c r="J39" s="28">
        <v>910</v>
      </c>
      <c r="K39" s="28">
        <v>656</v>
      </c>
      <c r="L39" s="28">
        <v>246</v>
      </c>
      <c r="M39" s="22">
        <v>630</v>
      </c>
      <c r="N39" s="28">
        <v>563</v>
      </c>
      <c r="O39" s="28">
        <v>406</v>
      </c>
      <c r="P39" s="28">
        <v>251</v>
      </c>
      <c r="Q39" s="22">
        <v>495</v>
      </c>
      <c r="R39" s="28">
        <v>407</v>
      </c>
      <c r="S39" s="28">
        <v>229</v>
      </c>
      <c r="T39" s="28">
        <v>39</v>
      </c>
      <c r="U39" s="22">
        <v>-24</v>
      </c>
      <c r="V39" s="28">
        <v>26</v>
      </c>
      <c r="W39" s="28">
        <v>-76</v>
      </c>
      <c r="X39" s="28">
        <v>25</v>
      </c>
      <c r="Y39" s="22">
        <v>788</v>
      </c>
    </row>
    <row r="40" spans="1:25" ht="13.5">
      <c r="A40" s="7" t="s">
        <v>55</v>
      </c>
      <c r="B40" s="28">
        <v>1351</v>
      </c>
      <c r="C40" s="28">
        <v>810</v>
      </c>
      <c r="D40" s="28">
        <v>371</v>
      </c>
      <c r="E40" s="22">
        <v>716</v>
      </c>
      <c r="F40" s="28">
        <v>556</v>
      </c>
      <c r="G40" s="28">
        <v>293</v>
      </c>
      <c r="H40" s="28">
        <v>157</v>
      </c>
      <c r="I40" s="22">
        <v>940</v>
      </c>
      <c r="J40" s="28">
        <v>781</v>
      </c>
      <c r="K40" s="28">
        <v>433</v>
      </c>
      <c r="L40" s="28">
        <v>207</v>
      </c>
      <c r="M40" s="22">
        <v>462</v>
      </c>
      <c r="N40" s="28">
        <v>346</v>
      </c>
      <c r="O40" s="28">
        <v>226</v>
      </c>
      <c r="P40" s="28">
        <v>128</v>
      </c>
      <c r="Q40" s="22"/>
      <c r="R40" s="28"/>
      <c r="S40" s="28"/>
      <c r="T40" s="28"/>
      <c r="U40" s="22"/>
      <c r="V40" s="28"/>
      <c r="W40" s="28"/>
      <c r="X40" s="28"/>
      <c r="Y40" s="22"/>
    </row>
    <row r="41" spans="1:25" ht="13.5">
      <c r="A41" s="7" t="s">
        <v>56</v>
      </c>
      <c r="B41" s="28"/>
      <c r="C41" s="28"/>
      <c r="D41" s="28"/>
      <c r="E41" s="22"/>
      <c r="F41" s="28"/>
      <c r="G41" s="28"/>
      <c r="H41" s="28"/>
      <c r="I41" s="22"/>
      <c r="J41" s="28"/>
      <c r="K41" s="28"/>
      <c r="L41" s="28"/>
      <c r="M41" s="22">
        <v>0</v>
      </c>
      <c r="N41" s="28">
        <v>0</v>
      </c>
      <c r="O41" s="28">
        <v>0</v>
      </c>
      <c r="P41" s="28">
        <v>0</v>
      </c>
      <c r="Q41" s="22">
        <v>-21</v>
      </c>
      <c r="R41" s="28">
        <v>-21</v>
      </c>
      <c r="S41" s="28">
        <v>-16</v>
      </c>
      <c r="T41" s="28">
        <v>-7</v>
      </c>
      <c r="U41" s="22">
        <v>-49</v>
      </c>
      <c r="V41" s="28">
        <v>-21</v>
      </c>
      <c r="W41" s="28">
        <v>-5</v>
      </c>
      <c r="X41" s="28">
        <v>12</v>
      </c>
      <c r="Y41" s="22">
        <v>-26</v>
      </c>
    </row>
    <row r="42" spans="1:25" ht="14.25" thickBot="1">
      <c r="A42" s="7" t="s">
        <v>209</v>
      </c>
      <c r="B42" s="28">
        <v>1351</v>
      </c>
      <c r="C42" s="28">
        <v>810</v>
      </c>
      <c r="D42" s="28">
        <v>371</v>
      </c>
      <c r="E42" s="22">
        <v>716</v>
      </c>
      <c r="F42" s="28">
        <v>556</v>
      </c>
      <c r="G42" s="28">
        <v>293</v>
      </c>
      <c r="H42" s="28">
        <v>157</v>
      </c>
      <c r="I42" s="22">
        <v>940</v>
      </c>
      <c r="J42" s="28">
        <v>781</v>
      </c>
      <c r="K42" s="28">
        <v>433</v>
      </c>
      <c r="L42" s="28">
        <v>207</v>
      </c>
      <c r="M42" s="22">
        <v>461</v>
      </c>
      <c r="N42" s="28">
        <v>345</v>
      </c>
      <c r="O42" s="28">
        <v>225</v>
      </c>
      <c r="P42" s="28">
        <v>127</v>
      </c>
      <c r="Q42" s="22">
        <v>197</v>
      </c>
      <c r="R42" s="28">
        <v>100</v>
      </c>
      <c r="S42" s="28">
        <v>0</v>
      </c>
      <c r="T42" s="28">
        <v>-110</v>
      </c>
      <c r="U42" s="22">
        <v>-715</v>
      </c>
      <c r="V42" s="28">
        <v>-307</v>
      </c>
      <c r="W42" s="28">
        <v>-255</v>
      </c>
      <c r="X42" s="28">
        <v>2</v>
      </c>
      <c r="Y42" s="22">
        <v>787</v>
      </c>
    </row>
    <row r="43" spans="1:25" ht="14.25" thickTop="1">
      <c r="A43" s="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5" ht="13.5">
      <c r="A45" s="20" t="s">
        <v>157</v>
      </c>
    </row>
    <row r="46" ht="13.5">
      <c r="A46" s="20" t="s">
        <v>158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153</v>
      </c>
      <c r="B2" s="14">
        <v>9028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154</v>
      </c>
      <c r="B3" s="1" t="s">
        <v>155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58</v>
      </c>
      <c r="B4" s="15" t="str">
        <f>HYPERLINK("http://www.kabupro.jp/mark/20140213/S10015J2.htm","四半期報告書")</f>
        <v>四半期報告書</v>
      </c>
      <c r="C4" s="15" t="str">
        <f>HYPERLINK("http://www.kabupro.jp/mark/20130926/S10002I7.htm","有価証券報告書")</f>
        <v>有価証券報告書</v>
      </c>
      <c r="D4" s="15" t="str">
        <f>HYPERLINK("http://www.kabupro.jp/mark/20140213/S10015J2.htm","四半期報告書")</f>
        <v>四半期報告書</v>
      </c>
      <c r="E4" s="15" t="str">
        <f>HYPERLINK("http://www.kabupro.jp/mark/20130926/S10002I7.htm","有価証券報告書")</f>
        <v>有価証券報告書</v>
      </c>
      <c r="F4" s="15" t="str">
        <f>HYPERLINK("http://www.kabupro.jp/mark/20130214/S000CQ6N.htm","四半期報告書")</f>
        <v>四半期報告書</v>
      </c>
      <c r="G4" s="15" t="str">
        <f>HYPERLINK("http://www.kabupro.jp/mark/20120927/S000BYH7.htm","有価証券報告書")</f>
        <v>有価証券報告書</v>
      </c>
      <c r="H4" s="15" t="str">
        <f>HYPERLINK("http://www.kabupro.jp/mark/20110513/S0008AHJ.htm","四半期報告書")</f>
        <v>四半期報告書</v>
      </c>
      <c r="I4" s="15" t="str">
        <f>HYPERLINK("http://www.kabupro.jp/mark/20120210/S000A9PT.htm","四半期報告書")</f>
        <v>四半期報告書</v>
      </c>
      <c r="J4" s="15" t="str">
        <f>HYPERLINK("http://www.kabupro.jp/mark/20101112/S00076U9.htm","四半期報告書")</f>
        <v>四半期報告書</v>
      </c>
      <c r="K4" s="15" t="str">
        <f>HYPERLINK("http://www.kabupro.jp/mark/20110929/S0009FAT.htm","有価証券報告書")</f>
        <v>有価証券報告書</v>
      </c>
      <c r="L4" s="15" t="str">
        <f>HYPERLINK("http://www.kabupro.jp/mark/20110513/S0008AHJ.htm","四半期報告書")</f>
        <v>四半期報告書</v>
      </c>
      <c r="M4" s="15" t="str">
        <f>HYPERLINK("http://www.kabupro.jp/mark/20110210/S0007QD0.htm","四半期報告書")</f>
        <v>四半期報告書</v>
      </c>
      <c r="N4" s="15" t="str">
        <f>HYPERLINK("http://www.kabupro.jp/mark/20101112/S00076U9.htm","四半期報告書")</f>
        <v>四半期報告書</v>
      </c>
      <c r="O4" s="15" t="str">
        <f>HYPERLINK("http://www.kabupro.jp/mark/20100929/S0006U1C.htm","有価証券報告書")</f>
        <v>有価証券報告書</v>
      </c>
      <c r="P4" s="15" t="str">
        <f>HYPERLINK("http://www.kabupro.jp/mark/20100513/S0005M12.htm","四半期報告書")</f>
        <v>四半期報告書</v>
      </c>
      <c r="Q4" s="15" t="str">
        <f>HYPERLINK("http://www.kabupro.jp/mark/20100212/S00051D9.htm","四半期報告書")</f>
        <v>四半期報告書</v>
      </c>
      <c r="R4" s="15" t="str">
        <f>HYPERLINK("http://www.kabupro.jp/mark/20091113/S0004E60.htm","四半期報告書")</f>
        <v>四半期報告書</v>
      </c>
      <c r="S4" s="15" t="str">
        <f>HYPERLINK("http://www.kabupro.jp/mark/20090929/S00040WD.htm","有価証券報告書")</f>
        <v>有価証券報告書</v>
      </c>
    </row>
    <row r="5" spans="1:19" ht="14.25" thickBot="1">
      <c r="A5" s="11" t="s">
        <v>59</v>
      </c>
      <c r="B5" s="1" t="s">
        <v>214</v>
      </c>
      <c r="C5" s="1" t="s">
        <v>65</v>
      </c>
      <c r="D5" s="1" t="s">
        <v>214</v>
      </c>
      <c r="E5" s="1" t="s">
        <v>65</v>
      </c>
      <c r="F5" s="1" t="s">
        <v>220</v>
      </c>
      <c r="G5" s="1" t="s">
        <v>69</v>
      </c>
      <c r="H5" s="1" t="s">
        <v>230</v>
      </c>
      <c r="I5" s="1" t="s">
        <v>226</v>
      </c>
      <c r="J5" s="1" t="s">
        <v>234</v>
      </c>
      <c r="K5" s="1" t="s">
        <v>71</v>
      </c>
      <c r="L5" s="1" t="s">
        <v>230</v>
      </c>
      <c r="M5" s="1" t="s">
        <v>232</v>
      </c>
      <c r="N5" s="1" t="s">
        <v>234</v>
      </c>
      <c r="O5" s="1" t="s">
        <v>73</v>
      </c>
      <c r="P5" s="1" t="s">
        <v>236</v>
      </c>
      <c r="Q5" s="1" t="s">
        <v>238</v>
      </c>
      <c r="R5" s="1" t="s">
        <v>240</v>
      </c>
      <c r="S5" s="1" t="s">
        <v>75</v>
      </c>
    </row>
    <row r="6" spans="1:19" ht="15" thickBot="1" thickTop="1">
      <c r="A6" s="10" t="s">
        <v>60</v>
      </c>
      <c r="B6" s="18" t="s">
        <v>49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61</v>
      </c>
      <c r="B7" s="14" t="s">
        <v>1</v>
      </c>
      <c r="C7" s="16" t="s">
        <v>66</v>
      </c>
      <c r="D7" s="14" t="s">
        <v>1</v>
      </c>
      <c r="E7" s="16" t="s">
        <v>66</v>
      </c>
      <c r="F7" s="14" t="s">
        <v>1</v>
      </c>
      <c r="G7" s="16" t="s">
        <v>66</v>
      </c>
      <c r="H7" s="14" t="s">
        <v>1</v>
      </c>
      <c r="I7" s="14" t="s">
        <v>1</v>
      </c>
      <c r="J7" s="14" t="s">
        <v>1</v>
      </c>
      <c r="K7" s="16" t="s">
        <v>66</v>
      </c>
      <c r="L7" s="14" t="s">
        <v>1</v>
      </c>
      <c r="M7" s="14" t="s">
        <v>1</v>
      </c>
      <c r="N7" s="14" t="s">
        <v>1</v>
      </c>
      <c r="O7" s="16" t="s">
        <v>66</v>
      </c>
      <c r="P7" s="14" t="s">
        <v>1</v>
      </c>
      <c r="Q7" s="14" t="s">
        <v>1</v>
      </c>
      <c r="R7" s="14" t="s">
        <v>1</v>
      </c>
      <c r="S7" s="16" t="s">
        <v>66</v>
      </c>
    </row>
    <row r="8" spans="1:19" ht="13.5">
      <c r="A8" s="13" t="s">
        <v>62</v>
      </c>
      <c r="B8" s="1" t="s">
        <v>2</v>
      </c>
      <c r="C8" s="17" t="s">
        <v>159</v>
      </c>
      <c r="D8" s="1" t="s">
        <v>159</v>
      </c>
      <c r="E8" s="17" t="s">
        <v>160</v>
      </c>
      <c r="F8" s="1" t="s">
        <v>160</v>
      </c>
      <c r="G8" s="17" t="s">
        <v>161</v>
      </c>
      <c r="H8" s="1" t="s">
        <v>161</v>
      </c>
      <c r="I8" s="1" t="s">
        <v>161</v>
      </c>
      <c r="J8" s="1" t="s">
        <v>161</v>
      </c>
      <c r="K8" s="17" t="s">
        <v>162</v>
      </c>
      <c r="L8" s="1" t="s">
        <v>162</v>
      </c>
      <c r="M8" s="1" t="s">
        <v>162</v>
      </c>
      <c r="N8" s="1" t="s">
        <v>162</v>
      </c>
      <c r="O8" s="17" t="s">
        <v>163</v>
      </c>
      <c r="P8" s="1" t="s">
        <v>163</v>
      </c>
      <c r="Q8" s="1" t="s">
        <v>163</v>
      </c>
      <c r="R8" s="1" t="s">
        <v>163</v>
      </c>
      <c r="S8" s="17" t="s">
        <v>164</v>
      </c>
    </row>
    <row r="9" spans="1:19" ht="13.5">
      <c r="A9" s="13" t="s">
        <v>63</v>
      </c>
      <c r="B9" s="1" t="s">
        <v>215</v>
      </c>
      <c r="C9" s="17" t="s">
        <v>67</v>
      </c>
      <c r="D9" s="1" t="s">
        <v>221</v>
      </c>
      <c r="E9" s="17" t="s">
        <v>68</v>
      </c>
      <c r="F9" s="1" t="s">
        <v>227</v>
      </c>
      <c r="G9" s="17" t="s">
        <v>70</v>
      </c>
      <c r="H9" s="1" t="s">
        <v>231</v>
      </c>
      <c r="I9" s="1" t="s">
        <v>233</v>
      </c>
      <c r="J9" s="1" t="s">
        <v>235</v>
      </c>
      <c r="K9" s="17" t="s">
        <v>72</v>
      </c>
      <c r="L9" s="1" t="s">
        <v>237</v>
      </c>
      <c r="M9" s="1" t="s">
        <v>239</v>
      </c>
      <c r="N9" s="1" t="s">
        <v>241</v>
      </c>
      <c r="O9" s="17" t="s">
        <v>74</v>
      </c>
      <c r="P9" s="1" t="s">
        <v>243</v>
      </c>
      <c r="Q9" s="1" t="s">
        <v>245</v>
      </c>
      <c r="R9" s="1" t="s">
        <v>247</v>
      </c>
      <c r="S9" s="17" t="s">
        <v>76</v>
      </c>
    </row>
    <row r="10" spans="1:19" ht="14.25" thickBot="1">
      <c r="A10" s="13" t="s">
        <v>64</v>
      </c>
      <c r="B10" s="1" t="s">
        <v>78</v>
      </c>
      <c r="C10" s="17" t="s">
        <v>78</v>
      </c>
      <c r="D10" s="1" t="s">
        <v>78</v>
      </c>
      <c r="E10" s="17" t="s">
        <v>78</v>
      </c>
      <c r="F10" s="1" t="s">
        <v>78</v>
      </c>
      <c r="G10" s="17" t="s">
        <v>78</v>
      </c>
      <c r="H10" s="1" t="s">
        <v>78</v>
      </c>
      <c r="I10" s="1" t="s">
        <v>78</v>
      </c>
      <c r="J10" s="1" t="s">
        <v>78</v>
      </c>
      <c r="K10" s="17" t="s">
        <v>78</v>
      </c>
      <c r="L10" s="1" t="s">
        <v>78</v>
      </c>
      <c r="M10" s="1" t="s">
        <v>78</v>
      </c>
      <c r="N10" s="1" t="s">
        <v>78</v>
      </c>
      <c r="O10" s="17" t="s">
        <v>78</v>
      </c>
      <c r="P10" s="1" t="s">
        <v>78</v>
      </c>
      <c r="Q10" s="1" t="s">
        <v>78</v>
      </c>
      <c r="R10" s="1" t="s">
        <v>78</v>
      </c>
      <c r="S10" s="17" t="s">
        <v>78</v>
      </c>
    </row>
    <row r="11" spans="1:19" ht="14.25" thickTop="1">
      <c r="A11" s="30" t="s">
        <v>205</v>
      </c>
      <c r="B11" s="27">
        <v>1454</v>
      </c>
      <c r="C11" s="21">
        <v>1507</v>
      </c>
      <c r="D11" s="27">
        <v>634</v>
      </c>
      <c r="E11" s="21">
        <v>2127</v>
      </c>
      <c r="F11" s="27">
        <v>1090</v>
      </c>
      <c r="G11" s="21">
        <v>1092</v>
      </c>
      <c r="H11" s="27">
        <v>910</v>
      </c>
      <c r="I11" s="27">
        <v>632</v>
      </c>
      <c r="J11" s="27">
        <v>379</v>
      </c>
      <c r="K11" s="21">
        <v>671</v>
      </c>
      <c r="L11" s="27">
        <v>487</v>
      </c>
      <c r="M11" s="27">
        <v>212</v>
      </c>
      <c r="N11" s="27">
        <v>-79</v>
      </c>
      <c r="O11" s="21">
        <v>-789</v>
      </c>
      <c r="P11" s="27">
        <v>-302</v>
      </c>
      <c r="Q11" s="27">
        <v>-337</v>
      </c>
      <c r="R11" s="27">
        <v>40</v>
      </c>
      <c r="S11" s="21">
        <v>1549</v>
      </c>
    </row>
    <row r="12" spans="1:19" ht="13.5">
      <c r="A12" s="6" t="s">
        <v>174</v>
      </c>
      <c r="B12" s="28">
        <v>357</v>
      </c>
      <c r="C12" s="22">
        <v>742</v>
      </c>
      <c r="D12" s="28">
        <v>349</v>
      </c>
      <c r="E12" s="22">
        <v>607</v>
      </c>
      <c r="F12" s="28">
        <v>292</v>
      </c>
      <c r="G12" s="22">
        <v>712</v>
      </c>
      <c r="H12" s="28">
        <v>552</v>
      </c>
      <c r="I12" s="28">
        <v>376</v>
      </c>
      <c r="J12" s="28">
        <v>194</v>
      </c>
      <c r="K12" s="22">
        <v>922</v>
      </c>
      <c r="L12" s="28">
        <v>672</v>
      </c>
      <c r="M12" s="28">
        <v>411</v>
      </c>
      <c r="N12" s="28">
        <v>171</v>
      </c>
      <c r="O12" s="22">
        <v>734</v>
      </c>
      <c r="P12" s="28">
        <v>548</v>
      </c>
      <c r="Q12" s="28">
        <v>362</v>
      </c>
      <c r="R12" s="28">
        <v>165</v>
      </c>
      <c r="S12" s="22">
        <v>654</v>
      </c>
    </row>
    <row r="13" spans="1:19" ht="13.5">
      <c r="A13" s="6" t="s">
        <v>3</v>
      </c>
      <c r="B13" s="28">
        <v>164</v>
      </c>
      <c r="C13" s="22">
        <v>328</v>
      </c>
      <c r="D13" s="28">
        <v>164</v>
      </c>
      <c r="E13" s="22">
        <v>328</v>
      </c>
      <c r="F13" s="28">
        <v>164</v>
      </c>
      <c r="G13" s="22">
        <v>352</v>
      </c>
      <c r="H13" s="28">
        <v>263</v>
      </c>
      <c r="I13" s="28">
        <v>175</v>
      </c>
      <c r="J13" s="28">
        <v>87</v>
      </c>
      <c r="K13" s="22">
        <v>357</v>
      </c>
      <c r="L13" s="28">
        <v>269</v>
      </c>
      <c r="M13" s="28">
        <v>181</v>
      </c>
      <c r="N13" s="28">
        <v>90</v>
      </c>
      <c r="O13" s="22">
        <v>199</v>
      </c>
      <c r="P13" s="28">
        <v>109</v>
      </c>
      <c r="Q13" s="28">
        <v>18</v>
      </c>
      <c r="R13" s="28">
        <v>8</v>
      </c>
      <c r="S13" s="22">
        <v>33</v>
      </c>
    </row>
    <row r="14" spans="1:19" ht="13.5">
      <c r="A14" s="6" t="s">
        <v>4</v>
      </c>
      <c r="B14" s="28">
        <v>48</v>
      </c>
      <c r="C14" s="22">
        <v>0</v>
      </c>
      <c r="D14" s="28">
        <v>0</v>
      </c>
      <c r="E14" s="22">
        <v>13</v>
      </c>
      <c r="F14" s="28">
        <v>23</v>
      </c>
      <c r="G14" s="22">
        <v>8</v>
      </c>
      <c r="H14" s="28">
        <v>5</v>
      </c>
      <c r="I14" s="28">
        <v>12</v>
      </c>
      <c r="J14" s="28">
        <v>5</v>
      </c>
      <c r="K14" s="22">
        <v>-59</v>
      </c>
      <c r="L14" s="28">
        <v>21</v>
      </c>
      <c r="M14" s="28">
        <v>19</v>
      </c>
      <c r="N14" s="28">
        <v>-1</v>
      </c>
      <c r="O14" s="22">
        <v>83</v>
      </c>
      <c r="P14" s="28">
        <v>47</v>
      </c>
      <c r="Q14" s="28">
        <v>8</v>
      </c>
      <c r="R14" s="28">
        <v>4</v>
      </c>
      <c r="S14" s="22">
        <v>48</v>
      </c>
    </row>
    <row r="15" spans="1:19" ht="13.5">
      <c r="A15" s="6" t="s">
        <v>5</v>
      </c>
      <c r="B15" s="28">
        <v>-4</v>
      </c>
      <c r="C15" s="22">
        <v>-2</v>
      </c>
      <c r="D15" s="28">
        <v>-26</v>
      </c>
      <c r="E15" s="22">
        <v>17</v>
      </c>
      <c r="F15" s="28">
        <v>-5</v>
      </c>
      <c r="G15" s="22">
        <v>-8</v>
      </c>
      <c r="H15" s="28">
        <v>-194</v>
      </c>
      <c r="I15" s="28">
        <v>-23</v>
      </c>
      <c r="J15" s="28">
        <v>-138</v>
      </c>
      <c r="K15" s="22">
        <v>-18</v>
      </c>
      <c r="L15" s="28">
        <v>-215</v>
      </c>
      <c r="M15" s="28">
        <v>-23</v>
      </c>
      <c r="N15" s="28">
        <v>-139</v>
      </c>
      <c r="O15" s="22">
        <v>7</v>
      </c>
      <c r="P15" s="28">
        <v>-184</v>
      </c>
      <c r="Q15" s="28">
        <v>14</v>
      </c>
      <c r="R15" s="28">
        <v>-114</v>
      </c>
      <c r="S15" s="22">
        <v>261</v>
      </c>
    </row>
    <row r="16" spans="1:19" ht="13.5">
      <c r="A16" s="6" t="s">
        <v>6</v>
      </c>
      <c r="B16" s="28">
        <v>-310</v>
      </c>
      <c r="C16" s="22">
        <v>37</v>
      </c>
      <c r="D16" s="28">
        <v>45</v>
      </c>
      <c r="E16" s="22">
        <v>-51</v>
      </c>
      <c r="F16" s="28">
        <v>-45</v>
      </c>
      <c r="G16" s="22">
        <v>-202</v>
      </c>
      <c r="H16" s="28">
        <v>-210</v>
      </c>
      <c r="I16" s="28">
        <v>-195</v>
      </c>
      <c r="J16" s="28">
        <v>-96</v>
      </c>
      <c r="K16" s="22">
        <v>-373</v>
      </c>
      <c r="L16" s="28">
        <v>-227</v>
      </c>
      <c r="M16" s="28">
        <v>-160</v>
      </c>
      <c r="N16" s="28">
        <v>-73</v>
      </c>
      <c r="O16" s="22">
        <v>-402</v>
      </c>
      <c r="P16" s="28">
        <v>-299</v>
      </c>
      <c r="Q16" s="28">
        <v>-197</v>
      </c>
      <c r="R16" s="28">
        <v>-93</v>
      </c>
      <c r="S16" s="22">
        <v>-878</v>
      </c>
    </row>
    <row r="17" spans="1:19" ht="13.5">
      <c r="A17" s="6" t="s">
        <v>7</v>
      </c>
      <c r="B17" s="28">
        <v>-22</v>
      </c>
      <c r="C17" s="22">
        <v>47</v>
      </c>
      <c r="D17" s="28">
        <v>20</v>
      </c>
      <c r="E17" s="22">
        <v>32</v>
      </c>
      <c r="F17" s="28">
        <v>17</v>
      </c>
      <c r="G17" s="22">
        <v>44</v>
      </c>
      <c r="H17" s="28">
        <v>33</v>
      </c>
      <c r="I17" s="28">
        <v>24</v>
      </c>
      <c r="J17" s="28">
        <v>15</v>
      </c>
      <c r="K17" s="22">
        <v>34</v>
      </c>
      <c r="L17" s="28">
        <v>17</v>
      </c>
      <c r="M17" s="28">
        <v>2</v>
      </c>
      <c r="N17" s="28">
        <v>-3</v>
      </c>
      <c r="O17" s="22">
        <v>43</v>
      </c>
      <c r="P17" s="28">
        <v>29</v>
      </c>
      <c r="Q17" s="28">
        <v>21</v>
      </c>
      <c r="R17" s="28">
        <v>12</v>
      </c>
      <c r="S17" s="22">
        <v>49</v>
      </c>
    </row>
    <row r="18" spans="1:19" ht="13.5">
      <c r="A18" s="6"/>
      <c r="B18" s="28"/>
      <c r="C18" s="22"/>
      <c r="D18" s="28"/>
      <c r="E18" s="22">
        <v>-28</v>
      </c>
      <c r="F18" s="28">
        <v>-28</v>
      </c>
      <c r="G18" s="22">
        <v>28</v>
      </c>
      <c r="H18" s="28"/>
      <c r="I18" s="28"/>
      <c r="J18" s="28"/>
      <c r="K18" s="22"/>
      <c r="L18" s="28"/>
      <c r="M18" s="28"/>
      <c r="N18" s="28"/>
      <c r="O18" s="22"/>
      <c r="P18" s="28"/>
      <c r="Q18" s="28"/>
      <c r="R18" s="28"/>
      <c r="S18" s="22"/>
    </row>
    <row r="19" spans="1:19" ht="13.5">
      <c r="A19" s="6" t="s">
        <v>8</v>
      </c>
      <c r="B19" s="28">
        <v>68</v>
      </c>
      <c r="C19" s="22"/>
      <c r="D19" s="28"/>
      <c r="E19" s="22"/>
      <c r="F19" s="28"/>
      <c r="G19" s="22"/>
      <c r="H19" s="28"/>
      <c r="I19" s="28"/>
      <c r="J19" s="28"/>
      <c r="K19" s="22"/>
      <c r="L19" s="28"/>
      <c r="M19" s="28"/>
      <c r="N19" s="28"/>
      <c r="O19" s="22"/>
      <c r="P19" s="28"/>
      <c r="Q19" s="28"/>
      <c r="R19" s="28"/>
      <c r="S19" s="22"/>
    </row>
    <row r="20" spans="1:19" ht="13.5">
      <c r="A20" s="6" t="s">
        <v>9</v>
      </c>
      <c r="B20" s="28">
        <v>-2</v>
      </c>
      <c r="C20" s="22">
        <v>-8</v>
      </c>
      <c r="D20" s="28">
        <v>-2</v>
      </c>
      <c r="E20" s="22">
        <v>-10</v>
      </c>
      <c r="F20" s="28">
        <v>-2</v>
      </c>
      <c r="G20" s="22">
        <v>-17</v>
      </c>
      <c r="H20" s="28">
        <v>-11</v>
      </c>
      <c r="I20" s="28">
        <v>-8</v>
      </c>
      <c r="J20" s="28">
        <v>-7</v>
      </c>
      <c r="K20" s="22">
        <v>-18</v>
      </c>
      <c r="L20" s="28">
        <v>-10</v>
      </c>
      <c r="M20" s="28">
        <v>-6</v>
      </c>
      <c r="N20" s="28">
        <v>-3</v>
      </c>
      <c r="O20" s="22">
        <v>-25</v>
      </c>
      <c r="P20" s="28">
        <v>-16</v>
      </c>
      <c r="Q20" s="28">
        <v>-11</v>
      </c>
      <c r="R20" s="28">
        <v>-8</v>
      </c>
      <c r="S20" s="22">
        <v>-36</v>
      </c>
    </row>
    <row r="21" spans="1:19" ht="13.5">
      <c r="A21" s="6" t="s">
        <v>191</v>
      </c>
      <c r="B21" s="28">
        <v>38</v>
      </c>
      <c r="C21" s="22">
        <v>86</v>
      </c>
      <c r="D21" s="28">
        <v>43</v>
      </c>
      <c r="E21" s="22">
        <v>107</v>
      </c>
      <c r="F21" s="28">
        <v>57</v>
      </c>
      <c r="G21" s="22">
        <v>138</v>
      </c>
      <c r="H21" s="28">
        <v>108</v>
      </c>
      <c r="I21" s="28">
        <v>72</v>
      </c>
      <c r="J21" s="28">
        <v>36</v>
      </c>
      <c r="K21" s="22">
        <v>156</v>
      </c>
      <c r="L21" s="28">
        <v>117</v>
      </c>
      <c r="M21" s="28">
        <v>78</v>
      </c>
      <c r="N21" s="28">
        <v>38</v>
      </c>
      <c r="O21" s="22">
        <v>119</v>
      </c>
      <c r="P21" s="28">
        <v>82</v>
      </c>
      <c r="Q21" s="28">
        <v>33</v>
      </c>
      <c r="R21" s="28">
        <v>14</v>
      </c>
      <c r="S21" s="22">
        <v>68</v>
      </c>
    </row>
    <row r="22" spans="1:19" ht="13.5">
      <c r="A22" s="6" t="s">
        <v>202</v>
      </c>
      <c r="B22" s="28"/>
      <c r="C22" s="22"/>
      <c r="D22" s="28"/>
      <c r="E22" s="22"/>
      <c r="F22" s="28"/>
      <c r="G22" s="22">
        <v>51</v>
      </c>
      <c r="H22" s="28"/>
      <c r="I22" s="28">
        <v>48</v>
      </c>
      <c r="J22" s="28">
        <v>26</v>
      </c>
      <c r="K22" s="22">
        <v>23</v>
      </c>
      <c r="L22" s="28"/>
      <c r="M22" s="28"/>
      <c r="N22" s="28"/>
      <c r="O22" s="22"/>
      <c r="P22" s="28"/>
      <c r="Q22" s="28"/>
      <c r="R22" s="28"/>
      <c r="S22" s="22"/>
    </row>
    <row r="23" spans="1:19" ht="13.5">
      <c r="A23" s="6" t="s">
        <v>10</v>
      </c>
      <c r="B23" s="28"/>
      <c r="C23" s="22">
        <v>46</v>
      </c>
      <c r="D23" s="28"/>
      <c r="E23" s="22"/>
      <c r="F23" s="28"/>
      <c r="G23" s="22"/>
      <c r="H23" s="28"/>
      <c r="I23" s="28"/>
      <c r="J23" s="28"/>
      <c r="K23" s="22">
        <v>36</v>
      </c>
      <c r="L23" s="28"/>
      <c r="M23" s="28"/>
      <c r="N23" s="28"/>
      <c r="O23" s="22">
        <v>6</v>
      </c>
      <c r="P23" s="28">
        <v>8</v>
      </c>
      <c r="Q23" s="28">
        <v>8</v>
      </c>
      <c r="R23" s="28"/>
      <c r="S23" s="22"/>
    </row>
    <row r="24" spans="1:19" ht="13.5">
      <c r="A24" s="6" t="s">
        <v>11</v>
      </c>
      <c r="B24" s="28">
        <v>-1</v>
      </c>
      <c r="C24" s="22">
        <v>-3</v>
      </c>
      <c r="D24" s="28">
        <v>-1</v>
      </c>
      <c r="E24" s="22">
        <v>108</v>
      </c>
      <c r="F24" s="28">
        <v>4</v>
      </c>
      <c r="G24" s="22">
        <v>-28</v>
      </c>
      <c r="H24" s="28">
        <v>-11</v>
      </c>
      <c r="I24" s="28">
        <v>-5</v>
      </c>
      <c r="J24" s="28">
        <v>-3</v>
      </c>
      <c r="K24" s="22">
        <v>19</v>
      </c>
      <c r="L24" s="28">
        <v>7</v>
      </c>
      <c r="M24" s="28">
        <v>0</v>
      </c>
      <c r="N24" s="28">
        <v>6</v>
      </c>
      <c r="O24" s="22">
        <v>51</v>
      </c>
      <c r="P24" s="28">
        <v>31</v>
      </c>
      <c r="Q24" s="28">
        <v>32</v>
      </c>
      <c r="R24" s="28">
        <v>0</v>
      </c>
      <c r="S24" s="22">
        <v>-41</v>
      </c>
    </row>
    <row r="25" spans="1:19" ht="13.5">
      <c r="A25" s="6" t="s">
        <v>12</v>
      </c>
      <c r="B25" s="28">
        <v>-7</v>
      </c>
      <c r="C25" s="22">
        <v>-26</v>
      </c>
      <c r="D25" s="28">
        <v>-14</v>
      </c>
      <c r="E25" s="22">
        <v>-18</v>
      </c>
      <c r="F25" s="28">
        <v>-9</v>
      </c>
      <c r="G25" s="22">
        <v>-106</v>
      </c>
      <c r="H25" s="28">
        <v>-96</v>
      </c>
      <c r="I25" s="28">
        <v>-70</v>
      </c>
      <c r="J25" s="28">
        <v>-26</v>
      </c>
      <c r="K25" s="22"/>
      <c r="L25" s="28"/>
      <c r="M25" s="28"/>
      <c r="N25" s="28"/>
      <c r="O25" s="22"/>
      <c r="P25" s="28"/>
      <c r="Q25" s="28"/>
      <c r="R25" s="28"/>
      <c r="S25" s="22"/>
    </row>
    <row r="26" spans="1:19" ht="13.5">
      <c r="A26" s="6" t="s">
        <v>13</v>
      </c>
      <c r="B26" s="28">
        <v>3</v>
      </c>
      <c r="C26" s="22">
        <v>-293</v>
      </c>
      <c r="D26" s="28">
        <v>524</v>
      </c>
      <c r="E26" s="22">
        <v>-756</v>
      </c>
      <c r="F26" s="28">
        <v>-158</v>
      </c>
      <c r="G26" s="22">
        <v>-136</v>
      </c>
      <c r="H26" s="28">
        <v>-175</v>
      </c>
      <c r="I26" s="28">
        <v>105</v>
      </c>
      <c r="J26" s="28">
        <v>-654</v>
      </c>
      <c r="K26" s="22">
        <v>-377</v>
      </c>
      <c r="L26" s="28">
        <v>-1018</v>
      </c>
      <c r="M26" s="28">
        <v>-120</v>
      </c>
      <c r="N26" s="28">
        <v>-238</v>
      </c>
      <c r="O26" s="22">
        <v>1621</v>
      </c>
      <c r="P26" s="28">
        <v>264</v>
      </c>
      <c r="Q26" s="28">
        <v>1147</v>
      </c>
      <c r="R26" s="28">
        <v>259</v>
      </c>
      <c r="S26" s="22">
        <v>-116</v>
      </c>
    </row>
    <row r="27" spans="1:19" ht="13.5">
      <c r="A27" s="6" t="s">
        <v>14</v>
      </c>
      <c r="B27" s="28">
        <v>-29</v>
      </c>
      <c r="C27" s="22">
        <v>-65</v>
      </c>
      <c r="D27" s="28">
        <v>-14</v>
      </c>
      <c r="E27" s="22">
        <v>6</v>
      </c>
      <c r="F27" s="28">
        <v>0</v>
      </c>
      <c r="G27" s="22">
        <v>26</v>
      </c>
      <c r="H27" s="28">
        <v>15</v>
      </c>
      <c r="I27" s="28">
        <v>8</v>
      </c>
      <c r="J27" s="28">
        <v>-3</v>
      </c>
      <c r="K27" s="22">
        <v>9</v>
      </c>
      <c r="L27" s="28">
        <v>8</v>
      </c>
      <c r="M27" s="28">
        <v>-40</v>
      </c>
      <c r="N27" s="28">
        <v>-1</v>
      </c>
      <c r="O27" s="22">
        <v>68</v>
      </c>
      <c r="P27" s="28">
        <v>47</v>
      </c>
      <c r="Q27" s="28">
        <v>36</v>
      </c>
      <c r="R27" s="28">
        <v>18</v>
      </c>
      <c r="S27" s="22">
        <v>18</v>
      </c>
    </row>
    <row r="28" spans="1:19" ht="13.5">
      <c r="A28" s="6" t="s">
        <v>15</v>
      </c>
      <c r="B28" s="28">
        <v>90</v>
      </c>
      <c r="C28" s="22">
        <v>-54</v>
      </c>
      <c r="D28" s="28">
        <v>73</v>
      </c>
      <c r="E28" s="22">
        <v>-73</v>
      </c>
      <c r="F28" s="28">
        <v>5</v>
      </c>
      <c r="G28" s="22">
        <v>-36</v>
      </c>
      <c r="H28" s="28">
        <v>-119</v>
      </c>
      <c r="I28" s="28">
        <v>59</v>
      </c>
      <c r="J28" s="28">
        <v>-82</v>
      </c>
      <c r="K28" s="22">
        <v>129</v>
      </c>
      <c r="L28" s="28">
        <v>-55</v>
      </c>
      <c r="M28" s="28">
        <v>38</v>
      </c>
      <c r="N28" s="28">
        <v>-97</v>
      </c>
      <c r="O28" s="22">
        <v>414</v>
      </c>
      <c r="P28" s="28">
        <v>143</v>
      </c>
      <c r="Q28" s="28">
        <v>157</v>
      </c>
      <c r="R28" s="28">
        <v>41</v>
      </c>
      <c r="S28" s="22">
        <v>-281</v>
      </c>
    </row>
    <row r="29" spans="1:19" ht="13.5">
      <c r="A29" s="6" t="s">
        <v>16</v>
      </c>
      <c r="B29" s="28">
        <v>-24</v>
      </c>
      <c r="C29" s="22">
        <v>209</v>
      </c>
      <c r="D29" s="28">
        <v>-183</v>
      </c>
      <c r="E29" s="22">
        <v>321</v>
      </c>
      <c r="F29" s="28">
        <v>42</v>
      </c>
      <c r="G29" s="22">
        <v>76</v>
      </c>
      <c r="H29" s="28">
        <v>184</v>
      </c>
      <c r="I29" s="28">
        <v>-237</v>
      </c>
      <c r="J29" s="28">
        <v>432</v>
      </c>
      <c r="K29" s="22">
        <v>253</v>
      </c>
      <c r="L29" s="28">
        <v>864</v>
      </c>
      <c r="M29" s="28">
        <v>95</v>
      </c>
      <c r="N29" s="28">
        <v>182</v>
      </c>
      <c r="O29" s="22">
        <v>-1139</v>
      </c>
      <c r="P29" s="28">
        <v>-219</v>
      </c>
      <c r="Q29" s="28">
        <v>-994</v>
      </c>
      <c r="R29" s="28">
        <v>-190</v>
      </c>
      <c r="S29" s="22">
        <v>5</v>
      </c>
    </row>
    <row r="30" spans="1:19" ht="13.5">
      <c r="A30" s="6" t="s">
        <v>17</v>
      </c>
      <c r="B30" s="28">
        <v>-451</v>
      </c>
      <c r="C30" s="22">
        <v>310</v>
      </c>
      <c r="D30" s="28">
        <v>-244</v>
      </c>
      <c r="E30" s="22">
        <v>288</v>
      </c>
      <c r="F30" s="28">
        <v>48</v>
      </c>
      <c r="G30" s="22">
        <v>-107</v>
      </c>
      <c r="H30" s="28">
        <v>-81</v>
      </c>
      <c r="I30" s="28">
        <v>-211</v>
      </c>
      <c r="J30" s="28">
        <v>-79</v>
      </c>
      <c r="K30" s="22">
        <v>-173</v>
      </c>
      <c r="L30" s="28">
        <v>-115</v>
      </c>
      <c r="M30" s="28">
        <v>-411</v>
      </c>
      <c r="N30" s="28">
        <v>-40</v>
      </c>
      <c r="O30" s="22">
        <v>-348</v>
      </c>
      <c r="P30" s="28">
        <v>14</v>
      </c>
      <c r="Q30" s="28">
        <v>-330</v>
      </c>
      <c r="R30" s="28">
        <v>-86</v>
      </c>
      <c r="S30" s="22">
        <v>356</v>
      </c>
    </row>
    <row r="31" spans="1:19" ht="13.5">
      <c r="A31" s="6" t="s">
        <v>18</v>
      </c>
      <c r="B31" s="28">
        <v>-7</v>
      </c>
      <c r="C31" s="22">
        <v>-8</v>
      </c>
      <c r="D31" s="28">
        <v>-93</v>
      </c>
      <c r="E31" s="22">
        <v>55</v>
      </c>
      <c r="F31" s="28">
        <v>-22</v>
      </c>
      <c r="G31" s="22">
        <v>-60</v>
      </c>
      <c r="H31" s="28">
        <v>-62</v>
      </c>
      <c r="I31" s="28">
        <v>-70</v>
      </c>
      <c r="J31" s="28">
        <v>-32</v>
      </c>
      <c r="K31" s="22">
        <v>219</v>
      </c>
      <c r="L31" s="28">
        <v>158</v>
      </c>
      <c r="M31" s="28">
        <v>122</v>
      </c>
      <c r="N31" s="28">
        <v>106</v>
      </c>
      <c r="O31" s="22">
        <v>-227</v>
      </c>
      <c r="P31" s="28">
        <v>-180</v>
      </c>
      <c r="Q31" s="28">
        <v>-105</v>
      </c>
      <c r="R31" s="28">
        <v>-46</v>
      </c>
      <c r="S31" s="22">
        <v>82</v>
      </c>
    </row>
    <row r="32" spans="1:19" ht="13.5">
      <c r="A32" s="6" t="s">
        <v>87</v>
      </c>
      <c r="B32" s="28">
        <v>-22</v>
      </c>
      <c r="C32" s="22">
        <v>22</v>
      </c>
      <c r="D32" s="28">
        <v>2</v>
      </c>
      <c r="E32" s="22">
        <v>-1</v>
      </c>
      <c r="F32" s="28">
        <v>-3</v>
      </c>
      <c r="G32" s="22">
        <v>4</v>
      </c>
      <c r="H32" s="28">
        <v>-3</v>
      </c>
      <c r="I32" s="28">
        <v>-2</v>
      </c>
      <c r="J32" s="28">
        <v>0</v>
      </c>
      <c r="K32" s="22">
        <v>76</v>
      </c>
      <c r="L32" s="28">
        <v>81</v>
      </c>
      <c r="M32" s="28">
        <v>73</v>
      </c>
      <c r="N32" s="28">
        <v>78</v>
      </c>
      <c r="O32" s="22">
        <v>31</v>
      </c>
      <c r="P32" s="28">
        <v>26</v>
      </c>
      <c r="Q32" s="28">
        <v>11</v>
      </c>
      <c r="R32" s="28">
        <v>0</v>
      </c>
      <c r="S32" s="22">
        <v>-2</v>
      </c>
    </row>
    <row r="33" spans="1:19" ht="13.5">
      <c r="A33" s="6" t="s">
        <v>19</v>
      </c>
      <c r="B33" s="28">
        <v>1344</v>
      </c>
      <c r="C33" s="22">
        <v>2891</v>
      </c>
      <c r="D33" s="28">
        <v>1278</v>
      </c>
      <c r="E33" s="22">
        <v>3101</v>
      </c>
      <c r="F33" s="28">
        <v>1467</v>
      </c>
      <c r="G33" s="22">
        <v>1888</v>
      </c>
      <c r="H33" s="28">
        <v>1244</v>
      </c>
      <c r="I33" s="28">
        <v>743</v>
      </c>
      <c r="J33" s="28">
        <v>110</v>
      </c>
      <c r="K33" s="22">
        <v>1892</v>
      </c>
      <c r="L33" s="28">
        <v>1061</v>
      </c>
      <c r="M33" s="28">
        <v>471</v>
      </c>
      <c r="N33" s="28">
        <v>-4</v>
      </c>
      <c r="O33" s="22">
        <v>541</v>
      </c>
      <c r="P33" s="28">
        <v>152</v>
      </c>
      <c r="Q33" s="28">
        <v>-122</v>
      </c>
      <c r="R33" s="28">
        <v>23</v>
      </c>
      <c r="S33" s="22">
        <v>1809</v>
      </c>
    </row>
    <row r="34" spans="1:19" ht="13.5">
      <c r="A34" s="6" t="s">
        <v>20</v>
      </c>
      <c r="B34" s="28">
        <v>1</v>
      </c>
      <c r="C34" s="22">
        <v>8</v>
      </c>
      <c r="D34" s="28">
        <v>1</v>
      </c>
      <c r="E34" s="22">
        <v>9</v>
      </c>
      <c r="F34" s="28">
        <v>2</v>
      </c>
      <c r="G34" s="22">
        <v>11</v>
      </c>
      <c r="H34" s="28">
        <v>5</v>
      </c>
      <c r="I34" s="28">
        <v>3</v>
      </c>
      <c r="J34" s="28">
        <v>2</v>
      </c>
      <c r="K34" s="22">
        <v>19</v>
      </c>
      <c r="L34" s="28">
        <v>8</v>
      </c>
      <c r="M34" s="28">
        <v>5</v>
      </c>
      <c r="N34" s="28">
        <v>2</v>
      </c>
      <c r="O34" s="22">
        <v>24</v>
      </c>
      <c r="P34" s="28">
        <v>16</v>
      </c>
      <c r="Q34" s="28">
        <v>11</v>
      </c>
      <c r="R34" s="28">
        <v>8</v>
      </c>
      <c r="S34" s="22">
        <v>30</v>
      </c>
    </row>
    <row r="35" spans="1:19" ht="13.5">
      <c r="A35" s="6" t="s">
        <v>21</v>
      </c>
      <c r="B35" s="28">
        <v>-38</v>
      </c>
      <c r="C35" s="22">
        <v>-86</v>
      </c>
      <c r="D35" s="28">
        <v>-44</v>
      </c>
      <c r="E35" s="22">
        <v>-105</v>
      </c>
      <c r="F35" s="28">
        <v>-56</v>
      </c>
      <c r="G35" s="22">
        <v>-138</v>
      </c>
      <c r="H35" s="28">
        <v>-109</v>
      </c>
      <c r="I35" s="28">
        <v>-70</v>
      </c>
      <c r="J35" s="28">
        <v>-41</v>
      </c>
      <c r="K35" s="22">
        <v>-162</v>
      </c>
      <c r="L35" s="28">
        <v>-124</v>
      </c>
      <c r="M35" s="28">
        <v>-83</v>
      </c>
      <c r="N35" s="28">
        <v>-43</v>
      </c>
      <c r="O35" s="22">
        <v>-112</v>
      </c>
      <c r="P35" s="28">
        <v>-79</v>
      </c>
      <c r="Q35" s="28">
        <v>-32</v>
      </c>
      <c r="R35" s="28">
        <v>-12</v>
      </c>
      <c r="S35" s="22">
        <v>-70</v>
      </c>
    </row>
    <row r="36" spans="1:19" ht="13.5">
      <c r="A36" s="6" t="s">
        <v>22</v>
      </c>
      <c r="B36" s="28">
        <v>-520</v>
      </c>
      <c r="C36" s="22"/>
      <c r="D36" s="28">
        <v>-366</v>
      </c>
      <c r="E36" s="22"/>
      <c r="F36" s="28">
        <v>-72</v>
      </c>
      <c r="G36" s="22"/>
      <c r="H36" s="28"/>
      <c r="I36" s="28">
        <v>-322</v>
      </c>
      <c r="J36" s="28"/>
      <c r="K36" s="22"/>
      <c r="L36" s="28"/>
      <c r="M36" s="28"/>
      <c r="N36" s="28"/>
      <c r="O36" s="22"/>
      <c r="P36" s="28"/>
      <c r="Q36" s="28"/>
      <c r="R36" s="28"/>
      <c r="S36" s="22"/>
    </row>
    <row r="37" spans="1:19" ht="14.25" thickBot="1">
      <c r="A37" s="5" t="s">
        <v>23</v>
      </c>
      <c r="B37" s="29">
        <v>787</v>
      </c>
      <c r="C37" s="23">
        <v>2236</v>
      </c>
      <c r="D37" s="29">
        <v>870</v>
      </c>
      <c r="E37" s="23">
        <v>2786</v>
      </c>
      <c r="F37" s="29">
        <v>1340</v>
      </c>
      <c r="G37" s="23">
        <v>1254</v>
      </c>
      <c r="H37" s="29">
        <v>647</v>
      </c>
      <c r="I37" s="29">
        <v>353</v>
      </c>
      <c r="J37" s="29">
        <v>-208</v>
      </c>
      <c r="K37" s="23">
        <v>1305</v>
      </c>
      <c r="L37" s="29">
        <v>573</v>
      </c>
      <c r="M37" s="29">
        <v>184</v>
      </c>
      <c r="N37" s="29">
        <v>-274</v>
      </c>
      <c r="O37" s="23">
        <v>-285</v>
      </c>
      <c r="P37" s="29">
        <v>-620</v>
      </c>
      <c r="Q37" s="29">
        <v>-538</v>
      </c>
      <c r="R37" s="29">
        <v>-404</v>
      </c>
      <c r="S37" s="23">
        <v>1466</v>
      </c>
    </row>
    <row r="38" spans="1:19" ht="14.25" thickTop="1">
      <c r="A38" s="6" t="s">
        <v>24</v>
      </c>
      <c r="B38" s="28">
        <v>0</v>
      </c>
      <c r="C38" s="22">
        <v>-1</v>
      </c>
      <c r="D38" s="28">
        <v>0</v>
      </c>
      <c r="E38" s="22">
        <v>-10</v>
      </c>
      <c r="F38" s="28">
        <v>-7</v>
      </c>
      <c r="G38" s="22">
        <v>-13</v>
      </c>
      <c r="H38" s="28">
        <v>-9</v>
      </c>
      <c r="I38" s="28">
        <v>-6</v>
      </c>
      <c r="J38" s="28">
        <v>-3</v>
      </c>
      <c r="K38" s="22">
        <v>-13</v>
      </c>
      <c r="L38" s="28">
        <v>-9</v>
      </c>
      <c r="M38" s="28">
        <v>-6</v>
      </c>
      <c r="N38" s="28">
        <v>-3</v>
      </c>
      <c r="O38" s="22">
        <v>-24</v>
      </c>
      <c r="P38" s="28">
        <v>-18</v>
      </c>
      <c r="Q38" s="28">
        <v>-11</v>
      </c>
      <c r="R38" s="28">
        <v>-6</v>
      </c>
      <c r="S38" s="22">
        <v>-35</v>
      </c>
    </row>
    <row r="39" spans="1:19" ht="13.5">
      <c r="A39" s="6" t="s">
        <v>25</v>
      </c>
      <c r="B39" s="28"/>
      <c r="C39" s="22">
        <v>2</v>
      </c>
      <c r="D39" s="28">
        <v>1</v>
      </c>
      <c r="E39" s="22">
        <v>149</v>
      </c>
      <c r="F39" s="28">
        <v>1</v>
      </c>
      <c r="G39" s="22">
        <v>26</v>
      </c>
      <c r="H39" s="28">
        <v>26</v>
      </c>
      <c r="I39" s="28">
        <v>26</v>
      </c>
      <c r="J39" s="28">
        <v>1</v>
      </c>
      <c r="K39" s="22"/>
      <c r="L39" s="28"/>
      <c r="M39" s="28"/>
      <c r="N39" s="28"/>
      <c r="O39" s="22">
        <v>75</v>
      </c>
      <c r="P39" s="28">
        <v>49</v>
      </c>
      <c r="Q39" s="28">
        <v>49</v>
      </c>
      <c r="R39" s="28">
        <v>49</v>
      </c>
      <c r="S39" s="22"/>
    </row>
    <row r="40" spans="1:19" ht="13.5">
      <c r="A40" s="6" t="s">
        <v>26</v>
      </c>
      <c r="B40" s="28"/>
      <c r="C40" s="22"/>
      <c r="D40" s="28"/>
      <c r="E40" s="22"/>
      <c r="F40" s="28"/>
      <c r="G40" s="22">
        <v>-999</v>
      </c>
      <c r="H40" s="28">
        <v>-999</v>
      </c>
      <c r="I40" s="28">
        <v>-499</v>
      </c>
      <c r="J40" s="28"/>
      <c r="K40" s="22">
        <v>-701</v>
      </c>
      <c r="L40" s="28">
        <v>-701</v>
      </c>
      <c r="M40" s="28">
        <v>-701</v>
      </c>
      <c r="N40" s="28"/>
      <c r="O40" s="22">
        <v>-197</v>
      </c>
      <c r="P40" s="28">
        <v>-198</v>
      </c>
      <c r="Q40" s="28"/>
      <c r="R40" s="28"/>
      <c r="S40" s="22">
        <v>-1795</v>
      </c>
    </row>
    <row r="41" spans="1:19" ht="13.5">
      <c r="A41" s="6" t="s">
        <v>27</v>
      </c>
      <c r="B41" s="28"/>
      <c r="C41" s="22"/>
      <c r="D41" s="28"/>
      <c r="E41" s="22"/>
      <c r="F41" s="28"/>
      <c r="G41" s="22">
        <v>1000</v>
      </c>
      <c r="H41" s="28">
        <v>500</v>
      </c>
      <c r="I41" s="28"/>
      <c r="J41" s="28"/>
      <c r="K41" s="22">
        <v>900</v>
      </c>
      <c r="L41" s="28">
        <v>200</v>
      </c>
      <c r="M41" s="28">
        <v>200</v>
      </c>
      <c r="N41" s="28">
        <v>200</v>
      </c>
      <c r="O41" s="22"/>
      <c r="P41" s="28"/>
      <c r="Q41" s="28"/>
      <c r="R41" s="28"/>
      <c r="S41" s="22">
        <v>2600</v>
      </c>
    </row>
    <row r="42" spans="1:19" ht="13.5">
      <c r="A42" s="6" t="s">
        <v>28</v>
      </c>
      <c r="B42" s="28">
        <v>-50</v>
      </c>
      <c r="C42" s="22">
        <v>-219</v>
      </c>
      <c r="D42" s="28">
        <v>-228</v>
      </c>
      <c r="E42" s="22">
        <v>-234</v>
      </c>
      <c r="F42" s="28">
        <v>-116</v>
      </c>
      <c r="G42" s="22">
        <v>-324</v>
      </c>
      <c r="H42" s="28">
        <v>-234</v>
      </c>
      <c r="I42" s="28">
        <v>-214</v>
      </c>
      <c r="J42" s="28">
        <v>-74</v>
      </c>
      <c r="K42" s="22">
        <v>-1523</v>
      </c>
      <c r="L42" s="28">
        <v>-1512</v>
      </c>
      <c r="M42" s="28">
        <v>-1214</v>
      </c>
      <c r="N42" s="28">
        <v>-1073</v>
      </c>
      <c r="O42" s="22">
        <v>-2513</v>
      </c>
      <c r="P42" s="28">
        <v>-1486</v>
      </c>
      <c r="Q42" s="28">
        <v>-1384</v>
      </c>
      <c r="R42" s="28">
        <v>-76</v>
      </c>
      <c r="S42" s="22">
        <v>-102</v>
      </c>
    </row>
    <row r="43" spans="1:19" ht="13.5">
      <c r="A43" s="6" t="s">
        <v>29</v>
      </c>
      <c r="B43" s="28">
        <v>7</v>
      </c>
      <c r="C43" s="22">
        <v>40</v>
      </c>
      <c r="D43" s="28">
        <v>82</v>
      </c>
      <c r="E43" s="22">
        <v>262</v>
      </c>
      <c r="F43" s="28">
        <v>3</v>
      </c>
      <c r="G43" s="22">
        <v>148</v>
      </c>
      <c r="H43" s="28">
        <v>75</v>
      </c>
      <c r="I43" s="28">
        <v>40</v>
      </c>
      <c r="J43" s="28">
        <v>9</v>
      </c>
      <c r="K43" s="22">
        <v>278</v>
      </c>
      <c r="L43" s="28">
        <v>125</v>
      </c>
      <c r="M43" s="28">
        <v>80</v>
      </c>
      <c r="N43" s="28">
        <v>1</v>
      </c>
      <c r="O43" s="22">
        <v>75</v>
      </c>
      <c r="P43" s="28">
        <v>54</v>
      </c>
      <c r="Q43" s="28">
        <v>3</v>
      </c>
      <c r="R43" s="28">
        <v>2</v>
      </c>
      <c r="S43" s="22">
        <v>422</v>
      </c>
    </row>
    <row r="44" spans="1:19" ht="13.5">
      <c r="A44" s="6" t="s">
        <v>30</v>
      </c>
      <c r="B44" s="28">
        <v>-187</v>
      </c>
      <c r="C44" s="22">
        <v>-228</v>
      </c>
      <c r="D44" s="28">
        <v>-111</v>
      </c>
      <c r="E44" s="22">
        <v>-146</v>
      </c>
      <c r="F44" s="28">
        <v>-12</v>
      </c>
      <c r="G44" s="22">
        <v>-33</v>
      </c>
      <c r="H44" s="28">
        <v>-28</v>
      </c>
      <c r="I44" s="28">
        <v>-22</v>
      </c>
      <c r="J44" s="28">
        <v>-7</v>
      </c>
      <c r="K44" s="22">
        <v>-48</v>
      </c>
      <c r="L44" s="28">
        <v>-27</v>
      </c>
      <c r="M44" s="28">
        <v>-16</v>
      </c>
      <c r="N44" s="28"/>
      <c r="O44" s="22">
        <v>-66</v>
      </c>
      <c r="P44" s="28">
        <v>-51</v>
      </c>
      <c r="Q44" s="28">
        <v>-26</v>
      </c>
      <c r="R44" s="28">
        <v>-15</v>
      </c>
      <c r="S44" s="22">
        <v>-47</v>
      </c>
    </row>
    <row r="45" spans="1:19" ht="13.5">
      <c r="A45" s="6" t="s">
        <v>31</v>
      </c>
      <c r="B45" s="28">
        <v>-101</v>
      </c>
      <c r="C45" s="22">
        <v>-165</v>
      </c>
      <c r="D45" s="28">
        <v>-100</v>
      </c>
      <c r="E45" s="22"/>
      <c r="F45" s="28"/>
      <c r="G45" s="22">
        <v>-69</v>
      </c>
      <c r="H45" s="28">
        <v>-58</v>
      </c>
      <c r="I45" s="28">
        <v>-58</v>
      </c>
      <c r="J45" s="28">
        <v>-58</v>
      </c>
      <c r="K45" s="22">
        <v>-28</v>
      </c>
      <c r="L45" s="28">
        <v>-28</v>
      </c>
      <c r="M45" s="28">
        <v>-18</v>
      </c>
      <c r="N45" s="28">
        <v>-18</v>
      </c>
      <c r="O45" s="22">
        <v>0</v>
      </c>
      <c r="P45" s="28">
        <v>0</v>
      </c>
      <c r="Q45" s="28">
        <v>0</v>
      </c>
      <c r="R45" s="28">
        <v>0</v>
      </c>
      <c r="S45" s="22">
        <v>0</v>
      </c>
    </row>
    <row r="46" spans="1:19" ht="13.5">
      <c r="A46" s="6" t="s">
        <v>32</v>
      </c>
      <c r="B46" s="28">
        <v>11</v>
      </c>
      <c r="C46" s="22"/>
      <c r="D46" s="28"/>
      <c r="E46" s="22">
        <v>13</v>
      </c>
      <c r="F46" s="28">
        <v>2</v>
      </c>
      <c r="G46" s="22">
        <v>65</v>
      </c>
      <c r="H46" s="28">
        <v>53</v>
      </c>
      <c r="I46" s="28">
        <v>50</v>
      </c>
      <c r="J46" s="28">
        <v>50</v>
      </c>
      <c r="K46" s="22">
        <v>24</v>
      </c>
      <c r="L46" s="28"/>
      <c r="M46" s="28"/>
      <c r="N46" s="28"/>
      <c r="O46" s="22"/>
      <c r="P46" s="28"/>
      <c r="Q46" s="28"/>
      <c r="R46" s="28"/>
      <c r="S46" s="22"/>
    </row>
    <row r="47" spans="1:19" ht="13.5">
      <c r="A47" s="6" t="s">
        <v>33</v>
      </c>
      <c r="B47" s="28">
        <v>-175</v>
      </c>
      <c r="C47" s="22"/>
      <c r="D47" s="28"/>
      <c r="E47" s="22"/>
      <c r="F47" s="28"/>
      <c r="G47" s="22"/>
      <c r="H47" s="28"/>
      <c r="I47" s="28"/>
      <c r="J47" s="28"/>
      <c r="K47" s="22"/>
      <c r="L47" s="28"/>
      <c r="M47" s="28"/>
      <c r="N47" s="28"/>
      <c r="O47" s="22">
        <v>-2097</v>
      </c>
      <c r="P47" s="28">
        <v>-2097</v>
      </c>
      <c r="Q47" s="28">
        <v>-2097</v>
      </c>
      <c r="R47" s="28"/>
      <c r="S47" s="22"/>
    </row>
    <row r="48" spans="1:19" ht="13.5">
      <c r="A48" s="6" t="s">
        <v>34</v>
      </c>
      <c r="B48" s="28">
        <v>-60</v>
      </c>
      <c r="C48" s="22">
        <v>-52</v>
      </c>
      <c r="D48" s="28">
        <v>-17</v>
      </c>
      <c r="E48" s="22">
        <v>-102</v>
      </c>
      <c r="F48" s="28">
        <v>-89</v>
      </c>
      <c r="G48" s="22">
        <v>-117</v>
      </c>
      <c r="H48" s="28">
        <v>-93</v>
      </c>
      <c r="I48" s="28">
        <v>-26</v>
      </c>
      <c r="J48" s="28">
        <v>0</v>
      </c>
      <c r="K48" s="22">
        <v>-293</v>
      </c>
      <c r="L48" s="28">
        <v>-263</v>
      </c>
      <c r="M48" s="28">
        <v>-210</v>
      </c>
      <c r="N48" s="28">
        <v>-102</v>
      </c>
      <c r="O48" s="22">
        <v>-310</v>
      </c>
      <c r="P48" s="28">
        <v>-310</v>
      </c>
      <c r="Q48" s="28">
        <v>-308</v>
      </c>
      <c r="R48" s="28">
        <v>-248</v>
      </c>
      <c r="S48" s="22">
        <v>-149</v>
      </c>
    </row>
    <row r="49" spans="1:19" ht="13.5">
      <c r="A49" s="6" t="s">
        <v>35</v>
      </c>
      <c r="B49" s="28">
        <v>85</v>
      </c>
      <c r="C49" s="22">
        <v>101</v>
      </c>
      <c r="D49" s="28">
        <v>62</v>
      </c>
      <c r="E49" s="22">
        <v>162</v>
      </c>
      <c r="F49" s="28">
        <v>101</v>
      </c>
      <c r="G49" s="22">
        <v>181</v>
      </c>
      <c r="H49" s="28">
        <v>149</v>
      </c>
      <c r="I49" s="28">
        <v>63</v>
      </c>
      <c r="J49" s="28">
        <v>18</v>
      </c>
      <c r="K49" s="22">
        <v>250</v>
      </c>
      <c r="L49" s="28">
        <v>202</v>
      </c>
      <c r="M49" s="28">
        <v>136</v>
      </c>
      <c r="N49" s="28">
        <v>47</v>
      </c>
      <c r="O49" s="22">
        <v>185</v>
      </c>
      <c r="P49" s="28">
        <v>172</v>
      </c>
      <c r="Q49" s="28">
        <v>159</v>
      </c>
      <c r="R49" s="28">
        <v>145</v>
      </c>
      <c r="S49" s="22">
        <v>70</v>
      </c>
    </row>
    <row r="50" spans="1:19" ht="13.5">
      <c r="A50" s="6" t="s">
        <v>87</v>
      </c>
      <c r="B50" s="28">
        <v>21</v>
      </c>
      <c r="C50" s="22">
        <v>-72</v>
      </c>
      <c r="D50" s="28">
        <v>4</v>
      </c>
      <c r="E50" s="22">
        <v>-32</v>
      </c>
      <c r="F50" s="28">
        <v>6</v>
      </c>
      <c r="G50" s="22">
        <v>-68</v>
      </c>
      <c r="H50" s="28">
        <v>-49</v>
      </c>
      <c r="I50" s="28">
        <v>-54</v>
      </c>
      <c r="J50" s="28">
        <v>-43</v>
      </c>
      <c r="K50" s="22">
        <v>19</v>
      </c>
      <c r="L50" s="28">
        <v>30</v>
      </c>
      <c r="M50" s="28">
        <v>35</v>
      </c>
      <c r="N50" s="28">
        <v>12</v>
      </c>
      <c r="O50" s="22">
        <v>-60</v>
      </c>
      <c r="P50" s="28">
        <v>-57</v>
      </c>
      <c r="Q50" s="28">
        <v>-29</v>
      </c>
      <c r="R50" s="28">
        <v>-15</v>
      </c>
      <c r="S50" s="22">
        <v>-179</v>
      </c>
    </row>
    <row r="51" spans="1:19" ht="14.25" thickBot="1">
      <c r="A51" s="5" t="s">
        <v>36</v>
      </c>
      <c r="B51" s="29">
        <v>-448</v>
      </c>
      <c r="C51" s="23">
        <v>-594</v>
      </c>
      <c r="D51" s="29">
        <v>-308</v>
      </c>
      <c r="E51" s="23">
        <v>61</v>
      </c>
      <c r="F51" s="29">
        <v>-109</v>
      </c>
      <c r="G51" s="23">
        <v>-204</v>
      </c>
      <c r="H51" s="29">
        <v>-669</v>
      </c>
      <c r="I51" s="29">
        <v>-702</v>
      </c>
      <c r="J51" s="29">
        <v>-109</v>
      </c>
      <c r="K51" s="23">
        <v>-1135</v>
      </c>
      <c r="L51" s="29">
        <v>-1984</v>
      </c>
      <c r="M51" s="29">
        <v>-1717</v>
      </c>
      <c r="N51" s="29">
        <v>-936</v>
      </c>
      <c r="O51" s="23">
        <v>-4935</v>
      </c>
      <c r="P51" s="29">
        <v>-3944</v>
      </c>
      <c r="Q51" s="29">
        <v>-3646</v>
      </c>
      <c r="R51" s="29">
        <v>-165</v>
      </c>
      <c r="S51" s="23">
        <v>781</v>
      </c>
    </row>
    <row r="52" spans="1:19" ht="14.25" thickTop="1">
      <c r="A52" s="6" t="s">
        <v>37</v>
      </c>
      <c r="B52" s="28"/>
      <c r="C52" s="22">
        <v>50</v>
      </c>
      <c r="D52" s="28">
        <v>50</v>
      </c>
      <c r="E52" s="22"/>
      <c r="F52" s="28">
        <v>200</v>
      </c>
      <c r="G52" s="22">
        <v>-150</v>
      </c>
      <c r="H52" s="28"/>
      <c r="I52" s="28"/>
      <c r="J52" s="28"/>
      <c r="K52" s="22"/>
      <c r="L52" s="28"/>
      <c r="M52" s="28"/>
      <c r="N52" s="28"/>
      <c r="O52" s="22"/>
      <c r="P52" s="28"/>
      <c r="Q52" s="28"/>
      <c r="R52" s="28"/>
      <c r="S52" s="22"/>
    </row>
    <row r="53" spans="1:19" ht="13.5">
      <c r="A53" s="6" t="s">
        <v>38</v>
      </c>
      <c r="B53" s="28"/>
      <c r="C53" s="22"/>
      <c r="D53" s="28"/>
      <c r="E53" s="22"/>
      <c r="F53" s="28"/>
      <c r="G53" s="22"/>
      <c r="H53" s="28">
        <v>4830</v>
      </c>
      <c r="I53" s="28">
        <v>1580</v>
      </c>
      <c r="J53" s="28">
        <v>1130</v>
      </c>
      <c r="K53" s="22">
        <v>2380</v>
      </c>
      <c r="L53" s="28">
        <v>1180</v>
      </c>
      <c r="M53" s="28">
        <v>180</v>
      </c>
      <c r="N53" s="28">
        <v>152</v>
      </c>
      <c r="O53" s="22">
        <v>2891</v>
      </c>
      <c r="P53" s="28">
        <v>2861</v>
      </c>
      <c r="Q53" s="28">
        <v>1740</v>
      </c>
      <c r="R53" s="28">
        <v>960</v>
      </c>
      <c r="S53" s="22">
        <v>1525</v>
      </c>
    </row>
    <row r="54" spans="1:19" ht="13.5">
      <c r="A54" s="6" t="s">
        <v>39</v>
      </c>
      <c r="B54" s="28"/>
      <c r="C54" s="22"/>
      <c r="D54" s="28"/>
      <c r="E54" s="22"/>
      <c r="F54" s="28"/>
      <c r="G54" s="22"/>
      <c r="H54" s="28">
        <v>-5080</v>
      </c>
      <c r="I54" s="28">
        <v>-1515</v>
      </c>
      <c r="J54" s="28">
        <v>-1400</v>
      </c>
      <c r="K54" s="22">
        <v>-2155</v>
      </c>
      <c r="L54" s="28">
        <v>-1055</v>
      </c>
      <c r="M54" s="28">
        <v>-255</v>
      </c>
      <c r="N54" s="28">
        <v>-196</v>
      </c>
      <c r="O54" s="22">
        <v>-2699</v>
      </c>
      <c r="P54" s="28">
        <v>-2606</v>
      </c>
      <c r="Q54" s="28">
        <v>-1573</v>
      </c>
      <c r="R54" s="28">
        <v>-133</v>
      </c>
      <c r="S54" s="22">
        <v>-1490</v>
      </c>
    </row>
    <row r="55" spans="1:19" ht="13.5">
      <c r="A55" s="6" t="s">
        <v>40</v>
      </c>
      <c r="B55" s="28">
        <v>100</v>
      </c>
      <c r="C55" s="22">
        <v>450</v>
      </c>
      <c r="D55" s="28">
        <v>300</v>
      </c>
      <c r="E55" s="22">
        <v>650</v>
      </c>
      <c r="F55" s="28">
        <v>100</v>
      </c>
      <c r="G55" s="22">
        <v>1978</v>
      </c>
      <c r="H55" s="28">
        <v>1878</v>
      </c>
      <c r="I55" s="28">
        <v>1796</v>
      </c>
      <c r="J55" s="28">
        <v>1246</v>
      </c>
      <c r="K55" s="22">
        <v>1722</v>
      </c>
      <c r="L55" s="28">
        <v>1622</v>
      </c>
      <c r="M55" s="28">
        <v>1622</v>
      </c>
      <c r="N55" s="28">
        <v>950</v>
      </c>
      <c r="O55" s="22">
        <v>5761</v>
      </c>
      <c r="P55" s="28">
        <v>3500</v>
      </c>
      <c r="Q55" s="28">
        <v>2900</v>
      </c>
      <c r="R55" s="28"/>
      <c r="S55" s="22">
        <v>120</v>
      </c>
    </row>
    <row r="56" spans="1:19" ht="13.5">
      <c r="A56" s="6" t="s">
        <v>41</v>
      </c>
      <c r="B56" s="28">
        <v>-610</v>
      </c>
      <c r="C56" s="22">
        <v>-1582</v>
      </c>
      <c r="D56" s="28">
        <v>-723</v>
      </c>
      <c r="E56" s="22">
        <v>-3258</v>
      </c>
      <c r="F56" s="28">
        <v>-1119</v>
      </c>
      <c r="G56" s="22">
        <v>-3148</v>
      </c>
      <c r="H56" s="28">
        <v>-2609</v>
      </c>
      <c r="I56" s="28">
        <v>-2103</v>
      </c>
      <c r="J56" s="28">
        <v>-1231</v>
      </c>
      <c r="K56" s="22">
        <v>-1674</v>
      </c>
      <c r="L56" s="28">
        <v>-1238</v>
      </c>
      <c r="M56" s="28">
        <v>-933</v>
      </c>
      <c r="N56" s="28">
        <v>-393</v>
      </c>
      <c r="O56" s="22">
        <v>-1485</v>
      </c>
      <c r="P56" s="28">
        <v>-988</v>
      </c>
      <c r="Q56" s="28">
        <v>-671</v>
      </c>
      <c r="R56" s="28">
        <v>-267</v>
      </c>
      <c r="S56" s="22">
        <v>-1387</v>
      </c>
    </row>
    <row r="57" spans="1:19" ht="13.5">
      <c r="A57" s="6" t="s">
        <v>42</v>
      </c>
      <c r="B57" s="28">
        <v>-158</v>
      </c>
      <c r="C57" s="22">
        <v>-269</v>
      </c>
      <c r="D57" s="28">
        <v>-117</v>
      </c>
      <c r="E57" s="22">
        <v>-149</v>
      </c>
      <c r="F57" s="28">
        <v>-64</v>
      </c>
      <c r="G57" s="22">
        <v>-121</v>
      </c>
      <c r="H57" s="28">
        <v>-90</v>
      </c>
      <c r="I57" s="28">
        <v>-59</v>
      </c>
      <c r="J57" s="28">
        <v>-29</v>
      </c>
      <c r="K57" s="22">
        <v>-110</v>
      </c>
      <c r="L57" s="28">
        <v>-81</v>
      </c>
      <c r="M57" s="28">
        <v>-53</v>
      </c>
      <c r="N57" s="28">
        <v>-25</v>
      </c>
      <c r="O57" s="22">
        <v>-66</v>
      </c>
      <c r="P57" s="28">
        <v>-37</v>
      </c>
      <c r="Q57" s="28">
        <v>-16</v>
      </c>
      <c r="R57" s="28">
        <v>-1</v>
      </c>
      <c r="S57" s="22"/>
    </row>
    <row r="58" spans="1:19" ht="13.5">
      <c r="A58" s="6" t="s">
        <v>43</v>
      </c>
      <c r="B58" s="28"/>
      <c r="C58" s="22">
        <v>0</v>
      </c>
      <c r="D58" s="28">
        <v>0</v>
      </c>
      <c r="E58" s="22">
        <v>0</v>
      </c>
      <c r="F58" s="28">
        <v>0</v>
      </c>
      <c r="G58" s="22">
        <v>0</v>
      </c>
      <c r="H58" s="28">
        <v>0</v>
      </c>
      <c r="I58" s="28">
        <v>0</v>
      </c>
      <c r="J58" s="28">
        <v>0</v>
      </c>
      <c r="K58" s="22"/>
      <c r="L58" s="28"/>
      <c r="M58" s="28"/>
      <c r="N58" s="28"/>
      <c r="O58" s="22">
        <v>-20</v>
      </c>
      <c r="P58" s="28">
        <v>-20</v>
      </c>
      <c r="Q58" s="28">
        <v>0</v>
      </c>
      <c r="R58" s="28">
        <v>0</v>
      </c>
      <c r="S58" s="22"/>
    </row>
    <row r="59" spans="1:19" ht="13.5">
      <c r="A59" s="6" t="s">
        <v>44</v>
      </c>
      <c r="B59" s="28"/>
      <c r="C59" s="22"/>
      <c r="D59" s="28"/>
      <c r="E59" s="22"/>
      <c r="F59" s="28"/>
      <c r="G59" s="22"/>
      <c r="H59" s="28"/>
      <c r="I59" s="28"/>
      <c r="J59" s="28"/>
      <c r="K59" s="22"/>
      <c r="L59" s="28"/>
      <c r="M59" s="28"/>
      <c r="N59" s="28"/>
      <c r="O59" s="22">
        <v>0</v>
      </c>
      <c r="P59" s="28">
        <v>0</v>
      </c>
      <c r="Q59" s="28">
        <v>0</v>
      </c>
      <c r="R59" s="28">
        <v>0</v>
      </c>
      <c r="S59" s="22">
        <v>0</v>
      </c>
    </row>
    <row r="60" spans="1:19" ht="13.5">
      <c r="A60" s="6" t="s">
        <v>45</v>
      </c>
      <c r="B60" s="28">
        <v>-75</v>
      </c>
      <c r="C60" s="22">
        <v>-187</v>
      </c>
      <c r="D60" s="28">
        <v>-119</v>
      </c>
      <c r="E60" s="22">
        <v>-136</v>
      </c>
      <c r="F60" s="28">
        <v>-68</v>
      </c>
      <c r="G60" s="22">
        <v>-137</v>
      </c>
      <c r="H60" s="28">
        <v>-135</v>
      </c>
      <c r="I60" s="28">
        <v>-68</v>
      </c>
      <c r="J60" s="28">
        <v>-59</v>
      </c>
      <c r="K60" s="22">
        <v>-67</v>
      </c>
      <c r="L60" s="28">
        <v>-66</v>
      </c>
      <c r="M60" s="28">
        <v>0</v>
      </c>
      <c r="N60" s="28">
        <v>0</v>
      </c>
      <c r="O60" s="22">
        <v>-88</v>
      </c>
      <c r="P60" s="28">
        <v>-87</v>
      </c>
      <c r="Q60" s="28">
        <v>-87</v>
      </c>
      <c r="R60" s="28">
        <v>-81</v>
      </c>
      <c r="S60" s="22">
        <v>-137</v>
      </c>
    </row>
    <row r="61" spans="1:19" ht="14.25" thickBot="1">
      <c r="A61" s="5" t="s">
        <v>46</v>
      </c>
      <c r="B61" s="29">
        <v>-744</v>
      </c>
      <c r="C61" s="23">
        <v>-1540</v>
      </c>
      <c r="D61" s="29">
        <v>-610</v>
      </c>
      <c r="E61" s="23">
        <v>-2893</v>
      </c>
      <c r="F61" s="29">
        <v>-952</v>
      </c>
      <c r="G61" s="23">
        <v>-1578</v>
      </c>
      <c r="H61" s="29">
        <v>-1206</v>
      </c>
      <c r="I61" s="29">
        <v>-370</v>
      </c>
      <c r="J61" s="29">
        <v>-344</v>
      </c>
      <c r="K61" s="23">
        <v>93</v>
      </c>
      <c r="L61" s="29">
        <v>359</v>
      </c>
      <c r="M61" s="29">
        <v>560</v>
      </c>
      <c r="N61" s="29">
        <v>485</v>
      </c>
      <c r="O61" s="23">
        <v>4292</v>
      </c>
      <c r="P61" s="29">
        <v>2619</v>
      </c>
      <c r="Q61" s="29">
        <v>2291</v>
      </c>
      <c r="R61" s="29">
        <v>475</v>
      </c>
      <c r="S61" s="23">
        <v>-1296</v>
      </c>
    </row>
    <row r="62" spans="1:19" ht="14.25" thickTop="1">
      <c r="A62" s="7" t="s">
        <v>47</v>
      </c>
      <c r="B62" s="28">
        <v>-405</v>
      </c>
      <c r="C62" s="22">
        <v>101</v>
      </c>
      <c r="D62" s="28">
        <v>-48</v>
      </c>
      <c r="E62" s="22">
        <v>-45</v>
      </c>
      <c r="F62" s="28">
        <v>278</v>
      </c>
      <c r="G62" s="22">
        <v>-529</v>
      </c>
      <c r="H62" s="28">
        <v>-1229</v>
      </c>
      <c r="I62" s="28">
        <v>-718</v>
      </c>
      <c r="J62" s="28">
        <v>-662</v>
      </c>
      <c r="K62" s="22">
        <v>263</v>
      </c>
      <c r="L62" s="28">
        <v>-1051</v>
      </c>
      <c r="M62" s="28">
        <v>-972</v>
      </c>
      <c r="N62" s="28">
        <v>-725</v>
      </c>
      <c r="O62" s="22">
        <v>-928</v>
      </c>
      <c r="P62" s="28">
        <v>-1945</v>
      </c>
      <c r="Q62" s="28">
        <v>-1893</v>
      </c>
      <c r="R62" s="28">
        <v>-94</v>
      </c>
      <c r="S62" s="22">
        <v>952</v>
      </c>
    </row>
    <row r="63" spans="1:19" ht="13.5">
      <c r="A63" s="7" t="s">
        <v>48</v>
      </c>
      <c r="B63" s="28">
        <v>4785</v>
      </c>
      <c r="C63" s="22">
        <v>4683</v>
      </c>
      <c r="D63" s="28">
        <v>4683</v>
      </c>
      <c r="E63" s="22">
        <v>4729</v>
      </c>
      <c r="F63" s="28">
        <v>4729</v>
      </c>
      <c r="G63" s="22">
        <v>5258</v>
      </c>
      <c r="H63" s="28">
        <v>5258</v>
      </c>
      <c r="I63" s="28">
        <v>5258</v>
      </c>
      <c r="J63" s="28">
        <v>5258</v>
      </c>
      <c r="K63" s="22">
        <v>4994</v>
      </c>
      <c r="L63" s="28">
        <v>4994</v>
      </c>
      <c r="M63" s="28">
        <v>4994</v>
      </c>
      <c r="N63" s="28">
        <v>4994</v>
      </c>
      <c r="O63" s="22">
        <v>5923</v>
      </c>
      <c r="P63" s="28">
        <v>5923</v>
      </c>
      <c r="Q63" s="28">
        <v>5923</v>
      </c>
      <c r="R63" s="28">
        <v>5923</v>
      </c>
      <c r="S63" s="22">
        <v>4971</v>
      </c>
    </row>
    <row r="64" spans="1:19" ht="14.25" thickBot="1">
      <c r="A64" s="7" t="s">
        <v>48</v>
      </c>
      <c r="B64" s="28">
        <v>4379</v>
      </c>
      <c r="C64" s="22">
        <v>4785</v>
      </c>
      <c r="D64" s="28">
        <v>4635</v>
      </c>
      <c r="E64" s="22">
        <v>4683</v>
      </c>
      <c r="F64" s="28">
        <v>5007</v>
      </c>
      <c r="G64" s="22">
        <v>4729</v>
      </c>
      <c r="H64" s="28">
        <v>4029</v>
      </c>
      <c r="I64" s="28">
        <v>4540</v>
      </c>
      <c r="J64" s="28">
        <v>4595</v>
      </c>
      <c r="K64" s="22">
        <v>5258</v>
      </c>
      <c r="L64" s="28">
        <v>3943</v>
      </c>
      <c r="M64" s="28">
        <v>4021</v>
      </c>
      <c r="N64" s="28">
        <v>4269</v>
      </c>
      <c r="O64" s="22">
        <v>4994</v>
      </c>
      <c r="P64" s="28">
        <v>3978</v>
      </c>
      <c r="Q64" s="28">
        <v>4029</v>
      </c>
      <c r="R64" s="28">
        <v>5829</v>
      </c>
      <c r="S64" s="22">
        <v>5923</v>
      </c>
    </row>
    <row r="65" spans="1:19" ht="14.25" thickTop="1">
      <c r="A65" s="8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7" ht="13.5">
      <c r="A67" s="20" t="s">
        <v>157</v>
      </c>
    </row>
    <row r="68" ht="13.5">
      <c r="A68" s="20" t="s">
        <v>158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7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153</v>
      </c>
      <c r="B2" s="14">
        <v>9028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154</v>
      </c>
      <c r="B3" s="1" t="s">
        <v>155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58</v>
      </c>
      <c r="B4" s="15" t="str">
        <f>HYPERLINK("http://www.kabupro.jp/mark/20140515/S1001S0Y.htm","四半期報告書")</f>
        <v>四半期報告書</v>
      </c>
      <c r="C4" s="15" t="str">
        <f>HYPERLINK("http://www.kabupro.jp/mark/20140213/S10015J2.htm","四半期報告書")</f>
        <v>四半期報告書</v>
      </c>
      <c r="D4" s="15" t="str">
        <f>HYPERLINK("http://www.kabupro.jp/mark/20131114/S1000I64.htm","四半期報告書")</f>
        <v>四半期報告書</v>
      </c>
      <c r="E4" s="15" t="str">
        <f>HYPERLINK("http://www.kabupro.jp/mark/20140515/S1001S0Y.htm","四半期報告書")</f>
        <v>四半期報告書</v>
      </c>
      <c r="F4" s="15" t="str">
        <f>HYPERLINK("http://www.kabupro.jp/mark/20130514/S000DDCO.htm","四半期報告書")</f>
        <v>四半期報告書</v>
      </c>
      <c r="G4" s="15" t="str">
        <f>HYPERLINK("http://www.kabupro.jp/mark/20130214/S000CQ6N.htm","四半期報告書")</f>
        <v>四半期報告書</v>
      </c>
      <c r="H4" s="15" t="str">
        <f>HYPERLINK("http://www.kabupro.jp/mark/20121109/S000C75U.htm","四半期報告書")</f>
        <v>四半期報告書</v>
      </c>
      <c r="I4" s="15" t="str">
        <f>HYPERLINK("http://www.kabupro.jp/mark/20130926/S10002I7.htm","有価証券報告書")</f>
        <v>有価証券報告書</v>
      </c>
      <c r="J4" s="15" t="str">
        <f>HYPERLINK("http://www.kabupro.jp/mark/20120511/S000ATIS.htm","四半期報告書")</f>
        <v>四半期報告書</v>
      </c>
      <c r="K4" s="15" t="str">
        <f>HYPERLINK("http://www.kabupro.jp/mark/20120210/S000A9PT.htm","四半期報告書")</f>
        <v>四半期報告書</v>
      </c>
      <c r="L4" s="15" t="str">
        <f>HYPERLINK("http://www.kabupro.jp/mark/20111111/S0009OZ9.htm","四半期報告書")</f>
        <v>四半期報告書</v>
      </c>
      <c r="M4" s="15" t="str">
        <f>HYPERLINK("http://www.kabupro.jp/mark/20120927/S000BYH7.htm","有価証券報告書")</f>
        <v>有価証券報告書</v>
      </c>
      <c r="N4" s="15" t="str">
        <f>HYPERLINK("http://www.kabupro.jp/mark/20110513/S0008AHJ.htm","四半期報告書")</f>
        <v>四半期報告書</v>
      </c>
      <c r="O4" s="15" t="str">
        <f>HYPERLINK("http://www.kabupro.jp/mark/20110210/S0007QD0.htm","四半期報告書")</f>
        <v>四半期報告書</v>
      </c>
      <c r="P4" s="15" t="str">
        <f>HYPERLINK("http://www.kabupro.jp/mark/20101112/S00076U9.htm","四半期報告書")</f>
        <v>四半期報告書</v>
      </c>
      <c r="Q4" s="15" t="str">
        <f>HYPERLINK("http://www.kabupro.jp/mark/20110929/S0009FAT.htm","有価証券報告書")</f>
        <v>有価証券報告書</v>
      </c>
      <c r="R4" s="15" t="str">
        <f>HYPERLINK("http://www.kabupro.jp/mark/20100513/S0005M12.htm","四半期報告書")</f>
        <v>四半期報告書</v>
      </c>
      <c r="S4" s="15" t="str">
        <f>HYPERLINK("http://www.kabupro.jp/mark/20100212/S00051D9.htm","四半期報告書")</f>
        <v>四半期報告書</v>
      </c>
      <c r="T4" s="15" t="str">
        <f>HYPERLINK("http://www.kabupro.jp/mark/20091113/S0004E60.htm","四半期報告書")</f>
        <v>四半期報告書</v>
      </c>
      <c r="U4" s="15" t="str">
        <f>HYPERLINK("http://www.kabupro.jp/mark/20100929/S0006U1C.htm","有価証券報告書")</f>
        <v>有価証券報告書</v>
      </c>
      <c r="V4" s="15" t="str">
        <f>HYPERLINK("http://www.kabupro.jp/mark/20090515/S00032HN.htm","四半期報告書")</f>
        <v>四半期報告書</v>
      </c>
      <c r="W4" s="15" t="str">
        <f>HYPERLINK("http://www.kabupro.jp/mark/20090213/S0002IHX.htm","四半期報告書")</f>
        <v>四半期報告書</v>
      </c>
      <c r="X4" s="15" t="str">
        <f>HYPERLINK("http://www.kabupro.jp/mark/20081114/S0001P23.htm","四半期報告書")</f>
        <v>四半期報告書</v>
      </c>
      <c r="Y4" s="15" t="str">
        <f>HYPERLINK("http://www.kabupro.jp/mark/20090929/S00040WD.htm","有価証券報告書")</f>
        <v>有価証券報告書</v>
      </c>
    </row>
    <row r="5" spans="1:25" ht="14.25" thickBot="1">
      <c r="A5" s="11" t="s">
        <v>59</v>
      </c>
      <c r="B5" s="1" t="s">
        <v>211</v>
      </c>
      <c r="C5" s="1" t="s">
        <v>214</v>
      </c>
      <c r="D5" s="1" t="s">
        <v>216</v>
      </c>
      <c r="E5" s="1" t="s">
        <v>211</v>
      </c>
      <c r="F5" s="1" t="s">
        <v>218</v>
      </c>
      <c r="G5" s="1" t="s">
        <v>220</v>
      </c>
      <c r="H5" s="1" t="s">
        <v>222</v>
      </c>
      <c r="I5" s="1" t="s">
        <v>65</v>
      </c>
      <c r="J5" s="1" t="s">
        <v>224</v>
      </c>
      <c r="K5" s="1" t="s">
        <v>226</v>
      </c>
      <c r="L5" s="1" t="s">
        <v>228</v>
      </c>
      <c r="M5" s="1" t="s">
        <v>69</v>
      </c>
      <c r="N5" s="1" t="s">
        <v>230</v>
      </c>
      <c r="O5" s="1" t="s">
        <v>232</v>
      </c>
      <c r="P5" s="1" t="s">
        <v>234</v>
      </c>
      <c r="Q5" s="1" t="s">
        <v>71</v>
      </c>
      <c r="R5" s="1" t="s">
        <v>236</v>
      </c>
      <c r="S5" s="1" t="s">
        <v>238</v>
      </c>
      <c r="T5" s="1" t="s">
        <v>240</v>
      </c>
      <c r="U5" s="1" t="s">
        <v>73</v>
      </c>
      <c r="V5" s="1" t="s">
        <v>242</v>
      </c>
      <c r="W5" s="1" t="s">
        <v>244</v>
      </c>
      <c r="X5" s="1" t="s">
        <v>246</v>
      </c>
      <c r="Y5" s="1" t="s">
        <v>75</v>
      </c>
    </row>
    <row r="6" spans="1:25" ht="15" thickBot="1" thickTop="1">
      <c r="A6" s="10" t="s">
        <v>60</v>
      </c>
      <c r="B6" s="18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61</v>
      </c>
      <c r="B7" s="14" t="s">
        <v>212</v>
      </c>
      <c r="C7" s="14" t="s">
        <v>212</v>
      </c>
      <c r="D7" s="14" t="s">
        <v>212</v>
      </c>
      <c r="E7" s="16" t="s">
        <v>66</v>
      </c>
      <c r="F7" s="14" t="s">
        <v>212</v>
      </c>
      <c r="G7" s="14" t="s">
        <v>212</v>
      </c>
      <c r="H7" s="14" t="s">
        <v>212</v>
      </c>
      <c r="I7" s="16" t="s">
        <v>66</v>
      </c>
      <c r="J7" s="14" t="s">
        <v>212</v>
      </c>
      <c r="K7" s="14" t="s">
        <v>212</v>
      </c>
      <c r="L7" s="14" t="s">
        <v>212</v>
      </c>
      <c r="M7" s="16" t="s">
        <v>66</v>
      </c>
      <c r="N7" s="14" t="s">
        <v>212</v>
      </c>
      <c r="O7" s="14" t="s">
        <v>212</v>
      </c>
      <c r="P7" s="14" t="s">
        <v>212</v>
      </c>
      <c r="Q7" s="16" t="s">
        <v>66</v>
      </c>
      <c r="R7" s="14" t="s">
        <v>212</v>
      </c>
      <c r="S7" s="14" t="s">
        <v>212</v>
      </c>
      <c r="T7" s="14" t="s">
        <v>212</v>
      </c>
      <c r="U7" s="16" t="s">
        <v>66</v>
      </c>
      <c r="V7" s="14" t="s">
        <v>212</v>
      </c>
      <c r="W7" s="14" t="s">
        <v>212</v>
      </c>
      <c r="X7" s="14" t="s">
        <v>212</v>
      </c>
      <c r="Y7" s="16" t="s">
        <v>66</v>
      </c>
    </row>
    <row r="8" spans="1:25" ht="13.5">
      <c r="A8" s="13" t="s">
        <v>62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63</v>
      </c>
      <c r="B9" s="1" t="s">
        <v>213</v>
      </c>
      <c r="C9" s="1" t="s">
        <v>215</v>
      </c>
      <c r="D9" s="1" t="s">
        <v>217</v>
      </c>
      <c r="E9" s="17" t="s">
        <v>67</v>
      </c>
      <c r="F9" s="1" t="s">
        <v>219</v>
      </c>
      <c r="G9" s="1" t="s">
        <v>221</v>
      </c>
      <c r="H9" s="1" t="s">
        <v>223</v>
      </c>
      <c r="I9" s="17" t="s">
        <v>68</v>
      </c>
      <c r="J9" s="1" t="s">
        <v>225</v>
      </c>
      <c r="K9" s="1" t="s">
        <v>227</v>
      </c>
      <c r="L9" s="1" t="s">
        <v>229</v>
      </c>
      <c r="M9" s="17" t="s">
        <v>70</v>
      </c>
      <c r="N9" s="1" t="s">
        <v>231</v>
      </c>
      <c r="O9" s="1" t="s">
        <v>233</v>
      </c>
      <c r="P9" s="1" t="s">
        <v>235</v>
      </c>
      <c r="Q9" s="17" t="s">
        <v>72</v>
      </c>
      <c r="R9" s="1" t="s">
        <v>237</v>
      </c>
      <c r="S9" s="1" t="s">
        <v>239</v>
      </c>
      <c r="T9" s="1" t="s">
        <v>241</v>
      </c>
      <c r="U9" s="17" t="s">
        <v>74</v>
      </c>
      <c r="V9" s="1" t="s">
        <v>243</v>
      </c>
      <c r="W9" s="1" t="s">
        <v>245</v>
      </c>
      <c r="X9" s="1" t="s">
        <v>247</v>
      </c>
      <c r="Y9" s="17" t="s">
        <v>76</v>
      </c>
    </row>
    <row r="10" spans="1:25" ht="14.25" thickBot="1">
      <c r="A10" s="13" t="s">
        <v>64</v>
      </c>
      <c r="B10" s="1" t="s">
        <v>78</v>
      </c>
      <c r="C10" s="1" t="s">
        <v>78</v>
      </c>
      <c r="D10" s="1" t="s">
        <v>78</v>
      </c>
      <c r="E10" s="17" t="s">
        <v>78</v>
      </c>
      <c r="F10" s="1" t="s">
        <v>78</v>
      </c>
      <c r="G10" s="1" t="s">
        <v>78</v>
      </c>
      <c r="H10" s="1" t="s">
        <v>78</v>
      </c>
      <c r="I10" s="17" t="s">
        <v>78</v>
      </c>
      <c r="J10" s="1" t="s">
        <v>78</v>
      </c>
      <c r="K10" s="1" t="s">
        <v>78</v>
      </c>
      <c r="L10" s="1" t="s">
        <v>78</v>
      </c>
      <c r="M10" s="17" t="s">
        <v>78</v>
      </c>
      <c r="N10" s="1" t="s">
        <v>78</v>
      </c>
      <c r="O10" s="1" t="s">
        <v>78</v>
      </c>
      <c r="P10" s="1" t="s">
        <v>78</v>
      </c>
      <c r="Q10" s="17" t="s">
        <v>78</v>
      </c>
      <c r="R10" s="1" t="s">
        <v>78</v>
      </c>
      <c r="S10" s="1" t="s">
        <v>78</v>
      </c>
      <c r="T10" s="1" t="s">
        <v>78</v>
      </c>
      <c r="U10" s="17" t="s">
        <v>78</v>
      </c>
      <c r="V10" s="1" t="s">
        <v>78</v>
      </c>
      <c r="W10" s="1" t="s">
        <v>78</v>
      </c>
      <c r="X10" s="1" t="s">
        <v>78</v>
      </c>
      <c r="Y10" s="17" t="s">
        <v>78</v>
      </c>
    </row>
    <row r="11" spans="1:25" ht="14.25" thickTop="1">
      <c r="A11" s="9" t="s">
        <v>77</v>
      </c>
      <c r="B11" s="27">
        <v>4346</v>
      </c>
      <c r="C11" s="27">
        <v>4466</v>
      </c>
      <c r="D11" s="27">
        <v>4459</v>
      </c>
      <c r="E11" s="21">
        <v>4872</v>
      </c>
      <c r="F11" s="27">
        <v>3909</v>
      </c>
      <c r="G11" s="27">
        <v>4723</v>
      </c>
      <c r="H11" s="27">
        <v>4600</v>
      </c>
      <c r="I11" s="21">
        <v>4772</v>
      </c>
      <c r="J11" s="27">
        <v>4134</v>
      </c>
      <c r="K11" s="27">
        <v>5241</v>
      </c>
      <c r="L11" s="27">
        <v>4669</v>
      </c>
      <c r="M11" s="21">
        <v>4957</v>
      </c>
      <c r="N11" s="27">
        <v>4253</v>
      </c>
      <c r="O11" s="27">
        <v>4761</v>
      </c>
      <c r="P11" s="27">
        <v>4838</v>
      </c>
      <c r="Q11" s="21">
        <v>5499</v>
      </c>
      <c r="R11" s="27">
        <v>4180</v>
      </c>
      <c r="S11" s="27">
        <v>4255</v>
      </c>
      <c r="T11" s="27">
        <v>3999</v>
      </c>
      <c r="U11" s="21">
        <v>5222</v>
      </c>
      <c r="V11" s="27">
        <v>4226</v>
      </c>
      <c r="W11" s="27">
        <v>4270</v>
      </c>
      <c r="X11" s="27">
        <v>6065</v>
      </c>
      <c r="Y11" s="21">
        <v>5205</v>
      </c>
    </row>
    <row r="12" spans="1:25" ht="13.5">
      <c r="A12" s="2" t="s">
        <v>248</v>
      </c>
      <c r="B12" s="28">
        <v>8826</v>
      </c>
      <c r="C12" s="28">
        <v>6970</v>
      </c>
      <c r="D12" s="28">
        <v>6864</v>
      </c>
      <c r="E12" s="22">
        <v>6868</v>
      </c>
      <c r="F12" s="28">
        <v>7813</v>
      </c>
      <c r="G12" s="28">
        <v>6050</v>
      </c>
      <c r="H12" s="28">
        <v>6467</v>
      </c>
      <c r="I12" s="22">
        <v>6575</v>
      </c>
      <c r="J12" s="28">
        <v>7544</v>
      </c>
      <c r="K12" s="28">
        <v>5977</v>
      </c>
      <c r="L12" s="28">
        <v>5937</v>
      </c>
      <c r="M12" s="22">
        <v>5818</v>
      </c>
      <c r="N12" s="28">
        <v>5856</v>
      </c>
      <c r="O12" s="28">
        <v>5575</v>
      </c>
      <c r="P12" s="28">
        <v>6335</v>
      </c>
      <c r="Q12" s="22">
        <v>5681</v>
      </c>
      <c r="R12" s="28">
        <v>6322</v>
      </c>
      <c r="S12" s="28">
        <v>5424</v>
      </c>
      <c r="T12" s="28">
        <v>5542</v>
      </c>
      <c r="U12" s="22">
        <v>5304</v>
      </c>
      <c r="V12" s="28">
        <v>6660</v>
      </c>
      <c r="W12" s="28">
        <v>5778</v>
      </c>
      <c r="X12" s="28">
        <v>6112</v>
      </c>
      <c r="Y12" s="22">
        <v>6372</v>
      </c>
    </row>
    <row r="13" spans="1:25" ht="13.5">
      <c r="A13" s="2" t="s">
        <v>249</v>
      </c>
      <c r="B13" s="28"/>
      <c r="C13" s="28"/>
      <c r="D13" s="28"/>
      <c r="E13" s="22"/>
      <c r="F13" s="28"/>
      <c r="G13" s="28"/>
      <c r="H13" s="28"/>
      <c r="I13" s="22"/>
      <c r="J13" s="28"/>
      <c r="K13" s="28"/>
      <c r="L13" s="28"/>
      <c r="M13" s="22"/>
      <c r="N13" s="28">
        <v>499</v>
      </c>
      <c r="O13" s="28">
        <v>499</v>
      </c>
      <c r="P13" s="28"/>
      <c r="Q13" s="22"/>
      <c r="R13" s="28">
        <v>700</v>
      </c>
      <c r="S13" s="28">
        <v>701</v>
      </c>
      <c r="T13" s="28">
        <v>500</v>
      </c>
      <c r="U13" s="22">
        <v>199</v>
      </c>
      <c r="V13" s="28">
        <v>198</v>
      </c>
      <c r="W13" s="28"/>
      <c r="X13" s="28"/>
      <c r="Y13" s="22">
        <v>996</v>
      </c>
    </row>
    <row r="14" spans="1:25" ht="13.5">
      <c r="A14" s="2" t="s">
        <v>250</v>
      </c>
      <c r="B14" s="28"/>
      <c r="C14" s="28"/>
      <c r="D14" s="28">
        <v>147</v>
      </c>
      <c r="E14" s="22"/>
      <c r="F14" s="28">
        <v>176</v>
      </c>
      <c r="G14" s="28"/>
      <c r="H14" s="28"/>
      <c r="I14" s="22"/>
      <c r="J14" s="28"/>
      <c r="K14" s="28"/>
      <c r="L14" s="28"/>
      <c r="M14" s="22"/>
      <c r="N14" s="28"/>
      <c r="O14" s="28"/>
      <c r="P14" s="28"/>
      <c r="Q14" s="22"/>
      <c r="R14" s="28"/>
      <c r="S14" s="28"/>
      <c r="T14" s="28"/>
      <c r="U14" s="22"/>
      <c r="V14" s="28"/>
      <c r="W14" s="28"/>
      <c r="X14" s="28"/>
      <c r="Y14" s="22">
        <v>180</v>
      </c>
    </row>
    <row r="15" spans="1:25" ht="13.5">
      <c r="A15" s="2" t="s">
        <v>81</v>
      </c>
      <c r="B15" s="28">
        <v>292</v>
      </c>
      <c r="C15" s="28">
        <v>261</v>
      </c>
      <c r="D15" s="28"/>
      <c r="E15" s="22">
        <v>53</v>
      </c>
      <c r="F15" s="28"/>
      <c r="G15" s="28"/>
      <c r="H15" s="28"/>
      <c r="I15" s="22"/>
      <c r="J15" s="28"/>
      <c r="K15" s="28"/>
      <c r="L15" s="28"/>
      <c r="M15" s="22"/>
      <c r="N15" s="28"/>
      <c r="O15" s="28"/>
      <c r="P15" s="28"/>
      <c r="Q15" s="22"/>
      <c r="R15" s="28"/>
      <c r="S15" s="28"/>
      <c r="T15" s="28"/>
      <c r="U15" s="22"/>
      <c r="V15" s="28"/>
      <c r="W15" s="28"/>
      <c r="X15" s="28"/>
      <c r="Y15" s="22"/>
    </row>
    <row r="16" spans="1:25" ht="13.5">
      <c r="A16" s="2" t="s">
        <v>82</v>
      </c>
      <c r="B16" s="28">
        <v>115</v>
      </c>
      <c r="C16" s="28">
        <v>84</v>
      </c>
      <c r="D16" s="28"/>
      <c r="E16" s="22">
        <v>86</v>
      </c>
      <c r="F16" s="28"/>
      <c r="G16" s="28">
        <v>87</v>
      </c>
      <c r="H16" s="28">
        <v>73</v>
      </c>
      <c r="I16" s="22">
        <v>73</v>
      </c>
      <c r="J16" s="28">
        <v>80</v>
      </c>
      <c r="K16" s="28">
        <v>79</v>
      </c>
      <c r="L16" s="28">
        <v>66</v>
      </c>
      <c r="M16" s="22">
        <v>79</v>
      </c>
      <c r="N16" s="28">
        <v>89</v>
      </c>
      <c r="O16" s="28">
        <v>97</v>
      </c>
      <c r="P16" s="28">
        <v>109</v>
      </c>
      <c r="Q16" s="22">
        <v>105</v>
      </c>
      <c r="R16" s="28">
        <v>107</v>
      </c>
      <c r="S16" s="28">
        <v>156</v>
      </c>
      <c r="T16" s="28">
        <v>117</v>
      </c>
      <c r="U16" s="22">
        <v>115</v>
      </c>
      <c r="V16" s="28">
        <v>136</v>
      </c>
      <c r="W16" s="28">
        <v>147</v>
      </c>
      <c r="X16" s="28">
        <v>162</v>
      </c>
      <c r="Y16" s="22"/>
    </row>
    <row r="17" spans="1:25" ht="13.5">
      <c r="A17" s="2" t="s">
        <v>84</v>
      </c>
      <c r="B17" s="28">
        <v>269</v>
      </c>
      <c r="C17" s="28">
        <v>270</v>
      </c>
      <c r="D17" s="28">
        <v>271</v>
      </c>
      <c r="E17" s="22">
        <v>271</v>
      </c>
      <c r="F17" s="28">
        <v>204</v>
      </c>
      <c r="G17" s="28">
        <v>205</v>
      </c>
      <c r="H17" s="28">
        <v>251</v>
      </c>
      <c r="I17" s="22">
        <v>341</v>
      </c>
      <c r="J17" s="28">
        <v>461</v>
      </c>
      <c r="K17" s="28">
        <v>653</v>
      </c>
      <c r="L17" s="28">
        <v>707</v>
      </c>
      <c r="M17" s="22">
        <v>705</v>
      </c>
      <c r="N17" s="28">
        <v>234</v>
      </c>
      <c r="O17" s="28">
        <v>230</v>
      </c>
      <c r="P17" s="28">
        <v>230</v>
      </c>
      <c r="Q17" s="22">
        <v>227</v>
      </c>
      <c r="R17" s="28">
        <v>204</v>
      </c>
      <c r="S17" s="28">
        <v>204</v>
      </c>
      <c r="T17" s="28">
        <v>255</v>
      </c>
      <c r="U17" s="22">
        <v>209</v>
      </c>
      <c r="V17" s="28">
        <v>237</v>
      </c>
      <c r="W17" s="28">
        <v>225</v>
      </c>
      <c r="X17" s="28">
        <v>267</v>
      </c>
      <c r="Y17" s="22">
        <v>204</v>
      </c>
    </row>
    <row r="18" spans="1:25" ht="13.5">
      <c r="A18" s="2" t="s">
        <v>87</v>
      </c>
      <c r="B18" s="28">
        <v>1086</v>
      </c>
      <c r="C18" s="28">
        <v>880</v>
      </c>
      <c r="D18" s="28">
        <v>935</v>
      </c>
      <c r="E18" s="22">
        <v>985</v>
      </c>
      <c r="F18" s="28">
        <v>1107</v>
      </c>
      <c r="G18" s="28">
        <v>865</v>
      </c>
      <c r="H18" s="28">
        <v>1050</v>
      </c>
      <c r="I18" s="22">
        <v>966</v>
      </c>
      <c r="J18" s="28">
        <v>1103</v>
      </c>
      <c r="K18" s="28">
        <v>874</v>
      </c>
      <c r="L18" s="28">
        <v>1069</v>
      </c>
      <c r="M18" s="22">
        <v>1020</v>
      </c>
      <c r="N18" s="28">
        <v>1029</v>
      </c>
      <c r="O18" s="28">
        <v>829</v>
      </c>
      <c r="P18" s="28">
        <v>928</v>
      </c>
      <c r="Q18" s="22">
        <v>872</v>
      </c>
      <c r="R18" s="28">
        <v>966</v>
      </c>
      <c r="S18" s="28">
        <v>867</v>
      </c>
      <c r="T18" s="28">
        <v>1017</v>
      </c>
      <c r="U18" s="22">
        <v>955</v>
      </c>
      <c r="V18" s="28">
        <v>1123</v>
      </c>
      <c r="W18" s="28">
        <v>1107</v>
      </c>
      <c r="X18" s="28">
        <v>1160</v>
      </c>
      <c r="Y18" s="22">
        <v>1236</v>
      </c>
    </row>
    <row r="19" spans="1:25" ht="13.5">
      <c r="A19" s="2" t="s">
        <v>88</v>
      </c>
      <c r="B19" s="28">
        <v>-87</v>
      </c>
      <c r="C19" s="28">
        <v>-90</v>
      </c>
      <c r="D19" s="28">
        <v>-89</v>
      </c>
      <c r="E19" s="22">
        <v>-41</v>
      </c>
      <c r="F19" s="28">
        <v>-41</v>
      </c>
      <c r="G19" s="28">
        <v>-39</v>
      </c>
      <c r="H19" s="28">
        <v>-40</v>
      </c>
      <c r="I19" s="22">
        <v>-39</v>
      </c>
      <c r="J19" s="28">
        <v>-49</v>
      </c>
      <c r="K19" s="28">
        <v>-46</v>
      </c>
      <c r="L19" s="28">
        <v>-51</v>
      </c>
      <c r="M19" s="22">
        <v>-56</v>
      </c>
      <c r="N19" s="28">
        <v>-52</v>
      </c>
      <c r="O19" s="28">
        <v>-59</v>
      </c>
      <c r="P19" s="28">
        <v>-52</v>
      </c>
      <c r="Q19" s="22">
        <v>-47</v>
      </c>
      <c r="R19" s="28">
        <v>-49</v>
      </c>
      <c r="S19" s="28">
        <v>-44</v>
      </c>
      <c r="T19" s="28">
        <v>-44</v>
      </c>
      <c r="U19" s="22">
        <v>-45</v>
      </c>
      <c r="V19" s="28">
        <v>-48</v>
      </c>
      <c r="W19" s="28">
        <v>-53</v>
      </c>
      <c r="X19" s="28">
        <v>-46</v>
      </c>
      <c r="Y19" s="22">
        <v>-41</v>
      </c>
    </row>
    <row r="20" spans="1:25" ht="13.5">
      <c r="A20" s="2" t="s">
        <v>89</v>
      </c>
      <c r="B20" s="28">
        <v>14849</v>
      </c>
      <c r="C20" s="28">
        <v>12844</v>
      </c>
      <c r="D20" s="28">
        <v>12589</v>
      </c>
      <c r="E20" s="22">
        <v>13096</v>
      </c>
      <c r="F20" s="28">
        <v>13170</v>
      </c>
      <c r="G20" s="28">
        <v>11892</v>
      </c>
      <c r="H20" s="28">
        <v>12403</v>
      </c>
      <c r="I20" s="22">
        <v>12689</v>
      </c>
      <c r="J20" s="28">
        <v>13274</v>
      </c>
      <c r="K20" s="28">
        <v>12780</v>
      </c>
      <c r="L20" s="28">
        <v>12399</v>
      </c>
      <c r="M20" s="22">
        <v>12525</v>
      </c>
      <c r="N20" s="28">
        <v>11911</v>
      </c>
      <c r="O20" s="28">
        <v>11934</v>
      </c>
      <c r="P20" s="28">
        <v>12389</v>
      </c>
      <c r="Q20" s="22">
        <v>12339</v>
      </c>
      <c r="R20" s="28">
        <v>12433</v>
      </c>
      <c r="S20" s="28">
        <v>11565</v>
      </c>
      <c r="T20" s="28">
        <v>11387</v>
      </c>
      <c r="U20" s="22">
        <v>11962</v>
      </c>
      <c r="V20" s="28">
        <v>12533</v>
      </c>
      <c r="W20" s="28">
        <v>11474</v>
      </c>
      <c r="X20" s="28">
        <v>13721</v>
      </c>
      <c r="Y20" s="22">
        <v>14154</v>
      </c>
    </row>
    <row r="21" spans="1:25" ht="13.5">
      <c r="A21" s="3" t="s">
        <v>251</v>
      </c>
      <c r="B21" s="28">
        <v>3043</v>
      </c>
      <c r="C21" s="28">
        <v>3197</v>
      </c>
      <c r="D21" s="28">
        <v>3249</v>
      </c>
      <c r="E21" s="22">
        <v>3302</v>
      </c>
      <c r="F21" s="28">
        <v>3336</v>
      </c>
      <c r="G21" s="28">
        <v>3395</v>
      </c>
      <c r="H21" s="28">
        <v>3461</v>
      </c>
      <c r="I21" s="22">
        <v>3514</v>
      </c>
      <c r="J21" s="28">
        <v>3567</v>
      </c>
      <c r="K21" s="28">
        <v>3653</v>
      </c>
      <c r="L21" s="28">
        <v>3637</v>
      </c>
      <c r="M21" s="22">
        <v>3702</v>
      </c>
      <c r="N21" s="28">
        <v>3708</v>
      </c>
      <c r="O21" s="28">
        <v>3782</v>
      </c>
      <c r="P21" s="28">
        <v>3855</v>
      </c>
      <c r="Q21" s="22">
        <v>3912</v>
      </c>
      <c r="R21" s="28">
        <v>3995</v>
      </c>
      <c r="S21" s="28">
        <v>4005</v>
      </c>
      <c r="T21" s="28">
        <v>4069</v>
      </c>
      <c r="U21" s="22">
        <v>891</v>
      </c>
      <c r="V21" s="28">
        <v>925</v>
      </c>
      <c r="W21" s="28">
        <v>937</v>
      </c>
      <c r="X21" s="28">
        <v>786</v>
      </c>
      <c r="Y21" s="22">
        <v>805</v>
      </c>
    </row>
    <row r="22" spans="1:25" ht="13.5">
      <c r="A22" s="3" t="s">
        <v>252</v>
      </c>
      <c r="B22" s="28">
        <v>172</v>
      </c>
      <c r="C22" s="28">
        <v>179</v>
      </c>
      <c r="D22" s="28">
        <v>178</v>
      </c>
      <c r="E22" s="22">
        <v>188</v>
      </c>
      <c r="F22" s="28">
        <v>221</v>
      </c>
      <c r="G22" s="28">
        <v>261</v>
      </c>
      <c r="H22" s="28">
        <v>223</v>
      </c>
      <c r="I22" s="22">
        <v>183</v>
      </c>
      <c r="J22" s="28">
        <v>195</v>
      </c>
      <c r="K22" s="28">
        <v>170</v>
      </c>
      <c r="L22" s="28">
        <v>172</v>
      </c>
      <c r="M22" s="22">
        <v>178</v>
      </c>
      <c r="N22" s="28">
        <v>230</v>
      </c>
      <c r="O22" s="28">
        <v>277</v>
      </c>
      <c r="P22" s="28">
        <v>235</v>
      </c>
      <c r="Q22" s="22">
        <v>164</v>
      </c>
      <c r="R22" s="28">
        <v>355</v>
      </c>
      <c r="S22" s="28">
        <v>222</v>
      </c>
      <c r="T22" s="28">
        <v>214</v>
      </c>
      <c r="U22" s="22">
        <v>231</v>
      </c>
      <c r="V22" s="28">
        <v>306</v>
      </c>
      <c r="W22" s="28">
        <v>319</v>
      </c>
      <c r="X22" s="28">
        <v>189</v>
      </c>
      <c r="Y22" s="22">
        <v>193</v>
      </c>
    </row>
    <row r="23" spans="1:25" ht="13.5">
      <c r="A23" s="3" t="s">
        <v>100</v>
      </c>
      <c r="B23" s="28">
        <v>74</v>
      </c>
      <c r="C23" s="28">
        <v>60</v>
      </c>
      <c r="D23" s="28">
        <v>63</v>
      </c>
      <c r="E23" s="22">
        <v>66</v>
      </c>
      <c r="F23" s="28">
        <v>57</v>
      </c>
      <c r="G23" s="28">
        <v>60</v>
      </c>
      <c r="H23" s="28">
        <v>57</v>
      </c>
      <c r="I23" s="22">
        <v>56</v>
      </c>
      <c r="J23" s="28">
        <v>62</v>
      </c>
      <c r="K23" s="28">
        <v>66</v>
      </c>
      <c r="L23" s="28">
        <v>68</v>
      </c>
      <c r="M23" s="22">
        <v>73</v>
      </c>
      <c r="N23" s="28">
        <v>68</v>
      </c>
      <c r="O23" s="28">
        <v>73</v>
      </c>
      <c r="P23" s="28">
        <v>80</v>
      </c>
      <c r="Q23" s="22">
        <v>85</v>
      </c>
      <c r="R23" s="28">
        <v>100</v>
      </c>
      <c r="S23" s="28">
        <v>110</v>
      </c>
      <c r="T23" s="28">
        <v>118</v>
      </c>
      <c r="U23" s="22">
        <v>78</v>
      </c>
      <c r="V23" s="28">
        <v>82</v>
      </c>
      <c r="W23" s="28">
        <v>84</v>
      </c>
      <c r="X23" s="28">
        <v>78</v>
      </c>
      <c r="Y23" s="22">
        <v>78</v>
      </c>
    </row>
    <row r="24" spans="1:25" ht="13.5">
      <c r="A24" s="3" t="s">
        <v>101</v>
      </c>
      <c r="B24" s="28">
        <v>8279</v>
      </c>
      <c r="C24" s="28">
        <v>8373</v>
      </c>
      <c r="D24" s="28">
        <v>8373</v>
      </c>
      <c r="E24" s="22">
        <v>8373</v>
      </c>
      <c r="F24" s="28">
        <v>8373</v>
      </c>
      <c r="G24" s="28">
        <v>8389</v>
      </c>
      <c r="H24" s="28">
        <v>8389</v>
      </c>
      <c r="I24" s="22">
        <v>8389</v>
      </c>
      <c r="J24" s="28">
        <v>8389</v>
      </c>
      <c r="K24" s="28">
        <v>8758</v>
      </c>
      <c r="L24" s="28">
        <v>8758</v>
      </c>
      <c r="M24" s="22">
        <v>8758</v>
      </c>
      <c r="N24" s="28">
        <v>8758</v>
      </c>
      <c r="O24" s="28">
        <v>8758</v>
      </c>
      <c r="P24" s="28">
        <v>8758</v>
      </c>
      <c r="Q24" s="22">
        <v>8758</v>
      </c>
      <c r="R24" s="28">
        <v>8758</v>
      </c>
      <c r="S24" s="28">
        <v>8758</v>
      </c>
      <c r="T24" s="28">
        <v>8757</v>
      </c>
      <c r="U24" s="22">
        <v>8757</v>
      </c>
      <c r="V24" s="28">
        <v>8757</v>
      </c>
      <c r="W24" s="28">
        <v>8757</v>
      </c>
      <c r="X24" s="28">
        <v>8664</v>
      </c>
      <c r="Y24" s="22">
        <v>8664</v>
      </c>
    </row>
    <row r="25" spans="1:25" ht="13.5">
      <c r="A25" s="3" t="s">
        <v>102</v>
      </c>
      <c r="B25" s="28">
        <v>1413</v>
      </c>
      <c r="C25" s="28">
        <v>1413</v>
      </c>
      <c r="D25" s="28">
        <v>1359</v>
      </c>
      <c r="E25" s="22">
        <v>1409</v>
      </c>
      <c r="F25" s="28">
        <v>1377</v>
      </c>
      <c r="G25" s="28">
        <v>1130</v>
      </c>
      <c r="H25" s="28">
        <v>1000</v>
      </c>
      <c r="I25" s="22">
        <v>798</v>
      </c>
      <c r="J25" s="28">
        <v>642</v>
      </c>
      <c r="K25" s="28">
        <v>523</v>
      </c>
      <c r="L25" s="28">
        <v>489</v>
      </c>
      <c r="M25" s="22">
        <v>518</v>
      </c>
      <c r="N25" s="28">
        <v>537</v>
      </c>
      <c r="O25" s="28">
        <v>563</v>
      </c>
      <c r="P25" s="28">
        <v>578</v>
      </c>
      <c r="Q25" s="22">
        <v>597</v>
      </c>
      <c r="R25" s="28">
        <v>625</v>
      </c>
      <c r="S25" s="28">
        <v>631</v>
      </c>
      <c r="T25" s="28">
        <v>629</v>
      </c>
      <c r="U25" s="22">
        <v>626</v>
      </c>
      <c r="V25" s="28">
        <v>574</v>
      </c>
      <c r="W25" s="28">
        <v>499</v>
      </c>
      <c r="X25" s="28">
        <v>274</v>
      </c>
      <c r="Y25" s="22"/>
    </row>
    <row r="26" spans="1:25" ht="13.5">
      <c r="A26" s="3" t="s">
        <v>253</v>
      </c>
      <c r="B26" s="28">
        <v>36</v>
      </c>
      <c r="C26" s="28">
        <v>24</v>
      </c>
      <c r="D26" s="28"/>
      <c r="E26" s="22"/>
      <c r="F26" s="28"/>
      <c r="G26" s="28">
        <v>0</v>
      </c>
      <c r="H26" s="28"/>
      <c r="I26" s="22"/>
      <c r="J26" s="28"/>
      <c r="K26" s="28"/>
      <c r="L26" s="28"/>
      <c r="M26" s="22"/>
      <c r="N26" s="28">
        <v>14</v>
      </c>
      <c r="O26" s="28"/>
      <c r="P26" s="28"/>
      <c r="Q26" s="22"/>
      <c r="R26" s="28"/>
      <c r="S26" s="28"/>
      <c r="T26" s="28"/>
      <c r="U26" s="22">
        <v>2182</v>
      </c>
      <c r="V26" s="28">
        <v>2222</v>
      </c>
      <c r="W26" s="28">
        <v>1156</v>
      </c>
      <c r="X26" s="28">
        <v>47</v>
      </c>
      <c r="Y26" s="22"/>
    </row>
    <row r="27" spans="1:25" ht="13.5">
      <c r="A27" s="3" t="s">
        <v>103</v>
      </c>
      <c r="B27" s="28">
        <v>13020</v>
      </c>
      <c r="C27" s="28">
        <v>13248</v>
      </c>
      <c r="D27" s="28">
        <v>13224</v>
      </c>
      <c r="E27" s="22">
        <v>13341</v>
      </c>
      <c r="F27" s="28">
        <v>13365</v>
      </c>
      <c r="G27" s="28">
        <v>13239</v>
      </c>
      <c r="H27" s="28">
        <v>13132</v>
      </c>
      <c r="I27" s="22">
        <v>12943</v>
      </c>
      <c r="J27" s="28">
        <v>12858</v>
      </c>
      <c r="K27" s="28">
        <v>13172</v>
      </c>
      <c r="L27" s="28">
        <v>13126</v>
      </c>
      <c r="M27" s="22">
        <v>13231</v>
      </c>
      <c r="N27" s="28">
        <v>13318</v>
      </c>
      <c r="O27" s="28">
        <v>13457</v>
      </c>
      <c r="P27" s="28">
        <v>13509</v>
      </c>
      <c r="Q27" s="22">
        <v>13518</v>
      </c>
      <c r="R27" s="28">
        <v>13835</v>
      </c>
      <c r="S27" s="28">
        <v>13728</v>
      </c>
      <c r="T27" s="28">
        <v>13790</v>
      </c>
      <c r="U27" s="22">
        <v>12768</v>
      </c>
      <c r="V27" s="28">
        <v>12868</v>
      </c>
      <c r="W27" s="28">
        <v>11754</v>
      </c>
      <c r="X27" s="28">
        <v>10040</v>
      </c>
      <c r="Y27" s="22">
        <v>9741</v>
      </c>
    </row>
    <row r="28" spans="1:25" ht="13.5">
      <c r="A28" s="3" t="s">
        <v>254</v>
      </c>
      <c r="B28" s="28">
        <v>1561</v>
      </c>
      <c r="C28" s="28">
        <v>1644</v>
      </c>
      <c r="D28" s="28">
        <v>1726</v>
      </c>
      <c r="E28" s="22">
        <v>1808</v>
      </c>
      <c r="F28" s="28">
        <v>1890</v>
      </c>
      <c r="G28" s="28">
        <v>1972</v>
      </c>
      <c r="H28" s="28">
        <v>2055</v>
      </c>
      <c r="I28" s="22">
        <v>2137</v>
      </c>
      <c r="J28" s="28">
        <v>2219</v>
      </c>
      <c r="K28" s="28">
        <v>2301</v>
      </c>
      <c r="L28" s="28">
        <v>2383</v>
      </c>
      <c r="M28" s="22">
        <v>2466</v>
      </c>
      <c r="N28" s="28">
        <v>2554</v>
      </c>
      <c r="O28" s="28">
        <v>2642</v>
      </c>
      <c r="P28" s="28">
        <v>2730</v>
      </c>
      <c r="Q28" s="22">
        <v>2818</v>
      </c>
      <c r="R28" s="28">
        <v>2906</v>
      </c>
      <c r="S28" s="28">
        <v>2994</v>
      </c>
      <c r="T28" s="28">
        <v>3085</v>
      </c>
      <c r="U28" s="22">
        <v>3175</v>
      </c>
      <c r="V28" s="28">
        <v>3266</v>
      </c>
      <c r="W28" s="28">
        <v>3356</v>
      </c>
      <c r="X28" s="28">
        <v>77</v>
      </c>
      <c r="Y28" s="22">
        <v>85</v>
      </c>
    </row>
    <row r="29" spans="1:25" ht="13.5">
      <c r="A29" s="3" t="s">
        <v>102</v>
      </c>
      <c r="B29" s="28"/>
      <c r="C29" s="28"/>
      <c r="D29" s="28"/>
      <c r="E29" s="22"/>
      <c r="F29" s="28"/>
      <c r="G29" s="28"/>
      <c r="H29" s="28"/>
      <c r="I29" s="22">
        <v>17</v>
      </c>
      <c r="J29" s="28"/>
      <c r="K29" s="28"/>
      <c r="L29" s="28"/>
      <c r="M29" s="22">
        <v>17</v>
      </c>
      <c r="N29" s="28"/>
      <c r="O29" s="28"/>
      <c r="P29" s="28"/>
      <c r="Q29" s="22">
        <v>25</v>
      </c>
      <c r="R29" s="28"/>
      <c r="S29" s="28"/>
      <c r="T29" s="28"/>
      <c r="U29" s="22">
        <v>26</v>
      </c>
      <c r="V29" s="28"/>
      <c r="W29" s="28"/>
      <c r="X29" s="28"/>
      <c r="Y29" s="22"/>
    </row>
    <row r="30" spans="1:25" ht="13.5">
      <c r="A30" s="3" t="s">
        <v>87</v>
      </c>
      <c r="B30" s="28">
        <v>549</v>
      </c>
      <c r="C30" s="28">
        <v>566</v>
      </c>
      <c r="D30" s="28">
        <v>469</v>
      </c>
      <c r="E30" s="22">
        <v>427</v>
      </c>
      <c r="F30" s="28">
        <v>411</v>
      </c>
      <c r="G30" s="28">
        <v>330</v>
      </c>
      <c r="H30" s="28">
        <v>326</v>
      </c>
      <c r="I30" s="22">
        <v>268</v>
      </c>
      <c r="J30" s="28">
        <v>250</v>
      </c>
      <c r="K30" s="28">
        <v>164</v>
      </c>
      <c r="L30" s="28">
        <v>167</v>
      </c>
      <c r="M30" s="22">
        <v>161</v>
      </c>
      <c r="N30" s="28">
        <v>201</v>
      </c>
      <c r="O30" s="28">
        <v>221</v>
      </c>
      <c r="P30" s="28">
        <v>250</v>
      </c>
      <c r="Q30" s="22">
        <v>275</v>
      </c>
      <c r="R30" s="28">
        <v>384</v>
      </c>
      <c r="S30" s="28">
        <v>443</v>
      </c>
      <c r="T30" s="28">
        <v>517</v>
      </c>
      <c r="U30" s="22">
        <v>579</v>
      </c>
      <c r="V30" s="28">
        <v>703</v>
      </c>
      <c r="W30" s="28">
        <v>738</v>
      </c>
      <c r="X30" s="28">
        <v>816</v>
      </c>
      <c r="Y30" s="22">
        <v>924</v>
      </c>
    </row>
    <row r="31" spans="1:25" ht="13.5">
      <c r="A31" s="3" t="s">
        <v>105</v>
      </c>
      <c r="B31" s="28">
        <v>2111</v>
      </c>
      <c r="C31" s="28">
        <v>2210</v>
      </c>
      <c r="D31" s="28">
        <v>2196</v>
      </c>
      <c r="E31" s="22">
        <v>2236</v>
      </c>
      <c r="F31" s="28">
        <v>2301</v>
      </c>
      <c r="G31" s="28">
        <v>2303</v>
      </c>
      <c r="H31" s="28">
        <v>2381</v>
      </c>
      <c r="I31" s="22">
        <v>2423</v>
      </c>
      <c r="J31" s="28">
        <v>2469</v>
      </c>
      <c r="K31" s="28">
        <v>2466</v>
      </c>
      <c r="L31" s="28">
        <v>2551</v>
      </c>
      <c r="M31" s="22">
        <v>2645</v>
      </c>
      <c r="N31" s="28">
        <v>2755</v>
      </c>
      <c r="O31" s="28">
        <v>2864</v>
      </c>
      <c r="P31" s="28">
        <v>2981</v>
      </c>
      <c r="Q31" s="22">
        <v>3118</v>
      </c>
      <c r="R31" s="28">
        <v>3291</v>
      </c>
      <c r="S31" s="28">
        <v>3438</v>
      </c>
      <c r="T31" s="28">
        <v>3602</v>
      </c>
      <c r="U31" s="22">
        <v>3782</v>
      </c>
      <c r="V31" s="28">
        <v>3969</v>
      </c>
      <c r="W31" s="28">
        <v>4095</v>
      </c>
      <c r="X31" s="28">
        <v>893</v>
      </c>
      <c r="Y31" s="22">
        <v>1009</v>
      </c>
    </row>
    <row r="32" spans="1:25" ht="13.5">
      <c r="A32" s="3" t="s">
        <v>106</v>
      </c>
      <c r="B32" s="28">
        <v>939</v>
      </c>
      <c r="C32" s="28">
        <v>914</v>
      </c>
      <c r="D32" s="28">
        <v>800</v>
      </c>
      <c r="E32" s="22">
        <v>763</v>
      </c>
      <c r="F32" s="28">
        <v>723</v>
      </c>
      <c r="G32" s="28">
        <v>690</v>
      </c>
      <c r="H32" s="28">
        <v>580</v>
      </c>
      <c r="I32" s="22">
        <v>563</v>
      </c>
      <c r="J32" s="28">
        <v>565</v>
      </c>
      <c r="K32" s="28">
        <v>557</v>
      </c>
      <c r="L32" s="28">
        <v>558</v>
      </c>
      <c r="M32" s="22">
        <v>548</v>
      </c>
      <c r="N32" s="28">
        <v>541</v>
      </c>
      <c r="O32" s="28">
        <v>529</v>
      </c>
      <c r="P32" s="28">
        <v>491</v>
      </c>
      <c r="Q32" s="22">
        <v>412</v>
      </c>
      <c r="R32" s="28">
        <v>465</v>
      </c>
      <c r="S32" s="28">
        <v>464</v>
      </c>
      <c r="T32" s="28">
        <v>466</v>
      </c>
      <c r="U32" s="22">
        <v>443</v>
      </c>
      <c r="V32" s="28">
        <v>442</v>
      </c>
      <c r="W32" s="28">
        <v>450</v>
      </c>
      <c r="X32" s="28">
        <v>328</v>
      </c>
      <c r="Y32" s="22">
        <v>359</v>
      </c>
    </row>
    <row r="33" spans="1:25" ht="13.5">
      <c r="A33" s="3" t="s">
        <v>108</v>
      </c>
      <c r="B33" s="28">
        <v>80</v>
      </c>
      <c r="C33" s="28">
        <v>85</v>
      </c>
      <c r="D33" s="28">
        <v>94</v>
      </c>
      <c r="E33" s="22">
        <v>105</v>
      </c>
      <c r="F33" s="28">
        <v>114</v>
      </c>
      <c r="G33" s="28">
        <v>95</v>
      </c>
      <c r="H33" s="28">
        <v>77</v>
      </c>
      <c r="I33" s="22">
        <v>104</v>
      </c>
      <c r="J33" s="28">
        <v>130</v>
      </c>
      <c r="K33" s="28">
        <v>157</v>
      </c>
      <c r="L33" s="28">
        <v>184</v>
      </c>
      <c r="M33" s="22">
        <v>178</v>
      </c>
      <c r="N33" s="28">
        <v>190</v>
      </c>
      <c r="O33" s="28">
        <v>212</v>
      </c>
      <c r="P33" s="28">
        <v>234</v>
      </c>
      <c r="Q33" s="22">
        <v>253</v>
      </c>
      <c r="R33" s="28">
        <v>283</v>
      </c>
      <c r="S33" s="28">
        <v>301</v>
      </c>
      <c r="T33" s="28">
        <v>285</v>
      </c>
      <c r="U33" s="22">
        <v>254</v>
      </c>
      <c r="V33" s="28">
        <v>269</v>
      </c>
      <c r="W33" s="28">
        <v>275</v>
      </c>
      <c r="X33" s="28">
        <v>234</v>
      </c>
      <c r="Y33" s="22">
        <v>86</v>
      </c>
    </row>
    <row r="34" spans="1:25" ht="13.5">
      <c r="A34" s="3" t="s">
        <v>84</v>
      </c>
      <c r="B34" s="28">
        <v>635</v>
      </c>
      <c r="C34" s="28">
        <v>688</v>
      </c>
      <c r="D34" s="28">
        <v>744</v>
      </c>
      <c r="E34" s="22">
        <v>777</v>
      </c>
      <c r="F34" s="28">
        <v>768</v>
      </c>
      <c r="G34" s="28">
        <v>775</v>
      </c>
      <c r="H34" s="28">
        <v>743</v>
      </c>
      <c r="I34" s="22">
        <v>742</v>
      </c>
      <c r="J34" s="28">
        <v>763</v>
      </c>
      <c r="K34" s="28">
        <v>776</v>
      </c>
      <c r="L34" s="28">
        <v>987</v>
      </c>
      <c r="M34" s="22">
        <v>1121</v>
      </c>
      <c r="N34" s="28">
        <v>1616</v>
      </c>
      <c r="O34" s="28">
        <v>1685</v>
      </c>
      <c r="P34" s="28">
        <v>1718</v>
      </c>
      <c r="Q34" s="22">
        <v>1889</v>
      </c>
      <c r="R34" s="28">
        <v>1979</v>
      </c>
      <c r="S34" s="28">
        <v>1979</v>
      </c>
      <c r="T34" s="28">
        <v>1944</v>
      </c>
      <c r="U34" s="22">
        <v>1946</v>
      </c>
      <c r="V34" s="28">
        <v>1827</v>
      </c>
      <c r="W34" s="28">
        <v>1824</v>
      </c>
      <c r="X34" s="28">
        <v>1543</v>
      </c>
      <c r="Y34" s="22">
        <v>1539</v>
      </c>
    </row>
    <row r="35" spans="1:25" ht="13.5">
      <c r="A35" s="3" t="s">
        <v>87</v>
      </c>
      <c r="B35" s="28">
        <v>959</v>
      </c>
      <c r="C35" s="28">
        <v>885</v>
      </c>
      <c r="D35" s="28">
        <v>884</v>
      </c>
      <c r="E35" s="22">
        <v>912</v>
      </c>
      <c r="F35" s="28">
        <v>919</v>
      </c>
      <c r="G35" s="28">
        <v>852</v>
      </c>
      <c r="H35" s="28">
        <v>857</v>
      </c>
      <c r="I35" s="22">
        <v>874</v>
      </c>
      <c r="J35" s="28">
        <v>860</v>
      </c>
      <c r="K35" s="28">
        <v>866</v>
      </c>
      <c r="L35" s="28">
        <v>889</v>
      </c>
      <c r="M35" s="22">
        <v>894</v>
      </c>
      <c r="N35" s="28">
        <v>892</v>
      </c>
      <c r="O35" s="28">
        <v>908</v>
      </c>
      <c r="P35" s="28">
        <v>930</v>
      </c>
      <c r="Q35" s="22">
        <v>941</v>
      </c>
      <c r="R35" s="28">
        <v>964</v>
      </c>
      <c r="S35" s="28">
        <v>969</v>
      </c>
      <c r="T35" s="28">
        <v>986</v>
      </c>
      <c r="U35" s="22">
        <v>947</v>
      </c>
      <c r="V35" s="28">
        <v>956</v>
      </c>
      <c r="W35" s="28">
        <v>901</v>
      </c>
      <c r="X35" s="28">
        <v>859</v>
      </c>
      <c r="Y35" s="22">
        <v>858</v>
      </c>
    </row>
    <row r="36" spans="1:25" ht="13.5">
      <c r="A36" s="3" t="s">
        <v>88</v>
      </c>
      <c r="B36" s="28">
        <v>-135</v>
      </c>
      <c r="C36" s="28">
        <v>-136</v>
      </c>
      <c r="D36" s="28">
        <v>-136</v>
      </c>
      <c r="E36" s="22">
        <v>-136</v>
      </c>
      <c r="F36" s="28">
        <v>-137</v>
      </c>
      <c r="G36" s="28">
        <v>-137</v>
      </c>
      <c r="H36" s="28">
        <v>-137</v>
      </c>
      <c r="I36" s="22">
        <v>-137</v>
      </c>
      <c r="J36" s="28">
        <v>-141</v>
      </c>
      <c r="K36" s="28">
        <v>-141</v>
      </c>
      <c r="L36" s="28">
        <v>-131</v>
      </c>
      <c r="M36" s="22">
        <v>-107</v>
      </c>
      <c r="N36" s="28">
        <v>-107</v>
      </c>
      <c r="O36" s="28">
        <v>-107</v>
      </c>
      <c r="P36" s="28">
        <v>-106</v>
      </c>
      <c r="Q36" s="22">
        <v>-106</v>
      </c>
      <c r="R36" s="28">
        <v>-186</v>
      </c>
      <c r="S36" s="28">
        <v>-188</v>
      </c>
      <c r="T36" s="28">
        <v>-167</v>
      </c>
      <c r="U36" s="22">
        <v>-168</v>
      </c>
      <c r="V36" s="28">
        <v>-129</v>
      </c>
      <c r="W36" s="28">
        <v>-84</v>
      </c>
      <c r="X36" s="28">
        <v>-83</v>
      </c>
      <c r="Y36" s="22">
        <v>-83</v>
      </c>
    </row>
    <row r="37" spans="1:25" ht="13.5">
      <c r="A37" s="3" t="s">
        <v>114</v>
      </c>
      <c r="B37" s="28">
        <v>2479</v>
      </c>
      <c r="C37" s="28">
        <v>2438</v>
      </c>
      <c r="D37" s="28">
        <v>2387</v>
      </c>
      <c r="E37" s="22">
        <v>2422</v>
      </c>
      <c r="F37" s="28">
        <v>2388</v>
      </c>
      <c r="G37" s="28">
        <v>2277</v>
      </c>
      <c r="H37" s="28">
        <v>2121</v>
      </c>
      <c r="I37" s="22">
        <v>2147</v>
      </c>
      <c r="J37" s="28">
        <v>2178</v>
      </c>
      <c r="K37" s="28">
        <v>2216</v>
      </c>
      <c r="L37" s="28">
        <v>2489</v>
      </c>
      <c r="M37" s="22">
        <v>2634</v>
      </c>
      <c r="N37" s="28">
        <v>3133</v>
      </c>
      <c r="O37" s="28">
        <v>3228</v>
      </c>
      <c r="P37" s="28">
        <v>3268</v>
      </c>
      <c r="Q37" s="22">
        <v>3390</v>
      </c>
      <c r="R37" s="28">
        <v>3507</v>
      </c>
      <c r="S37" s="28">
        <v>3526</v>
      </c>
      <c r="T37" s="28">
        <v>3515</v>
      </c>
      <c r="U37" s="22">
        <v>3423</v>
      </c>
      <c r="V37" s="28">
        <v>3366</v>
      </c>
      <c r="W37" s="28">
        <v>3367</v>
      </c>
      <c r="X37" s="28">
        <v>2884</v>
      </c>
      <c r="Y37" s="22">
        <v>2762</v>
      </c>
    </row>
    <row r="38" spans="1:25" ht="13.5">
      <c r="A38" s="2" t="s">
        <v>115</v>
      </c>
      <c r="B38" s="28">
        <v>17611</v>
      </c>
      <c r="C38" s="28">
        <v>17897</v>
      </c>
      <c r="D38" s="28">
        <v>17808</v>
      </c>
      <c r="E38" s="22">
        <v>18000</v>
      </c>
      <c r="F38" s="28">
        <v>18056</v>
      </c>
      <c r="G38" s="28">
        <v>17819</v>
      </c>
      <c r="H38" s="28">
        <v>17636</v>
      </c>
      <c r="I38" s="22">
        <v>17514</v>
      </c>
      <c r="J38" s="28">
        <v>17507</v>
      </c>
      <c r="K38" s="28">
        <v>17855</v>
      </c>
      <c r="L38" s="28">
        <v>18166</v>
      </c>
      <c r="M38" s="22">
        <v>18512</v>
      </c>
      <c r="N38" s="28">
        <v>19207</v>
      </c>
      <c r="O38" s="28">
        <v>19550</v>
      </c>
      <c r="P38" s="28">
        <v>19758</v>
      </c>
      <c r="Q38" s="22">
        <v>20027</v>
      </c>
      <c r="R38" s="28">
        <v>20634</v>
      </c>
      <c r="S38" s="28">
        <v>20693</v>
      </c>
      <c r="T38" s="28">
        <v>20908</v>
      </c>
      <c r="U38" s="22">
        <v>19974</v>
      </c>
      <c r="V38" s="28">
        <v>20204</v>
      </c>
      <c r="W38" s="28">
        <v>19217</v>
      </c>
      <c r="X38" s="28">
        <v>13818</v>
      </c>
      <c r="Y38" s="22">
        <v>13513</v>
      </c>
    </row>
    <row r="39" spans="1:25" ht="14.25" thickBot="1">
      <c r="A39" s="5" t="s">
        <v>116</v>
      </c>
      <c r="B39" s="29">
        <v>32460</v>
      </c>
      <c r="C39" s="29">
        <v>30742</v>
      </c>
      <c r="D39" s="29">
        <v>30397</v>
      </c>
      <c r="E39" s="23">
        <v>31096</v>
      </c>
      <c r="F39" s="29">
        <v>31227</v>
      </c>
      <c r="G39" s="29">
        <v>29711</v>
      </c>
      <c r="H39" s="29">
        <v>30039</v>
      </c>
      <c r="I39" s="23">
        <v>30203</v>
      </c>
      <c r="J39" s="29">
        <v>30781</v>
      </c>
      <c r="K39" s="29">
        <v>30636</v>
      </c>
      <c r="L39" s="29">
        <v>30566</v>
      </c>
      <c r="M39" s="23">
        <v>31037</v>
      </c>
      <c r="N39" s="29">
        <v>31118</v>
      </c>
      <c r="O39" s="29">
        <v>31484</v>
      </c>
      <c r="P39" s="29">
        <v>32148</v>
      </c>
      <c r="Q39" s="23">
        <v>32366</v>
      </c>
      <c r="R39" s="29">
        <v>33067</v>
      </c>
      <c r="S39" s="29">
        <v>32258</v>
      </c>
      <c r="T39" s="29">
        <v>32296</v>
      </c>
      <c r="U39" s="23">
        <v>31936</v>
      </c>
      <c r="V39" s="29">
        <v>32738</v>
      </c>
      <c r="W39" s="29">
        <v>30692</v>
      </c>
      <c r="X39" s="29">
        <v>27540</v>
      </c>
      <c r="Y39" s="23">
        <v>27667</v>
      </c>
    </row>
    <row r="40" spans="1:25" ht="14.25" thickTop="1">
      <c r="A40" s="2" t="s">
        <v>255</v>
      </c>
      <c r="B40" s="28">
        <v>4427</v>
      </c>
      <c r="C40" s="28">
        <v>3422</v>
      </c>
      <c r="D40" s="28">
        <v>3477</v>
      </c>
      <c r="E40" s="22">
        <v>3430</v>
      </c>
      <c r="F40" s="28">
        <v>4160</v>
      </c>
      <c r="G40" s="28">
        <v>3038</v>
      </c>
      <c r="H40" s="28">
        <v>3283</v>
      </c>
      <c r="I40" s="22">
        <v>3221</v>
      </c>
      <c r="J40" s="28">
        <v>3996</v>
      </c>
      <c r="K40" s="28">
        <v>2941</v>
      </c>
      <c r="L40" s="28">
        <v>2999</v>
      </c>
      <c r="M40" s="22">
        <v>2899</v>
      </c>
      <c r="N40" s="28">
        <v>3007</v>
      </c>
      <c r="O40" s="28">
        <v>2584</v>
      </c>
      <c r="P40" s="28">
        <v>3255</v>
      </c>
      <c r="Q40" s="22">
        <v>2822</v>
      </c>
      <c r="R40" s="28">
        <v>3433</v>
      </c>
      <c r="S40" s="28">
        <v>2664</v>
      </c>
      <c r="T40" s="28">
        <v>2751</v>
      </c>
      <c r="U40" s="22">
        <v>2569</v>
      </c>
      <c r="V40" s="28">
        <v>3489</v>
      </c>
      <c r="W40" s="28">
        <v>2714</v>
      </c>
      <c r="X40" s="28">
        <v>3485</v>
      </c>
      <c r="Y40" s="22">
        <v>3676</v>
      </c>
    </row>
    <row r="41" spans="1:25" ht="13.5">
      <c r="A41" s="2" t="s">
        <v>256</v>
      </c>
      <c r="B41" s="28">
        <v>600</v>
      </c>
      <c r="C41" s="28">
        <v>750</v>
      </c>
      <c r="D41" s="28">
        <v>750</v>
      </c>
      <c r="E41" s="22">
        <v>750</v>
      </c>
      <c r="F41" s="28">
        <v>750</v>
      </c>
      <c r="G41" s="28">
        <v>750</v>
      </c>
      <c r="H41" s="28">
        <v>750</v>
      </c>
      <c r="I41" s="22">
        <v>700</v>
      </c>
      <c r="J41" s="28">
        <v>700</v>
      </c>
      <c r="K41" s="28">
        <v>900</v>
      </c>
      <c r="L41" s="28">
        <v>800</v>
      </c>
      <c r="M41" s="22">
        <v>700</v>
      </c>
      <c r="N41" s="28">
        <v>600</v>
      </c>
      <c r="O41" s="28">
        <v>914</v>
      </c>
      <c r="P41" s="28">
        <v>580</v>
      </c>
      <c r="Q41" s="22">
        <v>850</v>
      </c>
      <c r="R41" s="28">
        <v>750</v>
      </c>
      <c r="S41" s="28">
        <v>550</v>
      </c>
      <c r="T41" s="28">
        <v>580</v>
      </c>
      <c r="U41" s="22">
        <v>625</v>
      </c>
      <c r="V41" s="28">
        <v>688</v>
      </c>
      <c r="W41" s="28">
        <v>600</v>
      </c>
      <c r="X41" s="28">
        <v>1260</v>
      </c>
      <c r="Y41" s="22">
        <v>433</v>
      </c>
    </row>
    <row r="42" spans="1:25" ht="13.5">
      <c r="A42" s="2" t="s">
        <v>118</v>
      </c>
      <c r="B42" s="28">
        <v>1206</v>
      </c>
      <c r="C42" s="28">
        <v>1502</v>
      </c>
      <c r="D42" s="28">
        <v>1548</v>
      </c>
      <c r="E42" s="22">
        <v>1607</v>
      </c>
      <c r="F42" s="28">
        <v>1659</v>
      </c>
      <c r="G42" s="28">
        <v>1365</v>
      </c>
      <c r="H42" s="28">
        <v>1394</v>
      </c>
      <c r="I42" s="22">
        <v>1357</v>
      </c>
      <c r="J42" s="28">
        <v>1846</v>
      </c>
      <c r="K42" s="28">
        <v>1514</v>
      </c>
      <c r="L42" s="28">
        <v>1617</v>
      </c>
      <c r="M42" s="22">
        <v>1969</v>
      </c>
      <c r="N42" s="28">
        <v>2063</v>
      </c>
      <c r="O42" s="28">
        <v>2048</v>
      </c>
      <c r="P42" s="28">
        <v>1919</v>
      </c>
      <c r="Q42" s="22">
        <v>1626</v>
      </c>
      <c r="R42" s="28">
        <v>1517</v>
      </c>
      <c r="S42" s="28">
        <v>1442</v>
      </c>
      <c r="T42" s="28">
        <v>1468</v>
      </c>
      <c r="U42" s="22">
        <v>1555</v>
      </c>
      <c r="V42" s="28">
        <v>1475</v>
      </c>
      <c r="W42" s="28">
        <v>1577</v>
      </c>
      <c r="X42" s="28">
        <v>1323</v>
      </c>
      <c r="Y42" s="22">
        <v>1331</v>
      </c>
    </row>
    <row r="43" spans="1:25" ht="13.5">
      <c r="A43" s="2" t="s">
        <v>119</v>
      </c>
      <c r="B43" s="28"/>
      <c r="C43" s="28"/>
      <c r="D43" s="28"/>
      <c r="E43" s="22"/>
      <c r="F43" s="28"/>
      <c r="G43" s="28"/>
      <c r="H43" s="28"/>
      <c r="I43" s="22">
        <v>216</v>
      </c>
      <c r="J43" s="28"/>
      <c r="K43" s="28"/>
      <c r="L43" s="28"/>
      <c r="M43" s="22">
        <v>145</v>
      </c>
      <c r="N43" s="28"/>
      <c r="O43" s="28"/>
      <c r="P43" s="28"/>
      <c r="Q43" s="22">
        <v>136</v>
      </c>
      <c r="R43" s="28"/>
      <c r="S43" s="28"/>
      <c r="T43" s="28"/>
      <c r="U43" s="22">
        <v>108</v>
      </c>
      <c r="V43" s="28"/>
      <c r="W43" s="28"/>
      <c r="X43" s="28"/>
      <c r="Y43" s="22"/>
    </row>
    <row r="44" spans="1:25" ht="13.5">
      <c r="A44" s="2" t="s">
        <v>121</v>
      </c>
      <c r="B44" s="28"/>
      <c r="C44" s="28"/>
      <c r="D44" s="28"/>
      <c r="E44" s="22"/>
      <c r="F44" s="28"/>
      <c r="G44" s="28"/>
      <c r="H44" s="28"/>
      <c r="I44" s="22">
        <v>1344</v>
      </c>
      <c r="J44" s="28"/>
      <c r="K44" s="28"/>
      <c r="L44" s="28"/>
      <c r="M44" s="22">
        <v>1231</v>
      </c>
      <c r="N44" s="28"/>
      <c r="O44" s="28"/>
      <c r="P44" s="28"/>
      <c r="Q44" s="22">
        <v>1260</v>
      </c>
      <c r="R44" s="28"/>
      <c r="S44" s="28"/>
      <c r="T44" s="28"/>
      <c r="U44" s="22">
        <v>1344</v>
      </c>
      <c r="V44" s="28"/>
      <c r="W44" s="28"/>
      <c r="X44" s="28"/>
      <c r="Y44" s="22">
        <v>840</v>
      </c>
    </row>
    <row r="45" spans="1:25" ht="13.5">
      <c r="A45" s="2" t="s">
        <v>122</v>
      </c>
      <c r="B45" s="28">
        <v>560</v>
      </c>
      <c r="C45" s="28">
        <v>557</v>
      </c>
      <c r="D45" s="28">
        <v>274</v>
      </c>
      <c r="E45" s="22">
        <v>574</v>
      </c>
      <c r="F45" s="28">
        <v>329</v>
      </c>
      <c r="G45" s="28">
        <v>259</v>
      </c>
      <c r="H45" s="28">
        <v>94</v>
      </c>
      <c r="I45" s="22">
        <v>380</v>
      </c>
      <c r="J45" s="28">
        <v>252</v>
      </c>
      <c r="K45" s="28">
        <v>291</v>
      </c>
      <c r="L45" s="28">
        <v>91</v>
      </c>
      <c r="M45" s="22">
        <v>253</v>
      </c>
      <c r="N45" s="28">
        <v>161</v>
      </c>
      <c r="O45" s="28">
        <v>230</v>
      </c>
      <c r="P45" s="28">
        <v>93</v>
      </c>
      <c r="Q45" s="22">
        <v>335</v>
      </c>
      <c r="R45" s="28">
        <v>292</v>
      </c>
      <c r="S45" s="28">
        <v>278</v>
      </c>
      <c r="T45" s="28">
        <v>94</v>
      </c>
      <c r="U45" s="22">
        <v>250</v>
      </c>
      <c r="V45" s="28">
        <v>197</v>
      </c>
      <c r="W45" s="28">
        <v>405</v>
      </c>
      <c r="X45" s="28">
        <v>100</v>
      </c>
      <c r="Y45" s="22">
        <v>463</v>
      </c>
    </row>
    <row r="46" spans="1:25" ht="13.5">
      <c r="A46" s="2" t="s">
        <v>123</v>
      </c>
      <c r="B46" s="28">
        <v>277</v>
      </c>
      <c r="C46" s="28">
        <v>265</v>
      </c>
      <c r="D46" s="28">
        <v>281</v>
      </c>
      <c r="E46" s="22">
        <v>272</v>
      </c>
      <c r="F46" s="28">
        <v>244</v>
      </c>
      <c r="G46" s="28">
        <v>187</v>
      </c>
      <c r="H46" s="28">
        <v>255</v>
      </c>
      <c r="I46" s="22">
        <v>281</v>
      </c>
      <c r="J46" s="28">
        <v>257</v>
      </c>
      <c r="K46" s="28">
        <v>203</v>
      </c>
      <c r="L46" s="28">
        <v>255</v>
      </c>
      <c r="M46" s="22">
        <v>225</v>
      </c>
      <c r="N46" s="28">
        <v>223</v>
      </c>
      <c r="O46" s="28">
        <v>215</v>
      </c>
      <c r="P46" s="28">
        <v>253</v>
      </c>
      <c r="Q46" s="22">
        <v>286</v>
      </c>
      <c r="R46" s="28">
        <v>224</v>
      </c>
      <c r="S46" s="28">
        <v>189</v>
      </c>
      <c r="T46" s="28">
        <v>172</v>
      </c>
      <c r="U46" s="22">
        <v>135</v>
      </c>
      <c r="V46" s="28">
        <v>113</v>
      </c>
      <c r="W46" s="28">
        <v>188</v>
      </c>
      <c r="X46" s="28">
        <v>143</v>
      </c>
      <c r="Y46" s="22">
        <v>190</v>
      </c>
    </row>
    <row r="47" spans="1:25" ht="13.5">
      <c r="A47" s="2" t="s">
        <v>124</v>
      </c>
      <c r="B47" s="28"/>
      <c r="C47" s="28"/>
      <c r="D47" s="28"/>
      <c r="E47" s="22"/>
      <c r="F47" s="28"/>
      <c r="G47" s="28"/>
      <c r="H47" s="28"/>
      <c r="I47" s="22">
        <v>248</v>
      </c>
      <c r="J47" s="28"/>
      <c r="K47" s="28"/>
      <c r="L47" s="28"/>
      <c r="M47" s="22">
        <v>200</v>
      </c>
      <c r="N47" s="28"/>
      <c r="O47" s="28"/>
      <c r="P47" s="28"/>
      <c r="Q47" s="22">
        <v>182</v>
      </c>
      <c r="R47" s="28"/>
      <c r="S47" s="28"/>
      <c r="T47" s="28"/>
      <c r="U47" s="22">
        <v>201</v>
      </c>
      <c r="V47" s="28"/>
      <c r="W47" s="28"/>
      <c r="X47" s="28"/>
      <c r="Y47" s="22">
        <v>238</v>
      </c>
    </row>
    <row r="48" spans="1:25" ht="13.5">
      <c r="A48" s="2" t="s">
        <v>127</v>
      </c>
      <c r="B48" s="28">
        <v>217</v>
      </c>
      <c r="C48" s="28">
        <v>416</v>
      </c>
      <c r="D48" s="28">
        <v>270</v>
      </c>
      <c r="E48" s="22">
        <v>406</v>
      </c>
      <c r="F48" s="28">
        <v>210</v>
      </c>
      <c r="G48" s="28">
        <v>382</v>
      </c>
      <c r="H48" s="28">
        <v>263</v>
      </c>
      <c r="I48" s="22">
        <v>409</v>
      </c>
      <c r="J48" s="28">
        <v>203</v>
      </c>
      <c r="K48" s="28">
        <v>385</v>
      </c>
      <c r="L48" s="28">
        <v>255</v>
      </c>
      <c r="M48" s="22">
        <v>391</v>
      </c>
      <c r="N48" s="28">
        <v>205</v>
      </c>
      <c r="O48" s="28">
        <v>377</v>
      </c>
      <c r="P48" s="28">
        <v>262</v>
      </c>
      <c r="Q48" s="22">
        <v>400</v>
      </c>
      <c r="R48" s="28">
        <v>202</v>
      </c>
      <c r="S48" s="28">
        <v>395</v>
      </c>
      <c r="T48" s="28">
        <v>279</v>
      </c>
      <c r="U48" s="22">
        <v>418</v>
      </c>
      <c r="V48" s="28">
        <v>226</v>
      </c>
      <c r="W48" s="28">
        <v>426</v>
      </c>
      <c r="X48" s="28">
        <v>270</v>
      </c>
      <c r="Y48" s="22">
        <v>384</v>
      </c>
    </row>
    <row r="49" spans="1:25" ht="13.5">
      <c r="A49" s="2" t="s">
        <v>257</v>
      </c>
      <c r="B49" s="28">
        <v>15</v>
      </c>
      <c r="C49" s="28">
        <v>15</v>
      </c>
      <c r="D49" s="28"/>
      <c r="E49" s="22"/>
      <c r="F49" s="28"/>
      <c r="G49" s="28"/>
      <c r="H49" s="28"/>
      <c r="I49" s="22"/>
      <c r="J49" s="28"/>
      <c r="K49" s="28"/>
      <c r="L49" s="28"/>
      <c r="M49" s="22"/>
      <c r="N49" s="28"/>
      <c r="O49" s="28"/>
      <c r="P49" s="28"/>
      <c r="Q49" s="22"/>
      <c r="R49" s="28"/>
      <c r="S49" s="28"/>
      <c r="T49" s="28"/>
      <c r="U49" s="22"/>
      <c r="V49" s="28"/>
      <c r="W49" s="28"/>
      <c r="X49" s="28"/>
      <c r="Y49" s="22"/>
    </row>
    <row r="50" spans="1:25" ht="13.5">
      <c r="A50" s="2"/>
      <c r="B50" s="28"/>
      <c r="C50" s="28"/>
      <c r="D50" s="28"/>
      <c r="E50" s="22"/>
      <c r="F50" s="28"/>
      <c r="G50" s="28"/>
      <c r="H50" s="28"/>
      <c r="I50" s="22"/>
      <c r="J50" s="28"/>
      <c r="K50" s="28"/>
      <c r="L50" s="28"/>
      <c r="M50" s="22">
        <v>28</v>
      </c>
      <c r="N50" s="28"/>
      <c r="O50" s="28"/>
      <c r="P50" s="28"/>
      <c r="Q50" s="22"/>
      <c r="R50" s="28"/>
      <c r="S50" s="28"/>
      <c r="T50" s="28"/>
      <c r="U50" s="22"/>
      <c r="V50" s="28"/>
      <c r="W50" s="28"/>
      <c r="X50" s="28"/>
      <c r="Y50" s="22"/>
    </row>
    <row r="51" spans="1:25" ht="13.5">
      <c r="A51" s="2" t="s">
        <v>258</v>
      </c>
      <c r="B51" s="28">
        <v>3141</v>
      </c>
      <c r="C51" s="28">
        <v>2305</v>
      </c>
      <c r="D51" s="28">
        <v>2523</v>
      </c>
      <c r="E51" s="22">
        <v>2703</v>
      </c>
      <c r="F51" s="28">
        <v>2526</v>
      </c>
      <c r="G51" s="28">
        <v>2090</v>
      </c>
      <c r="H51" s="28">
        <v>2390</v>
      </c>
      <c r="I51" s="22">
        <v>495</v>
      </c>
      <c r="J51" s="28">
        <v>2328</v>
      </c>
      <c r="K51" s="28">
        <v>2029</v>
      </c>
      <c r="L51" s="28">
        <v>2067</v>
      </c>
      <c r="M51" s="22">
        <v>368</v>
      </c>
      <c r="N51" s="28">
        <v>1962</v>
      </c>
      <c r="O51" s="28">
        <v>1810</v>
      </c>
      <c r="P51" s="28">
        <v>2000</v>
      </c>
      <c r="Q51" s="22">
        <v>436</v>
      </c>
      <c r="R51" s="28">
        <v>2109</v>
      </c>
      <c r="S51" s="28">
        <v>1779</v>
      </c>
      <c r="T51" s="28">
        <v>2171</v>
      </c>
      <c r="U51" s="22">
        <v>529</v>
      </c>
      <c r="V51" s="28">
        <v>3571</v>
      </c>
      <c r="W51" s="28">
        <v>2122</v>
      </c>
      <c r="X51" s="28">
        <v>1843</v>
      </c>
      <c r="Y51" s="22">
        <v>808</v>
      </c>
    </row>
    <row r="52" spans="1:25" ht="13.5">
      <c r="A52" s="2" t="s">
        <v>128</v>
      </c>
      <c r="B52" s="28">
        <v>10447</v>
      </c>
      <c r="C52" s="28">
        <v>9236</v>
      </c>
      <c r="D52" s="28">
        <v>9126</v>
      </c>
      <c r="E52" s="22">
        <v>9745</v>
      </c>
      <c r="F52" s="28">
        <v>9880</v>
      </c>
      <c r="G52" s="28">
        <v>8073</v>
      </c>
      <c r="H52" s="28">
        <v>8431</v>
      </c>
      <c r="I52" s="22">
        <v>8654</v>
      </c>
      <c r="J52" s="28">
        <v>9584</v>
      </c>
      <c r="K52" s="28">
        <v>8265</v>
      </c>
      <c r="L52" s="28">
        <v>8088</v>
      </c>
      <c r="M52" s="22">
        <v>8415</v>
      </c>
      <c r="N52" s="28">
        <v>8257</v>
      </c>
      <c r="O52" s="28">
        <v>8181</v>
      </c>
      <c r="P52" s="28">
        <v>8365</v>
      </c>
      <c r="Q52" s="22">
        <v>8336</v>
      </c>
      <c r="R52" s="28">
        <v>8529</v>
      </c>
      <c r="S52" s="28">
        <v>7299</v>
      </c>
      <c r="T52" s="28">
        <v>7518</v>
      </c>
      <c r="U52" s="22">
        <v>7738</v>
      </c>
      <c r="V52" s="28">
        <v>9762</v>
      </c>
      <c r="W52" s="28">
        <v>8033</v>
      </c>
      <c r="X52" s="28">
        <v>8428</v>
      </c>
      <c r="Y52" s="22">
        <v>8367</v>
      </c>
    </row>
    <row r="53" spans="1:25" ht="13.5">
      <c r="A53" s="2" t="s">
        <v>129</v>
      </c>
      <c r="B53" s="28">
        <v>1917</v>
      </c>
      <c r="C53" s="28">
        <v>1636</v>
      </c>
      <c r="D53" s="28">
        <v>1834</v>
      </c>
      <c r="E53" s="22">
        <v>2041</v>
      </c>
      <c r="F53" s="28">
        <v>2254</v>
      </c>
      <c r="G53" s="28">
        <v>2993</v>
      </c>
      <c r="H53" s="28">
        <v>3241</v>
      </c>
      <c r="I53" s="22">
        <v>3424</v>
      </c>
      <c r="J53" s="28">
        <v>3412</v>
      </c>
      <c r="K53" s="28">
        <v>4856</v>
      </c>
      <c r="L53" s="28">
        <v>5172</v>
      </c>
      <c r="M53" s="22">
        <v>5420</v>
      </c>
      <c r="N53" s="28">
        <v>5766</v>
      </c>
      <c r="O53" s="28">
        <v>6204</v>
      </c>
      <c r="P53" s="28">
        <v>6656</v>
      </c>
      <c r="Q53" s="22">
        <v>6934</v>
      </c>
      <c r="R53" s="28">
        <v>7378</v>
      </c>
      <c r="S53" s="28">
        <v>7759</v>
      </c>
      <c r="T53" s="28">
        <v>7600</v>
      </c>
      <c r="U53" s="22">
        <v>6957</v>
      </c>
      <c r="V53" s="28">
        <v>5273</v>
      </c>
      <c r="W53" s="28">
        <v>4888</v>
      </c>
      <c r="X53" s="28">
        <v>1189</v>
      </c>
      <c r="Y53" s="22">
        <v>1448</v>
      </c>
    </row>
    <row r="54" spans="1:25" ht="13.5">
      <c r="A54" s="2" t="s">
        <v>119</v>
      </c>
      <c r="B54" s="28"/>
      <c r="C54" s="28"/>
      <c r="D54" s="28"/>
      <c r="E54" s="22"/>
      <c r="F54" s="28"/>
      <c r="G54" s="28"/>
      <c r="H54" s="28"/>
      <c r="I54" s="22">
        <v>683</v>
      </c>
      <c r="J54" s="28"/>
      <c r="K54" s="28"/>
      <c r="L54" s="28"/>
      <c r="M54" s="22">
        <v>509</v>
      </c>
      <c r="N54" s="28"/>
      <c r="O54" s="28"/>
      <c r="P54" s="28"/>
      <c r="Q54" s="22">
        <v>622</v>
      </c>
      <c r="R54" s="28"/>
      <c r="S54" s="28"/>
      <c r="T54" s="28"/>
      <c r="U54" s="22">
        <v>602</v>
      </c>
      <c r="V54" s="28"/>
      <c r="W54" s="28"/>
      <c r="X54" s="28"/>
      <c r="Y54" s="22"/>
    </row>
    <row r="55" spans="1:25" ht="13.5">
      <c r="A55" s="2" t="s">
        <v>131</v>
      </c>
      <c r="B55" s="28">
        <v>2574</v>
      </c>
      <c r="C55" s="28">
        <v>2719</v>
      </c>
      <c r="D55" s="28">
        <v>2892</v>
      </c>
      <c r="E55" s="22">
        <v>3029</v>
      </c>
      <c r="F55" s="28">
        <v>3061</v>
      </c>
      <c r="G55" s="28">
        <v>3038</v>
      </c>
      <c r="H55" s="28">
        <v>3005</v>
      </c>
      <c r="I55" s="22">
        <v>2992</v>
      </c>
      <c r="J55" s="28">
        <v>2975</v>
      </c>
      <c r="K55" s="28">
        <v>2998</v>
      </c>
      <c r="L55" s="28">
        <v>3036</v>
      </c>
      <c r="M55" s="22">
        <v>3043</v>
      </c>
      <c r="N55" s="28">
        <v>3036</v>
      </c>
      <c r="O55" s="28">
        <v>3051</v>
      </c>
      <c r="P55" s="28">
        <v>3150</v>
      </c>
      <c r="Q55" s="22">
        <v>3246</v>
      </c>
      <c r="R55" s="28">
        <v>3392</v>
      </c>
      <c r="S55" s="28">
        <v>3460</v>
      </c>
      <c r="T55" s="28">
        <v>3546</v>
      </c>
      <c r="U55" s="22">
        <v>3620</v>
      </c>
      <c r="V55" s="28">
        <v>3723</v>
      </c>
      <c r="W55" s="28">
        <v>3825</v>
      </c>
      <c r="X55" s="28">
        <v>3926</v>
      </c>
      <c r="Y55" s="22">
        <v>4019</v>
      </c>
    </row>
    <row r="56" spans="1:25" ht="13.5">
      <c r="A56" s="2" t="s">
        <v>132</v>
      </c>
      <c r="B56" s="28">
        <v>416</v>
      </c>
      <c r="C56" s="28">
        <v>454</v>
      </c>
      <c r="D56" s="28">
        <v>393</v>
      </c>
      <c r="E56" s="22">
        <v>427</v>
      </c>
      <c r="F56" s="28">
        <v>413</v>
      </c>
      <c r="G56" s="28">
        <v>400</v>
      </c>
      <c r="H56" s="28">
        <v>392</v>
      </c>
      <c r="I56" s="22">
        <v>379</v>
      </c>
      <c r="J56" s="28">
        <v>366</v>
      </c>
      <c r="K56" s="28">
        <v>364</v>
      </c>
      <c r="L56" s="28">
        <v>350</v>
      </c>
      <c r="M56" s="22">
        <v>346</v>
      </c>
      <c r="N56" s="28">
        <v>335</v>
      </c>
      <c r="O56" s="28">
        <v>326</v>
      </c>
      <c r="P56" s="28">
        <v>317</v>
      </c>
      <c r="Q56" s="22">
        <v>301</v>
      </c>
      <c r="R56" s="28">
        <v>284</v>
      </c>
      <c r="S56" s="28">
        <v>269</v>
      </c>
      <c r="T56" s="28">
        <v>263</v>
      </c>
      <c r="U56" s="22">
        <v>267</v>
      </c>
      <c r="V56" s="28">
        <v>253</v>
      </c>
      <c r="W56" s="28">
        <v>245</v>
      </c>
      <c r="X56" s="28">
        <v>233</v>
      </c>
      <c r="Y56" s="22">
        <v>221</v>
      </c>
    </row>
    <row r="57" spans="1:25" ht="13.5">
      <c r="A57" s="2" t="s">
        <v>257</v>
      </c>
      <c r="B57" s="28">
        <v>48</v>
      </c>
      <c r="C57" s="28">
        <v>52</v>
      </c>
      <c r="D57" s="28"/>
      <c r="E57" s="22"/>
      <c r="F57" s="28"/>
      <c r="G57" s="28"/>
      <c r="H57" s="28"/>
      <c r="I57" s="22"/>
      <c r="J57" s="28"/>
      <c r="K57" s="28"/>
      <c r="L57" s="28"/>
      <c r="M57" s="22"/>
      <c r="N57" s="28"/>
      <c r="O57" s="28"/>
      <c r="P57" s="28"/>
      <c r="Q57" s="22"/>
      <c r="R57" s="28"/>
      <c r="S57" s="28"/>
      <c r="T57" s="28"/>
      <c r="U57" s="22"/>
      <c r="V57" s="28"/>
      <c r="W57" s="28"/>
      <c r="X57" s="28"/>
      <c r="Y57" s="22"/>
    </row>
    <row r="58" spans="1:25" ht="13.5">
      <c r="A58" s="2" t="s">
        <v>259</v>
      </c>
      <c r="B58" s="28">
        <v>78</v>
      </c>
      <c r="C58" s="28">
        <v>76</v>
      </c>
      <c r="D58" s="28">
        <v>76</v>
      </c>
      <c r="E58" s="22">
        <v>76</v>
      </c>
      <c r="F58" s="28">
        <v>76</v>
      </c>
      <c r="G58" s="28">
        <v>76</v>
      </c>
      <c r="H58" s="28">
        <v>77</v>
      </c>
      <c r="I58" s="22">
        <v>76</v>
      </c>
      <c r="J58" s="28">
        <v>57</v>
      </c>
      <c r="K58" s="28">
        <v>78</v>
      </c>
      <c r="L58" s="28">
        <v>78</v>
      </c>
      <c r="M58" s="22">
        <v>79</v>
      </c>
      <c r="N58" s="28">
        <v>79</v>
      </c>
      <c r="O58" s="28">
        <v>79</v>
      </c>
      <c r="P58" s="28">
        <v>83</v>
      </c>
      <c r="Q58" s="22">
        <v>83</v>
      </c>
      <c r="R58" s="28">
        <v>85</v>
      </c>
      <c r="S58" s="28">
        <v>85</v>
      </c>
      <c r="T58" s="28">
        <v>86</v>
      </c>
      <c r="U58" s="22">
        <v>86</v>
      </c>
      <c r="V58" s="28">
        <v>86</v>
      </c>
      <c r="W58" s="28">
        <v>86</v>
      </c>
      <c r="X58" s="28">
        <v>89</v>
      </c>
      <c r="Y58" s="22">
        <v>86</v>
      </c>
    </row>
    <row r="59" spans="1:25" ht="13.5">
      <c r="A59" s="2" t="s">
        <v>130</v>
      </c>
      <c r="B59" s="28">
        <v>1088</v>
      </c>
      <c r="C59" s="28">
        <v>1088</v>
      </c>
      <c r="D59" s="28">
        <v>1088</v>
      </c>
      <c r="E59" s="22">
        <v>1088</v>
      </c>
      <c r="F59" s="28">
        <v>1088</v>
      </c>
      <c r="G59" s="28">
        <v>1088</v>
      </c>
      <c r="H59" s="28">
        <v>1088</v>
      </c>
      <c r="I59" s="22">
        <v>1088</v>
      </c>
      <c r="J59" s="28">
        <v>1088</v>
      </c>
      <c r="K59" s="28">
        <v>1120</v>
      </c>
      <c r="L59" s="28">
        <v>1279</v>
      </c>
      <c r="M59" s="22">
        <v>1279</v>
      </c>
      <c r="N59" s="28">
        <v>1279</v>
      </c>
      <c r="O59" s="28">
        <v>1279</v>
      </c>
      <c r="P59" s="28">
        <v>1279</v>
      </c>
      <c r="Q59" s="22">
        <v>1279</v>
      </c>
      <c r="R59" s="28">
        <v>1279</v>
      </c>
      <c r="S59" s="28">
        <v>1279</v>
      </c>
      <c r="T59" s="28">
        <v>1279</v>
      </c>
      <c r="U59" s="22">
        <v>1279</v>
      </c>
      <c r="V59" s="28">
        <v>1279</v>
      </c>
      <c r="W59" s="28">
        <v>1279</v>
      </c>
      <c r="X59" s="28">
        <v>1279</v>
      </c>
      <c r="Y59" s="22">
        <v>1279</v>
      </c>
    </row>
    <row r="60" spans="1:25" ht="13.5">
      <c r="A60" s="2" t="s">
        <v>133</v>
      </c>
      <c r="B60" s="28">
        <v>38</v>
      </c>
      <c r="C60" s="28">
        <v>41</v>
      </c>
      <c r="D60" s="28">
        <v>41</v>
      </c>
      <c r="E60" s="22">
        <v>41</v>
      </c>
      <c r="F60" s="28">
        <v>41</v>
      </c>
      <c r="G60" s="28">
        <v>41</v>
      </c>
      <c r="H60" s="28">
        <v>41</v>
      </c>
      <c r="I60" s="22">
        <v>41</v>
      </c>
      <c r="J60" s="28">
        <v>41</v>
      </c>
      <c r="K60" s="28">
        <v>41</v>
      </c>
      <c r="L60" s="28">
        <v>41</v>
      </c>
      <c r="M60" s="22">
        <v>41</v>
      </c>
      <c r="N60" s="28">
        <v>41</v>
      </c>
      <c r="O60" s="28">
        <v>42</v>
      </c>
      <c r="P60" s="28">
        <v>42</v>
      </c>
      <c r="Q60" s="22"/>
      <c r="R60" s="28"/>
      <c r="S60" s="28"/>
      <c r="T60" s="28"/>
      <c r="U60" s="22"/>
      <c r="V60" s="28"/>
      <c r="W60" s="28"/>
      <c r="X60" s="28"/>
      <c r="Y60" s="22"/>
    </row>
    <row r="61" spans="1:25" ht="13.5">
      <c r="A61" s="2" t="s">
        <v>87</v>
      </c>
      <c r="B61" s="28">
        <v>1316</v>
      </c>
      <c r="C61" s="28">
        <v>1315</v>
      </c>
      <c r="D61" s="28">
        <v>1277</v>
      </c>
      <c r="E61" s="22">
        <v>1311</v>
      </c>
      <c r="F61" s="28">
        <v>1259</v>
      </c>
      <c r="G61" s="28">
        <v>1054</v>
      </c>
      <c r="H61" s="28">
        <v>948</v>
      </c>
      <c r="I61" s="22">
        <v>100</v>
      </c>
      <c r="J61" s="28">
        <v>656</v>
      </c>
      <c r="K61" s="28">
        <v>593</v>
      </c>
      <c r="L61" s="28">
        <v>583</v>
      </c>
      <c r="M61" s="22">
        <v>101</v>
      </c>
      <c r="N61" s="28">
        <v>640</v>
      </c>
      <c r="O61" s="28">
        <v>676</v>
      </c>
      <c r="P61" s="28">
        <v>704</v>
      </c>
      <c r="Q61" s="22">
        <v>108</v>
      </c>
      <c r="R61" s="28">
        <v>760</v>
      </c>
      <c r="S61" s="28">
        <v>777</v>
      </c>
      <c r="T61" s="28">
        <v>773</v>
      </c>
      <c r="U61" s="22">
        <v>41</v>
      </c>
      <c r="V61" s="28">
        <v>579</v>
      </c>
      <c r="W61" s="28">
        <v>460</v>
      </c>
      <c r="X61" s="28">
        <v>241</v>
      </c>
      <c r="Y61" s="22">
        <v>0</v>
      </c>
    </row>
    <row r="62" spans="1:25" ht="13.5">
      <c r="A62" s="2" t="s">
        <v>134</v>
      </c>
      <c r="B62" s="28">
        <v>7479</v>
      </c>
      <c r="C62" s="28">
        <v>7386</v>
      </c>
      <c r="D62" s="28">
        <v>7604</v>
      </c>
      <c r="E62" s="22">
        <v>8016</v>
      </c>
      <c r="F62" s="28">
        <v>8196</v>
      </c>
      <c r="G62" s="28">
        <v>8694</v>
      </c>
      <c r="H62" s="28">
        <v>8795</v>
      </c>
      <c r="I62" s="22">
        <v>8787</v>
      </c>
      <c r="J62" s="28">
        <v>8598</v>
      </c>
      <c r="K62" s="28">
        <v>10053</v>
      </c>
      <c r="L62" s="28">
        <v>10541</v>
      </c>
      <c r="M62" s="22">
        <v>10822</v>
      </c>
      <c r="N62" s="28">
        <v>11178</v>
      </c>
      <c r="O62" s="28">
        <v>11659</v>
      </c>
      <c r="P62" s="28">
        <v>12234</v>
      </c>
      <c r="Q62" s="22">
        <v>12577</v>
      </c>
      <c r="R62" s="28">
        <v>13182</v>
      </c>
      <c r="S62" s="28">
        <v>13632</v>
      </c>
      <c r="T62" s="28">
        <v>13550</v>
      </c>
      <c r="U62" s="22">
        <v>12855</v>
      </c>
      <c r="V62" s="28">
        <v>11196</v>
      </c>
      <c r="W62" s="28">
        <v>10785</v>
      </c>
      <c r="X62" s="28">
        <v>6960</v>
      </c>
      <c r="Y62" s="22">
        <v>7056</v>
      </c>
    </row>
    <row r="63" spans="1:25" ht="14.25" thickBot="1">
      <c r="A63" s="5" t="s">
        <v>135</v>
      </c>
      <c r="B63" s="29">
        <v>17926</v>
      </c>
      <c r="C63" s="29">
        <v>16622</v>
      </c>
      <c r="D63" s="29">
        <v>16731</v>
      </c>
      <c r="E63" s="23">
        <v>17762</v>
      </c>
      <c r="F63" s="29">
        <v>18076</v>
      </c>
      <c r="G63" s="29">
        <v>16767</v>
      </c>
      <c r="H63" s="29">
        <v>17226</v>
      </c>
      <c r="I63" s="23">
        <v>17442</v>
      </c>
      <c r="J63" s="29">
        <v>18182</v>
      </c>
      <c r="K63" s="29">
        <v>18319</v>
      </c>
      <c r="L63" s="29">
        <v>18630</v>
      </c>
      <c r="M63" s="23">
        <v>19238</v>
      </c>
      <c r="N63" s="29">
        <v>19435</v>
      </c>
      <c r="O63" s="29">
        <v>19841</v>
      </c>
      <c r="P63" s="29">
        <v>20599</v>
      </c>
      <c r="Q63" s="23">
        <v>20913</v>
      </c>
      <c r="R63" s="29">
        <v>21712</v>
      </c>
      <c r="S63" s="29">
        <v>20931</v>
      </c>
      <c r="T63" s="29">
        <v>21069</v>
      </c>
      <c r="U63" s="23">
        <v>20593</v>
      </c>
      <c r="V63" s="29">
        <v>20958</v>
      </c>
      <c r="W63" s="29">
        <v>18819</v>
      </c>
      <c r="X63" s="29">
        <v>15388</v>
      </c>
      <c r="Y63" s="23">
        <v>15424</v>
      </c>
    </row>
    <row r="64" spans="1:25" ht="14.25" thickTop="1">
      <c r="A64" s="2" t="s">
        <v>136</v>
      </c>
      <c r="B64" s="28">
        <v>3390</v>
      </c>
      <c r="C64" s="28">
        <v>3390</v>
      </c>
      <c r="D64" s="28">
        <v>3390</v>
      </c>
      <c r="E64" s="22">
        <v>3390</v>
      </c>
      <c r="F64" s="28">
        <v>3390</v>
      </c>
      <c r="G64" s="28">
        <v>3390</v>
      </c>
      <c r="H64" s="28">
        <v>3390</v>
      </c>
      <c r="I64" s="22">
        <v>3390</v>
      </c>
      <c r="J64" s="28">
        <v>3390</v>
      </c>
      <c r="K64" s="28">
        <v>3390</v>
      </c>
      <c r="L64" s="28">
        <v>3390</v>
      </c>
      <c r="M64" s="22">
        <v>3390</v>
      </c>
      <c r="N64" s="28">
        <v>3390</v>
      </c>
      <c r="O64" s="28">
        <v>3390</v>
      </c>
      <c r="P64" s="28">
        <v>3390</v>
      </c>
      <c r="Q64" s="22">
        <v>3390</v>
      </c>
      <c r="R64" s="28">
        <v>3390</v>
      </c>
      <c r="S64" s="28">
        <v>3390</v>
      </c>
      <c r="T64" s="28">
        <v>3390</v>
      </c>
      <c r="U64" s="22">
        <v>3390</v>
      </c>
      <c r="V64" s="28">
        <v>3390</v>
      </c>
      <c r="W64" s="28">
        <v>3390</v>
      </c>
      <c r="X64" s="28">
        <v>3390</v>
      </c>
      <c r="Y64" s="22">
        <v>3390</v>
      </c>
    </row>
    <row r="65" spans="1:25" ht="13.5">
      <c r="A65" s="2" t="s">
        <v>138</v>
      </c>
      <c r="B65" s="28">
        <v>3204</v>
      </c>
      <c r="C65" s="28">
        <v>3204</v>
      </c>
      <c r="D65" s="28">
        <v>3204</v>
      </c>
      <c r="E65" s="22">
        <v>3204</v>
      </c>
      <c r="F65" s="28">
        <v>3204</v>
      </c>
      <c r="G65" s="28">
        <v>3204</v>
      </c>
      <c r="H65" s="28">
        <v>3204</v>
      </c>
      <c r="I65" s="22">
        <v>3204</v>
      </c>
      <c r="J65" s="28">
        <v>3204</v>
      </c>
      <c r="K65" s="28">
        <v>3204</v>
      </c>
      <c r="L65" s="28">
        <v>3204</v>
      </c>
      <c r="M65" s="22">
        <v>3204</v>
      </c>
      <c r="N65" s="28">
        <v>3204</v>
      </c>
      <c r="O65" s="28">
        <v>3204</v>
      </c>
      <c r="P65" s="28">
        <v>3204</v>
      </c>
      <c r="Q65" s="22">
        <v>3204</v>
      </c>
      <c r="R65" s="28">
        <v>3204</v>
      </c>
      <c r="S65" s="28">
        <v>3204</v>
      </c>
      <c r="T65" s="28">
        <v>3204</v>
      </c>
      <c r="U65" s="22">
        <v>3204</v>
      </c>
      <c r="V65" s="28">
        <v>3204</v>
      </c>
      <c r="W65" s="28">
        <v>3204</v>
      </c>
      <c r="X65" s="28">
        <v>3204</v>
      </c>
      <c r="Y65" s="22">
        <v>3204</v>
      </c>
    </row>
    <row r="66" spans="1:25" ht="13.5">
      <c r="A66" s="2" t="s">
        <v>145</v>
      </c>
      <c r="B66" s="28">
        <v>8711</v>
      </c>
      <c r="C66" s="28">
        <v>8306</v>
      </c>
      <c r="D66" s="28">
        <v>7868</v>
      </c>
      <c r="E66" s="22">
        <v>7571</v>
      </c>
      <c r="F66" s="28">
        <v>7412</v>
      </c>
      <c r="G66" s="28">
        <v>7217</v>
      </c>
      <c r="H66" s="28">
        <v>7081</v>
      </c>
      <c r="I66" s="22">
        <v>7043</v>
      </c>
      <c r="J66" s="28">
        <v>6884</v>
      </c>
      <c r="K66" s="28">
        <v>6644</v>
      </c>
      <c r="L66" s="28">
        <v>6419</v>
      </c>
      <c r="M66" s="22">
        <v>6280</v>
      </c>
      <c r="N66" s="28">
        <v>6164</v>
      </c>
      <c r="O66" s="28">
        <v>6112</v>
      </c>
      <c r="P66" s="28">
        <v>6014</v>
      </c>
      <c r="Q66" s="22">
        <v>5919</v>
      </c>
      <c r="R66" s="28">
        <v>5822</v>
      </c>
      <c r="S66" s="28">
        <v>5790</v>
      </c>
      <c r="T66" s="28">
        <v>5679</v>
      </c>
      <c r="U66" s="22">
        <v>5790</v>
      </c>
      <c r="V66" s="28">
        <v>6197</v>
      </c>
      <c r="W66" s="28">
        <v>6250</v>
      </c>
      <c r="X66" s="28">
        <v>6507</v>
      </c>
      <c r="Y66" s="22">
        <v>6593</v>
      </c>
    </row>
    <row r="67" spans="1:25" ht="13.5">
      <c r="A67" s="2" t="s">
        <v>146</v>
      </c>
      <c r="B67" s="28">
        <v>-152</v>
      </c>
      <c r="C67" s="28">
        <v>-152</v>
      </c>
      <c r="D67" s="28">
        <v>-152</v>
      </c>
      <c r="E67" s="22">
        <v>-152</v>
      </c>
      <c r="F67" s="28">
        <v>-152</v>
      </c>
      <c r="G67" s="28">
        <v>-152</v>
      </c>
      <c r="H67" s="28">
        <v>-152</v>
      </c>
      <c r="I67" s="22">
        <v>-152</v>
      </c>
      <c r="J67" s="28">
        <v>-152</v>
      </c>
      <c r="K67" s="28">
        <v>-152</v>
      </c>
      <c r="L67" s="28">
        <v>-152</v>
      </c>
      <c r="M67" s="22">
        <v>-152</v>
      </c>
      <c r="N67" s="28">
        <v>-152</v>
      </c>
      <c r="O67" s="28">
        <v>-152</v>
      </c>
      <c r="P67" s="28">
        <v>-152</v>
      </c>
      <c r="Q67" s="22">
        <v>-152</v>
      </c>
      <c r="R67" s="28">
        <v>-152</v>
      </c>
      <c r="S67" s="28">
        <v>-152</v>
      </c>
      <c r="T67" s="28">
        <v>-152</v>
      </c>
      <c r="U67" s="22">
        <v>-152</v>
      </c>
      <c r="V67" s="28">
        <v>-152</v>
      </c>
      <c r="W67" s="28">
        <v>-132</v>
      </c>
      <c r="X67" s="28">
        <v>-132</v>
      </c>
      <c r="Y67" s="22">
        <v>-132</v>
      </c>
    </row>
    <row r="68" spans="1:25" ht="13.5">
      <c r="A68" s="2" t="s">
        <v>147</v>
      </c>
      <c r="B68" s="28">
        <v>15154</v>
      </c>
      <c r="C68" s="28">
        <v>14749</v>
      </c>
      <c r="D68" s="28">
        <v>14310</v>
      </c>
      <c r="E68" s="22">
        <v>14014</v>
      </c>
      <c r="F68" s="28">
        <v>13854</v>
      </c>
      <c r="G68" s="28">
        <v>13659</v>
      </c>
      <c r="H68" s="28">
        <v>13524</v>
      </c>
      <c r="I68" s="22">
        <v>13485</v>
      </c>
      <c r="J68" s="28">
        <v>13326</v>
      </c>
      <c r="K68" s="28">
        <v>13087</v>
      </c>
      <c r="L68" s="28">
        <v>12861</v>
      </c>
      <c r="M68" s="22">
        <v>12722</v>
      </c>
      <c r="N68" s="28">
        <v>12607</v>
      </c>
      <c r="O68" s="28">
        <v>12555</v>
      </c>
      <c r="P68" s="28">
        <v>12457</v>
      </c>
      <c r="Q68" s="22">
        <v>12361</v>
      </c>
      <c r="R68" s="28">
        <v>12265</v>
      </c>
      <c r="S68" s="28">
        <v>12233</v>
      </c>
      <c r="T68" s="28">
        <v>12121</v>
      </c>
      <c r="U68" s="22">
        <v>12232</v>
      </c>
      <c r="V68" s="28">
        <v>12640</v>
      </c>
      <c r="W68" s="28">
        <v>12713</v>
      </c>
      <c r="X68" s="28">
        <v>12971</v>
      </c>
      <c r="Y68" s="22">
        <v>13056</v>
      </c>
    </row>
    <row r="69" spans="1:25" ht="13.5">
      <c r="A69" s="2" t="s">
        <v>148</v>
      </c>
      <c r="B69" s="28">
        <v>27</v>
      </c>
      <c r="C69" s="28">
        <v>18</v>
      </c>
      <c r="D69" s="28">
        <v>16</v>
      </c>
      <c r="E69" s="22">
        <v>15</v>
      </c>
      <c r="F69" s="28">
        <v>14</v>
      </c>
      <c r="G69" s="28">
        <v>0</v>
      </c>
      <c r="H69" s="28">
        <v>-6</v>
      </c>
      <c r="I69" s="22">
        <v>-5</v>
      </c>
      <c r="J69" s="28">
        <v>-4</v>
      </c>
      <c r="K69" s="28">
        <v>-12</v>
      </c>
      <c r="L69" s="28">
        <v>-11</v>
      </c>
      <c r="M69" s="22">
        <v>-9</v>
      </c>
      <c r="N69" s="28">
        <v>-7</v>
      </c>
      <c r="O69" s="28">
        <v>-7</v>
      </c>
      <c r="P69" s="28">
        <v>-3</v>
      </c>
      <c r="Q69" s="22">
        <v>-3</v>
      </c>
      <c r="R69" s="28">
        <v>-5</v>
      </c>
      <c r="S69" s="28">
        <v>-5</v>
      </c>
      <c r="T69" s="28">
        <v>-3</v>
      </c>
      <c r="U69" s="22">
        <v>-6</v>
      </c>
      <c r="V69" s="28">
        <v>-5</v>
      </c>
      <c r="W69" s="28">
        <v>-1</v>
      </c>
      <c r="X69" s="28">
        <v>2</v>
      </c>
      <c r="Y69" s="22">
        <v>20</v>
      </c>
    </row>
    <row r="70" spans="1:25" ht="13.5">
      <c r="A70" s="2" t="s">
        <v>149</v>
      </c>
      <c r="B70" s="28">
        <v>-705</v>
      </c>
      <c r="C70" s="28">
        <v>-705</v>
      </c>
      <c r="D70" s="28">
        <v>-705</v>
      </c>
      <c r="E70" s="22">
        <v>-705</v>
      </c>
      <c r="F70" s="28">
        <v>-705</v>
      </c>
      <c r="G70" s="28">
        <v>-705</v>
      </c>
      <c r="H70" s="28">
        <v>-705</v>
      </c>
      <c r="I70" s="22">
        <v>-705</v>
      </c>
      <c r="J70" s="28">
        <v>-705</v>
      </c>
      <c r="K70" s="28">
        <v>-746</v>
      </c>
      <c r="L70" s="28">
        <v>-904</v>
      </c>
      <c r="M70" s="22">
        <v>-904</v>
      </c>
      <c r="N70" s="28">
        <v>-904</v>
      </c>
      <c r="O70" s="28">
        <v>-904</v>
      </c>
      <c r="P70" s="28">
        <v>-904</v>
      </c>
      <c r="Q70" s="22">
        <v>-904</v>
      </c>
      <c r="R70" s="28">
        <v>-904</v>
      </c>
      <c r="S70" s="28">
        <v>-904</v>
      </c>
      <c r="T70" s="28">
        <v>-904</v>
      </c>
      <c r="U70" s="22">
        <v>-904</v>
      </c>
      <c r="V70" s="28">
        <v>-904</v>
      </c>
      <c r="W70" s="28">
        <v>-904</v>
      </c>
      <c r="X70" s="28">
        <v>-904</v>
      </c>
      <c r="Y70" s="22">
        <v>-904</v>
      </c>
    </row>
    <row r="71" spans="1:25" ht="13.5">
      <c r="A71" s="2" t="s">
        <v>260</v>
      </c>
      <c r="B71" s="28">
        <v>58</v>
      </c>
      <c r="C71" s="28">
        <v>56</v>
      </c>
      <c r="D71" s="28">
        <v>44</v>
      </c>
      <c r="E71" s="22">
        <v>8</v>
      </c>
      <c r="F71" s="28">
        <v>-12</v>
      </c>
      <c r="G71" s="28">
        <v>-10</v>
      </c>
      <c r="H71" s="28">
        <v>0</v>
      </c>
      <c r="I71" s="22">
        <v>-13</v>
      </c>
      <c r="J71" s="28">
        <v>-17</v>
      </c>
      <c r="K71" s="28">
        <v>-11</v>
      </c>
      <c r="L71" s="28">
        <v>-10</v>
      </c>
      <c r="M71" s="22">
        <v>-9</v>
      </c>
      <c r="N71" s="28">
        <v>-10</v>
      </c>
      <c r="O71" s="28">
        <v>0</v>
      </c>
      <c r="P71" s="28">
        <v>0</v>
      </c>
      <c r="Q71" s="22"/>
      <c r="R71" s="28"/>
      <c r="S71" s="28"/>
      <c r="T71" s="28"/>
      <c r="U71" s="22"/>
      <c r="V71" s="28"/>
      <c r="W71" s="28"/>
      <c r="X71" s="28"/>
      <c r="Y71" s="22"/>
    </row>
    <row r="72" spans="1:25" ht="13.5">
      <c r="A72" s="2" t="s">
        <v>150</v>
      </c>
      <c r="B72" s="28">
        <v>-619</v>
      </c>
      <c r="C72" s="28">
        <v>-630</v>
      </c>
      <c r="D72" s="28">
        <v>-644</v>
      </c>
      <c r="E72" s="22">
        <v>-681</v>
      </c>
      <c r="F72" s="28">
        <v>-704</v>
      </c>
      <c r="G72" s="28">
        <v>-715</v>
      </c>
      <c r="H72" s="28">
        <v>-711</v>
      </c>
      <c r="I72" s="22">
        <v>-724</v>
      </c>
      <c r="J72" s="28">
        <v>-727</v>
      </c>
      <c r="K72" s="28">
        <v>-770</v>
      </c>
      <c r="L72" s="28">
        <v>-926</v>
      </c>
      <c r="M72" s="22">
        <v>-923</v>
      </c>
      <c r="N72" s="28">
        <v>-923</v>
      </c>
      <c r="O72" s="28">
        <v>-912</v>
      </c>
      <c r="P72" s="28">
        <v>-908</v>
      </c>
      <c r="Q72" s="22">
        <v>-908</v>
      </c>
      <c r="R72" s="28">
        <v>-910</v>
      </c>
      <c r="S72" s="28">
        <v>-910</v>
      </c>
      <c r="T72" s="28">
        <v>-908</v>
      </c>
      <c r="U72" s="22">
        <v>-911</v>
      </c>
      <c r="V72" s="28">
        <v>-910</v>
      </c>
      <c r="W72" s="28">
        <v>-906</v>
      </c>
      <c r="X72" s="28">
        <v>-902</v>
      </c>
      <c r="Y72" s="22">
        <v>-884</v>
      </c>
    </row>
    <row r="73" spans="1:25" ht="13.5">
      <c r="A73" s="6" t="s">
        <v>261</v>
      </c>
      <c r="B73" s="28"/>
      <c r="C73" s="28"/>
      <c r="D73" s="28"/>
      <c r="E73" s="22"/>
      <c r="F73" s="28"/>
      <c r="G73" s="28"/>
      <c r="H73" s="28"/>
      <c r="I73" s="22"/>
      <c r="J73" s="28"/>
      <c r="K73" s="28"/>
      <c r="L73" s="28"/>
      <c r="M73" s="22"/>
      <c r="N73" s="28"/>
      <c r="O73" s="28"/>
      <c r="P73" s="28"/>
      <c r="Q73" s="22"/>
      <c r="R73" s="28"/>
      <c r="S73" s="28">
        <v>4</v>
      </c>
      <c r="T73" s="28">
        <v>13</v>
      </c>
      <c r="U73" s="22">
        <v>21</v>
      </c>
      <c r="V73" s="28">
        <v>49</v>
      </c>
      <c r="W73" s="28">
        <v>65</v>
      </c>
      <c r="X73" s="28">
        <v>83</v>
      </c>
      <c r="Y73" s="22">
        <v>71</v>
      </c>
    </row>
    <row r="74" spans="1:25" ht="13.5">
      <c r="A74" s="6" t="s">
        <v>151</v>
      </c>
      <c r="B74" s="28">
        <v>14534</v>
      </c>
      <c r="C74" s="28">
        <v>14119</v>
      </c>
      <c r="D74" s="28">
        <v>13666</v>
      </c>
      <c r="E74" s="22">
        <v>13333</v>
      </c>
      <c r="F74" s="28">
        <v>13150</v>
      </c>
      <c r="G74" s="28">
        <v>12944</v>
      </c>
      <c r="H74" s="28">
        <v>12812</v>
      </c>
      <c r="I74" s="22">
        <v>12761</v>
      </c>
      <c r="J74" s="28">
        <v>12599</v>
      </c>
      <c r="K74" s="28">
        <v>12317</v>
      </c>
      <c r="L74" s="28">
        <v>11935</v>
      </c>
      <c r="M74" s="22">
        <v>11799</v>
      </c>
      <c r="N74" s="28">
        <v>11683</v>
      </c>
      <c r="O74" s="28">
        <v>11642</v>
      </c>
      <c r="P74" s="28">
        <v>11548</v>
      </c>
      <c r="Q74" s="22">
        <v>11453</v>
      </c>
      <c r="R74" s="28">
        <v>11354</v>
      </c>
      <c r="S74" s="28">
        <v>11327</v>
      </c>
      <c r="T74" s="28">
        <v>11226</v>
      </c>
      <c r="U74" s="22">
        <v>11342</v>
      </c>
      <c r="V74" s="28">
        <v>11779</v>
      </c>
      <c r="W74" s="28">
        <v>11872</v>
      </c>
      <c r="X74" s="28">
        <v>12152</v>
      </c>
      <c r="Y74" s="22">
        <v>12243</v>
      </c>
    </row>
    <row r="75" spans="1:25" ht="14.25" thickBot="1">
      <c r="A75" s="7" t="s">
        <v>152</v>
      </c>
      <c r="B75" s="28">
        <v>32460</v>
      </c>
      <c r="C75" s="28">
        <v>30742</v>
      </c>
      <c r="D75" s="28">
        <v>30397</v>
      </c>
      <c r="E75" s="22">
        <v>31096</v>
      </c>
      <c r="F75" s="28">
        <v>31227</v>
      </c>
      <c r="G75" s="28">
        <v>29711</v>
      </c>
      <c r="H75" s="28">
        <v>30039</v>
      </c>
      <c r="I75" s="22">
        <v>30203</v>
      </c>
      <c r="J75" s="28">
        <v>30781</v>
      </c>
      <c r="K75" s="28">
        <v>30636</v>
      </c>
      <c r="L75" s="28">
        <v>30566</v>
      </c>
      <c r="M75" s="22">
        <v>31037</v>
      </c>
      <c r="N75" s="28">
        <v>31118</v>
      </c>
      <c r="O75" s="28">
        <v>31484</v>
      </c>
      <c r="P75" s="28">
        <v>32148</v>
      </c>
      <c r="Q75" s="22">
        <v>32366</v>
      </c>
      <c r="R75" s="28">
        <v>33067</v>
      </c>
      <c r="S75" s="28">
        <v>32258</v>
      </c>
      <c r="T75" s="28">
        <v>32296</v>
      </c>
      <c r="U75" s="22">
        <v>31936</v>
      </c>
      <c r="V75" s="28">
        <v>32738</v>
      </c>
      <c r="W75" s="28">
        <v>30692</v>
      </c>
      <c r="X75" s="28">
        <v>27540</v>
      </c>
      <c r="Y75" s="22">
        <v>27667</v>
      </c>
    </row>
    <row r="76" spans="1:25" ht="14.25" thickTop="1">
      <c r="A76" s="8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8" ht="13.5">
      <c r="A78" s="20" t="s">
        <v>157</v>
      </c>
    </row>
    <row r="79" ht="13.5">
      <c r="A79" s="20" t="s">
        <v>158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153</v>
      </c>
      <c r="B2" s="14">
        <v>9028</v>
      </c>
      <c r="C2" s="14"/>
      <c r="D2" s="14"/>
      <c r="E2" s="14"/>
      <c r="F2" s="14"/>
      <c r="G2" s="14"/>
    </row>
    <row r="3" spans="1:7" ht="14.25" thickBot="1">
      <c r="A3" s="11" t="s">
        <v>154</v>
      </c>
      <c r="B3" s="1" t="s">
        <v>155</v>
      </c>
      <c r="C3" s="1"/>
      <c r="D3" s="1"/>
      <c r="E3" s="1"/>
      <c r="F3" s="1"/>
      <c r="G3" s="1"/>
    </row>
    <row r="4" spans="1:7" ht="14.25" thickTop="1">
      <c r="A4" s="10" t="s">
        <v>58</v>
      </c>
      <c r="B4" s="15" t="str">
        <f>HYPERLINK("http://www.kabupro.jp/mark/20130926/S10002I7.htm","有価証券報告書")</f>
        <v>有価証券報告書</v>
      </c>
      <c r="C4" s="15" t="str">
        <f>HYPERLINK("http://www.kabupro.jp/mark/20130926/S10002I7.htm","有価証券報告書")</f>
        <v>有価証券報告書</v>
      </c>
      <c r="D4" s="15" t="str">
        <f>HYPERLINK("http://www.kabupro.jp/mark/20120927/S000BYH7.htm","有価証券報告書")</f>
        <v>有価証券報告書</v>
      </c>
      <c r="E4" s="15" t="str">
        <f>HYPERLINK("http://www.kabupro.jp/mark/20110929/S0009FAT.htm","有価証券報告書")</f>
        <v>有価証券報告書</v>
      </c>
      <c r="F4" s="15" t="str">
        <f>HYPERLINK("http://www.kabupro.jp/mark/20100929/S0006U1C.htm","有価証券報告書")</f>
        <v>有価証券報告書</v>
      </c>
      <c r="G4" s="15" t="str">
        <f>HYPERLINK("http://www.kabupro.jp/mark/20090929/S00040WD.htm","有価証券報告書")</f>
        <v>有価証券報告書</v>
      </c>
    </row>
    <row r="5" spans="1:7" ht="14.25" thickBot="1">
      <c r="A5" s="11" t="s">
        <v>59</v>
      </c>
      <c r="B5" s="1" t="s">
        <v>65</v>
      </c>
      <c r="C5" s="1" t="s">
        <v>65</v>
      </c>
      <c r="D5" s="1" t="s">
        <v>69</v>
      </c>
      <c r="E5" s="1" t="s">
        <v>71</v>
      </c>
      <c r="F5" s="1" t="s">
        <v>73</v>
      </c>
      <c r="G5" s="1" t="s">
        <v>75</v>
      </c>
    </row>
    <row r="6" spans="1:7" ht="15" thickBot="1" thickTop="1">
      <c r="A6" s="10" t="s">
        <v>60</v>
      </c>
      <c r="B6" s="18" t="s">
        <v>210</v>
      </c>
      <c r="C6" s="19"/>
      <c r="D6" s="19"/>
      <c r="E6" s="19"/>
      <c r="F6" s="19"/>
      <c r="G6" s="19"/>
    </row>
    <row r="7" spans="1:7" ht="14.25" thickTop="1">
      <c r="A7" s="12" t="s">
        <v>61</v>
      </c>
      <c r="B7" s="16" t="s">
        <v>66</v>
      </c>
      <c r="C7" s="16" t="s">
        <v>66</v>
      </c>
      <c r="D7" s="16" t="s">
        <v>66</v>
      </c>
      <c r="E7" s="16" t="s">
        <v>66</v>
      </c>
      <c r="F7" s="16" t="s">
        <v>66</v>
      </c>
      <c r="G7" s="16" t="s">
        <v>66</v>
      </c>
    </row>
    <row r="8" spans="1:7" ht="13.5">
      <c r="A8" s="13" t="s">
        <v>62</v>
      </c>
      <c r="B8" s="17" t="s">
        <v>159</v>
      </c>
      <c r="C8" s="17" t="s">
        <v>160</v>
      </c>
      <c r="D8" s="17" t="s">
        <v>161</v>
      </c>
      <c r="E8" s="17" t="s">
        <v>162</v>
      </c>
      <c r="F8" s="17" t="s">
        <v>163</v>
      </c>
      <c r="G8" s="17" t="s">
        <v>164</v>
      </c>
    </row>
    <row r="9" spans="1:7" ht="13.5">
      <c r="A9" s="13" t="s">
        <v>63</v>
      </c>
      <c r="B9" s="17" t="s">
        <v>67</v>
      </c>
      <c r="C9" s="17" t="s">
        <v>68</v>
      </c>
      <c r="D9" s="17" t="s">
        <v>70</v>
      </c>
      <c r="E9" s="17" t="s">
        <v>72</v>
      </c>
      <c r="F9" s="17" t="s">
        <v>74</v>
      </c>
      <c r="G9" s="17" t="s">
        <v>76</v>
      </c>
    </row>
    <row r="10" spans="1:7" ht="14.25" thickBot="1">
      <c r="A10" s="13" t="s">
        <v>64</v>
      </c>
      <c r="B10" s="17" t="s">
        <v>78</v>
      </c>
      <c r="C10" s="17" t="s">
        <v>78</v>
      </c>
      <c r="D10" s="17" t="s">
        <v>78</v>
      </c>
      <c r="E10" s="17" t="s">
        <v>78</v>
      </c>
      <c r="F10" s="17" t="s">
        <v>78</v>
      </c>
      <c r="G10" s="17" t="s">
        <v>78</v>
      </c>
    </row>
    <row r="11" spans="1:7" ht="14.25" thickTop="1">
      <c r="A11" s="26" t="s">
        <v>165</v>
      </c>
      <c r="B11" s="21">
        <v>46655</v>
      </c>
      <c r="C11" s="21">
        <v>45121</v>
      </c>
      <c r="D11" s="21">
        <v>40931</v>
      </c>
      <c r="E11" s="21">
        <v>40688</v>
      </c>
      <c r="F11" s="21">
        <v>42926</v>
      </c>
      <c r="G11" s="21">
        <v>50306</v>
      </c>
    </row>
    <row r="12" spans="1:7" ht="13.5">
      <c r="A12" s="2" t="s">
        <v>166</v>
      </c>
      <c r="B12" s="22">
        <v>3705</v>
      </c>
      <c r="C12" s="22">
        <v>3798</v>
      </c>
      <c r="D12" s="22">
        <v>3661</v>
      </c>
      <c r="E12" s="22">
        <v>3792</v>
      </c>
      <c r="F12" s="22">
        <v>4463</v>
      </c>
      <c r="G12" s="22">
        <v>4985</v>
      </c>
    </row>
    <row r="13" spans="1:7" ht="13.5">
      <c r="A13" s="2" t="s">
        <v>167</v>
      </c>
      <c r="B13" s="22">
        <v>217</v>
      </c>
      <c r="C13" s="22">
        <v>226</v>
      </c>
      <c r="D13" s="22">
        <v>228</v>
      </c>
      <c r="E13" s="22">
        <v>238</v>
      </c>
      <c r="F13" s="22">
        <v>247</v>
      </c>
      <c r="G13" s="22">
        <v>255</v>
      </c>
    </row>
    <row r="14" spans="1:7" ht="13.5">
      <c r="A14" s="2" t="s">
        <v>168</v>
      </c>
      <c r="B14" s="22">
        <v>198</v>
      </c>
      <c r="C14" s="22">
        <v>219</v>
      </c>
      <c r="D14" s="22">
        <v>222</v>
      </c>
      <c r="E14" s="22">
        <v>231</v>
      </c>
      <c r="F14" s="22">
        <v>259</v>
      </c>
      <c r="G14" s="22">
        <v>231</v>
      </c>
    </row>
    <row r="15" spans="1:7" ht="13.5">
      <c r="A15" s="2" t="s">
        <v>169</v>
      </c>
      <c r="B15" s="22">
        <v>188</v>
      </c>
      <c r="C15" s="22">
        <v>126</v>
      </c>
      <c r="D15" s="22">
        <v>179</v>
      </c>
      <c r="E15" s="22">
        <v>293</v>
      </c>
      <c r="F15" s="22">
        <v>214</v>
      </c>
      <c r="G15" s="22">
        <v>-82</v>
      </c>
    </row>
    <row r="16" spans="1:7" ht="13.5">
      <c r="A16" s="2" t="s">
        <v>170</v>
      </c>
      <c r="B16" s="22">
        <v>883</v>
      </c>
      <c r="C16" s="22">
        <v>872</v>
      </c>
      <c r="D16" s="22">
        <v>873</v>
      </c>
      <c r="E16" s="22">
        <v>843</v>
      </c>
      <c r="F16" s="22">
        <v>1018</v>
      </c>
      <c r="G16" s="22">
        <v>1008</v>
      </c>
    </row>
    <row r="17" spans="1:7" ht="13.5">
      <c r="A17" s="2" t="s">
        <v>171</v>
      </c>
      <c r="B17" s="22">
        <v>963</v>
      </c>
      <c r="C17" s="22">
        <v>988</v>
      </c>
      <c r="D17" s="22">
        <v>890</v>
      </c>
      <c r="E17" s="22">
        <v>814</v>
      </c>
      <c r="F17" s="22">
        <v>989</v>
      </c>
      <c r="G17" s="22">
        <v>1272</v>
      </c>
    </row>
    <row r="18" spans="1:7" ht="13.5">
      <c r="A18" s="2" t="s">
        <v>172</v>
      </c>
      <c r="B18" s="22">
        <v>30503</v>
      </c>
      <c r="C18" s="22">
        <v>29467</v>
      </c>
      <c r="D18" s="22">
        <v>25777</v>
      </c>
      <c r="E18" s="22">
        <v>25178</v>
      </c>
      <c r="F18" s="22">
        <v>25782</v>
      </c>
      <c r="G18" s="22">
        <v>29591</v>
      </c>
    </row>
    <row r="19" spans="1:7" ht="13.5">
      <c r="A19" s="2" t="s">
        <v>173</v>
      </c>
      <c r="B19" s="22">
        <v>1750</v>
      </c>
      <c r="C19" s="22">
        <v>1832</v>
      </c>
      <c r="D19" s="22">
        <v>1859</v>
      </c>
      <c r="E19" s="22">
        <v>2157</v>
      </c>
      <c r="F19" s="22">
        <v>2728</v>
      </c>
      <c r="G19" s="22">
        <v>2643</v>
      </c>
    </row>
    <row r="20" spans="1:7" ht="13.5">
      <c r="A20" s="2" t="s">
        <v>174</v>
      </c>
      <c r="B20" s="22">
        <v>451</v>
      </c>
      <c r="C20" s="22">
        <v>372</v>
      </c>
      <c r="D20" s="22">
        <v>417</v>
      </c>
      <c r="E20" s="22">
        <v>403</v>
      </c>
      <c r="F20" s="22">
        <v>174</v>
      </c>
      <c r="G20" s="22">
        <v>85</v>
      </c>
    </row>
    <row r="21" spans="1:7" ht="13.5">
      <c r="A21" s="2" t="s">
        <v>87</v>
      </c>
      <c r="B21" s="22">
        <v>3472</v>
      </c>
      <c r="C21" s="22">
        <v>2707</v>
      </c>
      <c r="D21" s="22">
        <v>3073</v>
      </c>
      <c r="E21" s="22">
        <v>3459</v>
      </c>
      <c r="F21" s="22">
        <v>4069</v>
      </c>
      <c r="G21" s="22">
        <v>5364</v>
      </c>
    </row>
    <row r="22" spans="1:7" ht="13.5">
      <c r="A22" s="6" t="s">
        <v>175</v>
      </c>
      <c r="B22" s="22">
        <v>42335</v>
      </c>
      <c r="C22" s="22">
        <v>40612</v>
      </c>
      <c r="D22" s="22">
        <v>37183</v>
      </c>
      <c r="E22" s="22">
        <v>37412</v>
      </c>
      <c r="F22" s="22">
        <v>39948</v>
      </c>
      <c r="G22" s="22">
        <v>45356</v>
      </c>
    </row>
    <row r="23" spans="1:7" ht="13.5">
      <c r="A23" s="7" t="s">
        <v>176</v>
      </c>
      <c r="B23" s="22">
        <v>4319</v>
      </c>
      <c r="C23" s="22">
        <v>4509</v>
      </c>
      <c r="D23" s="22">
        <v>3747</v>
      </c>
      <c r="E23" s="22">
        <v>3276</v>
      </c>
      <c r="F23" s="22">
        <v>2978</v>
      </c>
      <c r="G23" s="22">
        <v>4949</v>
      </c>
    </row>
    <row r="24" spans="1:7" ht="13.5">
      <c r="A24" s="6" t="s">
        <v>166</v>
      </c>
      <c r="B24" s="22">
        <v>1619</v>
      </c>
      <c r="C24" s="22">
        <v>1319</v>
      </c>
      <c r="D24" s="22">
        <v>1255</v>
      </c>
      <c r="E24" s="22">
        <v>1267</v>
      </c>
      <c r="F24" s="22">
        <v>1706</v>
      </c>
      <c r="G24" s="22">
        <v>1960</v>
      </c>
    </row>
    <row r="25" spans="1:7" ht="13.5">
      <c r="A25" s="6" t="s">
        <v>167</v>
      </c>
      <c r="B25" s="22">
        <v>52</v>
      </c>
      <c r="C25" s="22">
        <v>45</v>
      </c>
      <c r="D25" s="22">
        <v>37</v>
      </c>
      <c r="E25" s="22">
        <v>40</v>
      </c>
      <c r="F25" s="22">
        <v>57</v>
      </c>
      <c r="G25" s="22">
        <v>50</v>
      </c>
    </row>
    <row r="26" spans="1:7" ht="13.5">
      <c r="A26" s="6" t="s">
        <v>177</v>
      </c>
      <c r="B26" s="22">
        <v>70</v>
      </c>
      <c r="C26" s="22">
        <v>41</v>
      </c>
      <c r="D26" s="22">
        <v>39</v>
      </c>
      <c r="E26" s="22">
        <v>40</v>
      </c>
      <c r="F26" s="22">
        <v>38</v>
      </c>
      <c r="G26" s="22">
        <v>46</v>
      </c>
    </row>
    <row r="27" spans="1:7" ht="13.5">
      <c r="A27" s="6" t="s">
        <v>178</v>
      </c>
      <c r="B27" s="22">
        <v>98</v>
      </c>
      <c r="C27" s="22">
        <v>62</v>
      </c>
      <c r="D27" s="22">
        <v>96</v>
      </c>
      <c r="E27" s="22">
        <v>112</v>
      </c>
      <c r="F27" s="22">
        <v>132</v>
      </c>
      <c r="G27" s="22">
        <v>-37</v>
      </c>
    </row>
    <row r="28" spans="1:7" ht="13.5">
      <c r="A28" s="6" t="s">
        <v>179</v>
      </c>
      <c r="B28" s="22">
        <v>38</v>
      </c>
      <c r="C28" s="22">
        <v>37</v>
      </c>
      <c r="D28" s="22">
        <v>38</v>
      </c>
      <c r="E28" s="22">
        <v>38</v>
      </c>
      <c r="F28" s="22">
        <v>32</v>
      </c>
      <c r="G28" s="22">
        <v>37</v>
      </c>
    </row>
    <row r="29" spans="1:7" ht="13.5">
      <c r="A29" s="6" t="s">
        <v>170</v>
      </c>
      <c r="B29" s="22">
        <v>431</v>
      </c>
      <c r="C29" s="22">
        <v>348</v>
      </c>
      <c r="D29" s="22">
        <v>306</v>
      </c>
      <c r="E29" s="22">
        <v>282</v>
      </c>
      <c r="F29" s="22">
        <v>358</v>
      </c>
      <c r="G29" s="22">
        <v>350</v>
      </c>
    </row>
    <row r="30" spans="1:7" ht="13.5">
      <c r="A30" s="6" t="s">
        <v>180</v>
      </c>
      <c r="B30" s="22">
        <v>211</v>
      </c>
      <c r="C30" s="22">
        <v>280</v>
      </c>
      <c r="D30" s="22">
        <v>325</v>
      </c>
      <c r="E30" s="22">
        <v>393</v>
      </c>
      <c r="F30" s="22">
        <v>427</v>
      </c>
      <c r="G30" s="22">
        <v>439</v>
      </c>
    </row>
    <row r="31" spans="1:7" ht="13.5">
      <c r="A31" s="6" t="s">
        <v>181</v>
      </c>
      <c r="B31" s="22">
        <v>15</v>
      </c>
      <c r="C31" s="22">
        <v>27</v>
      </c>
      <c r="D31" s="22">
        <v>24</v>
      </c>
      <c r="E31" s="22">
        <v>10</v>
      </c>
      <c r="F31" s="22">
        <v>143</v>
      </c>
      <c r="G31" s="22">
        <v>63</v>
      </c>
    </row>
    <row r="32" spans="1:7" ht="13.5">
      <c r="A32" s="6" t="s">
        <v>174</v>
      </c>
      <c r="B32" s="22">
        <v>32</v>
      </c>
      <c r="C32" s="22">
        <v>29</v>
      </c>
      <c r="D32" s="22">
        <v>25</v>
      </c>
      <c r="E32" s="22">
        <v>34</v>
      </c>
      <c r="F32" s="22">
        <v>35</v>
      </c>
      <c r="G32" s="22">
        <v>28</v>
      </c>
    </row>
    <row r="33" spans="1:7" ht="13.5">
      <c r="A33" s="6" t="s">
        <v>87</v>
      </c>
      <c r="B33" s="22">
        <v>860</v>
      </c>
      <c r="C33" s="22">
        <v>802</v>
      </c>
      <c r="D33" s="22">
        <v>767</v>
      </c>
      <c r="E33" s="22">
        <v>775</v>
      </c>
      <c r="F33" s="22">
        <v>934</v>
      </c>
      <c r="G33" s="22">
        <v>962</v>
      </c>
    </row>
    <row r="34" spans="1:7" ht="13.5">
      <c r="A34" s="6" t="s">
        <v>182</v>
      </c>
      <c r="B34" s="22">
        <v>3429</v>
      </c>
      <c r="C34" s="22">
        <v>2994</v>
      </c>
      <c r="D34" s="22">
        <v>2918</v>
      </c>
      <c r="E34" s="22">
        <v>2997</v>
      </c>
      <c r="F34" s="22">
        <v>3865</v>
      </c>
      <c r="G34" s="22">
        <v>3901</v>
      </c>
    </row>
    <row r="35" spans="1:7" ht="14.25" thickBot="1">
      <c r="A35" s="25" t="s">
        <v>183</v>
      </c>
      <c r="B35" s="23">
        <v>889</v>
      </c>
      <c r="C35" s="23">
        <v>1514</v>
      </c>
      <c r="D35" s="23">
        <v>828</v>
      </c>
      <c r="E35" s="23">
        <v>278</v>
      </c>
      <c r="F35" s="23">
        <v>-887</v>
      </c>
      <c r="G35" s="23">
        <v>1048</v>
      </c>
    </row>
    <row r="36" spans="1:7" ht="14.25" thickTop="1">
      <c r="A36" s="6" t="s">
        <v>184</v>
      </c>
      <c r="B36" s="22">
        <v>2</v>
      </c>
      <c r="C36" s="22">
        <v>4</v>
      </c>
      <c r="D36" s="22">
        <v>5</v>
      </c>
      <c r="E36" s="22">
        <v>6</v>
      </c>
      <c r="F36" s="22">
        <v>9</v>
      </c>
      <c r="G36" s="22">
        <v>8</v>
      </c>
    </row>
    <row r="37" spans="1:7" ht="13.5">
      <c r="A37" s="6" t="s">
        <v>185</v>
      </c>
      <c r="B37" s="22">
        <v>124</v>
      </c>
      <c r="C37" s="22">
        <v>124</v>
      </c>
      <c r="D37" s="22">
        <v>124</v>
      </c>
      <c r="E37" s="22">
        <v>124</v>
      </c>
      <c r="F37" s="22">
        <v>164</v>
      </c>
      <c r="G37" s="22">
        <v>204</v>
      </c>
    </row>
    <row r="38" spans="1:7" ht="13.5">
      <c r="A38" s="6" t="s">
        <v>186</v>
      </c>
      <c r="B38" s="22">
        <v>15</v>
      </c>
      <c r="C38" s="22">
        <v>14</v>
      </c>
      <c r="D38" s="22">
        <v>20</v>
      </c>
      <c r="E38" s="22">
        <v>21</v>
      </c>
      <c r="F38" s="22">
        <v>12</v>
      </c>
      <c r="G38" s="22">
        <v>13</v>
      </c>
    </row>
    <row r="39" spans="1:7" ht="13.5">
      <c r="A39" s="6" t="s">
        <v>187</v>
      </c>
      <c r="B39" s="22">
        <v>69</v>
      </c>
      <c r="C39" s="22">
        <v>56</v>
      </c>
      <c r="D39" s="22">
        <v>55</v>
      </c>
      <c r="E39" s="22">
        <v>61</v>
      </c>
      <c r="F39" s="22">
        <v>82</v>
      </c>
      <c r="G39" s="22">
        <v>117</v>
      </c>
    </row>
    <row r="40" spans="1:7" ht="13.5">
      <c r="A40" s="6" t="s">
        <v>189</v>
      </c>
      <c r="B40" s="22">
        <v>43</v>
      </c>
      <c r="C40" s="22">
        <v>16</v>
      </c>
      <c r="D40" s="22">
        <v>26</v>
      </c>
      <c r="E40" s="22">
        <v>40</v>
      </c>
      <c r="F40" s="22">
        <v>90</v>
      </c>
      <c r="G40" s="22">
        <v>53</v>
      </c>
    </row>
    <row r="41" spans="1:7" ht="13.5">
      <c r="A41" s="6" t="s">
        <v>190</v>
      </c>
      <c r="B41" s="22">
        <v>256</v>
      </c>
      <c r="C41" s="22">
        <v>216</v>
      </c>
      <c r="D41" s="22">
        <v>232</v>
      </c>
      <c r="E41" s="22">
        <v>254</v>
      </c>
      <c r="F41" s="22">
        <v>359</v>
      </c>
      <c r="G41" s="22">
        <v>397</v>
      </c>
    </row>
    <row r="42" spans="1:7" ht="13.5">
      <c r="A42" s="6" t="s">
        <v>191</v>
      </c>
      <c r="B42" s="22">
        <v>58</v>
      </c>
      <c r="C42" s="22">
        <v>75</v>
      </c>
      <c r="D42" s="22">
        <v>99</v>
      </c>
      <c r="E42" s="22">
        <v>116</v>
      </c>
      <c r="F42" s="22">
        <v>86</v>
      </c>
      <c r="G42" s="22">
        <v>40</v>
      </c>
    </row>
    <row r="43" spans="1:7" ht="13.5">
      <c r="A43" s="6" t="s">
        <v>192</v>
      </c>
      <c r="B43" s="22"/>
      <c r="C43" s="22">
        <v>2</v>
      </c>
      <c r="D43" s="22">
        <v>39</v>
      </c>
      <c r="E43" s="22">
        <v>15</v>
      </c>
      <c r="F43" s="22"/>
      <c r="G43" s="22">
        <v>9</v>
      </c>
    </row>
    <row r="44" spans="1:7" ht="13.5">
      <c r="A44" s="6" t="s">
        <v>87</v>
      </c>
      <c r="B44" s="22">
        <v>3</v>
      </c>
      <c r="C44" s="22">
        <v>1</v>
      </c>
      <c r="D44" s="22">
        <v>21</v>
      </c>
      <c r="E44" s="22">
        <v>6</v>
      </c>
      <c r="F44" s="22">
        <v>18</v>
      </c>
      <c r="G44" s="22">
        <v>16</v>
      </c>
    </row>
    <row r="45" spans="1:7" ht="13.5">
      <c r="A45" s="6" t="s">
        <v>193</v>
      </c>
      <c r="B45" s="22">
        <v>61</v>
      </c>
      <c r="C45" s="22">
        <v>79</v>
      </c>
      <c r="D45" s="22">
        <v>159</v>
      </c>
      <c r="E45" s="22">
        <v>138</v>
      </c>
      <c r="F45" s="22">
        <v>128</v>
      </c>
      <c r="G45" s="22">
        <v>66</v>
      </c>
    </row>
    <row r="46" spans="1:7" ht="14.25" thickBot="1">
      <c r="A46" s="25" t="s">
        <v>194</v>
      </c>
      <c r="B46" s="23">
        <v>1085</v>
      </c>
      <c r="C46" s="23">
        <v>1652</v>
      </c>
      <c r="D46" s="23">
        <v>901</v>
      </c>
      <c r="E46" s="23">
        <v>394</v>
      </c>
      <c r="F46" s="23">
        <v>-656</v>
      </c>
      <c r="G46" s="23">
        <v>1379</v>
      </c>
    </row>
    <row r="47" spans="1:7" ht="14.25" thickTop="1">
      <c r="A47" s="6" t="s">
        <v>195</v>
      </c>
      <c r="B47" s="22">
        <v>5</v>
      </c>
      <c r="C47" s="22">
        <v>0</v>
      </c>
      <c r="D47" s="22">
        <v>27</v>
      </c>
      <c r="E47" s="22">
        <v>11</v>
      </c>
      <c r="F47" s="22"/>
      <c r="G47" s="22">
        <v>71</v>
      </c>
    </row>
    <row r="48" spans="1:7" ht="13.5">
      <c r="A48" s="6" t="s">
        <v>196</v>
      </c>
      <c r="B48" s="22">
        <v>5</v>
      </c>
      <c r="C48" s="22">
        <v>0</v>
      </c>
      <c r="D48" s="22">
        <v>27</v>
      </c>
      <c r="E48" s="22">
        <v>81</v>
      </c>
      <c r="F48" s="22"/>
      <c r="G48" s="22">
        <v>90</v>
      </c>
    </row>
    <row r="49" spans="1:7" ht="13.5">
      <c r="A49" s="6" t="s">
        <v>197</v>
      </c>
      <c r="B49" s="22"/>
      <c r="C49" s="22">
        <v>49</v>
      </c>
      <c r="D49" s="22">
        <v>0</v>
      </c>
      <c r="E49" s="22">
        <v>23</v>
      </c>
      <c r="F49" s="22">
        <v>23</v>
      </c>
      <c r="G49" s="22">
        <v>0</v>
      </c>
    </row>
    <row r="50" spans="1:7" ht="13.5">
      <c r="A50" s="6" t="s">
        <v>198</v>
      </c>
      <c r="B50" s="22">
        <v>3</v>
      </c>
      <c r="C50" s="22">
        <v>3</v>
      </c>
      <c r="D50" s="22">
        <v>5</v>
      </c>
      <c r="E50" s="22">
        <v>13</v>
      </c>
      <c r="F50" s="22">
        <v>45</v>
      </c>
      <c r="G50" s="22">
        <v>12</v>
      </c>
    </row>
    <row r="51" spans="1:7" ht="13.5">
      <c r="A51" s="6" t="s">
        <v>199</v>
      </c>
      <c r="B51" s="22">
        <v>0</v>
      </c>
      <c r="C51" s="22"/>
      <c r="D51" s="22">
        <v>0</v>
      </c>
      <c r="E51" s="22">
        <v>36</v>
      </c>
      <c r="F51" s="22">
        <v>5</v>
      </c>
      <c r="G51" s="22"/>
    </row>
    <row r="52" spans="1:7" ht="13.5">
      <c r="A52" s="6" t="s">
        <v>200</v>
      </c>
      <c r="B52" s="22">
        <v>45</v>
      </c>
      <c r="C52" s="22"/>
      <c r="D52" s="22"/>
      <c r="E52" s="22">
        <v>127</v>
      </c>
      <c r="F52" s="22">
        <v>29</v>
      </c>
      <c r="G52" s="22"/>
    </row>
    <row r="53" spans="1:7" ht="13.5">
      <c r="A53" s="6" t="s">
        <v>201</v>
      </c>
      <c r="B53" s="22">
        <v>85</v>
      </c>
      <c r="C53" s="22"/>
      <c r="D53" s="22"/>
      <c r="E53" s="22"/>
      <c r="F53" s="22"/>
      <c r="G53" s="22"/>
    </row>
    <row r="54" spans="1:7" ht="13.5">
      <c r="A54" s="6" t="s">
        <v>202</v>
      </c>
      <c r="B54" s="22"/>
      <c r="C54" s="22"/>
      <c r="D54" s="22">
        <v>50</v>
      </c>
      <c r="E54" s="22">
        <v>23</v>
      </c>
      <c r="F54" s="22"/>
      <c r="G54" s="22"/>
    </row>
    <row r="55" spans="1:7" ht="13.5">
      <c r="A55" s="6" t="s">
        <v>203</v>
      </c>
      <c r="B55" s="22"/>
      <c r="C55" s="22">
        <v>14</v>
      </c>
      <c r="D55" s="22"/>
      <c r="E55" s="22"/>
      <c r="F55" s="22"/>
      <c r="G55" s="22"/>
    </row>
    <row r="56" spans="1:7" ht="13.5">
      <c r="A56" s="6" t="s">
        <v>87</v>
      </c>
      <c r="B56" s="22">
        <v>6</v>
      </c>
      <c r="C56" s="22"/>
      <c r="D56" s="22"/>
      <c r="E56" s="22"/>
      <c r="F56" s="22"/>
      <c r="G56" s="22"/>
    </row>
    <row r="57" spans="1:7" ht="13.5">
      <c r="A57" s="6" t="s">
        <v>204</v>
      </c>
      <c r="B57" s="22">
        <v>141</v>
      </c>
      <c r="C57" s="22">
        <v>67</v>
      </c>
      <c r="D57" s="22">
        <v>177</v>
      </c>
      <c r="E57" s="22">
        <v>225</v>
      </c>
      <c r="F57" s="22">
        <v>226</v>
      </c>
      <c r="G57" s="22">
        <v>33</v>
      </c>
    </row>
    <row r="58" spans="1:7" ht="13.5">
      <c r="A58" s="7" t="s">
        <v>205</v>
      </c>
      <c r="B58" s="22">
        <v>949</v>
      </c>
      <c r="C58" s="22">
        <v>1584</v>
      </c>
      <c r="D58" s="22">
        <v>751</v>
      </c>
      <c r="E58" s="22">
        <v>251</v>
      </c>
      <c r="F58" s="22">
        <v>-882</v>
      </c>
      <c r="G58" s="22">
        <v>1436</v>
      </c>
    </row>
    <row r="59" spans="1:7" ht="13.5">
      <c r="A59" s="7" t="s">
        <v>206</v>
      </c>
      <c r="B59" s="22">
        <v>364</v>
      </c>
      <c r="C59" s="22">
        <v>61</v>
      </c>
      <c r="D59" s="22">
        <v>63</v>
      </c>
      <c r="E59" s="22">
        <v>67</v>
      </c>
      <c r="F59" s="22">
        <v>57</v>
      </c>
      <c r="G59" s="22">
        <v>366</v>
      </c>
    </row>
    <row r="60" spans="1:7" ht="13.5">
      <c r="A60" s="7" t="s">
        <v>207</v>
      </c>
      <c r="B60" s="22">
        <v>30</v>
      </c>
      <c r="C60" s="22">
        <v>701</v>
      </c>
      <c r="D60" s="22">
        <v>323</v>
      </c>
      <c r="E60" s="22">
        <v>74</v>
      </c>
      <c r="F60" s="22">
        <v>-344</v>
      </c>
      <c r="G60" s="22">
        <v>226</v>
      </c>
    </row>
    <row r="61" spans="1:7" ht="13.5">
      <c r="A61" s="7" t="s">
        <v>208</v>
      </c>
      <c r="B61" s="22">
        <v>394</v>
      </c>
      <c r="C61" s="22">
        <v>763</v>
      </c>
      <c r="D61" s="22">
        <v>387</v>
      </c>
      <c r="E61" s="22">
        <v>141</v>
      </c>
      <c r="F61" s="22">
        <v>-286</v>
      </c>
      <c r="G61" s="22">
        <v>593</v>
      </c>
    </row>
    <row r="62" spans="1:7" ht="14.25" thickBot="1">
      <c r="A62" s="7" t="s">
        <v>209</v>
      </c>
      <c r="B62" s="22">
        <v>554</v>
      </c>
      <c r="C62" s="22">
        <v>821</v>
      </c>
      <c r="D62" s="22">
        <v>363</v>
      </c>
      <c r="E62" s="22">
        <v>109</v>
      </c>
      <c r="F62" s="22">
        <v>-595</v>
      </c>
      <c r="G62" s="22">
        <v>842</v>
      </c>
    </row>
    <row r="63" spans="1:7" ht="14.25" thickTop="1">
      <c r="A63" s="8"/>
      <c r="B63" s="24"/>
      <c r="C63" s="24"/>
      <c r="D63" s="24"/>
      <c r="E63" s="24"/>
      <c r="F63" s="24"/>
      <c r="G63" s="24"/>
    </row>
    <row r="65" ht="13.5">
      <c r="A65" s="20" t="s">
        <v>157</v>
      </c>
    </row>
    <row r="66" ht="13.5">
      <c r="A66" s="20" t="s">
        <v>158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153</v>
      </c>
      <c r="B2" s="14">
        <v>9028</v>
      </c>
      <c r="C2" s="14"/>
      <c r="D2" s="14"/>
      <c r="E2" s="14"/>
      <c r="F2" s="14"/>
      <c r="G2" s="14"/>
    </row>
    <row r="3" spans="1:7" ht="14.25" thickBot="1">
      <c r="A3" s="11" t="s">
        <v>154</v>
      </c>
      <c r="B3" s="1" t="s">
        <v>155</v>
      </c>
      <c r="C3" s="1"/>
      <c r="D3" s="1"/>
      <c r="E3" s="1"/>
      <c r="F3" s="1"/>
      <c r="G3" s="1"/>
    </row>
    <row r="4" spans="1:7" ht="14.25" thickTop="1">
      <c r="A4" s="10" t="s">
        <v>58</v>
      </c>
      <c r="B4" s="15" t="str">
        <f>HYPERLINK("http://www.kabupro.jp/mark/20130926/S10002I7.htm","有価証券報告書")</f>
        <v>有価証券報告書</v>
      </c>
      <c r="C4" s="15" t="str">
        <f>HYPERLINK("http://www.kabupro.jp/mark/20130926/S10002I7.htm","有価証券報告書")</f>
        <v>有価証券報告書</v>
      </c>
      <c r="D4" s="15" t="str">
        <f>HYPERLINK("http://www.kabupro.jp/mark/20120927/S000BYH7.htm","有価証券報告書")</f>
        <v>有価証券報告書</v>
      </c>
      <c r="E4" s="15" t="str">
        <f>HYPERLINK("http://www.kabupro.jp/mark/20110929/S0009FAT.htm","有価証券報告書")</f>
        <v>有価証券報告書</v>
      </c>
      <c r="F4" s="15" t="str">
        <f>HYPERLINK("http://www.kabupro.jp/mark/20100929/S0006U1C.htm","有価証券報告書")</f>
        <v>有価証券報告書</v>
      </c>
      <c r="G4" s="15" t="str">
        <f>HYPERLINK("http://www.kabupro.jp/mark/20090929/S00040WD.htm","有価証券報告書")</f>
        <v>有価証券報告書</v>
      </c>
    </row>
    <row r="5" spans="1:7" ht="14.25" thickBot="1">
      <c r="A5" s="11" t="s">
        <v>59</v>
      </c>
      <c r="B5" s="1" t="s">
        <v>65</v>
      </c>
      <c r="C5" s="1" t="s">
        <v>65</v>
      </c>
      <c r="D5" s="1" t="s">
        <v>69</v>
      </c>
      <c r="E5" s="1" t="s">
        <v>71</v>
      </c>
      <c r="F5" s="1" t="s">
        <v>73</v>
      </c>
      <c r="G5" s="1" t="s">
        <v>75</v>
      </c>
    </row>
    <row r="6" spans="1:7" ht="15" thickBot="1" thickTop="1">
      <c r="A6" s="10" t="s">
        <v>60</v>
      </c>
      <c r="B6" s="18" t="s">
        <v>156</v>
      </c>
      <c r="C6" s="19"/>
      <c r="D6" s="19"/>
      <c r="E6" s="19"/>
      <c r="F6" s="19"/>
      <c r="G6" s="19"/>
    </row>
    <row r="7" spans="1:7" ht="14.25" thickTop="1">
      <c r="A7" s="12" t="s">
        <v>61</v>
      </c>
      <c r="B7" s="16" t="s">
        <v>66</v>
      </c>
      <c r="C7" s="16" t="s">
        <v>66</v>
      </c>
      <c r="D7" s="16" t="s">
        <v>66</v>
      </c>
      <c r="E7" s="16" t="s">
        <v>66</v>
      </c>
      <c r="F7" s="16" t="s">
        <v>66</v>
      </c>
      <c r="G7" s="16" t="s">
        <v>66</v>
      </c>
    </row>
    <row r="8" spans="1:7" ht="13.5">
      <c r="A8" s="13" t="s">
        <v>62</v>
      </c>
      <c r="B8" s="17"/>
      <c r="C8" s="17"/>
      <c r="D8" s="17"/>
      <c r="E8" s="17"/>
      <c r="F8" s="17"/>
      <c r="G8" s="17"/>
    </row>
    <row r="9" spans="1:7" ht="13.5">
      <c r="A9" s="13" t="s">
        <v>63</v>
      </c>
      <c r="B9" s="17" t="s">
        <v>67</v>
      </c>
      <c r="C9" s="17" t="s">
        <v>68</v>
      </c>
      <c r="D9" s="17" t="s">
        <v>70</v>
      </c>
      <c r="E9" s="17" t="s">
        <v>72</v>
      </c>
      <c r="F9" s="17" t="s">
        <v>74</v>
      </c>
      <c r="G9" s="17" t="s">
        <v>76</v>
      </c>
    </row>
    <row r="10" spans="1:7" ht="14.25" thickBot="1">
      <c r="A10" s="13" t="s">
        <v>64</v>
      </c>
      <c r="B10" s="17" t="s">
        <v>78</v>
      </c>
      <c r="C10" s="17" t="s">
        <v>78</v>
      </c>
      <c r="D10" s="17" t="s">
        <v>78</v>
      </c>
      <c r="E10" s="17" t="s">
        <v>78</v>
      </c>
      <c r="F10" s="17" t="s">
        <v>78</v>
      </c>
      <c r="G10" s="17" t="s">
        <v>78</v>
      </c>
    </row>
    <row r="11" spans="1:7" ht="14.25" thickTop="1">
      <c r="A11" s="9" t="s">
        <v>77</v>
      </c>
      <c r="B11" s="21">
        <v>3072</v>
      </c>
      <c r="C11" s="21">
        <v>2883</v>
      </c>
      <c r="D11" s="21">
        <v>2577</v>
      </c>
      <c r="E11" s="21">
        <v>3370</v>
      </c>
      <c r="F11" s="21">
        <v>3319</v>
      </c>
      <c r="G11" s="21">
        <v>4090</v>
      </c>
    </row>
    <row r="12" spans="1:7" ht="13.5">
      <c r="A12" s="2" t="s">
        <v>79</v>
      </c>
      <c r="B12" s="22">
        <v>174</v>
      </c>
      <c r="C12" s="22">
        <v>168</v>
      </c>
      <c r="D12" s="22">
        <v>118</v>
      </c>
      <c r="E12" s="22">
        <v>112</v>
      </c>
      <c r="F12" s="22">
        <v>122</v>
      </c>
      <c r="G12" s="22">
        <v>145</v>
      </c>
    </row>
    <row r="13" spans="1:7" ht="13.5">
      <c r="A13" s="2" t="s">
        <v>80</v>
      </c>
      <c r="B13" s="22">
        <v>5113</v>
      </c>
      <c r="C13" s="22">
        <v>4926</v>
      </c>
      <c r="D13" s="22">
        <v>4394</v>
      </c>
      <c r="E13" s="22">
        <v>4264</v>
      </c>
      <c r="F13" s="22">
        <v>4047</v>
      </c>
      <c r="G13" s="22">
        <v>5382</v>
      </c>
    </row>
    <row r="14" spans="1:7" ht="13.5">
      <c r="A14" s="2" t="s">
        <v>81</v>
      </c>
      <c r="B14" s="22">
        <v>53</v>
      </c>
      <c r="C14" s="22"/>
      <c r="D14" s="22"/>
      <c r="E14" s="22"/>
      <c r="F14" s="22"/>
      <c r="G14" s="22"/>
    </row>
    <row r="15" spans="1:7" ht="13.5">
      <c r="A15" s="2" t="s">
        <v>82</v>
      </c>
      <c r="B15" s="22">
        <v>76</v>
      </c>
      <c r="C15" s="22">
        <v>63</v>
      </c>
      <c r="D15" s="22">
        <v>68</v>
      </c>
      <c r="E15" s="22">
        <v>93</v>
      </c>
      <c r="F15" s="22">
        <v>102</v>
      </c>
      <c r="G15" s="22">
        <v>171</v>
      </c>
    </row>
    <row r="16" spans="1:7" ht="13.5">
      <c r="A16" s="2" t="s">
        <v>83</v>
      </c>
      <c r="B16" s="22">
        <v>248</v>
      </c>
      <c r="C16" s="22">
        <v>246</v>
      </c>
      <c r="D16" s="22">
        <v>235</v>
      </c>
      <c r="E16" s="22">
        <v>204</v>
      </c>
      <c r="F16" s="22">
        <v>215</v>
      </c>
      <c r="G16" s="22">
        <v>249</v>
      </c>
    </row>
    <row r="17" spans="1:7" ht="13.5">
      <c r="A17" s="2" t="s">
        <v>84</v>
      </c>
      <c r="B17" s="22">
        <v>190</v>
      </c>
      <c r="C17" s="22">
        <v>255</v>
      </c>
      <c r="D17" s="22">
        <v>621</v>
      </c>
      <c r="E17" s="22">
        <v>141</v>
      </c>
      <c r="F17" s="22">
        <v>151</v>
      </c>
      <c r="G17" s="22">
        <v>158</v>
      </c>
    </row>
    <row r="18" spans="1:7" ht="13.5">
      <c r="A18" s="2" t="s">
        <v>85</v>
      </c>
      <c r="B18" s="22">
        <v>63</v>
      </c>
      <c r="C18" s="22">
        <v>115</v>
      </c>
      <c r="D18" s="22">
        <v>147</v>
      </c>
      <c r="E18" s="22">
        <v>73</v>
      </c>
      <c r="F18" s="22">
        <v>45</v>
      </c>
      <c r="G18" s="22">
        <v>129</v>
      </c>
    </row>
    <row r="19" spans="1:7" ht="13.5">
      <c r="A19" s="2" t="s">
        <v>86</v>
      </c>
      <c r="B19" s="22">
        <v>607</v>
      </c>
      <c r="C19" s="22">
        <v>546</v>
      </c>
      <c r="D19" s="22">
        <v>485</v>
      </c>
      <c r="E19" s="22">
        <v>455</v>
      </c>
      <c r="F19" s="22">
        <v>614</v>
      </c>
      <c r="G19" s="22">
        <v>852</v>
      </c>
    </row>
    <row r="20" spans="1:7" ht="13.5">
      <c r="A20" s="2" t="s">
        <v>87</v>
      </c>
      <c r="B20" s="22">
        <v>35</v>
      </c>
      <c r="C20" s="22">
        <v>30</v>
      </c>
      <c r="D20" s="22">
        <v>31</v>
      </c>
      <c r="E20" s="22">
        <v>45</v>
      </c>
      <c r="F20" s="22">
        <v>12</v>
      </c>
      <c r="G20" s="22">
        <v>12</v>
      </c>
    </row>
    <row r="21" spans="1:7" ht="13.5">
      <c r="A21" s="2" t="s">
        <v>88</v>
      </c>
      <c r="B21" s="22">
        <v>-26</v>
      </c>
      <c r="C21" s="22">
        <v>-24</v>
      </c>
      <c r="D21" s="22">
        <v>-30</v>
      </c>
      <c r="E21" s="22">
        <v>-22</v>
      </c>
      <c r="F21" s="22">
        <v>-23</v>
      </c>
      <c r="G21" s="22">
        <v>-28</v>
      </c>
    </row>
    <row r="22" spans="1:7" ht="13.5">
      <c r="A22" s="2" t="s">
        <v>89</v>
      </c>
      <c r="B22" s="22">
        <v>9609</v>
      </c>
      <c r="C22" s="22">
        <v>9210</v>
      </c>
      <c r="D22" s="22">
        <v>8649</v>
      </c>
      <c r="E22" s="22">
        <v>8738</v>
      </c>
      <c r="F22" s="22">
        <v>8809</v>
      </c>
      <c r="G22" s="22">
        <v>12160</v>
      </c>
    </row>
    <row r="23" spans="1:7" ht="13.5">
      <c r="A23" s="3" t="s">
        <v>90</v>
      </c>
      <c r="B23" s="22">
        <v>3939</v>
      </c>
      <c r="C23" s="22">
        <v>3930</v>
      </c>
      <c r="D23" s="22">
        <v>3914</v>
      </c>
      <c r="E23" s="22">
        <v>3919</v>
      </c>
      <c r="F23" s="22">
        <v>1579</v>
      </c>
      <c r="G23" s="22">
        <v>1645</v>
      </c>
    </row>
    <row r="24" spans="1:7" ht="13.5">
      <c r="A24" s="4" t="s">
        <v>91</v>
      </c>
      <c r="B24" s="22">
        <v>-1165</v>
      </c>
      <c r="C24" s="22">
        <v>-978</v>
      </c>
      <c r="D24" s="22">
        <v>-815</v>
      </c>
      <c r="E24" s="22">
        <v>-666</v>
      </c>
      <c r="F24" s="22">
        <v>-1299</v>
      </c>
      <c r="G24" s="22">
        <v>-1310</v>
      </c>
    </row>
    <row r="25" spans="1:7" ht="13.5">
      <c r="A25" s="4" t="s">
        <v>92</v>
      </c>
      <c r="B25" s="22">
        <v>2773</v>
      </c>
      <c r="C25" s="22">
        <v>2951</v>
      </c>
      <c r="D25" s="22">
        <v>3098</v>
      </c>
      <c r="E25" s="22">
        <v>3253</v>
      </c>
      <c r="F25" s="22">
        <v>280</v>
      </c>
      <c r="G25" s="22">
        <v>334</v>
      </c>
    </row>
    <row r="26" spans="1:7" ht="13.5">
      <c r="A26" s="3" t="s">
        <v>93</v>
      </c>
      <c r="B26" s="22">
        <v>811</v>
      </c>
      <c r="C26" s="22">
        <v>808</v>
      </c>
      <c r="D26" s="22">
        <v>794</v>
      </c>
      <c r="E26" s="22">
        <v>785</v>
      </c>
      <c r="F26" s="22">
        <v>677</v>
      </c>
      <c r="G26" s="22">
        <v>711</v>
      </c>
    </row>
    <row r="27" spans="1:7" ht="13.5">
      <c r="A27" s="4" t="s">
        <v>91</v>
      </c>
      <c r="B27" s="22">
        <v>-672</v>
      </c>
      <c r="C27" s="22">
        <v>-644</v>
      </c>
      <c r="D27" s="22">
        <v>-616</v>
      </c>
      <c r="E27" s="22">
        <v>-583</v>
      </c>
      <c r="F27" s="22">
        <v>-561</v>
      </c>
      <c r="G27" s="22">
        <v>-570</v>
      </c>
    </row>
    <row r="28" spans="1:7" ht="13.5">
      <c r="A28" s="4" t="s">
        <v>94</v>
      </c>
      <c r="B28" s="22">
        <v>139</v>
      </c>
      <c r="C28" s="22">
        <v>164</v>
      </c>
      <c r="D28" s="22">
        <v>177</v>
      </c>
      <c r="E28" s="22">
        <v>201</v>
      </c>
      <c r="F28" s="22">
        <v>115</v>
      </c>
      <c r="G28" s="22">
        <v>141</v>
      </c>
    </row>
    <row r="29" spans="1:7" ht="13.5">
      <c r="A29" s="3" t="s">
        <v>95</v>
      </c>
      <c r="B29" s="22">
        <v>258</v>
      </c>
      <c r="C29" s="22">
        <v>256</v>
      </c>
      <c r="D29" s="22">
        <v>252</v>
      </c>
      <c r="E29" s="22">
        <v>275</v>
      </c>
      <c r="F29" s="22">
        <v>1009</v>
      </c>
      <c r="G29" s="22">
        <v>1026</v>
      </c>
    </row>
    <row r="30" spans="1:7" ht="13.5">
      <c r="A30" s="4" t="s">
        <v>91</v>
      </c>
      <c r="B30" s="22">
        <v>-206</v>
      </c>
      <c r="C30" s="22">
        <v>-194</v>
      </c>
      <c r="D30" s="22">
        <v>-181</v>
      </c>
      <c r="E30" s="22">
        <v>-218</v>
      </c>
      <c r="F30" s="22">
        <v>-941</v>
      </c>
      <c r="G30" s="22">
        <v>-921</v>
      </c>
    </row>
    <row r="31" spans="1:7" ht="13.5">
      <c r="A31" s="4" t="s">
        <v>96</v>
      </c>
      <c r="B31" s="22">
        <v>52</v>
      </c>
      <c r="C31" s="22">
        <v>61</v>
      </c>
      <c r="D31" s="22">
        <v>71</v>
      </c>
      <c r="E31" s="22">
        <v>57</v>
      </c>
      <c r="F31" s="22">
        <v>68</v>
      </c>
      <c r="G31" s="22">
        <v>105</v>
      </c>
    </row>
    <row r="32" spans="1:7" ht="13.5">
      <c r="A32" s="3" t="s">
        <v>97</v>
      </c>
      <c r="B32" s="22">
        <v>122</v>
      </c>
      <c r="C32" s="22">
        <v>105</v>
      </c>
      <c r="D32" s="22">
        <v>100</v>
      </c>
      <c r="E32" s="22">
        <v>99</v>
      </c>
      <c r="F32" s="22">
        <v>96</v>
      </c>
      <c r="G32" s="22">
        <v>46</v>
      </c>
    </row>
    <row r="33" spans="1:7" ht="13.5">
      <c r="A33" s="4" t="s">
        <v>91</v>
      </c>
      <c r="B33" s="22">
        <v>-105</v>
      </c>
      <c r="C33" s="22">
        <v>-82</v>
      </c>
      <c r="D33" s="22">
        <v>-79</v>
      </c>
      <c r="E33" s="22">
        <v>-72</v>
      </c>
      <c r="F33" s="22">
        <v>-53</v>
      </c>
      <c r="G33" s="22">
        <v>-30</v>
      </c>
    </row>
    <row r="34" spans="1:7" ht="13.5">
      <c r="A34" s="4" t="s">
        <v>98</v>
      </c>
      <c r="B34" s="22">
        <v>16</v>
      </c>
      <c r="C34" s="22">
        <v>23</v>
      </c>
      <c r="D34" s="22">
        <v>21</v>
      </c>
      <c r="E34" s="22">
        <v>26</v>
      </c>
      <c r="F34" s="22">
        <v>43</v>
      </c>
      <c r="G34" s="22">
        <v>16</v>
      </c>
    </row>
    <row r="35" spans="1:7" ht="13.5">
      <c r="A35" s="3" t="s">
        <v>99</v>
      </c>
      <c r="B35" s="22">
        <v>319</v>
      </c>
      <c r="C35" s="22">
        <v>306</v>
      </c>
      <c r="D35" s="22">
        <v>331</v>
      </c>
      <c r="E35" s="22">
        <v>347</v>
      </c>
      <c r="F35" s="22">
        <v>327</v>
      </c>
      <c r="G35" s="22">
        <v>324</v>
      </c>
    </row>
    <row r="36" spans="1:7" ht="13.5">
      <c r="A36" s="4" t="s">
        <v>91</v>
      </c>
      <c r="B36" s="22">
        <v>-272</v>
      </c>
      <c r="C36" s="22">
        <v>-267</v>
      </c>
      <c r="D36" s="22">
        <v>-280</v>
      </c>
      <c r="E36" s="22">
        <v>-275</v>
      </c>
      <c r="F36" s="22">
        <v>-270</v>
      </c>
      <c r="G36" s="22">
        <v>-253</v>
      </c>
    </row>
    <row r="37" spans="1:7" ht="13.5">
      <c r="A37" s="4" t="s">
        <v>100</v>
      </c>
      <c r="B37" s="22">
        <v>46</v>
      </c>
      <c r="C37" s="22">
        <v>39</v>
      </c>
      <c r="D37" s="22">
        <v>50</v>
      </c>
      <c r="E37" s="22">
        <v>71</v>
      </c>
      <c r="F37" s="22">
        <v>57</v>
      </c>
      <c r="G37" s="22">
        <v>70</v>
      </c>
    </row>
    <row r="38" spans="1:7" ht="13.5">
      <c r="A38" s="3" t="s">
        <v>101</v>
      </c>
      <c r="B38" s="22">
        <v>6716</v>
      </c>
      <c r="C38" s="22">
        <v>6716</v>
      </c>
      <c r="D38" s="22">
        <v>6893</v>
      </c>
      <c r="E38" s="22">
        <v>6893</v>
      </c>
      <c r="F38" s="22">
        <v>6892</v>
      </c>
      <c r="G38" s="22">
        <v>6892</v>
      </c>
    </row>
    <row r="39" spans="1:7" ht="13.5">
      <c r="A39" s="3" t="s">
        <v>102</v>
      </c>
      <c r="B39" s="22">
        <v>1645</v>
      </c>
      <c r="C39" s="22">
        <v>966</v>
      </c>
      <c r="D39" s="22">
        <v>677</v>
      </c>
      <c r="E39" s="22">
        <v>652</v>
      </c>
      <c r="F39" s="22">
        <v>595</v>
      </c>
      <c r="G39" s="22"/>
    </row>
    <row r="40" spans="1:7" ht="13.5">
      <c r="A40" s="4" t="s">
        <v>91</v>
      </c>
      <c r="B40" s="22">
        <v>-543</v>
      </c>
      <c r="C40" s="22">
        <v>-355</v>
      </c>
      <c r="D40" s="22">
        <v>-243</v>
      </c>
      <c r="E40" s="22">
        <v>-150</v>
      </c>
      <c r="F40" s="22">
        <v>-59</v>
      </c>
      <c r="G40" s="22"/>
    </row>
    <row r="41" spans="1:7" ht="13.5">
      <c r="A41" s="4" t="s">
        <v>102</v>
      </c>
      <c r="B41" s="22">
        <v>1102</v>
      </c>
      <c r="C41" s="22">
        <v>610</v>
      </c>
      <c r="D41" s="22">
        <v>434</v>
      </c>
      <c r="E41" s="22">
        <v>502</v>
      </c>
      <c r="F41" s="22">
        <v>536</v>
      </c>
      <c r="G41" s="22"/>
    </row>
    <row r="42" spans="1:7" ht="13.5">
      <c r="A42" s="3" t="s">
        <v>103</v>
      </c>
      <c r="B42" s="22">
        <v>10846</v>
      </c>
      <c r="C42" s="22">
        <v>10567</v>
      </c>
      <c r="D42" s="22">
        <v>10748</v>
      </c>
      <c r="E42" s="22">
        <v>11006</v>
      </c>
      <c r="F42" s="22">
        <v>10176</v>
      </c>
      <c r="G42" s="22">
        <v>7561</v>
      </c>
    </row>
    <row r="43" spans="1:7" ht="13.5">
      <c r="A43" s="3" t="s">
        <v>104</v>
      </c>
      <c r="B43" s="22">
        <v>356</v>
      </c>
      <c r="C43" s="22">
        <v>233</v>
      </c>
      <c r="D43" s="22">
        <v>132</v>
      </c>
      <c r="E43" s="22">
        <v>244</v>
      </c>
      <c r="F43" s="22">
        <v>545</v>
      </c>
      <c r="G43" s="22">
        <v>863</v>
      </c>
    </row>
    <row r="44" spans="1:7" ht="13.5">
      <c r="A44" s="3" t="s">
        <v>102</v>
      </c>
      <c r="B44" s="22">
        <v>19</v>
      </c>
      <c r="C44" s="22">
        <v>15</v>
      </c>
      <c r="D44" s="22">
        <v>13</v>
      </c>
      <c r="E44" s="22">
        <v>18</v>
      </c>
      <c r="F44" s="22">
        <v>18</v>
      </c>
      <c r="G44" s="22"/>
    </row>
    <row r="45" spans="1:7" ht="13.5">
      <c r="A45" s="3" t="s">
        <v>87</v>
      </c>
      <c r="B45" s="22">
        <v>16</v>
      </c>
      <c r="C45" s="22">
        <v>17</v>
      </c>
      <c r="D45" s="22">
        <v>17</v>
      </c>
      <c r="E45" s="22">
        <v>17</v>
      </c>
      <c r="F45" s="22">
        <v>17</v>
      </c>
      <c r="G45" s="22">
        <v>19</v>
      </c>
    </row>
    <row r="46" spans="1:7" ht="13.5">
      <c r="A46" s="3" t="s">
        <v>105</v>
      </c>
      <c r="B46" s="22">
        <v>393</v>
      </c>
      <c r="C46" s="22">
        <v>265</v>
      </c>
      <c r="D46" s="22">
        <v>163</v>
      </c>
      <c r="E46" s="22">
        <v>280</v>
      </c>
      <c r="F46" s="22">
        <v>580</v>
      </c>
      <c r="G46" s="22">
        <v>913</v>
      </c>
    </row>
    <row r="47" spans="1:7" ht="13.5">
      <c r="A47" s="3" t="s">
        <v>106</v>
      </c>
      <c r="B47" s="22">
        <v>275</v>
      </c>
      <c r="C47" s="22">
        <v>149</v>
      </c>
      <c r="D47" s="22">
        <v>146</v>
      </c>
      <c r="E47" s="22">
        <v>152</v>
      </c>
      <c r="F47" s="22">
        <v>183</v>
      </c>
      <c r="G47" s="22">
        <v>225</v>
      </c>
    </row>
    <row r="48" spans="1:7" ht="13.5">
      <c r="A48" s="3" t="s">
        <v>107</v>
      </c>
      <c r="B48" s="22">
        <v>4125</v>
      </c>
      <c r="C48" s="22">
        <v>4106</v>
      </c>
      <c r="D48" s="22">
        <v>4106</v>
      </c>
      <c r="E48" s="22">
        <v>3917</v>
      </c>
      <c r="F48" s="22">
        <v>4027</v>
      </c>
      <c r="G48" s="22">
        <v>1184</v>
      </c>
    </row>
    <row r="49" spans="1:7" ht="13.5">
      <c r="A49" s="3" t="s">
        <v>108</v>
      </c>
      <c r="B49" s="22">
        <v>81</v>
      </c>
      <c r="C49" s="22">
        <v>82</v>
      </c>
      <c r="D49" s="22">
        <v>158</v>
      </c>
      <c r="E49" s="22">
        <v>245</v>
      </c>
      <c r="F49" s="22">
        <v>245</v>
      </c>
      <c r="G49" s="22">
        <v>62</v>
      </c>
    </row>
    <row r="50" spans="1:7" ht="13.5">
      <c r="A50" s="3" t="s">
        <v>109</v>
      </c>
      <c r="B50" s="22">
        <v>18</v>
      </c>
      <c r="C50" s="22">
        <v>17</v>
      </c>
      <c r="D50" s="22">
        <v>17</v>
      </c>
      <c r="E50" s="22">
        <v>6</v>
      </c>
      <c r="F50" s="22">
        <v>7</v>
      </c>
      <c r="G50" s="22">
        <v>22</v>
      </c>
    </row>
    <row r="51" spans="1:7" ht="13.5">
      <c r="A51" s="3" t="s">
        <v>110</v>
      </c>
      <c r="B51" s="22"/>
      <c r="C51" s="22">
        <v>9</v>
      </c>
      <c r="D51" s="22">
        <v>19</v>
      </c>
      <c r="E51" s="22">
        <v>28</v>
      </c>
      <c r="F51" s="22">
        <v>38</v>
      </c>
      <c r="G51" s="22">
        <v>48</v>
      </c>
    </row>
    <row r="52" spans="1:7" ht="13.5">
      <c r="A52" s="3" t="s">
        <v>111</v>
      </c>
      <c r="B52" s="22">
        <v>9</v>
      </c>
      <c r="C52" s="22">
        <v>15</v>
      </c>
      <c r="D52" s="22">
        <v>15</v>
      </c>
      <c r="E52" s="22">
        <v>23</v>
      </c>
      <c r="F52" s="22">
        <v>34</v>
      </c>
      <c r="G52" s="22">
        <v>41</v>
      </c>
    </row>
    <row r="53" spans="1:7" ht="13.5">
      <c r="A53" s="3" t="s">
        <v>84</v>
      </c>
      <c r="B53" s="22">
        <v>617</v>
      </c>
      <c r="C53" s="22">
        <v>592</v>
      </c>
      <c r="D53" s="22">
        <v>961</v>
      </c>
      <c r="E53" s="22">
        <v>1762</v>
      </c>
      <c r="F53" s="22">
        <v>1826</v>
      </c>
      <c r="G53" s="22">
        <v>1460</v>
      </c>
    </row>
    <row r="54" spans="1:7" ht="13.5">
      <c r="A54" s="3" t="s">
        <v>112</v>
      </c>
      <c r="B54" s="22">
        <v>120</v>
      </c>
      <c r="C54" s="22">
        <v>120</v>
      </c>
      <c r="D54" s="22">
        <v>120</v>
      </c>
      <c r="E54" s="22">
        <v>108</v>
      </c>
      <c r="F54" s="22">
        <v>96</v>
      </c>
      <c r="G54" s="22">
        <v>84</v>
      </c>
    </row>
    <row r="55" spans="1:7" ht="13.5">
      <c r="A55" s="3" t="s">
        <v>113</v>
      </c>
      <c r="B55" s="22">
        <v>284</v>
      </c>
      <c r="C55" s="22">
        <v>299</v>
      </c>
      <c r="D55" s="22">
        <v>292</v>
      </c>
      <c r="E55" s="22">
        <v>278</v>
      </c>
      <c r="F55" s="22">
        <v>320</v>
      </c>
      <c r="G55" s="22">
        <v>318</v>
      </c>
    </row>
    <row r="56" spans="1:7" ht="13.5">
      <c r="A56" s="3" t="s">
        <v>87</v>
      </c>
      <c r="B56" s="22">
        <v>170</v>
      </c>
      <c r="C56" s="22">
        <v>187</v>
      </c>
      <c r="D56" s="22">
        <v>204</v>
      </c>
      <c r="E56" s="22">
        <v>263</v>
      </c>
      <c r="F56" s="22">
        <v>217</v>
      </c>
      <c r="G56" s="22">
        <v>176</v>
      </c>
    </row>
    <row r="57" spans="1:7" ht="13.5">
      <c r="A57" s="3" t="s">
        <v>88</v>
      </c>
      <c r="B57" s="22">
        <v>-119</v>
      </c>
      <c r="C57" s="22">
        <v>-133</v>
      </c>
      <c r="D57" s="22">
        <v>-112</v>
      </c>
      <c r="E57" s="22">
        <v>-112</v>
      </c>
      <c r="F57" s="22">
        <v>-182</v>
      </c>
      <c r="G57" s="22">
        <v>-66</v>
      </c>
    </row>
    <row r="58" spans="1:7" ht="13.5">
      <c r="A58" s="3" t="s">
        <v>114</v>
      </c>
      <c r="B58" s="22">
        <v>5585</v>
      </c>
      <c r="C58" s="22">
        <v>5447</v>
      </c>
      <c r="D58" s="22">
        <v>5931</v>
      </c>
      <c r="E58" s="22">
        <v>6675</v>
      </c>
      <c r="F58" s="22">
        <v>6814</v>
      </c>
      <c r="G58" s="22">
        <v>3559</v>
      </c>
    </row>
    <row r="59" spans="1:7" ht="13.5">
      <c r="A59" s="2" t="s">
        <v>115</v>
      </c>
      <c r="B59" s="22">
        <v>16825</v>
      </c>
      <c r="C59" s="22">
        <v>16280</v>
      </c>
      <c r="D59" s="22">
        <v>16843</v>
      </c>
      <c r="E59" s="22">
        <v>17962</v>
      </c>
      <c r="F59" s="22">
        <v>17571</v>
      </c>
      <c r="G59" s="22">
        <v>12034</v>
      </c>
    </row>
    <row r="60" spans="1:7" ht="14.25" thickBot="1">
      <c r="A60" s="5" t="s">
        <v>116</v>
      </c>
      <c r="B60" s="23">
        <v>26434</v>
      </c>
      <c r="C60" s="23">
        <v>25491</v>
      </c>
      <c r="D60" s="23">
        <v>25492</v>
      </c>
      <c r="E60" s="23">
        <v>26700</v>
      </c>
      <c r="F60" s="23">
        <v>26381</v>
      </c>
      <c r="G60" s="23">
        <v>24194</v>
      </c>
    </row>
    <row r="61" spans="1:7" ht="14.25" thickTop="1">
      <c r="A61" s="2" t="s">
        <v>117</v>
      </c>
      <c r="B61" s="22">
        <v>3488</v>
      </c>
      <c r="C61" s="22">
        <v>3261</v>
      </c>
      <c r="D61" s="22">
        <v>2878</v>
      </c>
      <c r="E61" s="22">
        <v>2764</v>
      </c>
      <c r="F61" s="22">
        <v>2467</v>
      </c>
      <c r="G61" s="22">
        <v>3549</v>
      </c>
    </row>
    <row r="62" spans="1:7" ht="13.5">
      <c r="A62" s="2" t="s">
        <v>118</v>
      </c>
      <c r="B62" s="22">
        <v>1115</v>
      </c>
      <c r="C62" s="22">
        <v>848</v>
      </c>
      <c r="D62" s="22">
        <v>1176</v>
      </c>
      <c r="E62" s="22">
        <v>1019</v>
      </c>
      <c r="F62" s="22">
        <v>900</v>
      </c>
      <c r="G62" s="22">
        <v>1000</v>
      </c>
    </row>
    <row r="63" spans="1:7" ht="13.5">
      <c r="A63" s="2" t="s">
        <v>119</v>
      </c>
      <c r="B63" s="22">
        <v>203</v>
      </c>
      <c r="C63" s="22">
        <v>168</v>
      </c>
      <c r="D63" s="22">
        <v>124</v>
      </c>
      <c r="E63" s="22">
        <v>115</v>
      </c>
      <c r="F63" s="22">
        <v>90</v>
      </c>
      <c r="G63" s="22"/>
    </row>
    <row r="64" spans="1:7" ht="13.5">
      <c r="A64" s="2" t="s">
        <v>120</v>
      </c>
      <c r="B64" s="22">
        <v>413</v>
      </c>
      <c r="C64" s="22">
        <v>406</v>
      </c>
      <c r="D64" s="22">
        <v>285</v>
      </c>
      <c r="E64" s="22">
        <v>347</v>
      </c>
      <c r="F64" s="22">
        <v>479</v>
      </c>
      <c r="G64" s="22">
        <v>773</v>
      </c>
    </row>
    <row r="65" spans="1:7" ht="13.5">
      <c r="A65" s="2" t="s">
        <v>121</v>
      </c>
      <c r="B65" s="22">
        <v>658</v>
      </c>
      <c r="C65" s="22">
        <v>510</v>
      </c>
      <c r="D65" s="22">
        <v>481</v>
      </c>
      <c r="E65" s="22">
        <v>501</v>
      </c>
      <c r="F65" s="22">
        <v>571</v>
      </c>
      <c r="G65" s="22">
        <v>574</v>
      </c>
    </row>
    <row r="66" spans="1:7" ht="13.5">
      <c r="A66" s="2" t="s">
        <v>122</v>
      </c>
      <c r="B66" s="22">
        <v>365</v>
      </c>
      <c r="C66" s="22">
        <v>95</v>
      </c>
      <c r="D66" s="22">
        <v>93</v>
      </c>
      <c r="E66" s="22">
        <v>97</v>
      </c>
      <c r="F66" s="22">
        <v>57</v>
      </c>
      <c r="G66" s="22">
        <v>351</v>
      </c>
    </row>
    <row r="67" spans="1:7" ht="13.5">
      <c r="A67" s="2" t="s">
        <v>123</v>
      </c>
      <c r="B67" s="22">
        <v>72</v>
      </c>
      <c r="C67" s="22">
        <v>107</v>
      </c>
      <c r="D67" s="22">
        <v>122</v>
      </c>
      <c r="E67" s="22">
        <v>170</v>
      </c>
      <c r="F67" s="22">
        <v>24</v>
      </c>
      <c r="G67" s="22">
        <v>126</v>
      </c>
    </row>
    <row r="68" spans="1:7" ht="13.5">
      <c r="A68" s="2" t="s">
        <v>124</v>
      </c>
      <c r="B68" s="22">
        <v>1147</v>
      </c>
      <c r="C68" s="22">
        <v>835</v>
      </c>
      <c r="D68" s="22">
        <v>121</v>
      </c>
      <c r="E68" s="22">
        <v>116</v>
      </c>
      <c r="F68" s="22">
        <v>137</v>
      </c>
      <c r="G68" s="22">
        <v>189</v>
      </c>
    </row>
    <row r="69" spans="1:7" ht="13.5">
      <c r="A69" s="2" t="s">
        <v>125</v>
      </c>
      <c r="B69" s="22"/>
      <c r="C69" s="22"/>
      <c r="D69" s="22">
        <v>0</v>
      </c>
      <c r="E69" s="22">
        <v>4</v>
      </c>
      <c r="F69" s="22">
        <v>12</v>
      </c>
      <c r="G69" s="22">
        <v>11</v>
      </c>
    </row>
    <row r="70" spans="1:7" ht="13.5">
      <c r="A70" s="2" t="s">
        <v>126</v>
      </c>
      <c r="B70" s="22"/>
      <c r="C70" s="22"/>
      <c r="D70" s="22">
        <v>50</v>
      </c>
      <c r="E70" s="22">
        <v>53</v>
      </c>
      <c r="F70" s="22"/>
      <c r="G70" s="22"/>
    </row>
    <row r="71" spans="1:7" ht="13.5">
      <c r="A71" s="2" t="s">
        <v>127</v>
      </c>
      <c r="B71" s="22">
        <v>269</v>
      </c>
      <c r="C71" s="22">
        <v>261</v>
      </c>
      <c r="D71" s="22">
        <v>261</v>
      </c>
      <c r="E71" s="22">
        <v>272</v>
      </c>
      <c r="F71" s="22">
        <v>298</v>
      </c>
      <c r="G71" s="22">
        <v>278</v>
      </c>
    </row>
    <row r="72" spans="1:7" ht="13.5">
      <c r="A72" s="2"/>
      <c r="B72" s="22"/>
      <c r="C72" s="22"/>
      <c r="D72" s="22">
        <v>28</v>
      </c>
      <c r="E72" s="22"/>
      <c r="F72" s="22"/>
      <c r="G72" s="22"/>
    </row>
    <row r="73" spans="1:7" ht="13.5">
      <c r="A73" s="2" t="s">
        <v>87</v>
      </c>
      <c r="B73" s="22">
        <v>56</v>
      </c>
      <c r="C73" s="22">
        <v>54</v>
      </c>
      <c r="D73" s="22"/>
      <c r="E73" s="22"/>
      <c r="F73" s="22"/>
      <c r="G73" s="22"/>
    </row>
    <row r="74" spans="1:7" ht="13.5">
      <c r="A74" s="2" t="s">
        <v>128</v>
      </c>
      <c r="B74" s="22">
        <v>7791</v>
      </c>
      <c r="C74" s="22">
        <v>6550</v>
      </c>
      <c r="D74" s="22">
        <v>5625</v>
      </c>
      <c r="E74" s="22">
        <v>5463</v>
      </c>
      <c r="F74" s="22">
        <v>5039</v>
      </c>
      <c r="G74" s="22">
        <v>6854</v>
      </c>
    </row>
    <row r="75" spans="1:7" ht="13.5">
      <c r="A75" s="2" t="s">
        <v>129</v>
      </c>
      <c r="B75" s="22">
        <v>1518</v>
      </c>
      <c r="C75" s="22">
        <v>2700</v>
      </c>
      <c r="D75" s="22">
        <v>4354</v>
      </c>
      <c r="E75" s="22">
        <v>5655</v>
      </c>
      <c r="F75" s="22">
        <v>5530</v>
      </c>
      <c r="G75" s="22">
        <v>930</v>
      </c>
    </row>
    <row r="76" spans="1:7" ht="13.5">
      <c r="A76" s="2" t="s">
        <v>119</v>
      </c>
      <c r="B76" s="22">
        <v>986</v>
      </c>
      <c r="C76" s="22">
        <v>537</v>
      </c>
      <c r="D76" s="22">
        <v>437</v>
      </c>
      <c r="E76" s="22">
        <v>536</v>
      </c>
      <c r="F76" s="22">
        <v>515</v>
      </c>
      <c r="G76" s="22"/>
    </row>
    <row r="77" spans="1:7" ht="13.5">
      <c r="A77" s="2" t="s">
        <v>130</v>
      </c>
      <c r="B77" s="22">
        <v>1088</v>
      </c>
      <c r="C77" s="22">
        <v>1088</v>
      </c>
      <c r="D77" s="22">
        <v>1279</v>
      </c>
      <c r="E77" s="22">
        <v>1279</v>
      </c>
      <c r="F77" s="22">
        <v>1279</v>
      </c>
      <c r="G77" s="22">
        <v>1279</v>
      </c>
    </row>
    <row r="78" spans="1:7" ht="13.5">
      <c r="A78" s="2" t="s">
        <v>131</v>
      </c>
      <c r="B78" s="22">
        <v>2642</v>
      </c>
      <c r="C78" s="22">
        <v>2628</v>
      </c>
      <c r="D78" s="22">
        <v>2681</v>
      </c>
      <c r="E78" s="22">
        <v>2947</v>
      </c>
      <c r="F78" s="22">
        <v>3334</v>
      </c>
      <c r="G78" s="22">
        <v>3758</v>
      </c>
    </row>
    <row r="79" spans="1:7" ht="13.5">
      <c r="A79" s="2" t="s">
        <v>132</v>
      </c>
      <c r="B79" s="22">
        <v>342</v>
      </c>
      <c r="C79" s="22">
        <v>304</v>
      </c>
      <c r="D79" s="22">
        <v>277</v>
      </c>
      <c r="E79" s="22">
        <v>238</v>
      </c>
      <c r="F79" s="22">
        <v>218</v>
      </c>
      <c r="G79" s="22">
        <v>186</v>
      </c>
    </row>
    <row r="80" spans="1:7" ht="13.5">
      <c r="A80" s="2" t="s">
        <v>133</v>
      </c>
      <c r="B80" s="22">
        <v>33</v>
      </c>
      <c r="C80" s="22">
        <v>33</v>
      </c>
      <c r="D80" s="22">
        <v>33</v>
      </c>
      <c r="E80" s="22"/>
      <c r="F80" s="22"/>
      <c r="G80" s="22"/>
    </row>
    <row r="81" spans="1:7" ht="13.5">
      <c r="A81" s="2" t="s">
        <v>87</v>
      </c>
      <c r="B81" s="22">
        <v>79</v>
      </c>
      <c r="C81" s="22">
        <v>79</v>
      </c>
      <c r="D81" s="22">
        <v>79</v>
      </c>
      <c r="E81" s="22">
        <v>79</v>
      </c>
      <c r="F81" s="22">
        <v>3</v>
      </c>
      <c r="G81" s="22">
        <v>0</v>
      </c>
    </row>
    <row r="82" spans="1:7" ht="13.5">
      <c r="A82" s="2" t="s">
        <v>134</v>
      </c>
      <c r="B82" s="22">
        <v>6691</v>
      </c>
      <c r="C82" s="22">
        <v>7372</v>
      </c>
      <c r="D82" s="22">
        <v>9143</v>
      </c>
      <c r="E82" s="22">
        <v>10736</v>
      </c>
      <c r="F82" s="22">
        <v>10882</v>
      </c>
      <c r="G82" s="22">
        <v>6154</v>
      </c>
    </row>
    <row r="83" spans="1:7" ht="14.25" thickBot="1">
      <c r="A83" s="5" t="s">
        <v>135</v>
      </c>
      <c r="B83" s="23">
        <v>14482</v>
      </c>
      <c r="C83" s="23">
        <v>13923</v>
      </c>
      <c r="D83" s="23">
        <v>14768</v>
      </c>
      <c r="E83" s="23">
        <v>16199</v>
      </c>
      <c r="F83" s="23">
        <v>15921</v>
      </c>
      <c r="G83" s="23">
        <v>13009</v>
      </c>
    </row>
    <row r="84" spans="1:7" ht="14.25" thickTop="1">
      <c r="A84" s="2" t="s">
        <v>136</v>
      </c>
      <c r="B84" s="22">
        <v>3390</v>
      </c>
      <c r="C84" s="22">
        <v>3390</v>
      </c>
      <c r="D84" s="22">
        <v>3390</v>
      </c>
      <c r="E84" s="22">
        <v>3390</v>
      </c>
      <c r="F84" s="22">
        <v>3390</v>
      </c>
      <c r="G84" s="22">
        <v>3390</v>
      </c>
    </row>
    <row r="85" spans="1:7" ht="13.5">
      <c r="A85" s="3" t="s">
        <v>137</v>
      </c>
      <c r="B85" s="22">
        <v>3204</v>
      </c>
      <c r="C85" s="22">
        <v>3204</v>
      </c>
      <c r="D85" s="22">
        <v>3204</v>
      </c>
      <c r="E85" s="22">
        <v>3204</v>
      </c>
      <c r="F85" s="22">
        <v>3204</v>
      </c>
      <c r="G85" s="22">
        <v>3204</v>
      </c>
    </row>
    <row r="86" spans="1:7" ht="13.5">
      <c r="A86" s="3" t="s">
        <v>138</v>
      </c>
      <c r="B86" s="22">
        <v>3204</v>
      </c>
      <c r="C86" s="22">
        <v>3204</v>
      </c>
      <c r="D86" s="22">
        <v>3204</v>
      </c>
      <c r="E86" s="22">
        <v>3204</v>
      </c>
      <c r="F86" s="22">
        <v>3204</v>
      </c>
      <c r="G86" s="22">
        <v>3204</v>
      </c>
    </row>
    <row r="87" spans="1:7" ht="13.5">
      <c r="A87" s="3" t="s">
        <v>139</v>
      </c>
      <c r="B87" s="22">
        <v>179</v>
      </c>
      <c r="C87" s="22">
        <v>179</v>
      </c>
      <c r="D87" s="22">
        <v>179</v>
      </c>
      <c r="E87" s="22">
        <v>179</v>
      </c>
      <c r="F87" s="22">
        <v>179</v>
      </c>
      <c r="G87" s="22">
        <v>179</v>
      </c>
    </row>
    <row r="88" spans="1:7" ht="13.5">
      <c r="A88" s="4" t="s">
        <v>140</v>
      </c>
      <c r="B88" s="22">
        <v>123</v>
      </c>
      <c r="C88" s="22">
        <v>123</v>
      </c>
      <c r="D88" s="22">
        <v>123</v>
      </c>
      <c r="E88" s="22">
        <v>123</v>
      </c>
      <c r="F88" s="22">
        <v>123</v>
      </c>
      <c r="G88" s="22">
        <v>123</v>
      </c>
    </row>
    <row r="89" spans="1:7" ht="13.5">
      <c r="A89" s="4" t="s">
        <v>141</v>
      </c>
      <c r="B89" s="22">
        <v>781</v>
      </c>
      <c r="C89" s="22">
        <v>817</v>
      </c>
      <c r="D89" s="22">
        <v>750</v>
      </c>
      <c r="E89" s="22">
        <v>780</v>
      </c>
      <c r="F89" s="22"/>
      <c r="G89" s="22"/>
    </row>
    <row r="90" spans="1:7" ht="13.5">
      <c r="A90" s="4" t="s">
        <v>142</v>
      </c>
      <c r="B90" s="22"/>
      <c r="C90" s="22">
        <v>9</v>
      </c>
      <c r="D90" s="22"/>
      <c r="E90" s="22"/>
      <c r="F90" s="22">
        <v>803</v>
      </c>
      <c r="G90" s="22">
        <v>803</v>
      </c>
    </row>
    <row r="91" spans="1:7" ht="13.5">
      <c r="A91" s="4" t="s">
        <v>143</v>
      </c>
      <c r="B91" s="22">
        <v>3267</v>
      </c>
      <c r="C91" s="22">
        <v>3267</v>
      </c>
      <c r="D91" s="22">
        <v>3267</v>
      </c>
      <c r="E91" s="22">
        <v>3267</v>
      </c>
      <c r="F91" s="22">
        <v>3267</v>
      </c>
      <c r="G91" s="22">
        <v>3267</v>
      </c>
    </row>
    <row r="92" spans="1:7" ht="13.5">
      <c r="A92" s="4" t="s">
        <v>144</v>
      </c>
      <c r="B92" s="22">
        <v>1842</v>
      </c>
      <c r="C92" s="22">
        <v>1429</v>
      </c>
      <c r="D92" s="22">
        <v>763</v>
      </c>
      <c r="E92" s="22">
        <v>506</v>
      </c>
      <c r="F92" s="22">
        <v>442</v>
      </c>
      <c r="G92" s="22">
        <v>1126</v>
      </c>
    </row>
    <row r="93" spans="1:7" ht="13.5">
      <c r="A93" s="3" t="s">
        <v>145</v>
      </c>
      <c r="B93" s="22">
        <v>6193</v>
      </c>
      <c r="C93" s="22">
        <v>5826</v>
      </c>
      <c r="D93" s="22">
        <v>5084</v>
      </c>
      <c r="E93" s="22">
        <v>4857</v>
      </c>
      <c r="F93" s="22">
        <v>4815</v>
      </c>
      <c r="G93" s="22">
        <v>5499</v>
      </c>
    </row>
    <row r="94" spans="1:7" ht="13.5">
      <c r="A94" s="2" t="s">
        <v>146</v>
      </c>
      <c r="B94" s="22">
        <v>-152</v>
      </c>
      <c r="C94" s="22">
        <v>-152</v>
      </c>
      <c r="D94" s="22">
        <v>-152</v>
      </c>
      <c r="E94" s="22">
        <v>-152</v>
      </c>
      <c r="F94" s="22">
        <v>-152</v>
      </c>
      <c r="G94" s="22">
        <v>-132</v>
      </c>
    </row>
    <row r="95" spans="1:7" ht="13.5">
      <c r="A95" s="2" t="s">
        <v>147</v>
      </c>
      <c r="B95" s="22">
        <v>12635</v>
      </c>
      <c r="C95" s="22">
        <v>12269</v>
      </c>
      <c r="D95" s="22">
        <v>11526</v>
      </c>
      <c r="E95" s="22">
        <v>11299</v>
      </c>
      <c r="F95" s="22">
        <v>11258</v>
      </c>
      <c r="G95" s="22">
        <v>11963</v>
      </c>
    </row>
    <row r="96" spans="1:7" ht="13.5">
      <c r="A96" s="2" t="s">
        <v>148</v>
      </c>
      <c r="B96" s="22">
        <v>14</v>
      </c>
      <c r="C96" s="22">
        <v>-2</v>
      </c>
      <c r="D96" s="22">
        <v>-3</v>
      </c>
      <c r="E96" s="22">
        <v>0</v>
      </c>
      <c r="F96" s="22">
        <v>0</v>
      </c>
      <c r="G96" s="22">
        <v>21</v>
      </c>
    </row>
    <row r="97" spans="1:7" ht="13.5">
      <c r="A97" s="2" t="s">
        <v>149</v>
      </c>
      <c r="B97" s="22">
        <v>-698</v>
      </c>
      <c r="C97" s="22">
        <v>-698</v>
      </c>
      <c r="D97" s="22">
        <v>-799</v>
      </c>
      <c r="E97" s="22">
        <v>-799</v>
      </c>
      <c r="F97" s="22">
        <v>-799</v>
      </c>
      <c r="G97" s="22">
        <v>-799</v>
      </c>
    </row>
    <row r="98" spans="1:7" ht="13.5">
      <c r="A98" s="2" t="s">
        <v>150</v>
      </c>
      <c r="B98" s="22">
        <v>-683</v>
      </c>
      <c r="C98" s="22">
        <v>-700</v>
      </c>
      <c r="D98" s="22">
        <v>-803</v>
      </c>
      <c r="E98" s="22">
        <v>-799</v>
      </c>
      <c r="F98" s="22">
        <v>-799</v>
      </c>
      <c r="G98" s="22">
        <v>-777</v>
      </c>
    </row>
    <row r="99" spans="1:7" ht="13.5">
      <c r="A99" s="6" t="s">
        <v>151</v>
      </c>
      <c r="B99" s="22">
        <v>11952</v>
      </c>
      <c r="C99" s="22">
        <v>11568</v>
      </c>
      <c r="D99" s="22">
        <v>10723</v>
      </c>
      <c r="E99" s="22">
        <v>10500</v>
      </c>
      <c r="F99" s="22">
        <v>10459</v>
      </c>
      <c r="G99" s="22">
        <v>11185</v>
      </c>
    </row>
    <row r="100" spans="1:7" ht="14.25" thickBot="1">
      <c r="A100" s="7" t="s">
        <v>152</v>
      </c>
      <c r="B100" s="22">
        <v>26434</v>
      </c>
      <c r="C100" s="22">
        <v>25491</v>
      </c>
      <c r="D100" s="22">
        <v>25492</v>
      </c>
      <c r="E100" s="22">
        <v>26700</v>
      </c>
      <c r="F100" s="22">
        <v>26381</v>
      </c>
      <c r="G100" s="22">
        <v>24194</v>
      </c>
    </row>
    <row r="101" spans="1:7" ht="14.25" thickTop="1">
      <c r="A101" s="8"/>
      <c r="B101" s="24"/>
      <c r="C101" s="24"/>
      <c r="D101" s="24"/>
      <c r="E101" s="24"/>
      <c r="F101" s="24"/>
      <c r="G101" s="24"/>
    </row>
    <row r="103" ht="13.5">
      <c r="A103" s="20" t="s">
        <v>157</v>
      </c>
    </row>
    <row r="104" ht="13.5">
      <c r="A104" s="20" t="s">
        <v>158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2014-05-15T08:33:58Z</dcterms:created>
  <dcterms:modified xsi:type="dcterms:W3CDTF">2014-05-15T08:34:11Z</dcterms:modified>
  <cp:category/>
  <cp:version/>
  <cp:contentType/>
  <cp:contentStatus/>
</cp:coreProperties>
</file>