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<sst xmlns="http://schemas.openxmlformats.org/spreadsheetml/2006/main" count="707" uniqueCount="258">
  <si>
    <t>為替換算調整勘定</t>
  </si>
  <si>
    <t>少数株主持分</t>
  </si>
  <si>
    <t>連結・貸借対照表</t>
  </si>
  <si>
    <t>累積四半期</t>
  </si>
  <si>
    <t>2013/04/01</t>
  </si>
  <si>
    <t>退職給付引当金の増減額（△は減少）</t>
  </si>
  <si>
    <t>その他の引当金の増減額（△は減少）</t>
  </si>
  <si>
    <t>受取利息及び受取配当金</t>
  </si>
  <si>
    <t>為替差損益（△は益）</t>
  </si>
  <si>
    <t>持分法による投資損益（△は益）</t>
  </si>
  <si>
    <t>固定資産売却損益（△は益）</t>
  </si>
  <si>
    <t>投資有価証券評価損益（△は益）</t>
  </si>
  <si>
    <t>ゴルフ会員権評価損</t>
  </si>
  <si>
    <t>売上債権の増減額（△は増加）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</si>
  <si>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</si>
  <si>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</si>
  <si>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</si>
  <si>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</si>
  <si>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</si>
  <si>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</si>
  <si>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</si>
  <si>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</si>
  <si>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</si>
  <si>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</si>
  <si>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</si>
  <si>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</si>
  <si>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貸付けによる支出</t>
  </si>
  <si>
    <t>貸付金の回収による収入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</si>
  <si>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</si>
  <si>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</si>
  <si>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</si>
  <si>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</si>
  <si>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</si>
  <si>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社債の償還による支出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</si>
  <si>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</si>
  <si>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</si>
  <si>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</si>
  <si>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</si>
  <si>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</si>
  <si>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</si>
  <si>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</si>
  <si>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連結子会社の決算期変更に伴う現金及び現金同等物の増減額（△は減少）</t>
  </si>
  <si>
    <t>連結・キャッシュフロー計算書</t>
  </si>
  <si>
    <t>持分法による投資利益</t>
  </si>
  <si>
    <t>債務保証損失引当金戻入額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</si>
  <si>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</si>
  <si>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</si>
  <si>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</si>
  <si>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</si>
  <si>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</si>
  <si>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</si>
  <si>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</si>
  <si>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</si>
  <si>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</si>
  <si>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</si>
  <si>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</si>
  <si>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</si>
  <si>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</si>
  <si>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</si>
  <si>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</si>
  <si>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</si>
  <si>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</si>
  <si>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</si>
  <si>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2011/05/27</t>
  </si>
  <si>
    <t>2009/03/31</t>
  </si>
  <si>
    <t>2009/06/26</t>
  </si>
  <si>
    <t>2008/03/31</t>
  </si>
  <si>
    <t>現金及び預金</t>
  </si>
  <si>
    <t>千円</t>
  </si>
  <si>
    <t>受取手形</t>
  </si>
  <si>
    <t>営業未収入金</t>
  </si>
  <si>
    <t>貯蔵品</t>
  </si>
  <si>
    <t>前払費用</t>
  </si>
  <si>
    <t>繰延税金資産</t>
  </si>
  <si>
    <t>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</si>
  <si>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</si>
  <si>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</si>
  <si>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</si>
  <si>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</si>
  <si>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</si>
  <si>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</si>
  <si>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</si>
  <si>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</si>
  <si>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</si>
  <si>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</si>
  <si>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船舶</t>
  </si>
  <si>
    <t>船舶（純額）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</si>
  <si>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</si>
  <si>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</si>
  <si>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</si>
  <si>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</si>
  <si>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</si>
  <si>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</si>
  <si>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</si>
  <si>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</si>
  <si>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</si>
  <si>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</si>
  <si>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</si>
  <si>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</si>
  <si>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</si>
  <si>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</si>
  <si>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</si>
  <si>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</si>
  <si>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</si>
  <si>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</si>
  <si>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関係会社長期貸付金</t>
  </si>
  <si>
    <t>破産更生債権等</t>
  </si>
  <si>
    <t>長期前払費用</t>
  </si>
  <si>
    <t>投資その他の資産</t>
  </si>
  <si>
    <t>固定資産</t>
  </si>
  <si>
    <t>資産</t>
  </si>
  <si>
    <t>営業未払金</t>
  </si>
  <si>
    <t>短期借入金</t>
  </si>
  <si>
    <t>1年内返済予定の長期借入金</t>
  </si>
  <si>
    <t>1年内償還予定の社債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</si>
  <si>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</si>
  <si>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</si>
  <si>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</si>
  <si>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</si>
  <si>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</si>
  <si>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</si>
  <si>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</si>
  <si>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従業員預り金</t>
  </si>
  <si>
    <t>賞与引当金</t>
  </si>
  <si>
    <t>流動負債</t>
  </si>
  <si>
    <t>社債</t>
  </si>
  <si>
    <t>長期借入金</t>
  </si>
  <si>
    <t>長期未払金</t>
  </si>
  <si>
    <t>繰延税金負債</t>
  </si>
  <si>
    <t>退職給付引当金</t>
  </si>
  <si>
    <t>特別修繕引当金</t>
  </si>
  <si>
    <t>債務保証損失引当金</t>
  </si>
  <si>
    <t>長期預り保証金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</si>
  <si>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</si>
  <si>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</si>
  <si>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</si>
  <si>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</si>
  <si>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</si>
  <si>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</si>
  <si>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</si>
  <si>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</si>
  <si>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配当準備積立金</t>
  </si>
  <si>
    <t>土地圧縮積立金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</si>
  <si>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</si>
  <si>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</si>
  <si>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</si>
  <si>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</si>
  <si>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</si>
  <si>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</si>
  <si>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</si>
  <si>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</si>
  <si>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</si>
  <si>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</si>
  <si>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</si>
  <si>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</si>
  <si>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東海運株式会社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</si>
  <si>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</si>
  <si>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</si>
  <si>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</si>
  <si>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</si>
  <si>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</si>
  <si>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</si>
  <si>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</si>
  <si>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</si>
  <si>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</si>
  <si>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物流事業収益</t>
  </si>
  <si>
    <t>海運事業収益</t>
  </si>
  <si>
    <t>不動産事業収益</t>
  </si>
  <si>
    <t>営業収益</t>
  </si>
  <si>
    <t>物流事業費用</t>
  </si>
  <si>
    <t>海運事業費用</t>
  </si>
  <si>
    <t>不動産事業費用</t>
  </si>
  <si>
    <t>営業費用</t>
  </si>
  <si>
    <t>営業総利益</t>
  </si>
  <si>
    <t>役員報酬</t>
  </si>
  <si>
    <t>従業員給料</t>
  </si>
  <si>
    <t>（うち賞与引当金繰入額）</t>
  </si>
  <si>
    <t>（うち退職給付費用）</t>
  </si>
  <si>
    <t>福利厚生費</t>
  </si>
  <si>
    <t>借地借家料</t>
  </si>
  <si>
    <t>貸倒引当金繰入額</t>
  </si>
  <si>
    <t>貸倒損失</t>
  </si>
  <si>
    <t>減価償却費</t>
  </si>
  <si>
    <t>雑費</t>
  </si>
  <si>
    <t>販売費・一般管理費</t>
  </si>
  <si>
    <t>営業利益</t>
  </si>
  <si>
    <t>受取利息</t>
  </si>
  <si>
    <t>受取配当金</t>
  </si>
  <si>
    <t>為替差益</t>
  </si>
  <si>
    <t>受取賃貸料</t>
  </si>
  <si>
    <t>経営指導料</t>
  </si>
  <si>
    <t>助成金収入</t>
  </si>
  <si>
    <t>営業外収益</t>
  </si>
  <si>
    <t>支払利息</t>
  </si>
  <si>
    <t>社債利息</t>
  </si>
  <si>
    <t>債務保証損失引当金繰入額</t>
  </si>
  <si>
    <t>生産物販売費用</t>
  </si>
  <si>
    <t>コミットメントフィー</t>
  </si>
  <si>
    <t>営業外費用</t>
  </si>
  <si>
    <t>経常利益</t>
  </si>
  <si>
    <t>固定資産売却益</t>
  </si>
  <si>
    <t>ゴルフ会員権売却益</t>
  </si>
  <si>
    <t>特別利益</t>
  </si>
  <si>
    <t>固定資産処分損</t>
  </si>
  <si>
    <t>リース解約損</t>
  </si>
  <si>
    <t>減損損失</t>
  </si>
  <si>
    <t>投資有価証券評価損</t>
  </si>
  <si>
    <t>関係会社株式評価損</t>
  </si>
  <si>
    <t>関係会社出資金評価損</t>
  </si>
  <si>
    <t>事務所移転費用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</si>
  <si>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</si>
  <si>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</si>
  <si>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</si>
  <si>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</si>
  <si>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</si>
  <si>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</si>
  <si>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</si>
  <si>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</si>
  <si>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</si>
  <si>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</si>
  <si>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</si>
  <si>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</si>
  <si>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2013/08/13</t>
  </si>
  <si>
    <t>2013/06/30</t>
  </si>
  <si>
    <t>2013/02/13</t>
  </si>
  <si>
    <t>2012/12/31</t>
  </si>
  <si>
    <t>2012/11/12</t>
  </si>
  <si>
    <t>2012/09/30</t>
  </si>
  <si>
    <t>2012/08/13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</si>
  <si>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</si>
  <si>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</si>
  <si>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</si>
  <si>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</si>
  <si>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</si>
  <si>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</si>
  <si>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</si>
  <si>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2011/02/10</t>
  </si>
  <si>
    <t>2010/12/31</t>
  </si>
  <si>
    <t>2010/11/12</t>
  </si>
  <si>
    <t>2010/09/30</t>
  </si>
  <si>
    <t>2010/11/05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</si>
  <si>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</si>
  <si>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</si>
  <si>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</si>
  <si>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</si>
  <si>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</si>
  <si>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</si>
  <si>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</si>
  <si>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</si>
  <si>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</si>
  <si>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</si>
  <si>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</si>
  <si>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</si>
  <si>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</si>
  <si>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</si>
  <si>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建物及び構築物（純額）</t>
  </si>
  <si>
    <t>機械装置及び運搬具（純額）</t>
  </si>
  <si>
    <t>その他（純額）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</si>
</sst>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153</v>
      </c>
      <c r="B2" s="14">
        <v>9380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HYPERLINK("http://www.kabupro.jp/mark/20140213/S10013LT.htm","四半期報告書")</f>
        <v>四半期報告書</v>
      </c>
      <c r="C4" s="15" t="str">
        <f>HYPERLINK("http://www.kabupro.jp/mark/20131113/S1000ESC.htm","四半期報告書")</f>
        <v>四半期報告書</v>
      </c>
      <c r="D4" s="15" t="str">
        <f>HYPERLINK("http://www.kabupro.jp/mark/20130813/S000E95P.htm","四半期報告書")</f>
        <v>四半期報告書</v>
      </c>
      <c r="E4" s="15" t="str">
        <f>HYPERLINK("http://www.kabupro.jp/mark/20130627/S000DOYR.htm","有価証券報告書")</f>
        <v>有価証券報告書</v>
      </c>
      <c r="F4" s="15" t="str">
        <f>HYPERLINK("http://www.kabupro.jp/mark/20140213/S10013LT.htm","四半期報告書")</f>
        <v>四半期報告書</v>
      </c>
      <c r="G4" s="15" t="str">
        <f>HYPERLINK("http://www.kabupro.jp/mark/20131113/S1000ESC.htm","四半期報告書")</f>
        <v>四半期報告書</v>
      </c>
      <c r="H4" s="15" t="str">
        <f>HYPERLINK("http://www.kabupro.jp/mark/20130813/S000E95P.htm","四半期報告書")</f>
        <v>四半期報告書</v>
      </c>
      <c r="I4" s="15" t="str">
        <f>HYPERLINK("http://www.kabupro.jp/mark/20130627/S000DOYR.htm","有価証券報告書")</f>
        <v>有価証券報告書</v>
      </c>
      <c r="J4" s="15" t="str">
        <f>HYPERLINK("http://www.kabupro.jp/mark/20130213/S000CU0Z.htm","四半期報告書")</f>
        <v>四半期報告書</v>
      </c>
      <c r="K4" s="15" t="str">
        <f>HYPERLINK("http://www.kabupro.jp/mark/20121112/S000C83Z.htm","四半期報告書")</f>
        <v>四半期報告書</v>
      </c>
      <c r="L4" s="15" t="str">
        <f>HYPERLINK("http://www.kabupro.jp/mark/20120813/S000BNDS.htm","四半期報告書")</f>
        <v>四半期報告書</v>
      </c>
      <c r="M4" s="15" t="str">
        <f>HYPERLINK("http://www.kabupro.jp/mark/20120628/S000B92A.htm","有価証券報告書")</f>
        <v>有価証券報告書</v>
      </c>
      <c r="N4" s="15" t="str">
        <f>HYPERLINK("http://www.kabupro.jp/mark/20120213/S000A98D.htm","四半期報告書")</f>
        <v>四半期報告書</v>
      </c>
      <c r="O4" s="15" t="str">
        <f>HYPERLINK("http://www.kabupro.jp/mark/20111111/S0009MFO.htm","四半期報告書")</f>
        <v>四半期報告書</v>
      </c>
      <c r="P4" s="15" t="str">
        <f>HYPERLINK("http://www.kabupro.jp/mark/20110812/S00094OM.htm","四半期報告書")</f>
        <v>四半期報告書</v>
      </c>
      <c r="Q4" s="15" t="str">
        <f>HYPERLINK("http://www.kabupro.jp/mark/20110629/S0008Q3M.htm","有価証券報告書")</f>
        <v>有価証券報告書</v>
      </c>
      <c r="R4" s="15" t="str">
        <f>HYPERLINK("http://www.kabupro.jp/mark/20110210/S0007P9A.htm","四半期報告書")</f>
        <v>四半期報告書</v>
      </c>
      <c r="S4" s="15" t="str">
        <f>HYPERLINK("http://www.kabupro.jp/mark/20101112/S000737K.htm","四半期報告書")</f>
        <v>四半期報告書</v>
      </c>
      <c r="T4" s="15" t="str">
        <f>HYPERLINK("http://www.kabupro.jp/mark/20101105/S000718C.htm","訂正四半期報告書")</f>
        <v>訂正四半期報告書</v>
      </c>
      <c r="U4" s="15" t="str">
        <f>HYPERLINK("http://www.kabupro.jp/mark/20110527/S0008D1F.htm","訂正有価証券報告書")</f>
        <v>訂正有価証券報告書</v>
      </c>
      <c r="V4" s="15" t="str">
        <f>HYPERLINK("http://www.kabupro.jp/mark/20100212/S00053GH.htm","四半期報告書")</f>
        <v>四半期報告書</v>
      </c>
      <c r="W4" s="15" t="str">
        <f>HYPERLINK("http://www.kabupro.jp/mark/20091113/S0004IYO.htm","四半期報告書")</f>
        <v>四半期報告書</v>
      </c>
      <c r="X4" s="15" t="str">
        <f>HYPERLINK("http://www.kabupro.jp/mark/20090814/S000405M.htm","四半期報告書")</f>
        <v>四半期報告書</v>
      </c>
      <c r="Y4" s="15" t="str">
        <f>HYPERLINK("http://www.kabupro.jp/mark/20090626/S0003J9N.htm","有価証券報告書")</f>
        <v>有価証券報告書</v>
      </c>
    </row>
    <row r="5" spans="1:25" ht="14.25" thickBot="1">
      <c r="A5" s="11" t="s">
        <v>49</v>
      </c>
      <c r="B5" s="1" t="s">
        <v>217</v>
      </c>
      <c r="C5" s="1" t="s">
        <v>220</v>
      </c>
      <c r="D5" s="1" t="s">
        <v>222</v>
      </c>
      <c r="E5" s="1" t="s">
        <v>55</v>
      </c>
      <c r="F5" s="1" t="s">
        <v>217</v>
      </c>
      <c r="G5" s="1" t="s">
        <v>220</v>
      </c>
      <c r="H5" s="1" t="s">
        <v>222</v>
      </c>
      <c r="I5" s="1" t="s">
        <v>55</v>
      </c>
      <c r="J5" s="1" t="s">
        <v>224</v>
      </c>
      <c r="K5" s="1" t="s">
        <v>226</v>
      </c>
      <c r="L5" s="1" t="s">
        <v>228</v>
      </c>
      <c r="M5" s="1" t="s">
        <v>59</v>
      </c>
      <c r="N5" s="1" t="s">
        <v>230</v>
      </c>
      <c r="O5" s="1" t="s">
        <v>232</v>
      </c>
      <c r="P5" s="1" t="s">
        <v>234</v>
      </c>
      <c r="Q5" s="1" t="s">
        <v>61</v>
      </c>
      <c r="R5" s="1" t="s">
        <v>236</v>
      </c>
      <c r="S5" s="1" t="s">
        <v>238</v>
      </c>
      <c r="T5" s="1" t="s">
        <v>240</v>
      </c>
      <c r="U5" s="1" t="s">
        <v>63</v>
      </c>
      <c r="V5" s="1" t="s">
        <v>242</v>
      </c>
      <c r="W5" s="1" t="s">
        <v>244</v>
      </c>
      <c r="X5" s="1" t="s">
        <v>246</v>
      </c>
      <c r="Y5" s="1" t="s">
        <v>65</v>
      </c>
    </row>
    <row r="6" spans="1:25" ht="15" thickBot="1" thickTop="1">
      <c r="A6" s="10" t="s">
        <v>50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3</v>
      </c>
      <c r="C7" s="14" t="s">
        <v>3</v>
      </c>
      <c r="D7" s="14" t="s">
        <v>3</v>
      </c>
      <c r="E7" s="16" t="s">
        <v>56</v>
      </c>
      <c r="F7" s="14" t="s">
        <v>3</v>
      </c>
      <c r="G7" s="14" t="s">
        <v>3</v>
      </c>
      <c r="H7" s="14" t="s">
        <v>3</v>
      </c>
      <c r="I7" s="16" t="s">
        <v>56</v>
      </c>
      <c r="J7" s="14" t="s">
        <v>3</v>
      </c>
      <c r="K7" s="14" t="s">
        <v>3</v>
      </c>
      <c r="L7" s="14" t="s">
        <v>3</v>
      </c>
      <c r="M7" s="16" t="s">
        <v>56</v>
      </c>
      <c r="N7" s="14" t="s">
        <v>3</v>
      </c>
      <c r="O7" s="14" t="s">
        <v>3</v>
      </c>
      <c r="P7" s="14" t="s">
        <v>3</v>
      </c>
      <c r="Q7" s="16" t="s">
        <v>56</v>
      </c>
      <c r="R7" s="14" t="s">
        <v>3</v>
      </c>
      <c r="S7" s="14" t="s">
        <v>3</v>
      </c>
      <c r="T7" s="14" t="s">
        <v>3</v>
      </c>
      <c r="U7" s="16" t="s">
        <v>56</v>
      </c>
      <c r="V7" s="14" t="s">
        <v>3</v>
      </c>
      <c r="W7" s="14" t="s">
        <v>3</v>
      </c>
      <c r="X7" s="14" t="s">
        <v>3</v>
      </c>
      <c r="Y7" s="16" t="s">
        <v>56</v>
      </c>
    </row>
    <row r="8" spans="1:25" ht="13.5">
      <c r="A8" s="13" t="s">
        <v>52</v>
      </c>
      <c r="B8" s="1" t="s">
        <v>4</v>
      </c>
      <c r="C8" s="1" t="s">
        <v>4</v>
      </c>
      <c r="D8" s="1" t="s">
        <v>4</v>
      </c>
      <c r="E8" s="17" t="s">
        <v>159</v>
      </c>
      <c r="F8" s="1" t="s">
        <v>159</v>
      </c>
      <c r="G8" s="1" t="s">
        <v>159</v>
      </c>
      <c r="H8" s="1" t="s">
        <v>159</v>
      </c>
      <c r="I8" s="17" t="s">
        <v>160</v>
      </c>
      <c r="J8" s="1" t="s">
        <v>160</v>
      </c>
      <c r="K8" s="1" t="s">
        <v>160</v>
      </c>
      <c r="L8" s="1" t="s">
        <v>160</v>
      </c>
      <c r="M8" s="17" t="s">
        <v>161</v>
      </c>
      <c r="N8" s="1" t="s">
        <v>161</v>
      </c>
      <c r="O8" s="1" t="s">
        <v>161</v>
      </c>
      <c r="P8" s="1" t="s">
        <v>161</v>
      </c>
      <c r="Q8" s="17" t="s">
        <v>162</v>
      </c>
      <c r="R8" s="1" t="s">
        <v>162</v>
      </c>
      <c r="S8" s="1" t="s">
        <v>162</v>
      </c>
      <c r="T8" s="1" t="s">
        <v>162</v>
      </c>
      <c r="U8" s="17" t="s">
        <v>163</v>
      </c>
      <c r="V8" s="1" t="s">
        <v>163</v>
      </c>
      <c r="W8" s="1" t="s">
        <v>163</v>
      </c>
      <c r="X8" s="1" t="s">
        <v>163</v>
      </c>
      <c r="Y8" s="17" t="s">
        <v>164</v>
      </c>
    </row>
    <row r="9" spans="1:25" ht="13.5">
      <c r="A9" s="13" t="s">
        <v>53</v>
      </c>
      <c r="B9" s="1" t="s">
        <v>219</v>
      </c>
      <c r="C9" s="1" t="s">
        <v>221</v>
      </c>
      <c r="D9" s="1" t="s">
        <v>223</v>
      </c>
      <c r="E9" s="17" t="s">
        <v>57</v>
      </c>
      <c r="F9" s="1" t="s">
        <v>225</v>
      </c>
      <c r="G9" s="1" t="s">
        <v>227</v>
      </c>
      <c r="H9" s="1" t="s">
        <v>229</v>
      </c>
      <c r="I9" s="17" t="s">
        <v>58</v>
      </c>
      <c r="J9" s="1" t="s">
        <v>231</v>
      </c>
      <c r="K9" s="1" t="s">
        <v>233</v>
      </c>
      <c r="L9" s="1" t="s">
        <v>235</v>
      </c>
      <c r="M9" s="17" t="s">
        <v>60</v>
      </c>
      <c r="N9" s="1" t="s">
        <v>237</v>
      </c>
      <c r="O9" s="1" t="s">
        <v>239</v>
      </c>
      <c r="P9" s="1" t="s">
        <v>241</v>
      </c>
      <c r="Q9" s="17" t="s">
        <v>62</v>
      </c>
      <c r="R9" s="1" t="s">
        <v>243</v>
      </c>
      <c r="S9" s="1" t="s">
        <v>245</v>
      </c>
      <c r="T9" s="1" t="s">
        <v>247</v>
      </c>
      <c r="U9" s="17" t="s">
        <v>64</v>
      </c>
      <c r="V9" s="1" t="s">
        <v>249</v>
      </c>
      <c r="W9" s="1" t="s">
        <v>251</v>
      </c>
      <c r="X9" s="1" t="s">
        <v>253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30" t="s">
        <v>168</v>
      </c>
      <c r="B11" s="27">
        <v>30770279</v>
      </c>
      <c r="C11" s="27">
        <v>20243034</v>
      </c>
      <c r="D11" s="27">
        <v>9881553</v>
      </c>
      <c r="E11" s="21">
        <v>39429508</v>
      </c>
      <c r="F11" s="27">
        <v>29598233</v>
      </c>
      <c r="G11" s="27">
        <v>19699322</v>
      </c>
      <c r="H11" s="27">
        <v>9926558</v>
      </c>
      <c r="I11" s="21">
        <v>40305838</v>
      </c>
      <c r="J11" s="27">
        <v>30273590</v>
      </c>
      <c r="K11" s="27">
        <v>19795847</v>
      </c>
      <c r="L11" s="27">
        <v>9697788</v>
      </c>
      <c r="M11" s="21">
        <v>38729927</v>
      </c>
      <c r="N11" s="27">
        <v>29346752</v>
      </c>
      <c r="O11" s="27">
        <v>19073355</v>
      </c>
      <c r="P11" s="27">
        <v>9284021</v>
      </c>
      <c r="Q11" s="21">
        <v>35317972</v>
      </c>
      <c r="R11" s="27">
        <v>26449473</v>
      </c>
      <c r="S11" s="27">
        <v>17241305</v>
      </c>
      <c r="T11" s="27">
        <v>8493217</v>
      </c>
      <c r="U11" s="21">
        <v>40545493</v>
      </c>
      <c r="V11" s="27">
        <v>32153237</v>
      </c>
      <c r="W11" s="27">
        <v>21717165</v>
      </c>
      <c r="X11" s="27">
        <v>10389671</v>
      </c>
      <c r="Y11" s="21">
        <v>40295647</v>
      </c>
    </row>
    <row r="12" spans="1:25" ht="13.5">
      <c r="A12" s="7" t="s">
        <v>172</v>
      </c>
      <c r="B12" s="28">
        <v>27883320</v>
      </c>
      <c r="C12" s="28">
        <v>18336689</v>
      </c>
      <c r="D12" s="28">
        <v>8997226</v>
      </c>
      <c r="E12" s="22">
        <v>35834043</v>
      </c>
      <c r="F12" s="28">
        <v>26817959</v>
      </c>
      <c r="G12" s="28">
        <v>17781336</v>
      </c>
      <c r="H12" s="28">
        <v>8997545</v>
      </c>
      <c r="I12" s="22">
        <v>36523105</v>
      </c>
      <c r="J12" s="28">
        <v>27405143</v>
      </c>
      <c r="K12" s="28">
        <v>17965035</v>
      </c>
      <c r="L12" s="28">
        <v>8821994</v>
      </c>
      <c r="M12" s="22">
        <v>35330346</v>
      </c>
      <c r="N12" s="28">
        <v>26708258</v>
      </c>
      <c r="O12" s="28">
        <v>17410247</v>
      </c>
      <c r="P12" s="28">
        <v>8496194</v>
      </c>
      <c r="Q12" s="22">
        <v>32428915</v>
      </c>
      <c r="R12" s="28">
        <v>24204032</v>
      </c>
      <c r="S12" s="28">
        <v>15854015</v>
      </c>
      <c r="T12" s="28">
        <v>7825783</v>
      </c>
      <c r="U12" s="22">
        <v>36937767</v>
      </c>
      <c r="V12" s="28">
        <v>29186220</v>
      </c>
      <c r="W12" s="28">
        <v>19707930</v>
      </c>
      <c r="X12" s="28">
        <v>9430002</v>
      </c>
      <c r="Y12" s="22">
        <v>36133150</v>
      </c>
    </row>
    <row r="13" spans="1:25" ht="13.5">
      <c r="A13" s="7" t="s">
        <v>173</v>
      </c>
      <c r="B13" s="28">
        <v>2886958</v>
      </c>
      <c r="C13" s="28">
        <v>1906344</v>
      </c>
      <c r="D13" s="28">
        <v>884326</v>
      </c>
      <c r="E13" s="22">
        <v>3595464</v>
      </c>
      <c r="F13" s="28">
        <v>2780274</v>
      </c>
      <c r="G13" s="28">
        <v>1917986</v>
      </c>
      <c r="H13" s="28">
        <v>929013</v>
      </c>
      <c r="I13" s="22">
        <v>3782732</v>
      </c>
      <c r="J13" s="28">
        <v>2868446</v>
      </c>
      <c r="K13" s="28">
        <v>1830811</v>
      </c>
      <c r="L13" s="28">
        <v>875793</v>
      </c>
      <c r="M13" s="22">
        <v>3399580</v>
      </c>
      <c r="N13" s="28">
        <v>2638494</v>
      </c>
      <c r="O13" s="28">
        <v>1663108</v>
      </c>
      <c r="P13" s="28">
        <v>787826</v>
      </c>
      <c r="Q13" s="22">
        <v>2889057</v>
      </c>
      <c r="R13" s="28">
        <v>2245440</v>
      </c>
      <c r="S13" s="28">
        <v>1387290</v>
      </c>
      <c r="T13" s="28">
        <v>667433</v>
      </c>
      <c r="U13" s="22">
        <v>3607726</v>
      </c>
      <c r="V13" s="28">
        <v>2967017</v>
      </c>
      <c r="W13" s="28">
        <v>2009235</v>
      </c>
      <c r="X13" s="28">
        <v>959669</v>
      </c>
      <c r="Y13" s="22">
        <v>4162497</v>
      </c>
    </row>
    <row r="14" spans="1:25" ht="13.5">
      <c r="A14" s="6" t="s">
        <v>175</v>
      </c>
      <c r="B14" s="28">
        <v>933852</v>
      </c>
      <c r="C14" s="28">
        <v>552692</v>
      </c>
      <c r="D14" s="28">
        <v>267587</v>
      </c>
      <c r="E14" s="22">
        <v>1206201</v>
      </c>
      <c r="F14" s="28">
        <v>931578</v>
      </c>
      <c r="G14" s="28">
        <v>544547</v>
      </c>
      <c r="H14" s="28">
        <v>264968</v>
      </c>
      <c r="I14" s="22">
        <v>1187106</v>
      </c>
      <c r="J14" s="28">
        <v>911050</v>
      </c>
      <c r="K14" s="28">
        <v>532523</v>
      </c>
      <c r="L14" s="28">
        <v>257744</v>
      </c>
      <c r="M14" s="22">
        <v>1123491</v>
      </c>
      <c r="N14" s="28">
        <v>848104</v>
      </c>
      <c r="O14" s="28">
        <v>505003</v>
      </c>
      <c r="P14" s="28">
        <v>237728</v>
      </c>
      <c r="Q14" s="22">
        <v>1084524</v>
      </c>
      <c r="R14" s="28">
        <v>829651</v>
      </c>
      <c r="S14" s="28">
        <v>490620</v>
      </c>
      <c r="T14" s="28">
        <v>242334</v>
      </c>
      <c r="U14" s="22">
        <v>1019019</v>
      </c>
      <c r="V14" s="28">
        <v>783059</v>
      </c>
      <c r="W14" s="28">
        <v>454042</v>
      </c>
      <c r="X14" s="28">
        <v>217688</v>
      </c>
      <c r="Y14" s="22">
        <v>1030912</v>
      </c>
    </row>
    <row r="15" spans="1:25" ht="13.5">
      <c r="A15" s="6" t="s">
        <v>176</v>
      </c>
      <c r="B15" s="28">
        <v>72713</v>
      </c>
      <c r="C15" s="28">
        <v>124162</v>
      </c>
      <c r="D15" s="28">
        <v>71197</v>
      </c>
      <c r="E15" s="22">
        <v>129023</v>
      </c>
      <c r="F15" s="28">
        <v>80396</v>
      </c>
      <c r="G15" s="28">
        <v>130754</v>
      </c>
      <c r="H15" s="28">
        <v>71536</v>
      </c>
      <c r="I15" s="22">
        <v>125890</v>
      </c>
      <c r="J15" s="28">
        <v>78032</v>
      </c>
      <c r="K15" s="28">
        <v>124406</v>
      </c>
      <c r="L15" s="28">
        <v>68829</v>
      </c>
      <c r="M15" s="22">
        <v>118131</v>
      </c>
      <c r="N15" s="28">
        <v>67556</v>
      </c>
      <c r="O15" s="28">
        <v>106591</v>
      </c>
      <c r="P15" s="28">
        <v>60682</v>
      </c>
      <c r="Q15" s="22">
        <v>93860</v>
      </c>
      <c r="R15" s="28">
        <v>63254</v>
      </c>
      <c r="S15" s="28">
        <v>105935</v>
      </c>
      <c r="T15" s="28">
        <v>58838</v>
      </c>
      <c r="U15" s="22">
        <v>106687</v>
      </c>
      <c r="V15" s="28">
        <v>66841</v>
      </c>
      <c r="W15" s="28">
        <v>108718</v>
      </c>
      <c r="X15" s="28">
        <v>60758</v>
      </c>
      <c r="Y15" s="22">
        <v>103829</v>
      </c>
    </row>
    <row r="16" spans="1:25" ht="13.5">
      <c r="A16" s="6" t="s">
        <v>177</v>
      </c>
      <c r="B16" s="28">
        <v>43775</v>
      </c>
      <c r="C16" s="28">
        <v>29028</v>
      </c>
      <c r="D16" s="28">
        <v>13925</v>
      </c>
      <c r="E16" s="22">
        <v>61694</v>
      </c>
      <c r="F16" s="28">
        <v>51373</v>
      </c>
      <c r="G16" s="28">
        <v>34855</v>
      </c>
      <c r="H16" s="28">
        <v>18680</v>
      </c>
      <c r="I16" s="22">
        <v>81588</v>
      </c>
      <c r="J16" s="28">
        <v>58969</v>
      </c>
      <c r="K16" s="28">
        <v>38246</v>
      </c>
      <c r="L16" s="28">
        <v>18595</v>
      </c>
      <c r="M16" s="22">
        <v>75775</v>
      </c>
      <c r="N16" s="28">
        <v>56144</v>
      </c>
      <c r="O16" s="28">
        <v>37765</v>
      </c>
      <c r="P16" s="28">
        <v>19658</v>
      </c>
      <c r="Q16" s="22">
        <v>87905</v>
      </c>
      <c r="R16" s="28">
        <v>62313</v>
      </c>
      <c r="S16" s="28">
        <v>41804</v>
      </c>
      <c r="T16" s="28">
        <v>20671</v>
      </c>
      <c r="U16" s="22">
        <v>60978</v>
      </c>
      <c r="V16" s="28">
        <v>47714</v>
      </c>
      <c r="W16" s="28">
        <v>33782</v>
      </c>
      <c r="X16" s="28">
        <v>18036</v>
      </c>
      <c r="Y16" s="22">
        <v>77797</v>
      </c>
    </row>
    <row r="17" spans="1:25" ht="13.5">
      <c r="A17" s="6" t="s">
        <v>178</v>
      </c>
      <c r="B17" s="28">
        <v>215632</v>
      </c>
      <c r="C17" s="28">
        <v>145454</v>
      </c>
      <c r="D17" s="28">
        <v>67764</v>
      </c>
      <c r="E17" s="22">
        <v>295155</v>
      </c>
      <c r="F17" s="28">
        <v>214630</v>
      </c>
      <c r="G17" s="28">
        <v>142127</v>
      </c>
      <c r="H17" s="28">
        <v>67522</v>
      </c>
      <c r="I17" s="22">
        <v>264092</v>
      </c>
      <c r="J17" s="28">
        <v>198088</v>
      </c>
      <c r="K17" s="28">
        <v>129711</v>
      </c>
      <c r="L17" s="28">
        <v>62765</v>
      </c>
      <c r="M17" s="22">
        <v>251334</v>
      </c>
      <c r="N17" s="28">
        <v>187325</v>
      </c>
      <c r="O17" s="28">
        <v>123709</v>
      </c>
      <c r="P17" s="28">
        <v>59663</v>
      </c>
      <c r="Q17" s="22">
        <v>237791</v>
      </c>
      <c r="R17" s="28">
        <v>179593</v>
      </c>
      <c r="S17" s="28">
        <v>119719</v>
      </c>
      <c r="T17" s="28">
        <v>58648</v>
      </c>
      <c r="U17" s="22">
        <v>220433</v>
      </c>
      <c r="V17" s="28">
        <v>164518</v>
      </c>
      <c r="W17" s="28">
        <v>109856</v>
      </c>
      <c r="X17" s="28">
        <v>52141</v>
      </c>
      <c r="Y17" s="22">
        <v>225654</v>
      </c>
    </row>
    <row r="18" spans="1:25" ht="13.5">
      <c r="A18" s="6" t="s">
        <v>180</v>
      </c>
      <c r="B18" s="28">
        <v>-33503</v>
      </c>
      <c r="C18" s="28">
        <v>-5294</v>
      </c>
      <c r="D18" s="28">
        <v>-3689</v>
      </c>
      <c r="E18" s="22">
        <v>-9223</v>
      </c>
      <c r="F18" s="28">
        <v>-15814</v>
      </c>
      <c r="G18" s="28">
        <v>-6513</v>
      </c>
      <c r="H18" s="28">
        <v>-3732</v>
      </c>
      <c r="I18" s="22">
        <v>19821</v>
      </c>
      <c r="J18" s="28">
        <v>-5091</v>
      </c>
      <c r="K18" s="28">
        <v>-1757</v>
      </c>
      <c r="L18" s="28">
        <v>81</v>
      </c>
      <c r="M18" s="22">
        <v>39316</v>
      </c>
      <c r="N18" s="28">
        <v>37166</v>
      </c>
      <c r="O18" s="28">
        <v>4553</v>
      </c>
      <c r="P18" s="28">
        <v>1962</v>
      </c>
      <c r="Q18" s="22">
        <v>2131</v>
      </c>
      <c r="R18" s="28">
        <v>3275</v>
      </c>
      <c r="S18" s="28"/>
      <c r="T18" s="28"/>
      <c r="U18" s="22">
        <v>28288</v>
      </c>
      <c r="V18" s="28">
        <v>33236</v>
      </c>
      <c r="W18" s="28">
        <v>393</v>
      </c>
      <c r="X18" s="28">
        <v>119</v>
      </c>
      <c r="Y18" s="22">
        <v>4768</v>
      </c>
    </row>
    <row r="19" spans="1:25" ht="13.5">
      <c r="A19" s="6" t="s">
        <v>182</v>
      </c>
      <c r="B19" s="28">
        <v>47728</v>
      </c>
      <c r="C19" s="28">
        <v>31050</v>
      </c>
      <c r="D19" s="28">
        <v>15254</v>
      </c>
      <c r="E19" s="22">
        <v>63286</v>
      </c>
      <c r="F19" s="28">
        <v>46983</v>
      </c>
      <c r="G19" s="28">
        <v>32114</v>
      </c>
      <c r="H19" s="28">
        <v>15455</v>
      </c>
      <c r="I19" s="22">
        <v>60657</v>
      </c>
      <c r="J19" s="28">
        <v>44565</v>
      </c>
      <c r="K19" s="28">
        <v>28893</v>
      </c>
      <c r="L19" s="28">
        <v>14200</v>
      </c>
      <c r="M19" s="22">
        <v>62324</v>
      </c>
      <c r="N19" s="28">
        <v>46893</v>
      </c>
      <c r="O19" s="28">
        <v>30928</v>
      </c>
      <c r="P19" s="28">
        <v>15461</v>
      </c>
      <c r="Q19" s="22">
        <v>55018</v>
      </c>
      <c r="R19" s="28">
        <v>38646</v>
      </c>
      <c r="S19" s="28">
        <v>23561</v>
      </c>
      <c r="T19" s="28">
        <v>10867</v>
      </c>
      <c r="U19" s="22">
        <v>48812</v>
      </c>
      <c r="V19" s="28">
        <v>36837</v>
      </c>
      <c r="W19" s="28">
        <v>24356</v>
      </c>
      <c r="X19" s="28">
        <v>12116</v>
      </c>
      <c r="Y19" s="22">
        <v>50402</v>
      </c>
    </row>
    <row r="20" spans="1:25" ht="13.5">
      <c r="A20" s="6" t="s">
        <v>75</v>
      </c>
      <c r="B20" s="28">
        <v>831946</v>
      </c>
      <c r="C20" s="28">
        <v>559416</v>
      </c>
      <c r="D20" s="28">
        <v>291518</v>
      </c>
      <c r="E20" s="22">
        <v>1088961</v>
      </c>
      <c r="F20" s="28">
        <v>822767</v>
      </c>
      <c r="G20" s="28">
        <v>556217</v>
      </c>
      <c r="H20" s="28">
        <v>285602</v>
      </c>
      <c r="I20" s="22">
        <v>1055234</v>
      </c>
      <c r="J20" s="28">
        <v>793750</v>
      </c>
      <c r="K20" s="28">
        <v>543257</v>
      </c>
      <c r="L20" s="28">
        <v>281390</v>
      </c>
      <c r="M20" s="22">
        <v>1034887</v>
      </c>
      <c r="N20" s="28">
        <v>778620</v>
      </c>
      <c r="O20" s="28">
        <v>522329</v>
      </c>
      <c r="P20" s="28">
        <v>273065</v>
      </c>
      <c r="Q20" s="22">
        <v>764629</v>
      </c>
      <c r="R20" s="28">
        <v>762193</v>
      </c>
      <c r="S20" s="28">
        <v>525816</v>
      </c>
      <c r="T20" s="28">
        <v>280502</v>
      </c>
      <c r="U20" s="22">
        <v>994079</v>
      </c>
      <c r="V20" s="28">
        <v>744143</v>
      </c>
      <c r="W20" s="28">
        <v>501699</v>
      </c>
      <c r="X20" s="28">
        <v>251698</v>
      </c>
      <c r="Y20" s="22">
        <v>923047</v>
      </c>
    </row>
    <row r="21" spans="1:25" ht="13.5">
      <c r="A21" s="6" t="s">
        <v>184</v>
      </c>
      <c r="B21" s="28">
        <v>2112144</v>
      </c>
      <c r="C21" s="28">
        <v>1436510</v>
      </c>
      <c r="D21" s="28">
        <v>723557</v>
      </c>
      <c r="E21" s="22">
        <v>2835099</v>
      </c>
      <c r="F21" s="28">
        <v>2131915</v>
      </c>
      <c r="G21" s="28">
        <v>1434104</v>
      </c>
      <c r="H21" s="28">
        <v>720034</v>
      </c>
      <c r="I21" s="22">
        <v>2795391</v>
      </c>
      <c r="J21" s="28">
        <v>2080364</v>
      </c>
      <c r="K21" s="28">
        <v>1396282</v>
      </c>
      <c r="L21" s="28">
        <v>704608</v>
      </c>
      <c r="M21" s="22">
        <v>2709259</v>
      </c>
      <c r="N21" s="28">
        <v>2025054</v>
      </c>
      <c r="O21" s="28">
        <v>1333022</v>
      </c>
      <c r="P21" s="28">
        <v>669221</v>
      </c>
      <c r="Q21" s="22">
        <v>2591344</v>
      </c>
      <c r="R21" s="28">
        <v>1942563</v>
      </c>
      <c r="S21" s="28">
        <v>1310123</v>
      </c>
      <c r="T21" s="28">
        <v>673509</v>
      </c>
      <c r="U21" s="22">
        <v>2492251</v>
      </c>
      <c r="V21" s="28">
        <v>1889164</v>
      </c>
      <c r="W21" s="28">
        <v>1244522</v>
      </c>
      <c r="X21" s="28">
        <v>621125</v>
      </c>
      <c r="Y21" s="22">
        <v>2455807</v>
      </c>
    </row>
    <row r="22" spans="1:25" ht="14.25" thickBot="1">
      <c r="A22" s="25" t="s">
        <v>185</v>
      </c>
      <c r="B22" s="29">
        <v>774814</v>
      </c>
      <c r="C22" s="29">
        <v>469834</v>
      </c>
      <c r="D22" s="29">
        <v>160769</v>
      </c>
      <c r="E22" s="23">
        <v>760364</v>
      </c>
      <c r="F22" s="29">
        <v>648358</v>
      </c>
      <c r="G22" s="29">
        <v>483882</v>
      </c>
      <c r="H22" s="29">
        <v>208978</v>
      </c>
      <c r="I22" s="23">
        <v>987341</v>
      </c>
      <c r="J22" s="29">
        <v>788081</v>
      </c>
      <c r="K22" s="29">
        <v>434529</v>
      </c>
      <c r="L22" s="29">
        <v>171184</v>
      </c>
      <c r="M22" s="23">
        <v>690321</v>
      </c>
      <c r="N22" s="29">
        <v>613439</v>
      </c>
      <c r="O22" s="29">
        <v>330085</v>
      </c>
      <c r="P22" s="29">
        <v>118605</v>
      </c>
      <c r="Q22" s="23">
        <v>297712</v>
      </c>
      <c r="R22" s="29">
        <v>302877</v>
      </c>
      <c r="S22" s="29">
        <v>77166</v>
      </c>
      <c r="T22" s="29">
        <v>-6076</v>
      </c>
      <c r="U22" s="23">
        <v>1115475</v>
      </c>
      <c r="V22" s="29">
        <v>1077853</v>
      </c>
      <c r="W22" s="29">
        <v>764712</v>
      </c>
      <c r="X22" s="29">
        <v>338544</v>
      </c>
      <c r="Y22" s="23">
        <v>1706690</v>
      </c>
    </row>
    <row r="23" spans="1:25" ht="14.25" thickTop="1">
      <c r="A23" s="6" t="s">
        <v>186</v>
      </c>
      <c r="B23" s="28">
        <v>3240</v>
      </c>
      <c r="C23" s="28">
        <v>2675</v>
      </c>
      <c r="D23" s="28">
        <v>519</v>
      </c>
      <c r="E23" s="22">
        <v>13199</v>
      </c>
      <c r="F23" s="28">
        <v>1646</v>
      </c>
      <c r="G23" s="28">
        <v>1089</v>
      </c>
      <c r="H23" s="28">
        <v>462</v>
      </c>
      <c r="I23" s="22">
        <v>7350</v>
      </c>
      <c r="J23" s="28">
        <v>2035</v>
      </c>
      <c r="K23" s="28">
        <v>1400</v>
      </c>
      <c r="L23" s="28">
        <v>566</v>
      </c>
      <c r="M23" s="22">
        <v>9412</v>
      </c>
      <c r="N23" s="28">
        <v>4766</v>
      </c>
      <c r="O23" s="28">
        <v>3417</v>
      </c>
      <c r="P23" s="28">
        <v>1508</v>
      </c>
      <c r="Q23" s="22">
        <v>8649</v>
      </c>
      <c r="R23" s="28">
        <v>4260</v>
      </c>
      <c r="S23" s="28">
        <v>2560</v>
      </c>
      <c r="T23" s="28">
        <v>1021</v>
      </c>
      <c r="U23" s="22">
        <v>13945</v>
      </c>
      <c r="V23" s="28">
        <v>10368</v>
      </c>
      <c r="W23" s="28">
        <v>9001</v>
      </c>
      <c r="X23" s="28">
        <v>1011</v>
      </c>
      <c r="Y23" s="22">
        <v>18973</v>
      </c>
    </row>
    <row r="24" spans="1:25" ht="13.5">
      <c r="A24" s="6" t="s">
        <v>187</v>
      </c>
      <c r="B24" s="28">
        <v>43098</v>
      </c>
      <c r="C24" s="28">
        <v>32257</v>
      </c>
      <c r="D24" s="28">
        <v>19855</v>
      </c>
      <c r="E24" s="22">
        <v>32824</v>
      </c>
      <c r="F24" s="28">
        <v>31228</v>
      </c>
      <c r="G24" s="28">
        <v>22333</v>
      </c>
      <c r="H24" s="28">
        <v>15634</v>
      </c>
      <c r="I24" s="22">
        <v>33676</v>
      </c>
      <c r="J24" s="28">
        <v>31654</v>
      </c>
      <c r="K24" s="28">
        <v>22518</v>
      </c>
      <c r="L24" s="28">
        <v>16450</v>
      </c>
      <c r="M24" s="22">
        <v>28187</v>
      </c>
      <c r="N24" s="28">
        <v>26289</v>
      </c>
      <c r="O24" s="28">
        <v>17874</v>
      </c>
      <c r="P24" s="28">
        <v>12532</v>
      </c>
      <c r="Q24" s="22">
        <v>29204</v>
      </c>
      <c r="R24" s="28">
        <v>27899</v>
      </c>
      <c r="S24" s="28">
        <v>22556</v>
      </c>
      <c r="T24" s="28">
        <v>17086</v>
      </c>
      <c r="U24" s="22">
        <v>50266</v>
      </c>
      <c r="V24" s="28">
        <v>50155</v>
      </c>
      <c r="W24" s="28">
        <v>33049</v>
      </c>
      <c r="X24" s="28">
        <v>27457</v>
      </c>
      <c r="Y24" s="22">
        <v>51709</v>
      </c>
    </row>
    <row r="25" spans="1:25" ht="13.5">
      <c r="A25" s="6" t="s">
        <v>43</v>
      </c>
      <c r="B25" s="28">
        <v>20854</v>
      </c>
      <c r="C25" s="28"/>
      <c r="D25" s="28"/>
      <c r="E25" s="22">
        <v>21699</v>
      </c>
      <c r="F25" s="28">
        <v>17116</v>
      </c>
      <c r="G25" s="28"/>
      <c r="H25" s="28">
        <v>1436</v>
      </c>
      <c r="I25" s="22">
        <v>14429</v>
      </c>
      <c r="J25" s="28">
        <v>13426</v>
      </c>
      <c r="K25" s="28">
        <v>6306</v>
      </c>
      <c r="L25" s="28">
        <v>2228</v>
      </c>
      <c r="M25" s="22">
        <v>25489</v>
      </c>
      <c r="N25" s="28">
        <v>33189</v>
      </c>
      <c r="O25" s="28">
        <v>10460</v>
      </c>
      <c r="P25" s="28">
        <v>3792</v>
      </c>
      <c r="Q25" s="22"/>
      <c r="R25" s="28"/>
      <c r="S25" s="28"/>
      <c r="T25" s="28"/>
      <c r="U25" s="22">
        <v>21126</v>
      </c>
      <c r="V25" s="28">
        <v>13198</v>
      </c>
      <c r="W25" s="28">
        <v>2619</v>
      </c>
      <c r="X25" s="28">
        <v>6795</v>
      </c>
      <c r="Y25" s="22"/>
    </row>
    <row r="26" spans="1:25" ht="13.5">
      <c r="A26" s="6" t="s">
        <v>44</v>
      </c>
      <c r="B26" s="28">
        <v>10536</v>
      </c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75</v>
      </c>
      <c r="B27" s="28">
        <v>74771</v>
      </c>
      <c r="C27" s="28">
        <v>47151</v>
      </c>
      <c r="D27" s="28">
        <v>25529</v>
      </c>
      <c r="E27" s="22">
        <v>75399</v>
      </c>
      <c r="F27" s="28">
        <v>83279</v>
      </c>
      <c r="G27" s="28">
        <v>47346</v>
      </c>
      <c r="H27" s="28">
        <v>18896</v>
      </c>
      <c r="I27" s="22">
        <v>70625</v>
      </c>
      <c r="J27" s="28">
        <v>99385</v>
      </c>
      <c r="K27" s="28">
        <v>79006</v>
      </c>
      <c r="L27" s="28">
        <v>46458</v>
      </c>
      <c r="M27" s="22">
        <v>163910</v>
      </c>
      <c r="N27" s="28">
        <v>183074</v>
      </c>
      <c r="O27" s="28">
        <v>125660</v>
      </c>
      <c r="P27" s="28">
        <v>22081</v>
      </c>
      <c r="Q27" s="22">
        <v>90528</v>
      </c>
      <c r="R27" s="28">
        <v>89488</v>
      </c>
      <c r="S27" s="28">
        <v>59415</v>
      </c>
      <c r="T27" s="28">
        <v>30107</v>
      </c>
      <c r="U27" s="22">
        <v>37837</v>
      </c>
      <c r="V27" s="28">
        <v>56982</v>
      </c>
      <c r="W27" s="28">
        <v>27739</v>
      </c>
      <c r="X27" s="28">
        <v>13430</v>
      </c>
      <c r="Y27" s="22">
        <v>64090</v>
      </c>
    </row>
    <row r="28" spans="1:25" ht="13.5">
      <c r="A28" s="6" t="s">
        <v>192</v>
      </c>
      <c r="B28" s="28">
        <v>152501</v>
      </c>
      <c r="C28" s="28">
        <v>82083</v>
      </c>
      <c r="D28" s="28">
        <v>45904</v>
      </c>
      <c r="E28" s="22">
        <v>201236</v>
      </c>
      <c r="F28" s="28">
        <v>133271</v>
      </c>
      <c r="G28" s="28">
        <v>70769</v>
      </c>
      <c r="H28" s="28">
        <v>36429</v>
      </c>
      <c r="I28" s="22">
        <v>173709</v>
      </c>
      <c r="J28" s="28">
        <v>146502</v>
      </c>
      <c r="K28" s="28">
        <v>109231</v>
      </c>
      <c r="L28" s="28">
        <v>65703</v>
      </c>
      <c r="M28" s="22">
        <v>266530</v>
      </c>
      <c r="N28" s="28">
        <v>247320</v>
      </c>
      <c r="O28" s="28">
        <v>194870</v>
      </c>
      <c r="P28" s="28">
        <v>50189</v>
      </c>
      <c r="Q28" s="22">
        <v>280432</v>
      </c>
      <c r="R28" s="28">
        <v>201686</v>
      </c>
      <c r="S28" s="28">
        <v>114006</v>
      </c>
      <c r="T28" s="28">
        <v>73243</v>
      </c>
      <c r="U28" s="22">
        <v>183234</v>
      </c>
      <c r="V28" s="28">
        <v>133721</v>
      </c>
      <c r="W28" s="28">
        <v>95971</v>
      </c>
      <c r="X28" s="28">
        <v>64561</v>
      </c>
      <c r="Y28" s="22">
        <v>281285</v>
      </c>
    </row>
    <row r="29" spans="1:25" ht="13.5">
      <c r="A29" s="6" t="s">
        <v>193</v>
      </c>
      <c r="B29" s="28">
        <v>87205</v>
      </c>
      <c r="C29" s="28">
        <v>58975</v>
      </c>
      <c r="D29" s="28">
        <v>30458</v>
      </c>
      <c r="E29" s="22">
        <v>130197</v>
      </c>
      <c r="F29" s="28">
        <v>98797</v>
      </c>
      <c r="G29" s="28">
        <v>66091</v>
      </c>
      <c r="H29" s="28">
        <v>33947</v>
      </c>
      <c r="I29" s="22">
        <v>152790</v>
      </c>
      <c r="J29" s="28">
        <v>116104</v>
      </c>
      <c r="K29" s="28">
        <v>78697</v>
      </c>
      <c r="L29" s="28">
        <v>39931</v>
      </c>
      <c r="M29" s="22">
        <v>167452</v>
      </c>
      <c r="N29" s="28">
        <v>127593</v>
      </c>
      <c r="O29" s="28">
        <v>85607</v>
      </c>
      <c r="P29" s="28">
        <v>42901</v>
      </c>
      <c r="Q29" s="22">
        <v>223471</v>
      </c>
      <c r="R29" s="28">
        <v>172049</v>
      </c>
      <c r="S29" s="28">
        <v>119069</v>
      </c>
      <c r="T29" s="28">
        <v>63086</v>
      </c>
      <c r="U29" s="22">
        <v>232476</v>
      </c>
      <c r="V29" s="28">
        <v>177055</v>
      </c>
      <c r="W29" s="28">
        <v>117695</v>
      </c>
      <c r="X29" s="28">
        <v>59117</v>
      </c>
      <c r="Y29" s="22">
        <v>227018</v>
      </c>
    </row>
    <row r="30" spans="1:25" ht="13.5">
      <c r="A30" s="6" t="s">
        <v>196</v>
      </c>
      <c r="B30" s="28">
        <v>25667</v>
      </c>
      <c r="C30" s="28"/>
      <c r="D30" s="28"/>
      <c r="E30" s="22">
        <v>27462</v>
      </c>
      <c r="F30" s="28">
        <v>17028</v>
      </c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75</v>
      </c>
      <c r="B31" s="28">
        <v>8288</v>
      </c>
      <c r="C31" s="28">
        <v>20919</v>
      </c>
      <c r="D31" s="28">
        <v>15196</v>
      </c>
      <c r="E31" s="22">
        <v>13575</v>
      </c>
      <c r="F31" s="28">
        <v>38274</v>
      </c>
      <c r="G31" s="28">
        <v>30470</v>
      </c>
      <c r="H31" s="28">
        <v>6490</v>
      </c>
      <c r="I31" s="22">
        <v>32268</v>
      </c>
      <c r="J31" s="28">
        <v>52133</v>
      </c>
      <c r="K31" s="28">
        <v>37616</v>
      </c>
      <c r="L31" s="28">
        <v>10651</v>
      </c>
      <c r="M31" s="22">
        <v>52222</v>
      </c>
      <c r="N31" s="28">
        <v>51465</v>
      </c>
      <c r="O31" s="28">
        <v>12848</v>
      </c>
      <c r="P31" s="28">
        <v>17948</v>
      </c>
      <c r="Q31" s="22">
        <v>80296</v>
      </c>
      <c r="R31" s="28">
        <v>68922</v>
      </c>
      <c r="S31" s="28">
        <v>37578</v>
      </c>
      <c r="T31" s="28">
        <v>35634</v>
      </c>
      <c r="U31" s="22">
        <v>83019</v>
      </c>
      <c r="V31" s="28">
        <v>82435</v>
      </c>
      <c r="W31" s="28">
        <v>17343</v>
      </c>
      <c r="X31" s="28">
        <v>8220</v>
      </c>
      <c r="Y31" s="22">
        <v>21438</v>
      </c>
    </row>
    <row r="32" spans="1:25" ht="13.5">
      <c r="A32" s="6" t="s">
        <v>198</v>
      </c>
      <c r="B32" s="28">
        <v>121161</v>
      </c>
      <c r="C32" s="28">
        <v>84987</v>
      </c>
      <c r="D32" s="28">
        <v>51686</v>
      </c>
      <c r="E32" s="22">
        <v>216110</v>
      </c>
      <c r="F32" s="28">
        <v>154099</v>
      </c>
      <c r="G32" s="28">
        <v>100374</v>
      </c>
      <c r="H32" s="28">
        <v>52088</v>
      </c>
      <c r="I32" s="22">
        <v>249552</v>
      </c>
      <c r="J32" s="28">
        <v>168237</v>
      </c>
      <c r="K32" s="28">
        <v>116314</v>
      </c>
      <c r="L32" s="28">
        <v>61541</v>
      </c>
      <c r="M32" s="22">
        <v>219675</v>
      </c>
      <c r="N32" s="28">
        <v>179058</v>
      </c>
      <c r="O32" s="28">
        <v>117651</v>
      </c>
      <c r="P32" s="28">
        <v>60849</v>
      </c>
      <c r="Q32" s="22">
        <v>313540</v>
      </c>
      <c r="R32" s="28">
        <v>259225</v>
      </c>
      <c r="S32" s="28">
        <v>181390</v>
      </c>
      <c r="T32" s="28">
        <v>100939</v>
      </c>
      <c r="U32" s="22">
        <v>379684</v>
      </c>
      <c r="V32" s="28">
        <v>259490</v>
      </c>
      <c r="W32" s="28">
        <v>135038</v>
      </c>
      <c r="X32" s="28">
        <v>67337</v>
      </c>
      <c r="Y32" s="22">
        <v>300638</v>
      </c>
    </row>
    <row r="33" spans="1:25" ht="14.25" thickBot="1">
      <c r="A33" s="25" t="s">
        <v>199</v>
      </c>
      <c r="B33" s="29">
        <v>806154</v>
      </c>
      <c r="C33" s="29">
        <v>466931</v>
      </c>
      <c r="D33" s="29">
        <v>154986</v>
      </c>
      <c r="E33" s="23">
        <v>745490</v>
      </c>
      <c r="F33" s="29">
        <v>627531</v>
      </c>
      <c r="G33" s="29">
        <v>454277</v>
      </c>
      <c r="H33" s="29">
        <v>193319</v>
      </c>
      <c r="I33" s="23">
        <v>911497</v>
      </c>
      <c r="J33" s="29">
        <v>766346</v>
      </c>
      <c r="K33" s="29">
        <v>427447</v>
      </c>
      <c r="L33" s="29">
        <v>175346</v>
      </c>
      <c r="M33" s="23">
        <v>737176</v>
      </c>
      <c r="N33" s="29">
        <v>681701</v>
      </c>
      <c r="O33" s="29">
        <v>407305</v>
      </c>
      <c r="P33" s="29">
        <v>107945</v>
      </c>
      <c r="Q33" s="23">
        <v>264604</v>
      </c>
      <c r="R33" s="29">
        <v>245338</v>
      </c>
      <c r="S33" s="29">
        <v>9782</v>
      </c>
      <c r="T33" s="29">
        <v>-33771</v>
      </c>
      <c r="U33" s="23">
        <v>919025</v>
      </c>
      <c r="V33" s="29">
        <v>952083</v>
      </c>
      <c r="W33" s="29">
        <v>725645</v>
      </c>
      <c r="X33" s="29">
        <v>335768</v>
      </c>
      <c r="Y33" s="23">
        <v>1687337</v>
      </c>
    </row>
    <row r="34" spans="1:25" ht="14.25" thickTop="1">
      <c r="A34" s="6" t="s">
        <v>200</v>
      </c>
      <c r="B34" s="28">
        <v>18601</v>
      </c>
      <c r="C34" s="28">
        <v>8124</v>
      </c>
      <c r="D34" s="28">
        <v>7199</v>
      </c>
      <c r="E34" s="22">
        <v>40222</v>
      </c>
      <c r="F34" s="28">
        <v>37976</v>
      </c>
      <c r="G34" s="28">
        <v>29073</v>
      </c>
      <c r="H34" s="28">
        <v>23200</v>
      </c>
      <c r="I34" s="22">
        <v>8233</v>
      </c>
      <c r="J34" s="28">
        <v>7497</v>
      </c>
      <c r="K34" s="28">
        <v>6116</v>
      </c>
      <c r="L34" s="28">
        <v>2788</v>
      </c>
      <c r="M34" s="22">
        <v>188381</v>
      </c>
      <c r="N34" s="28">
        <v>93430</v>
      </c>
      <c r="O34" s="28">
        <v>7333</v>
      </c>
      <c r="P34" s="28">
        <v>3735</v>
      </c>
      <c r="Q34" s="22">
        <v>267322</v>
      </c>
      <c r="R34" s="28">
        <v>112219</v>
      </c>
      <c r="S34" s="28">
        <v>4924</v>
      </c>
      <c r="T34" s="28">
        <v>4208</v>
      </c>
      <c r="U34" s="22">
        <v>16909</v>
      </c>
      <c r="V34" s="28">
        <v>12275</v>
      </c>
      <c r="W34" s="28">
        <v>10397</v>
      </c>
      <c r="X34" s="28">
        <v>710</v>
      </c>
      <c r="Y34" s="22">
        <v>632591</v>
      </c>
    </row>
    <row r="35" spans="1:25" ht="13.5">
      <c r="A35" s="6" t="s">
        <v>202</v>
      </c>
      <c r="B35" s="28">
        <v>18601</v>
      </c>
      <c r="C35" s="28">
        <v>8124</v>
      </c>
      <c r="D35" s="28">
        <v>7199</v>
      </c>
      <c r="E35" s="22">
        <v>40222</v>
      </c>
      <c r="F35" s="28">
        <v>37976</v>
      </c>
      <c r="G35" s="28">
        <v>29073</v>
      </c>
      <c r="H35" s="28">
        <v>23200</v>
      </c>
      <c r="I35" s="22">
        <v>42932</v>
      </c>
      <c r="J35" s="28">
        <v>11299</v>
      </c>
      <c r="K35" s="28">
        <v>6117</v>
      </c>
      <c r="L35" s="28">
        <v>2788</v>
      </c>
      <c r="M35" s="22">
        <v>222847</v>
      </c>
      <c r="N35" s="28">
        <v>93430</v>
      </c>
      <c r="O35" s="28">
        <v>7333</v>
      </c>
      <c r="P35" s="28">
        <v>3735</v>
      </c>
      <c r="Q35" s="22">
        <v>305200</v>
      </c>
      <c r="R35" s="28">
        <v>148933</v>
      </c>
      <c r="S35" s="28">
        <v>7416</v>
      </c>
      <c r="T35" s="28">
        <v>12172</v>
      </c>
      <c r="U35" s="22">
        <v>54476</v>
      </c>
      <c r="V35" s="28">
        <v>12275</v>
      </c>
      <c r="W35" s="28">
        <v>10397</v>
      </c>
      <c r="X35" s="28">
        <v>710</v>
      </c>
      <c r="Y35" s="22">
        <v>711016</v>
      </c>
    </row>
    <row r="36" spans="1:25" ht="13.5">
      <c r="A36" s="6" t="s">
        <v>203</v>
      </c>
      <c r="B36" s="28">
        <v>6687</v>
      </c>
      <c r="C36" s="28">
        <v>2384</v>
      </c>
      <c r="D36" s="28">
        <v>63</v>
      </c>
      <c r="E36" s="22">
        <v>30565</v>
      </c>
      <c r="F36" s="28">
        <v>30278</v>
      </c>
      <c r="G36" s="28">
        <v>13763</v>
      </c>
      <c r="H36" s="28">
        <v>498</v>
      </c>
      <c r="I36" s="22">
        <v>4236</v>
      </c>
      <c r="J36" s="28">
        <v>3265</v>
      </c>
      <c r="K36" s="28">
        <v>2311</v>
      </c>
      <c r="L36" s="28">
        <v>648</v>
      </c>
      <c r="M36" s="22">
        <v>1456</v>
      </c>
      <c r="N36" s="28">
        <v>1186</v>
      </c>
      <c r="O36" s="28">
        <v>808</v>
      </c>
      <c r="P36" s="28">
        <v>238</v>
      </c>
      <c r="Q36" s="22">
        <v>4422</v>
      </c>
      <c r="R36" s="28">
        <v>2095</v>
      </c>
      <c r="S36" s="28">
        <v>1476</v>
      </c>
      <c r="T36" s="28">
        <v>225</v>
      </c>
      <c r="U36" s="22">
        <v>3509</v>
      </c>
      <c r="V36" s="28">
        <v>2391</v>
      </c>
      <c r="W36" s="28">
        <v>2038</v>
      </c>
      <c r="X36" s="28">
        <v>622</v>
      </c>
      <c r="Y36" s="22">
        <v>1407</v>
      </c>
    </row>
    <row r="37" spans="1:25" ht="13.5">
      <c r="A37" s="6" t="s">
        <v>204</v>
      </c>
      <c r="B37" s="28">
        <v>507</v>
      </c>
      <c r="C37" s="28">
        <v>507</v>
      </c>
      <c r="D37" s="28"/>
      <c r="E37" s="22">
        <v>887</v>
      </c>
      <c r="F37" s="28">
        <v>96</v>
      </c>
      <c r="G37" s="28"/>
      <c r="H37" s="28"/>
      <c r="I37" s="22">
        <v>941</v>
      </c>
      <c r="J37" s="28">
        <v>860</v>
      </c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205</v>
      </c>
      <c r="B38" s="28"/>
      <c r="C38" s="28"/>
      <c r="D38" s="28"/>
      <c r="E38" s="22">
        <v>3865</v>
      </c>
      <c r="F38" s="28">
        <v>30</v>
      </c>
      <c r="G38" s="28"/>
      <c r="H38" s="28"/>
      <c r="I38" s="22">
        <v>145641</v>
      </c>
      <c r="J38" s="28">
        <v>127512</v>
      </c>
      <c r="K38" s="28">
        <v>127512</v>
      </c>
      <c r="L38" s="28"/>
      <c r="M38" s="22">
        <v>29033</v>
      </c>
      <c r="N38" s="28"/>
      <c r="O38" s="28"/>
      <c r="P38" s="28"/>
      <c r="Q38" s="22">
        <v>90318</v>
      </c>
      <c r="R38" s="28"/>
      <c r="S38" s="28"/>
      <c r="T38" s="28"/>
      <c r="U38" s="22">
        <v>50421</v>
      </c>
      <c r="V38" s="28"/>
      <c r="W38" s="28"/>
      <c r="X38" s="28"/>
      <c r="Y38" s="22"/>
    </row>
    <row r="39" spans="1:25" ht="13.5">
      <c r="A39" s="6" t="s">
        <v>206</v>
      </c>
      <c r="B39" s="28">
        <v>50</v>
      </c>
      <c r="C39" s="28">
        <v>50</v>
      </c>
      <c r="D39" s="28">
        <v>50</v>
      </c>
      <c r="E39" s="22">
        <v>1393</v>
      </c>
      <c r="F39" s="28">
        <v>1393</v>
      </c>
      <c r="G39" s="28">
        <v>1393</v>
      </c>
      <c r="H39" s="28"/>
      <c r="I39" s="22">
        <v>19390</v>
      </c>
      <c r="J39" s="28">
        <v>19040</v>
      </c>
      <c r="K39" s="28">
        <v>13400</v>
      </c>
      <c r="L39" s="28">
        <v>6591</v>
      </c>
      <c r="M39" s="22">
        <v>980</v>
      </c>
      <c r="N39" s="28">
        <v>980</v>
      </c>
      <c r="O39" s="28"/>
      <c r="P39" s="28"/>
      <c r="Q39" s="22">
        <v>271405</v>
      </c>
      <c r="R39" s="28">
        <v>73402</v>
      </c>
      <c r="S39" s="28">
        <v>3403</v>
      </c>
      <c r="T39" s="28">
        <v>3403</v>
      </c>
      <c r="U39" s="22">
        <v>4824</v>
      </c>
      <c r="V39" s="28">
        <v>4313</v>
      </c>
      <c r="W39" s="28">
        <v>3132</v>
      </c>
      <c r="X39" s="28"/>
      <c r="Y39" s="22">
        <v>1286</v>
      </c>
    </row>
    <row r="40" spans="1:25" ht="13.5">
      <c r="A40" s="6" t="s">
        <v>208</v>
      </c>
      <c r="B40" s="28">
        <v>47507</v>
      </c>
      <c r="C40" s="28"/>
      <c r="D40" s="28"/>
      <c r="E40" s="22">
        <v>4569</v>
      </c>
      <c r="F40" s="28"/>
      <c r="G40" s="28"/>
      <c r="H40" s="28"/>
      <c r="I40" s="22">
        <v>8423</v>
      </c>
      <c r="J40" s="28">
        <v>8423</v>
      </c>
      <c r="K40" s="28"/>
      <c r="L40" s="28"/>
      <c r="M40" s="22">
        <v>46834</v>
      </c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12</v>
      </c>
      <c r="B41" s="28"/>
      <c r="C41" s="28"/>
      <c r="D41" s="28"/>
      <c r="E41" s="22">
        <v>78</v>
      </c>
      <c r="F41" s="28">
        <v>78</v>
      </c>
      <c r="G41" s="28">
        <v>50</v>
      </c>
      <c r="H41" s="28">
        <v>50</v>
      </c>
      <c r="I41" s="22">
        <v>139</v>
      </c>
      <c r="J41" s="28">
        <v>77</v>
      </c>
      <c r="K41" s="28">
        <v>52</v>
      </c>
      <c r="L41" s="28"/>
      <c r="M41" s="22">
        <v>2170</v>
      </c>
      <c r="N41" s="28">
        <v>2145</v>
      </c>
      <c r="O41" s="28">
        <v>220</v>
      </c>
      <c r="P41" s="28"/>
      <c r="Q41" s="22">
        <v>2460</v>
      </c>
      <c r="R41" s="28"/>
      <c r="S41" s="28"/>
      <c r="T41" s="28"/>
      <c r="U41" s="22">
        <v>3270</v>
      </c>
      <c r="V41" s="28">
        <v>3270</v>
      </c>
      <c r="W41" s="28">
        <v>3270</v>
      </c>
      <c r="X41" s="28"/>
      <c r="Y41" s="22">
        <v>731</v>
      </c>
    </row>
    <row r="42" spans="1:25" ht="13.5">
      <c r="A42" s="6" t="s">
        <v>209</v>
      </c>
      <c r="B42" s="28">
        <v>963</v>
      </c>
      <c r="C42" s="28"/>
      <c r="D42" s="28"/>
      <c r="E42" s="22">
        <v>31895</v>
      </c>
      <c r="F42" s="28">
        <v>3087</v>
      </c>
      <c r="G42" s="28">
        <v>2964</v>
      </c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6" t="s">
        <v>210</v>
      </c>
      <c r="B43" s="28">
        <v>55716</v>
      </c>
      <c r="C43" s="28">
        <v>2942</v>
      </c>
      <c r="D43" s="28">
        <v>114</v>
      </c>
      <c r="E43" s="22">
        <v>73254</v>
      </c>
      <c r="F43" s="28">
        <v>34964</v>
      </c>
      <c r="G43" s="28">
        <v>18171</v>
      </c>
      <c r="H43" s="28">
        <v>548</v>
      </c>
      <c r="I43" s="22">
        <v>179935</v>
      </c>
      <c r="J43" s="28">
        <v>159574</v>
      </c>
      <c r="K43" s="28">
        <v>143672</v>
      </c>
      <c r="L43" s="28">
        <v>7239</v>
      </c>
      <c r="M43" s="22">
        <v>327357</v>
      </c>
      <c r="N43" s="28">
        <v>108939</v>
      </c>
      <c r="O43" s="28">
        <v>11841</v>
      </c>
      <c r="P43" s="28">
        <v>11051</v>
      </c>
      <c r="Q43" s="22">
        <v>393760</v>
      </c>
      <c r="R43" s="28">
        <v>94733</v>
      </c>
      <c r="S43" s="28">
        <v>20672</v>
      </c>
      <c r="T43" s="28">
        <v>5041</v>
      </c>
      <c r="U43" s="22">
        <v>156626</v>
      </c>
      <c r="V43" s="28">
        <v>56945</v>
      </c>
      <c r="W43" s="28">
        <v>48718</v>
      </c>
      <c r="X43" s="28">
        <v>29133</v>
      </c>
      <c r="Y43" s="22">
        <v>3424</v>
      </c>
    </row>
    <row r="44" spans="1:25" ht="13.5">
      <c r="A44" s="7" t="s">
        <v>211</v>
      </c>
      <c r="B44" s="28">
        <v>769038</v>
      </c>
      <c r="C44" s="28">
        <v>472113</v>
      </c>
      <c r="D44" s="28">
        <v>162072</v>
      </c>
      <c r="E44" s="22">
        <v>712458</v>
      </c>
      <c r="F44" s="28">
        <v>630543</v>
      </c>
      <c r="G44" s="28">
        <v>465178</v>
      </c>
      <c r="H44" s="28">
        <v>215972</v>
      </c>
      <c r="I44" s="22">
        <v>774494</v>
      </c>
      <c r="J44" s="28">
        <v>618071</v>
      </c>
      <c r="K44" s="28">
        <v>289892</v>
      </c>
      <c r="L44" s="28">
        <v>170896</v>
      </c>
      <c r="M44" s="22">
        <v>632666</v>
      </c>
      <c r="N44" s="28">
        <v>666192</v>
      </c>
      <c r="O44" s="28">
        <v>402796</v>
      </c>
      <c r="P44" s="28">
        <v>100629</v>
      </c>
      <c r="Q44" s="22">
        <v>176045</v>
      </c>
      <c r="R44" s="28">
        <v>299539</v>
      </c>
      <c r="S44" s="28">
        <v>-3474</v>
      </c>
      <c r="T44" s="28">
        <v>-26641</v>
      </c>
      <c r="U44" s="22">
        <v>816874</v>
      </c>
      <c r="V44" s="28">
        <v>907414</v>
      </c>
      <c r="W44" s="28">
        <v>687324</v>
      </c>
      <c r="X44" s="28">
        <v>307346</v>
      </c>
      <c r="Y44" s="22">
        <v>2394928</v>
      </c>
    </row>
    <row r="45" spans="1:25" ht="13.5">
      <c r="A45" s="7" t="s">
        <v>214</v>
      </c>
      <c r="B45" s="28">
        <v>295894</v>
      </c>
      <c r="C45" s="28">
        <v>200225</v>
      </c>
      <c r="D45" s="28">
        <v>90601</v>
      </c>
      <c r="E45" s="22">
        <v>323761</v>
      </c>
      <c r="F45" s="28">
        <v>291547</v>
      </c>
      <c r="G45" s="28">
        <v>214712</v>
      </c>
      <c r="H45" s="28">
        <v>111066</v>
      </c>
      <c r="I45" s="22">
        <v>366483</v>
      </c>
      <c r="J45" s="28">
        <v>232269</v>
      </c>
      <c r="K45" s="28">
        <v>212277</v>
      </c>
      <c r="L45" s="28">
        <v>97940</v>
      </c>
      <c r="M45" s="22">
        <v>283061</v>
      </c>
      <c r="N45" s="28">
        <v>383236</v>
      </c>
      <c r="O45" s="28">
        <v>237348</v>
      </c>
      <c r="P45" s="28">
        <v>77657</v>
      </c>
      <c r="Q45" s="22">
        <v>366318</v>
      </c>
      <c r="R45" s="28">
        <v>434251</v>
      </c>
      <c r="S45" s="28">
        <v>144207</v>
      </c>
      <c r="T45" s="28">
        <v>69590</v>
      </c>
      <c r="U45" s="22">
        <v>389255</v>
      </c>
      <c r="V45" s="28">
        <v>384011</v>
      </c>
      <c r="W45" s="28">
        <v>273144</v>
      </c>
      <c r="X45" s="28">
        <v>126570</v>
      </c>
      <c r="Y45" s="22">
        <v>1038720</v>
      </c>
    </row>
    <row r="46" spans="1:25" ht="13.5">
      <c r="A46" s="7" t="s">
        <v>45</v>
      </c>
      <c r="B46" s="28">
        <v>473143</v>
      </c>
      <c r="C46" s="28">
        <v>271887</v>
      </c>
      <c r="D46" s="28">
        <v>71470</v>
      </c>
      <c r="E46" s="22">
        <v>388696</v>
      </c>
      <c r="F46" s="28">
        <v>338995</v>
      </c>
      <c r="G46" s="28">
        <v>250466</v>
      </c>
      <c r="H46" s="28">
        <v>104905</v>
      </c>
      <c r="I46" s="22">
        <v>408011</v>
      </c>
      <c r="J46" s="28">
        <v>385801</v>
      </c>
      <c r="K46" s="28">
        <v>77614</v>
      </c>
      <c r="L46" s="28">
        <v>72955</v>
      </c>
      <c r="M46" s="22">
        <v>349605</v>
      </c>
      <c r="N46" s="28">
        <v>282956</v>
      </c>
      <c r="O46" s="28">
        <v>165448</v>
      </c>
      <c r="P46" s="28">
        <v>22972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46</v>
      </c>
      <c r="B47" s="28">
        <v>4095</v>
      </c>
      <c r="C47" s="28">
        <v>664</v>
      </c>
      <c r="D47" s="28">
        <v>-5284</v>
      </c>
      <c r="E47" s="22">
        <v>4771</v>
      </c>
      <c r="F47" s="28">
        <v>3930</v>
      </c>
      <c r="G47" s="28">
        <v>4432</v>
      </c>
      <c r="H47" s="28">
        <v>-1046</v>
      </c>
      <c r="I47" s="22">
        <v>21200</v>
      </c>
      <c r="J47" s="28">
        <v>18676</v>
      </c>
      <c r="K47" s="28">
        <v>15332</v>
      </c>
      <c r="L47" s="28">
        <v>6511</v>
      </c>
      <c r="M47" s="22">
        <v>24450</v>
      </c>
      <c r="N47" s="28">
        <v>19834</v>
      </c>
      <c r="O47" s="28">
        <v>13093</v>
      </c>
      <c r="P47" s="28">
        <v>-586</v>
      </c>
      <c r="Q47" s="22">
        <v>-68813</v>
      </c>
      <c r="R47" s="28">
        <v>-70392</v>
      </c>
      <c r="S47" s="28">
        <v>-11702</v>
      </c>
      <c r="T47" s="28">
        <v>-4948</v>
      </c>
      <c r="U47" s="22">
        <v>14694</v>
      </c>
      <c r="V47" s="28">
        <v>13686</v>
      </c>
      <c r="W47" s="28">
        <v>12833</v>
      </c>
      <c r="X47" s="28">
        <v>5245</v>
      </c>
      <c r="Y47" s="22">
        <v>25333</v>
      </c>
    </row>
    <row r="48" spans="1:25" ht="14.25" thickBot="1">
      <c r="A48" s="7" t="s">
        <v>215</v>
      </c>
      <c r="B48" s="28">
        <v>469048</v>
      </c>
      <c r="C48" s="28">
        <v>271222</v>
      </c>
      <c r="D48" s="28">
        <v>76754</v>
      </c>
      <c r="E48" s="22">
        <v>383924</v>
      </c>
      <c r="F48" s="28">
        <v>335065</v>
      </c>
      <c r="G48" s="28">
        <v>246034</v>
      </c>
      <c r="H48" s="28">
        <v>105952</v>
      </c>
      <c r="I48" s="22">
        <v>386811</v>
      </c>
      <c r="J48" s="28">
        <v>367124</v>
      </c>
      <c r="K48" s="28">
        <v>62282</v>
      </c>
      <c r="L48" s="28">
        <v>66444</v>
      </c>
      <c r="M48" s="22">
        <v>325154</v>
      </c>
      <c r="N48" s="28">
        <v>263121</v>
      </c>
      <c r="O48" s="28">
        <v>152355</v>
      </c>
      <c r="P48" s="28">
        <v>23558</v>
      </c>
      <c r="Q48" s="22">
        <v>-121459</v>
      </c>
      <c r="R48" s="28">
        <v>-64319</v>
      </c>
      <c r="S48" s="28">
        <v>-135978</v>
      </c>
      <c r="T48" s="28">
        <v>-91283</v>
      </c>
      <c r="U48" s="22">
        <v>412924</v>
      </c>
      <c r="V48" s="28">
        <v>509716</v>
      </c>
      <c r="W48" s="28">
        <v>401346</v>
      </c>
      <c r="X48" s="28">
        <v>175530</v>
      </c>
      <c r="Y48" s="22">
        <v>1330875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157</v>
      </c>
    </row>
    <row r="52" ht="13.5">
      <c r="A52" s="20" t="s">
        <v>158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153</v>
      </c>
      <c r="B2" s="14">
        <v>9380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48</v>
      </c>
      <c r="B4" s="15" t="str">
        <f>HYPERLINK("http://www.kabupro.jp/mark/20131113/S1000ESC.htm","四半期報告書")</f>
        <v>四半期報告書</v>
      </c>
      <c r="C4" s="15" t="str">
        <f>HYPERLINK("http://www.kabupro.jp/mark/20130627/S000DOYR.htm","有価証券報告書")</f>
        <v>有価証券報告書</v>
      </c>
      <c r="D4" s="15" t="str">
        <f>HYPERLINK("http://www.kabupro.jp/mark/20131113/S1000ESC.htm","四半期報告書")</f>
        <v>四半期報告書</v>
      </c>
      <c r="E4" s="15" t="str">
        <f>HYPERLINK("http://www.kabupro.jp/mark/20130627/S000DOYR.htm","有価証券報告書")</f>
        <v>有価証券報告書</v>
      </c>
      <c r="F4" s="15" t="str">
        <f>HYPERLINK("http://www.kabupro.jp/mark/20121112/S000C83Z.htm","四半期報告書")</f>
        <v>四半期報告書</v>
      </c>
      <c r="G4" s="15" t="str">
        <f>HYPERLINK("http://www.kabupro.jp/mark/20120628/S000B92A.htm","有価証券報告書")</f>
        <v>有価証券報告書</v>
      </c>
      <c r="H4" s="15" t="str">
        <f>HYPERLINK("http://www.kabupro.jp/mark/20110210/S0007P9A.htm","四半期報告書")</f>
        <v>四半期報告書</v>
      </c>
      <c r="I4" s="15" t="str">
        <f>HYPERLINK("http://www.kabupro.jp/mark/20111111/S0009MFO.htm","四半期報告書")</f>
        <v>四半期報告書</v>
      </c>
      <c r="J4" s="15" t="str">
        <f>HYPERLINK("http://www.kabupro.jp/mark/20101105/S000718C.htm","訂正四半期報告書")</f>
        <v>訂正四半期報告書</v>
      </c>
      <c r="K4" s="15" t="str">
        <f>HYPERLINK("http://www.kabupro.jp/mark/20110629/S0008Q3M.htm","有価証券報告書")</f>
        <v>有価証券報告書</v>
      </c>
      <c r="L4" s="15" t="str">
        <f>HYPERLINK("http://www.kabupro.jp/mark/20110210/S0007P9A.htm","四半期報告書")</f>
        <v>四半期報告書</v>
      </c>
      <c r="M4" s="15" t="str">
        <f>HYPERLINK("http://www.kabupro.jp/mark/20101112/S000737K.htm","四半期報告書")</f>
        <v>四半期報告書</v>
      </c>
      <c r="N4" s="15" t="str">
        <f>HYPERLINK("http://www.kabupro.jp/mark/20101105/S000718C.htm","訂正四半期報告書")</f>
        <v>訂正四半期報告書</v>
      </c>
      <c r="O4" s="15" t="str">
        <f>HYPERLINK("http://www.kabupro.jp/mark/20110527/S0008D1F.htm","訂正有価証券報告書")</f>
        <v>訂正有価証券報告書</v>
      </c>
      <c r="P4" s="15" t="str">
        <f>HYPERLINK("http://www.kabupro.jp/mark/20100212/S00053GH.htm","四半期報告書")</f>
        <v>四半期報告書</v>
      </c>
      <c r="Q4" s="15" t="str">
        <f>HYPERLINK("http://www.kabupro.jp/mark/20091113/S0004IYO.htm","四半期報告書")</f>
        <v>四半期報告書</v>
      </c>
      <c r="R4" s="15" t="str">
        <f>HYPERLINK("http://www.kabupro.jp/mark/20090814/S000405M.htm","四半期報告書")</f>
        <v>四半期報告書</v>
      </c>
      <c r="S4" s="15" t="str">
        <f>HYPERLINK("http://www.kabupro.jp/mark/20090626/S0003J9N.htm","有価証券報告書")</f>
        <v>有価証券報告書</v>
      </c>
    </row>
    <row r="5" spans="1:19" ht="14.25" thickBot="1">
      <c r="A5" s="11" t="s">
        <v>49</v>
      </c>
      <c r="B5" s="1" t="s">
        <v>220</v>
      </c>
      <c r="C5" s="1" t="s">
        <v>55</v>
      </c>
      <c r="D5" s="1" t="s">
        <v>220</v>
      </c>
      <c r="E5" s="1" t="s">
        <v>55</v>
      </c>
      <c r="F5" s="1" t="s">
        <v>226</v>
      </c>
      <c r="G5" s="1" t="s">
        <v>59</v>
      </c>
      <c r="H5" s="1" t="s">
        <v>236</v>
      </c>
      <c r="I5" s="1" t="s">
        <v>232</v>
      </c>
      <c r="J5" s="1" t="s">
        <v>240</v>
      </c>
      <c r="K5" s="1" t="s">
        <v>61</v>
      </c>
      <c r="L5" s="1" t="s">
        <v>236</v>
      </c>
      <c r="M5" s="1" t="s">
        <v>238</v>
      </c>
      <c r="N5" s="1" t="s">
        <v>240</v>
      </c>
      <c r="O5" s="1" t="s">
        <v>63</v>
      </c>
      <c r="P5" s="1" t="s">
        <v>242</v>
      </c>
      <c r="Q5" s="1" t="s">
        <v>244</v>
      </c>
      <c r="R5" s="1" t="s">
        <v>246</v>
      </c>
      <c r="S5" s="1" t="s">
        <v>65</v>
      </c>
    </row>
    <row r="6" spans="1:19" ht="15" thickBot="1" thickTop="1">
      <c r="A6" s="10" t="s">
        <v>50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51</v>
      </c>
      <c r="B7" s="14" t="s">
        <v>3</v>
      </c>
      <c r="C7" s="16" t="s">
        <v>56</v>
      </c>
      <c r="D7" s="14" t="s">
        <v>3</v>
      </c>
      <c r="E7" s="16" t="s">
        <v>56</v>
      </c>
      <c r="F7" s="14" t="s">
        <v>3</v>
      </c>
      <c r="G7" s="16" t="s">
        <v>56</v>
      </c>
      <c r="H7" s="14" t="s">
        <v>3</v>
      </c>
      <c r="I7" s="14" t="s">
        <v>3</v>
      </c>
      <c r="J7" s="14" t="s">
        <v>3</v>
      </c>
      <c r="K7" s="16" t="s">
        <v>56</v>
      </c>
      <c r="L7" s="14" t="s">
        <v>3</v>
      </c>
      <c r="M7" s="14" t="s">
        <v>3</v>
      </c>
      <c r="N7" s="14" t="s">
        <v>3</v>
      </c>
      <c r="O7" s="16" t="s">
        <v>56</v>
      </c>
      <c r="P7" s="14" t="s">
        <v>3</v>
      </c>
      <c r="Q7" s="14" t="s">
        <v>3</v>
      </c>
      <c r="R7" s="14" t="s">
        <v>3</v>
      </c>
      <c r="S7" s="16" t="s">
        <v>56</v>
      </c>
    </row>
    <row r="8" spans="1:19" ht="13.5">
      <c r="A8" s="13" t="s">
        <v>52</v>
      </c>
      <c r="B8" s="1" t="s">
        <v>4</v>
      </c>
      <c r="C8" s="17" t="s">
        <v>159</v>
      </c>
      <c r="D8" s="1" t="s">
        <v>159</v>
      </c>
      <c r="E8" s="17" t="s">
        <v>160</v>
      </c>
      <c r="F8" s="1" t="s">
        <v>160</v>
      </c>
      <c r="G8" s="17" t="s">
        <v>161</v>
      </c>
      <c r="H8" s="1" t="s">
        <v>161</v>
      </c>
      <c r="I8" s="1" t="s">
        <v>161</v>
      </c>
      <c r="J8" s="1" t="s">
        <v>161</v>
      </c>
      <c r="K8" s="17" t="s">
        <v>162</v>
      </c>
      <c r="L8" s="1" t="s">
        <v>162</v>
      </c>
      <c r="M8" s="1" t="s">
        <v>162</v>
      </c>
      <c r="N8" s="1" t="s">
        <v>162</v>
      </c>
      <c r="O8" s="17" t="s">
        <v>163</v>
      </c>
      <c r="P8" s="1" t="s">
        <v>163</v>
      </c>
      <c r="Q8" s="1" t="s">
        <v>163</v>
      </c>
      <c r="R8" s="1" t="s">
        <v>163</v>
      </c>
      <c r="S8" s="17" t="s">
        <v>164</v>
      </c>
    </row>
    <row r="9" spans="1:19" ht="13.5">
      <c r="A9" s="13" t="s">
        <v>53</v>
      </c>
      <c r="B9" s="1" t="s">
        <v>221</v>
      </c>
      <c r="C9" s="17" t="s">
        <v>57</v>
      </c>
      <c r="D9" s="1" t="s">
        <v>227</v>
      </c>
      <c r="E9" s="17" t="s">
        <v>58</v>
      </c>
      <c r="F9" s="1" t="s">
        <v>233</v>
      </c>
      <c r="G9" s="17" t="s">
        <v>60</v>
      </c>
      <c r="H9" s="1" t="s">
        <v>237</v>
      </c>
      <c r="I9" s="1" t="s">
        <v>239</v>
      </c>
      <c r="J9" s="1" t="s">
        <v>241</v>
      </c>
      <c r="K9" s="17" t="s">
        <v>62</v>
      </c>
      <c r="L9" s="1" t="s">
        <v>243</v>
      </c>
      <c r="M9" s="1" t="s">
        <v>245</v>
      </c>
      <c r="N9" s="1" t="s">
        <v>247</v>
      </c>
      <c r="O9" s="17" t="s">
        <v>64</v>
      </c>
      <c r="P9" s="1" t="s">
        <v>249</v>
      </c>
      <c r="Q9" s="1" t="s">
        <v>251</v>
      </c>
      <c r="R9" s="1" t="s">
        <v>253</v>
      </c>
      <c r="S9" s="17" t="s">
        <v>66</v>
      </c>
    </row>
    <row r="10" spans="1:19" ht="14.25" thickBot="1">
      <c r="A10" s="13" t="s">
        <v>54</v>
      </c>
      <c r="B10" s="1" t="s">
        <v>68</v>
      </c>
      <c r="C10" s="17" t="s">
        <v>68</v>
      </c>
      <c r="D10" s="1" t="s">
        <v>68</v>
      </c>
      <c r="E10" s="17" t="s">
        <v>68</v>
      </c>
      <c r="F10" s="1" t="s">
        <v>68</v>
      </c>
      <c r="G10" s="17" t="s">
        <v>68</v>
      </c>
      <c r="H10" s="1" t="s">
        <v>68</v>
      </c>
      <c r="I10" s="1" t="s">
        <v>68</v>
      </c>
      <c r="J10" s="1" t="s">
        <v>68</v>
      </c>
      <c r="K10" s="17" t="s">
        <v>68</v>
      </c>
      <c r="L10" s="1" t="s">
        <v>68</v>
      </c>
      <c r="M10" s="1" t="s">
        <v>68</v>
      </c>
      <c r="N10" s="1" t="s">
        <v>68</v>
      </c>
      <c r="O10" s="17" t="s">
        <v>68</v>
      </c>
      <c r="P10" s="1" t="s">
        <v>68</v>
      </c>
      <c r="Q10" s="1" t="s">
        <v>68</v>
      </c>
      <c r="R10" s="1" t="s">
        <v>68</v>
      </c>
      <c r="S10" s="17" t="s">
        <v>68</v>
      </c>
    </row>
    <row r="11" spans="1:19" ht="14.25" thickTop="1">
      <c r="A11" s="26" t="s">
        <v>211</v>
      </c>
      <c r="B11" s="27">
        <v>472113</v>
      </c>
      <c r="C11" s="21">
        <v>712458</v>
      </c>
      <c r="D11" s="27">
        <v>465178</v>
      </c>
      <c r="E11" s="21">
        <v>774494</v>
      </c>
      <c r="F11" s="27">
        <v>289892</v>
      </c>
      <c r="G11" s="21">
        <v>632666</v>
      </c>
      <c r="H11" s="27">
        <v>666192</v>
      </c>
      <c r="I11" s="27">
        <v>402796</v>
      </c>
      <c r="J11" s="27">
        <v>100629</v>
      </c>
      <c r="K11" s="21">
        <v>176045</v>
      </c>
      <c r="L11" s="27">
        <v>299539</v>
      </c>
      <c r="M11" s="27">
        <v>-3474</v>
      </c>
      <c r="N11" s="27">
        <v>-26641</v>
      </c>
      <c r="O11" s="21">
        <v>816874</v>
      </c>
      <c r="P11" s="27">
        <v>907414</v>
      </c>
      <c r="Q11" s="27">
        <v>687324</v>
      </c>
      <c r="R11" s="27">
        <v>307346</v>
      </c>
      <c r="S11" s="21">
        <v>2394928</v>
      </c>
    </row>
    <row r="12" spans="1:19" ht="13.5">
      <c r="A12" s="6" t="s">
        <v>182</v>
      </c>
      <c r="B12" s="28">
        <v>537620</v>
      </c>
      <c r="C12" s="22">
        <v>1093932</v>
      </c>
      <c r="D12" s="28">
        <v>538792</v>
      </c>
      <c r="E12" s="22">
        <v>1083045</v>
      </c>
      <c r="F12" s="28">
        <v>531889</v>
      </c>
      <c r="G12" s="22">
        <v>1131344</v>
      </c>
      <c r="H12" s="28">
        <v>851781</v>
      </c>
      <c r="I12" s="28">
        <v>565606</v>
      </c>
      <c r="J12" s="28">
        <v>283651</v>
      </c>
      <c r="K12" s="22">
        <v>1200960</v>
      </c>
      <c r="L12" s="28">
        <v>898092</v>
      </c>
      <c r="M12" s="28">
        <v>587116</v>
      </c>
      <c r="N12" s="28">
        <v>289944</v>
      </c>
      <c r="O12" s="22">
        <v>1151776</v>
      </c>
      <c r="P12" s="28">
        <v>847129</v>
      </c>
      <c r="Q12" s="28">
        <v>551667</v>
      </c>
      <c r="R12" s="28">
        <v>269992</v>
      </c>
      <c r="S12" s="22">
        <v>1234463</v>
      </c>
    </row>
    <row r="13" spans="1:19" ht="13.5">
      <c r="A13" s="6" t="s">
        <v>5</v>
      </c>
      <c r="B13" s="28">
        <v>-73807</v>
      </c>
      <c r="C13" s="22">
        <v>-99997</v>
      </c>
      <c r="D13" s="28">
        <v>-65334</v>
      </c>
      <c r="E13" s="22">
        <v>-51245</v>
      </c>
      <c r="F13" s="28">
        <v>-16881</v>
      </c>
      <c r="G13" s="22">
        <v>-74182</v>
      </c>
      <c r="H13" s="28">
        <v>-98061</v>
      </c>
      <c r="I13" s="28">
        <v>-53511</v>
      </c>
      <c r="J13" s="28">
        <v>-15268</v>
      </c>
      <c r="K13" s="22">
        <v>-94521</v>
      </c>
      <c r="L13" s="28">
        <v>-54457</v>
      </c>
      <c r="M13" s="28">
        <v>-35078</v>
      </c>
      <c r="N13" s="28">
        <v>-2152</v>
      </c>
      <c r="O13" s="22">
        <v>-254451</v>
      </c>
      <c r="P13" s="28">
        <v>-172344</v>
      </c>
      <c r="Q13" s="28">
        <v>-165701</v>
      </c>
      <c r="R13" s="28">
        <v>-108887</v>
      </c>
      <c r="S13" s="22">
        <v>-259211</v>
      </c>
    </row>
    <row r="14" spans="1:19" ht="13.5">
      <c r="A14" s="6" t="s">
        <v>6</v>
      </c>
      <c r="B14" s="28">
        <v>-66959</v>
      </c>
      <c r="C14" s="22"/>
      <c r="D14" s="28">
        <v>9956</v>
      </c>
      <c r="E14" s="22"/>
      <c r="F14" s="28">
        <v>-105420</v>
      </c>
      <c r="G14" s="22"/>
      <c r="H14" s="28">
        <v>-62828</v>
      </c>
      <c r="I14" s="28">
        <v>16305</v>
      </c>
      <c r="J14" s="28">
        <v>178830</v>
      </c>
      <c r="K14" s="22"/>
      <c r="L14" s="28">
        <v>-207052</v>
      </c>
      <c r="M14" s="28">
        <v>-63335</v>
      </c>
      <c r="N14" s="28">
        <v>176426</v>
      </c>
      <c r="O14" s="22"/>
      <c r="P14" s="28">
        <v>-145685</v>
      </c>
      <c r="Q14" s="28">
        <v>-50953</v>
      </c>
      <c r="R14" s="28">
        <v>108639</v>
      </c>
      <c r="S14" s="22"/>
    </row>
    <row r="15" spans="1:19" ht="13.5">
      <c r="A15" s="6" t="s">
        <v>7</v>
      </c>
      <c r="B15" s="28">
        <v>-34932</v>
      </c>
      <c r="C15" s="22">
        <v>-46023</v>
      </c>
      <c r="D15" s="28">
        <v>-23422</v>
      </c>
      <c r="E15" s="22">
        <v>-41027</v>
      </c>
      <c r="F15" s="28">
        <v>-23918</v>
      </c>
      <c r="G15" s="22">
        <v>-37600</v>
      </c>
      <c r="H15" s="28">
        <v>-31056</v>
      </c>
      <c r="I15" s="28">
        <v>-21292</v>
      </c>
      <c r="J15" s="28">
        <v>-14040</v>
      </c>
      <c r="K15" s="22">
        <v>-37854</v>
      </c>
      <c r="L15" s="28">
        <v>-32160</v>
      </c>
      <c r="M15" s="28">
        <v>-25116</v>
      </c>
      <c r="N15" s="28">
        <v>-18107</v>
      </c>
      <c r="O15" s="22">
        <v>-64211</v>
      </c>
      <c r="P15" s="28">
        <v>-60523</v>
      </c>
      <c r="Q15" s="28">
        <v>-42050</v>
      </c>
      <c r="R15" s="28">
        <v>-28468</v>
      </c>
      <c r="S15" s="22">
        <v>-70682</v>
      </c>
    </row>
    <row r="16" spans="1:19" ht="13.5">
      <c r="A16" s="6" t="s">
        <v>193</v>
      </c>
      <c r="B16" s="28">
        <v>58975</v>
      </c>
      <c r="C16" s="22">
        <v>130197</v>
      </c>
      <c r="D16" s="28">
        <v>66091</v>
      </c>
      <c r="E16" s="22">
        <v>152790</v>
      </c>
      <c r="F16" s="28">
        <v>78697</v>
      </c>
      <c r="G16" s="22">
        <v>167452</v>
      </c>
      <c r="H16" s="28">
        <v>127593</v>
      </c>
      <c r="I16" s="28">
        <v>85607</v>
      </c>
      <c r="J16" s="28">
        <v>42901</v>
      </c>
      <c r="K16" s="22">
        <v>223471</v>
      </c>
      <c r="L16" s="28">
        <v>172049</v>
      </c>
      <c r="M16" s="28">
        <v>119069</v>
      </c>
      <c r="N16" s="28">
        <v>63086</v>
      </c>
      <c r="O16" s="22">
        <v>232476</v>
      </c>
      <c r="P16" s="28">
        <v>177055</v>
      </c>
      <c r="Q16" s="28">
        <v>117695</v>
      </c>
      <c r="R16" s="28">
        <v>59117</v>
      </c>
      <c r="S16" s="22">
        <v>227018</v>
      </c>
    </row>
    <row r="17" spans="1:19" ht="13.5">
      <c r="A17" s="6" t="s">
        <v>8</v>
      </c>
      <c r="B17" s="28">
        <v>-7130</v>
      </c>
      <c r="C17" s="22">
        <v>-47927</v>
      </c>
      <c r="D17" s="28">
        <v>15430</v>
      </c>
      <c r="E17" s="22">
        <v>6168</v>
      </c>
      <c r="F17" s="28">
        <v>20278</v>
      </c>
      <c r="G17" s="22">
        <v>20059</v>
      </c>
      <c r="H17" s="28">
        <v>23484</v>
      </c>
      <c r="I17" s="28">
        <v>18260</v>
      </c>
      <c r="J17" s="28">
        <v>12610</v>
      </c>
      <c r="K17" s="22">
        <v>-3899</v>
      </c>
      <c r="L17" s="28">
        <v>3424</v>
      </c>
      <c r="M17" s="28">
        <v>737</v>
      </c>
      <c r="N17" s="28">
        <v>-582</v>
      </c>
      <c r="O17" s="22">
        <v>8044</v>
      </c>
      <c r="P17" s="28">
        <v>-2579</v>
      </c>
      <c r="Q17" s="28">
        <v>-25285</v>
      </c>
      <c r="R17" s="28">
        <v>-9288</v>
      </c>
      <c r="S17" s="22">
        <v>37171</v>
      </c>
    </row>
    <row r="18" spans="1:19" ht="13.5">
      <c r="A18" s="6" t="s">
        <v>9</v>
      </c>
      <c r="B18" s="28">
        <v>5092</v>
      </c>
      <c r="C18" s="22">
        <v>-21699</v>
      </c>
      <c r="D18" s="28">
        <v>3812</v>
      </c>
      <c r="E18" s="22">
        <v>-14429</v>
      </c>
      <c r="F18" s="28">
        <v>-6306</v>
      </c>
      <c r="G18" s="22">
        <v>-25489</v>
      </c>
      <c r="H18" s="28">
        <v>-33189</v>
      </c>
      <c r="I18" s="28">
        <v>-10460</v>
      </c>
      <c r="J18" s="28">
        <v>-3792</v>
      </c>
      <c r="K18" s="22">
        <v>9773</v>
      </c>
      <c r="L18" s="28">
        <v>18252</v>
      </c>
      <c r="M18" s="28">
        <v>24743</v>
      </c>
      <c r="N18" s="28">
        <v>2217</v>
      </c>
      <c r="O18" s="22">
        <v>-21126</v>
      </c>
      <c r="P18" s="28">
        <v>-13198</v>
      </c>
      <c r="Q18" s="28">
        <v>-2619</v>
      </c>
      <c r="R18" s="28">
        <v>-6795</v>
      </c>
      <c r="S18" s="22">
        <v>2032</v>
      </c>
    </row>
    <row r="19" spans="1:19" ht="13.5">
      <c r="A19" s="6" t="s">
        <v>10</v>
      </c>
      <c r="B19" s="28">
        <v>-5740</v>
      </c>
      <c r="C19" s="22">
        <v>-40222</v>
      </c>
      <c r="D19" s="28">
        <v>-15309</v>
      </c>
      <c r="E19" s="22">
        <v>-8233</v>
      </c>
      <c r="F19" s="28">
        <v>-3804</v>
      </c>
      <c r="G19" s="22">
        <v>-188381</v>
      </c>
      <c r="H19" s="28">
        <v>-92243</v>
      </c>
      <c r="I19" s="28">
        <v>-6525</v>
      </c>
      <c r="J19" s="28">
        <v>-3497</v>
      </c>
      <c r="K19" s="22">
        <v>-267322</v>
      </c>
      <c r="L19" s="28">
        <v>-110124</v>
      </c>
      <c r="M19" s="28">
        <v>-3447</v>
      </c>
      <c r="N19" s="28">
        <v>-3983</v>
      </c>
      <c r="O19" s="22">
        <v>-16909</v>
      </c>
      <c r="P19" s="28">
        <v>-9883</v>
      </c>
      <c r="Q19" s="28">
        <v>-8358</v>
      </c>
      <c r="R19" s="28">
        <v>-88</v>
      </c>
      <c r="S19" s="22">
        <v>-632591</v>
      </c>
    </row>
    <row r="20" spans="1:19" ht="13.5">
      <c r="A20" s="6" t="s">
        <v>11</v>
      </c>
      <c r="B20" s="28">
        <v>50</v>
      </c>
      <c r="C20" s="22">
        <v>1393</v>
      </c>
      <c r="D20" s="28">
        <v>1393</v>
      </c>
      <c r="E20" s="22">
        <v>19390</v>
      </c>
      <c r="F20" s="28">
        <v>13400</v>
      </c>
      <c r="G20" s="22">
        <v>980</v>
      </c>
      <c r="H20" s="28">
        <v>980</v>
      </c>
      <c r="I20" s="28"/>
      <c r="J20" s="28"/>
      <c r="K20" s="22">
        <v>271405</v>
      </c>
      <c r="L20" s="28">
        <v>73402</v>
      </c>
      <c r="M20" s="28">
        <v>3403</v>
      </c>
      <c r="N20" s="28">
        <v>3403</v>
      </c>
      <c r="O20" s="22">
        <v>4824</v>
      </c>
      <c r="P20" s="28">
        <v>4313</v>
      </c>
      <c r="Q20" s="28">
        <v>3132</v>
      </c>
      <c r="R20" s="28"/>
      <c r="S20" s="22">
        <v>1286</v>
      </c>
    </row>
    <row r="21" spans="1:19" ht="13.5">
      <c r="A21" s="6" t="s">
        <v>12</v>
      </c>
      <c r="B21" s="28"/>
      <c r="C21" s="22">
        <v>78</v>
      </c>
      <c r="D21" s="28">
        <v>50</v>
      </c>
      <c r="E21" s="22">
        <v>139</v>
      </c>
      <c r="F21" s="28">
        <v>52</v>
      </c>
      <c r="G21" s="22">
        <v>2170</v>
      </c>
      <c r="H21" s="28">
        <v>2145</v>
      </c>
      <c r="I21" s="28">
        <v>220</v>
      </c>
      <c r="J21" s="28"/>
      <c r="K21" s="22">
        <v>2460</v>
      </c>
      <c r="L21" s="28"/>
      <c r="M21" s="28"/>
      <c r="N21" s="28"/>
      <c r="O21" s="22">
        <v>3270</v>
      </c>
      <c r="P21" s="28">
        <v>3270</v>
      </c>
      <c r="Q21" s="28">
        <v>3270</v>
      </c>
      <c r="R21" s="28"/>
      <c r="S21" s="22">
        <v>731</v>
      </c>
    </row>
    <row r="22" spans="1:19" ht="13.5">
      <c r="A22" s="6" t="s">
        <v>13</v>
      </c>
      <c r="B22" s="28">
        <v>200880</v>
      </c>
      <c r="C22" s="22">
        <v>935331</v>
      </c>
      <c r="D22" s="28">
        <v>162493</v>
      </c>
      <c r="E22" s="22">
        <v>-1343453</v>
      </c>
      <c r="F22" s="28">
        <v>-418577</v>
      </c>
      <c r="G22" s="22">
        <v>-99045</v>
      </c>
      <c r="H22" s="28">
        <v>-1581930</v>
      </c>
      <c r="I22" s="28">
        <v>-152372</v>
      </c>
      <c r="J22" s="28">
        <v>85175</v>
      </c>
      <c r="K22" s="22">
        <v>-562818</v>
      </c>
      <c r="L22" s="28">
        <v>-1309186</v>
      </c>
      <c r="M22" s="28">
        <v>214965</v>
      </c>
      <c r="N22" s="28">
        <v>460131</v>
      </c>
      <c r="O22" s="22">
        <v>1150326</v>
      </c>
      <c r="P22" s="28">
        <v>-1245981</v>
      </c>
      <c r="Q22" s="28">
        <v>-594927</v>
      </c>
      <c r="R22" s="28">
        <v>-207792</v>
      </c>
      <c r="S22" s="22">
        <v>743087</v>
      </c>
    </row>
    <row r="23" spans="1:19" ht="13.5">
      <c r="A23" s="6" t="s">
        <v>14</v>
      </c>
      <c r="B23" s="28">
        <v>-273672</v>
      </c>
      <c r="C23" s="22">
        <v>-513983</v>
      </c>
      <c r="D23" s="28">
        <v>-386753</v>
      </c>
      <c r="E23" s="22">
        <v>686496</v>
      </c>
      <c r="F23" s="28">
        <v>334829</v>
      </c>
      <c r="G23" s="22">
        <v>140170</v>
      </c>
      <c r="H23" s="28">
        <v>561269</v>
      </c>
      <c r="I23" s="28">
        <v>130683</v>
      </c>
      <c r="J23" s="28">
        <v>2421</v>
      </c>
      <c r="K23" s="22">
        <v>301421</v>
      </c>
      <c r="L23" s="28">
        <v>458121</v>
      </c>
      <c r="M23" s="28">
        <v>-117241</v>
      </c>
      <c r="N23" s="28">
        <v>-308123</v>
      </c>
      <c r="O23" s="22">
        <v>-1102657</v>
      </c>
      <c r="P23" s="28">
        <v>41320</v>
      </c>
      <c r="Q23" s="28">
        <v>275888</v>
      </c>
      <c r="R23" s="28">
        <v>119776</v>
      </c>
      <c r="S23" s="22">
        <v>-3637</v>
      </c>
    </row>
    <row r="24" spans="1:19" ht="13.5">
      <c r="A24" s="6" t="s">
        <v>75</v>
      </c>
      <c r="B24" s="28">
        <v>105294</v>
      </c>
      <c r="C24" s="22">
        <v>-35916</v>
      </c>
      <c r="D24" s="28">
        <v>-164408</v>
      </c>
      <c r="E24" s="22">
        <v>38060</v>
      </c>
      <c r="F24" s="28">
        <v>-297688</v>
      </c>
      <c r="G24" s="22">
        <v>159459</v>
      </c>
      <c r="H24" s="28">
        <v>225587</v>
      </c>
      <c r="I24" s="28">
        <v>9292</v>
      </c>
      <c r="J24" s="28">
        <v>-74413</v>
      </c>
      <c r="K24" s="22">
        <v>47007</v>
      </c>
      <c r="L24" s="28">
        <v>338332</v>
      </c>
      <c r="M24" s="28">
        <v>184171</v>
      </c>
      <c r="N24" s="28">
        <v>151029</v>
      </c>
      <c r="O24" s="22">
        <v>9109</v>
      </c>
      <c r="P24" s="28">
        <v>607057</v>
      </c>
      <c r="Q24" s="28">
        <v>554490</v>
      </c>
      <c r="R24" s="28">
        <v>297246</v>
      </c>
      <c r="S24" s="22">
        <v>-2469</v>
      </c>
    </row>
    <row r="25" spans="1:19" ht="13.5">
      <c r="A25" s="6" t="s">
        <v>15</v>
      </c>
      <c r="B25" s="28">
        <v>917783</v>
      </c>
      <c r="C25" s="22">
        <v>1995360</v>
      </c>
      <c r="D25" s="28">
        <v>607970</v>
      </c>
      <c r="E25" s="22">
        <v>1172598</v>
      </c>
      <c r="F25" s="28">
        <v>523954</v>
      </c>
      <c r="G25" s="22">
        <v>2041707</v>
      </c>
      <c r="H25" s="28">
        <v>559725</v>
      </c>
      <c r="I25" s="28">
        <v>984610</v>
      </c>
      <c r="J25" s="28">
        <v>595208</v>
      </c>
      <c r="K25" s="22">
        <v>1835370</v>
      </c>
      <c r="L25" s="28">
        <v>548233</v>
      </c>
      <c r="M25" s="28">
        <v>886512</v>
      </c>
      <c r="N25" s="28">
        <v>786648</v>
      </c>
      <c r="O25" s="22">
        <v>2724366</v>
      </c>
      <c r="P25" s="28">
        <v>937363</v>
      </c>
      <c r="Q25" s="28">
        <v>1303571</v>
      </c>
      <c r="R25" s="28">
        <v>800796</v>
      </c>
      <c r="S25" s="22">
        <v>3279838</v>
      </c>
    </row>
    <row r="26" spans="1:19" ht="13.5">
      <c r="A26" s="6" t="s">
        <v>16</v>
      </c>
      <c r="B26" s="28">
        <v>46272</v>
      </c>
      <c r="C26" s="22">
        <v>57829</v>
      </c>
      <c r="D26" s="28">
        <v>34789</v>
      </c>
      <c r="E26" s="22">
        <v>59166</v>
      </c>
      <c r="F26" s="28">
        <v>42058</v>
      </c>
      <c r="G26" s="22">
        <v>48641</v>
      </c>
      <c r="H26" s="28">
        <v>42097</v>
      </c>
      <c r="I26" s="28">
        <v>32332</v>
      </c>
      <c r="J26" s="28">
        <v>25081</v>
      </c>
      <c r="K26" s="22">
        <v>54188</v>
      </c>
      <c r="L26" s="28">
        <v>48054</v>
      </c>
      <c r="M26" s="28">
        <v>41011</v>
      </c>
      <c r="N26" s="28">
        <v>34002</v>
      </c>
      <c r="O26" s="22">
        <v>133795</v>
      </c>
      <c r="P26" s="28">
        <v>67273</v>
      </c>
      <c r="Q26" s="28">
        <v>48800</v>
      </c>
      <c r="R26" s="28">
        <v>35658</v>
      </c>
      <c r="S26" s="22">
        <v>84622</v>
      </c>
    </row>
    <row r="27" spans="1:19" ht="13.5">
      <c r="A27" s="6" t="s">
        <v>17</v>
      </c>
      <c r="B27" s="28">
        <v>-59985</v>
      </c>
      <c r="C27" s="22">
        <v>-132801</v>
      </c>
      <c r="D27" s="28">
        <v>-66980</v>
      </c>
      <c r="E27" s="22">
        <v>-154625</v>
      </c>
      <c r="F27" s="28">
        <v>-76227</v>
      </c>
      <c r="G27" s="22">
        <v>-170663</v>
      </c>
      <c r="H27" s="28">
        <v>-139122</v>
      </c>
      <c r="I27" s="28">
        <v>-87782</v>
      </c>
      <c r="J27" s="28">
        <v>-50289</v>
      </c>
      <c r="K27" s="22">
        <v>-227760</v>
      </c>
      <c r="L27" s="28">
        <v>-174503</v>
      </c>
      <c r="M27" s="28">
        <v>-121196</v>
      </c>
      <c r="N27" s="28">
        <v>-67917</v>
      </c>
      <c r="O27" s="22">
        <v>-216402</v>
      </c>
      <c r="P27" s="28">
        <v>-172508</v>
      </c>
      <c r="Q27" s="28">
        <v>-126614</v>
      </c>
      <c r="R27" s="28">
        <v>-52258</v>
      </c>
      <c r="S27" s="22">
        <v>-227917</v>
      </c>
    </row>
    <row r="28" spans="1:19" ht="13.5">
      <c r="A28" s="6" t="s">
        <v>18</v>
      </c>
      <c r="B28" s="28">
        <v>-87734</v>
      </c>
      <c r="C28" s="22">
        <v>-517184</v>
      </c>
      <c r="D28" s="28">
        <v>-271179</v>
      </c>
      <c r="E28" s="22">
        <v>-325264</v>
      </c>
      <c r="F28" s="28">
        <v>-165685</v>
      </c>
      <c r="G28" s="22">
        <v>-221244</v>
      </c>
      <c r="H28" s="28">
        <v>-216816</v>
      </c>
      <c r="I28" s="28">
        <v>-69131</v>
      </c>
      <c r="J28" s="28">
        <v>-92627</v>
      </c>
      <c r="K28" s="22">
        <v>-256666</v>
      </c>
      <c r="L28" s="28">
        <v>-233771</v>
      </c>
      <c r="M28" s="28">
        <v>-42050</v>
      </c>
      <c r="N28" s="28">
        <v>-31236</v>
      </c>
      <c r="O28" s="22">
        <v>-820449</v>
      </c>
      <c r="P28" s="28">
        <v>-787801</v>
      </c>
      <c r="Q28" s="28">
        <v>-383772</v>
      </c>
      <c r="R28" s="28">
        <v>-401171</v>
      </c>
      <c r="S28" s="22">
        <v>-747503</v>
      </c>
    </row>
    <row r="29" spans="1:19" ht="14.25" thickBot="1">
      <c r="A29" s="5" t="s">
        <v>19</v>
      </c>
      <c r="B29" s="29">
        <v>816336</v>
      </c>
      <c r="C29" s="23">
        <v>1403203</v>
      </c>
      <c r="D29" s="29">
        <v>304599</v>
      </c>
      <c r="E29" s="23">
        <v>750711</v>
      </c>
      <c r="F29" s="29">
        <v>324099</v>
      </c>
      <c r="G29" s="23">
        <v>1698440</v>
      </c>
      <c r="H29" s="29">
        <v>245883</v>
      </c>
      <c r="I29" s="29">
        <v>860029</v>
      </c>
      <c r="J29" s="29">
        <v>477372</v>
      </c>
      <c r="K29" s="23">
        <v>1405131</v>
      </c>
      <c r="L29" s="29">
        <v>188013</v>
      </c>
      <c r="M29" s="29">
        <v>764276</v>
      </c>
      <c r="N29" s="29">
        <v>721497</v>
      </c>
      <c r="O29" s="23">
        <v>1821310</v>
      </c>
      <c r="P29" s="29">
        <v>44327</v>
      </c>
      <c r="Q29" s="29">
        <v>841985</v>
      </c>
      <c r="R29" s="29">
        <v>383025</v>
      </c>
      <c r="S29" s="23">
        <v>2389039</v>
      </c>
    </row>
    <row r="30" spans="1:19" ht="14.25" thickTop="1">
      <c r="A30" s="6" t="s">
        <v>20</v>
      </c>
      <c r="B30" s="28">
        <v>-20000</v>
      </c>
      <c r="C30" s="22">
        <v>-450000</v>
      </c>
      <c r="D30" s="28">
        <v>-20000</v>
      </c>
      <c r="E30" s="22">
        <v>-230000</v>
      </c>
      <c r="F30" s="28">
        <v>-220000</v>
      </c>
      <c r="G30" s="22">
        <v>-230000</v>
      </c>
      <c r="H30" s="28">
        <v>-230000</v>
      </c>
      <c r="I30" s="28">
        <v>-220000</v>
      </c>
      <c r="J30" s="28">
        <v>-20000</v>
      </c>
      <c r="K30" s="22">
        <v>-230000</v>
      </c>
      <c r="L30" s="28">
        <v>-230000</v>
      </c>
      <c r="M30" s="28">
        <v>-220000</v>
      </c>
      <c r="N30" s="28">
        <v>-20000</v>
      </c>
      <c r="O30" s="22">
        <v>-230000</v>
      </c>
      <c r="P30" s="28">
        <v>-230000</v>
      </c>
      <c r="Q30" s="28">
        <v>-20000</v>
      </c>
      <c r="R30" s="28">
        <v>-20000</v>
      </c>
      <c r="S30" s="22"/>
    </row>
    <row r="31" spans="1:19" ht="13.5">
      <c r="A31" s="6" t="s">
        <v>21</v>
      </c>
      <c r="B31" s="28">
        <v>220000</v>
      </c>
      <c r="C31" s="22">
        <v>450000</v>
      </c>
      <c r="D31" s="28">
        <v>20000</v>
      </c>
      <c r="E31" s="22">
        <v>230000</v>
      </c>
      <c r="F31" s="28">
        <v>220000</v>
      </c>
      <c r="G31" s="22">
        <v>230000</v>
      </c>
      <c r="H31" s="28">
        <v>230000</v>
      </c>
      <c r="I31" s="28">
        <v>220000</v>
      </c>
      <c r="J31" s="28">
        <v>20000</v>
      </c>
      <c r="K31" s="22">
        <v>230000</v>
      </c>
      <c r="L31" s="28">
        <v>230000</v>
      </c>
      <c r="M31" s="28">
        <v>220000</v>
      </c>
      <c r="N31" s="28">
        <v>20000</v>
      </c>
      <c r="O31" s="22">
        <v>230000</v>
      </c>
      <c r="P31" s="28">
        <v>230000</v>
      </c>
      <c r="Q31" s="28">
        <v>20000</v>
      </c>
      <c r="R31" s="28">
        <v>20000</v>
      </c>
      <c r="S31" s="22">
        <v>50000</v>
      </c>
    </row>
    <row r="32" spans="1:19" ht="13.5">
      <c r="A32" s="6" t="s">
        <v>22</v>
      </c>
      <c r="B32" s="28">
        <v>-94073</v>
      </c>
      <c r="C32" s="22">
        <v>-423437</v>
      </c>
      <c r="D32" s="28">
        <v>-238324</v>
      </c>
      <c r="E32" s="22">
        <v>-156804</v>
      </c>
      <c r="F32" s="28">
        <v>-94382</v>
      </c>
      <c r="G32" s="22">
        <v>-1117199</v>
      </c>
      <c r="H32" s="28">
        <v>-415033</v>
      </c>
      <c r="I32" s="28">
        <v>-298181</v>
      </c>
      <c r="J32" s="28">
        <v>-47481</v>
      </c>
      <c r="K32" s="22">
        <v>-588504</v>
      </c>
      <c r="L32" s="28">
        <v>-503389</v>
      </c>
      <c r="M32" s="28">
        <v>-329548</v>
      </c>
      <c r="N32" s="28">
        <v>-194517</v>
      </c>
      <c r="O32" s="22">
        <v>-1147000</v>
      </c>
      <c r="P32" s="28">
        <v>-971854</v>
      </c>
      <c r="Q32" s="28">
        <v>-879961</v>
      </c>
      <c r="R32" s="28">
        <v>-538954</v>
      </c>
      <c r="S32" s="22">
        <v>-2096039</v>
      </c>
    </row>
    <row r="33" spans="1:19" ht="13.5">
      <c r="A33" s="6" t="s">
        <v>23</v>
      </c>
      <c r="B33" s="28">
        <v>10808</v>
      </c>
      <c r="C33" s="22">
        <v>53079</v>
      </c>
      <c r="D33" s="28">
        <v>33873</v>
      </c>
      <c r="E33" s="22">
        <v>197281</v>
      </c>
      <c r="F33" s="28">
        <v>180389</v>
      </c>
      <c r="G33" s="22">
        <v>190389</v>
      </c>
      <c r="H33" s="28">
        <v>182270</v>
      </c>
      <c r="I33" s="28">
        <v>8490</v>
      </c>
      <c r="J33" s="28">
        <v>4789</v>
      </c>
      <c r="K33" s="22">
        <v>2133405</v>
      </c>
      <c r="L33" s="28">
        <v>167665</v>
      </c>
      <c r="M33" s="28">
        <v>7097</v>
      </c>
      <c r="N33" s="28">
        <v>3828</v>
      </c>
      <c r="O33" s="22">
        <v>581173</v>
      </c>
      <c r="P33" s="28">
        <v>528887</v>
      </c>
      <c r="Q33" s="28">
        <v>509923</v>
      </c>
      <c r="R33" s="28">
        <v>857</v>
      </c>
      <c r="S33" s="22">
        <v>277247</v>
      </c>
    </row>
    <row r="34" spans="1:19" ht="13.5">
      <c r="A34" s="6" t="s">
        <v>24</v>
      </c>
      <c r="B34" s="28">
        <v>-43256</v>
      </c>
      <c r="C34" s="22">
        <v>-51118</v>
      </c>
      <c r="D34" s="28">
        <v>-20586</v>
      </c>
      <c r="E34" s="22">
        <v>-34222</v>
      </c>
      <c r="F34" s="28">
        <v>-13945</v>
      </c>
      <c r="G34" s="22">
        <v>-27308</v>
      </c>
      <c r="H34" s="28">
        <v>-22170</v>
      </c>
      <c r="I34" s="28">
        <v>-6002</v>
      </c>
      <c r="J34" s="28">
        <v>-1675</v>
      </c>
      <c r="K34" s="22">
        <v>-130642</v>
      </c>
      <c r="L34" s="28">
        <v>-52855</v>
      </c>
      <c r="M34" s="28">
        <v>-17862</v>
      </c>
      <c r="N34" s="28">
        <v>-9433</v>
      </c>
      <c r="O34" s="22">
        <v>-62030</v>
      </c>
      <c r="P34" s="28">
        <v>-51745</v>
      </c>
      <c r="Q34" s="28">
        <v>-26038</v>
      </c>
      <c r="R34" s="28">
        <v>-5103</v>
      </c>
      <c r="S34" s="22">
        <v>-37585</v>
      </c>
    </row>
    <row r="35" spans="1:19" ht="13.5">
      <c r="A35" s="6" t="s">
        <v>25</v>
      </c>
      <c r="B35" s="28">
        <v>-6990</v>
      </c>
      <c r="C35" s="22">
        <v>-14097</v>
      </c>
      <c r="D35" s="28">
        <v>-6958</v>
      </c>
      <c r="E35" s="22">
        <v>-23165</v>
      </c>
      <c r="F35" s="28">
        <v>-16920</v>
      </c>
      <c r="G35" s="22">
        <v>-53125</v>
      </c>
      <c r="H35" s="28">
        <v>-48399</v>
      </c>
      <c r="I35" s="28">
        <v>-34934</v>
      </c>
      <c r="J35" s="28">
        <v>-31398</v>
      </c>
      <c r="K35" s="22">
        <v>-162343</v>
      </c>
      <c r="L35" s="28">
        <v>-157851</v>
      </c>
      <c r="M35" s="28">
        <v>-104602</v>
      </c>
      <c r="N35" s="28">
        <v>-100946</v>
      </c>
      <c r="O35" s="22">
        <v>-46288</v>
      </c>
      <c r="P35" s="28">
        <v>-678556</v>
      </c>
      <c r="Q35" s="28">
        <v>-9435</v>
      </c>
      <c r="R35" s="28">
        <v>-2415</v>
      </c>
      <c r="S35" s="22">
        <v>-445007</v>
      </c>
    </row>
    <row r="36" spans="1:19" ht="13.5">
      <c r="A36" s="6" t="s">
        <v>26</v>
      </c>
      <c r="B36" s="28">
        <v>-54289</v>
      </c>
      <c r="C36" s="22">
        <v>-66069</v>
      </c>
      <c r="D36" s="28">
        <v>-56511</v>
      </c>
      <c r="E36" s="22">
        <v>-124912</v>
      </c>
      <c r="F36" s="28">
        <v>-67575</v>
      </c>
      <c r="G36" s="22">
        <v>-68126</v>
      </c>
      <c r="H36" s="28">
        <v>-63995</v>
      </c>
      <c r="I36" s="28">
        <v>-59469</v>
      </c>
      <c r="J36" s="28">
        <v>-45889</v>
      </c>
      <c r="K36" s="22">
        <v>-174104</v>
      </c>
      <c r="L36" s="28">
        <v>-154821</v>
      </c>
      <c r="M36" s="28">
        <v>-139204</v>
      </c>
      <c r="N36" s="28">
        <v>-46335</v>
      </c>
      <c r="O36" s="22">
        <v>-470228</v>
      </c>
      <c r="P36" s="28">
        <v>-500253</v>
      </c>
      <c r="Q36" s="28">
        <v>-55869</v>
      </c>
      <c r="R36" s="28">
        <v>-58987</v>
      </c>
      <c r="S36" s="22">
        <v>-88871</v>
      </c>
    </row>
    <row r="37" spans="1:19" ht="13.5">
      <c r="A37" s="6" t="s">
        <v>27</v>
      </c>
      <c r="B37" s="28">
        <v>18934</v>
      </c>
      <c r="C37" s="22">
        <v>34434</v>
      </c>
      <c r="D37" s="28">
        <v>18014</v>
      </c>
      <c r="E37" s="22">
        <v>36245</v>
      </c>
      <c r="F37" s="28">
        <v>18698</v>
      </c>
      <c r="G37" s="22">
        <v>39220</v>
      </c>
      <c r="H37" s="28">
        <v>32579</v>
      </c>
      <c r="I37" s="28">
        <v>22775</v>
      </c>
      <c r="J37" s="28">
        <v>13153</v>
      </c>
      <c r="K37" s="22">
        <v>47405</v>
      </c>
      <c r="L37" s="28">
        <v>43617</v>
      </c>
      <c r="M37" s="28">
        <v>16580</v>
      </c>
      <c r="N37" s="28">
        <v>6956</v>
      </c>
      <c r="O37" s="22">
        <v>175823</v>
      </c>
      <c r="P37" s="28">
        <v>328684</v>
      </c>
      <c r="Q37" s="28">
        <v>31049</v>
      </c>
      <c r="R37" s="28">
        <v>20791</v>
      </c>
      <c r="S37" s="22">
        <v>111493</v>
      </c>
    </row>
    <row r="38" spans="1:19" ht="13.5">
      <c r="A38" s="6" t="s">
        <v>75</v>
      </c>
      <c r="B38" s="28">
        <v>81795</v>
      </c>
      <c r="C38" s="22"/>
      <c r="D38" s="28">
        <v>-50461</v>
      </c>
      <c r="E38" s="22"/>
      <c r="F38" s="28">
        <v>8154</v>
      </c>
      <c r="G38" s="22"/>
      <c r="H38" s="28">
        <v>-1280</v>
      </c>
      <c r="I38" s="28">
        <v>649</v>
      </c>
      <c r="J38" s="28">
        <v>451</v>
      </c>
      <c r="K38" s="22"/>
      <c r="L38" s="28">
        <v>18111</v>
      </c>
      <c r="M38" s="28">
        <v>13084</v>
      </c>
      <c r="N38" s="28">
        <v>17012</v>
      </c>
      <c r="O38" s="22"/>
      <c r="P38" s="28">
        <v>-25648</v>
      </c>
      <c r="Q38" s="28">
        <v>-26634</v>
      </c>
      <c r="R38" s="28">
        <v>4354</v>
      </c>
      <c r="S38" s="22"/>
    </row>
    <row r="39" spans="1:19" ht="14.25" thickBot="1">
      <c r="A39" s="5" t="s">
        <v>28</v>
      </c>
      <c r="B39" s="29">
        <v>112928</v>
      </c>
      <c r="C39" s="23">
        <v>-520909</v>
      </c>
      <c r="D39" s="29">
        <v>-320953</v>
      </c>
      <c r="E39" s="23">
        <v>-137138</v>
      </c>
      <c r="F39" s="29">
        <v>14433</v>
      </c>
      <c r="G39" s="23">
        <v>-1035636</v>
      </c>
      <c r="H39" s="29">
        <v>-336029</v>
      </c>
      <c r="I39" s="29">
        <v>-366672</v>
      </c>
      <c r="J39" s="29">
        <v>-108050</v>
      </c>
      <c r="K39" s="23">
        <v>1206208</v>
      </c>
      <c r="L39" s="29">
        <v>-592242</v>
      </c>
      <c r="M39" s="29">
        <v>-507175</v>
      </c>
      <c r="N39" s="29">
        <v>-281156</v>
      </c>
      <c r="O39" s="23">
        <v>-1302740</v>
      </c>
      <c r="P39" s="29">
        <v>-1370486</v>
      </c>
      <c r="Q39" s="29">
        <v>-456966</v>
      </c>
      <c r="R39" s="29">
        <v>-579457</v>
      </c>
      <c r="S39" s="23">
        <v>-2102845</v>
      </c>
    </row>
    <row r="40" spans="1:19" ht="14.25" thickTop="1">
      <c r="A40" s="6" t="s">
        <v>29</v>
      </c>
      <c r="B40" s="28">
        <v>820000</v>
      </c>
      <c r="C40" s="22">
        <v>4310000</v>
      </c>
      <c r="D40" s="28">
        <v>3210000</v>
      </c>
      <c r="E40" s="22">
        <v>4950000</v>
      </c>
      <c r="F40" s="28">
        <v>1870000</v>
      </c>
      <c r="G40" s="22">
        <v>1880000</v>
      </c>
      <c r="H40" s="28">
        <v>1780000</v>
      </c>
      <c r="I40" s="28">
        <v>1080000</v>
      </c>
      <c r="J40" s="28">
        <v>600000</v>
      </c>
      <c r="K40" s="22">
        <v>3900000</v>
      </c>
      <c r="L40" s="28">
        <v>3100000</v>
      </c>
      <c r="M40" s="28">
        <v>1200000</v>
      </c>
      <c r="N40" s="28">
        <v>900000</v>
      </c>
      <c r="O40" s="22">
        <v>3102000</v>
      </c>
      <c r="P40" s="28">
        <v>3102000</v>
      </c>
      <c r="Q40" s="28">
        <v>1252000</v>
      </c>
      <c r="R40" s="28">
        <v>1100000</v>
      </c>
      <c r="S40" s="22">
        <v>1700000</v>
      </c>
    </row>
    <row r="41" spans="1:19" ht="13.5">
      <c r="A41" s="6" t="s">
        <v>30</v>
      </c>
      <c r="B41" s="28">
        <v>-1248000</v>
      </c>
      <c r="C41" s="22">
        <v>-4102000</v>
      </c>
      <c r="D41" s="28">
        <v>-2438000</v>
      </c>
      <c r="E41" s="22">
        <v>-3538000</v>
      </c>
      <c r="F41" s="28">
        <v>-1570000</v>
      </c>
      <c r="G41" s="22">
        <v>-1852000</v>
      </c>
      <c r="H41" s="28">
        <v>-1134000</v>
      </c>
      <c r="I41" s="28">
        <v>-800000</v>
      </c>
      <c r="J41" s="28">
        <v>-120000</v>
      </c>
      <c r="K41" s="22">
        <v>-3725000</v>
      </c>
      <c r="L41" s="28">
        <v>-2235000</v>
      </c>
      <c r="M41" s="28">
        <v>-700000</v>
      </c>
      <c r="N41" s="28">
        <v>-230000</v>
      </c>
      <c r="O41" s="22">
        <v>-6083000</v>
      </c>
      <c r="P41" s="28">
        <v>-4593000</v>
      </c>
      <c r="Q41" s="28">
        <v>-1050000</v>
      </c>
      <c r="R41" s="28">
        <v>-270000</v>
      </c>
      <c r="S41" s="22">
        <v>-1700000</v>
      </c>
    </row>
    <row r="42" spans="1:19" ht="13.5">
      <c r="A42" s="6" t="s">
        <v>31</v>
      </c>
      <c r="B42" s="28">
        <v>1561000</v>
      </c>
      <c r="C42" s="22">
        <v>900000</v>
      </c>
      <c r="D42" s="28"/>
      <c r="E42" s="22">
        <v>50000</v>
      </c>
      <c r="F42" s="28">
        <v>50000</v>
      </c>
      <c r="G42" s="22">
        <v>1350000</v>
      </c>
      <c r="H42" s="28">
        <v>620000</v>
      </c>
      <c r="I42" s="28">
        <v>400000</v>
      </c>
      <c r="J42" s="28"/>
      <c r="K42" s="22">
        <v>639000</v>
      </c>
      <c r="L42" s="28">
        <v>396000</v>
      </c>
      <c r="M42" s="28">
        <v>96000</v>
      </c>
      <c r="N42" s="28">
        <v>96000</v>
      </c>
      <c r="O42" s="22">
        <v>4400000</v>
      </c>
      <c r="P42" s="28">
        <v>4300000</v>
      </c>
      <c r="Q42" s="28">
        <v>1200000</v>
      </c>
      <c r="R42" s="28">
        <v>500000</v>
      </c>
      <c r="S42" s="22">
        <v>2250000</v>
      </c>
    </row>
    <row r="43" spans="1:19" ht="13.5">
      <c r="A43" s="6" t="s">
        <v>32</v>
      </c>
      <c r="B43" s="28">
        <v>-912422</v>
      </c>
      <c r="C43" s="22">
        <v>-1387014</v>
      </c>
      <c r="D43" s="28">
        <v>-697257</v>
      </c>
      <c r="E43" s="22">
        <v>-1645779</v>
      </c>
      <c r="F43" s="28">
        <v>-728032</v>
      </c>
      <c r="G43" s="22">
        <v>-1334198</v>
      </c>
      <c r="H43" s="28">
        <v>-1075198</v>
      </c>
      <c r="I43" s="28">
        <v>-669699</v>
      </c>
      <c r="J43" s="28">
        <v>-400999</v>
      </c>
      <c r="K43" s="22">
        <v>-2973437</v>
      </c>
      <c r="L43" s="28">
        <v>-1443038</v>
      </c>
      <c r="M43" s="28">
        <v>-874895</v>
      </c>
      <c r="N43" s="28">
        <v>-510197</v>
      </c>
      <c r="O43" s="22">
        <v>-1522610</v>
      </c>
      <c r="P43" s="28">
        <v>-1002182</v>
      </c>
      <c r="Q43" s="28">
        <v>-644455</v>
      </c>
      <c r="R43" s="28">
        <v>-322027</v>
      </c>
      <c r="S43" s="22">
        <v>-1251910</v>
      </c>
    </row>
    <row r="44" spans="1:19" ht="13.5">
      <c r="A44" s="6" t="s">
        <v>33</v>
      </c>
      <c r="B44" s="28">
        <v>-96500</v>
      </c>
      <c r="C44" s="22">
        <v>-193000</v>
      </c>
      <c r="D44" s="28">
        <v>-96500</v>
      </c>
      <c r="E44" s="22">
        <v>-233000</v>
      </c>
      <c r="F44" s="28">
        <v>-116500</v>
      </c>
      <c r="G44" s="22">
        <v>-173000</v>
      </c>
      <c r="H44" s="28">
        <v>-86500</v>
      </c>
      <c r="I44" s="28">
        <v>-86500</v>
      </c>
      <c r="J44" s="28"/>
      <c r="K44" s="22">
        <v>-203000</v>
      </c>
      <c r="L44" s="28">
        <v>-116500</v>
      </c>
      <c r="M44" s="28">
        <v>-116500</v>
      </c>
      <c r="N44" s="28"/>
      <c r="O44" s="22">
        <v>-600000</v>
      </c>
      <c r="P44" s="28">
        <v>-550000</v>
      </c>
      <c r="Q44" s="28">
        <v>-550000</v>
      </c>
      <c r="R44" s="28"/>
      <c r="S44" s="22">
        <v>-720000</v>
      </c>
    </row>
    <row r="45" spans="1:19" ht="13.5">
      <c r="A45" s="6" t="s">
        <v>34</v>
      </c>
      <c r="B45" s="28"/>
      <c r="C45" s="22">
        <v>-13</v>
      </c>
      <c r="D45" s="28">
        <v>-13</v>
      </c>
      <c r="E45" s="22">
        <v>-120855</v>
      </c>
      <c r="F45" s="28"/>
      <c r="G45" s="22">
        <v>-43</v>
      </c>
      <c r="H45" s="28">
        <v>-30</v>
      </c>
      <c r="I45" s="28">
        <v>-30</v>
      </c>
      <c r="J45" s="28">
        <v>-11</v>
      </c>
      <c r="K45" s="22">
        <v>-2</v>
      </c>
      <c r="L45" s="28">
        <v>-2</v>
      </c>
      <c r="M45" s="28">
        <v>-2</v>
      </c>
      <c r="N45" s="28">
        <v>-2</v>
      </c>
      <c r="O45" s="22">
        <v>-8</v>
      </c>
      <c r="P45" s="28">
        <v>-8</v>
      </c>
      <c r="Q45" s="28">
        <v>-8</v>
      </c>
      <c r="R45" s="28">
        <v>-8</v>
      </c>
      <c r="S45" s="22">
        <v>-326</v>
      </c>
    </row>
    <row r="46" spans="1:19" ht="13.5">
      <c r="A46" s="6" t="s">
        <v>35</v>
      </c>
      <c r="B46" s="28">
        <v>-85237</v>
      </c>
      <c r="C46" s="22">
        <v>-142061</v>
      </c>
      <c r="D46" s="28">
        <v>-85237</v>
      </c>
      <c r="E46" s="22">
        <v>-144562</v>
      </c>
      <c r="F46" s="28">
        <v>-86737</v>
      </c>
      <c r="G46" s="22">
        <v>-144497</v>
      </c>
      <c r="H46" s="28">
        <v>-144497</v>
      </c>
      <c r="I46" s="28">
        <v>-86698</v>
      </c>
      <c r="J46" s="28">
        <v>-86698</v>
      </c>
      <c r="K46" s="22">
        <v>-173397</v>
      </c>
      <c r="L46" s="28">
        <v>-173397</v>
      </c>
      <c r="M46" s="28">
        <v>-115598</v>
      </c>
      <c r="N46" s="28">
        <v>-115598</v>
      </c>
      <c r="O46" s="22">
        <v>-346795</v>
      </c>
      <c r="P46" s="28">
        <v>-346795</v>
      </c>
      <c r="Q46" s="28">
        <v>-173397</v>
      </c>
      <c r="R46" s="28">
        <v>-173397</v>
      </c>
      <c r="S46" s="22">
        <v>-317637</v>
      </c>
    </row>
    <row r="47" spans="1:19" ht="13.5">
      <c r="A47" s="6" t="s">
        <v>36</v>
      </c>
      <c r="B47" s="28">
        <v>-490</v>
      </c>
      <c r="C47" s="22"/>
      <c r="D47" s="28"/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75</v>
      </c>
      <c r="B48" s="28">
        <v>-177872</v>
      </c>
      <c r="C48" s="22"/>
      <c r="D48" s="28">
        <v>-164375</v>
      </c>
      <c r="E48" s="22"/>
      <c r="F48" s="28">
        <v>-138572</v>
      </c>
      <c r="G48" s="22"/>
      <c r="H48" s="28">
        <v>-161650</v>
      </c>
      <c r="I48" s="28">
        <v>-120469</v>
      </c>
      <c r="J48" s="28">
        <v>-39059</v>
      </c>
      <c r="K48" s="22"/>
      <c r="L48" s="28">
        <v>-120439</v>
      </c>
      <c r="M48" s="28">
        <v>-89250</v>
      </c>
      <c r="N48" s="28">
        <v>-23556</v>
      </c>
      <c r="O48" s="22"/>
      <c r="P48" s="28">
        <v>-61540</v>
      </c>
      <c r="Q48" s="28">
        <v>-48397</v>
      </c>
      <c r="R48" s="28">
        <v>-200</v>
      </c>
      <c r="S48" s="22"/>
    </row>
    <row r="49" spans="1:19" ht="14.25" thickBot="1">
      <c r="A49" s="5" t="s">
        <v>37</v>
      </c>
      <c r="B49" s="29">
        <v>-139521</v>
      </c>
      <c r="C49" s="23">
        <v>-956266</v>
      </c>
      <c r="D49" s="29">
        <v>-271383</v>
      </c>
      <c r="E49" s="23">
        <v>-981924</v>
      </c>
      <c r="F49" s="29">
        <v>-719841</v>
      </c>
      <c r="G49" s="23">
        <v>-214587</v>
      </c>
      <c r="H49" s="29">
        <v>-201876</v>
      </c>
      <c r="I49" s="29">
        <v>-283397</v>
      </c>
      <c r="J49" s="29">
        <v>-46769</v>
      </c>
      <c r="K49" s="23">
        <v>-2756433</v>
      </c>
      <c r="L49" s="29">
        <v>-592377</v>
      </c>
      <c r="M49" s="29">
        <v>-600246</v>
      </c>
      <c r="N49" s="29">
        <v>116644</v>
      </c>
      <c r="O49" s="23">
        <v>-220355</v>
      </c>
      <c r="P49" s="29">
        <v>848485</v>
      </c>
      <c r="Q49" s="29">
        <v>-14246</v>
      </c>
      <c r="R49" s="29">
        <v>834365</v>
      </c>
      <c r="S49" s="23">
        <v>-115882</v>
      </c>
    </row>
    <row r="50" spans="1:19" ht="14.25" thickTop="1">
      <c r="A50" s="7" t="s">
        <v>38</v>
      </c>
      <c r="B50" s="28">
        <v>9746</v>
      </c>
      <c r="C50" s="22">
        <v>25215</v>
      </c>
      <c r="D50" s="28">
        <v>-8331</v>
      </c>
      <c r="E50" s="22">
        <v>-2951</v>
      </c>
      <c r="F50" s="28">
        <v>-9953</v>
      </c>
      <c r="G50" s="22">
        <v>-15332</v>
      </c>
      <c r="H50" s="28">
        <v>-17011</v>
      </c>
      <c r="I50" s="28">
        <v>-13853</v>
      </c>
      <c r="J50" s="28">
        <v>-6851</v>
      </c>
      <c r="K50" s="22">
        <v>-342</v>
      </c>
      <c r="L50" s="28">
        <v>-3593</v>
      </c>
      <c r="M50" s="28">
        <v>1548</v>
      </c>
      <c r="N50" s="28">
        <v>-1733</v>
      </c>
      <c r="O50" s="22">
        <v>-21927</v>
      </c>
      <c r="P50" s="28">
        <v>-5864</v>
      </c>
      <c r="Q50" s="28">
        <v>31096</v>
      </c>
      <c r="R50" s="28">
        <v>10124</v>
      </c>
      <c r="S50" s="22">
        <v>-16980</v>
      </c>
    </row>
    <row r="51" spans="1:19" ht="13.5">
      <c r="A51" s="7" t="s">
        <v>39</v>
      </c>
      <c r="B51" s="28">
        <v>799489</v>
      </c>
      <c r="C51" s="22">
        <v>-48756</v>
      </c>
      <c r="D51" s="28">
        <v>-296069</v>
      </c>
      <c r="E51" s="22">
        <v>-371302</v>
      </c>
      <c r="F51" s="28">
        <v>-391261</v>
      </c>
      <c r="G51" s="22">
        <v>432883</v>
      </c>
      <c r="H51" s="28">
        <v>-309034</v>
      </c>
      <c r="I51" s="28">
        <v>196105</v>
      </c>
      <c r="J51" s="28">
        <v>315701</v>
      </c>
      <c r="K51" s="22">
        <v>-145435</v>
      </c>
      <c r="L51" s="28">
        <v>-1000200</v>
      </c>
      <c r="M51" s="28">
        <v>-341596</v>
      </c>
      <c r="N51" s="28">
        <v>555251</v>
      </c>
      <c r="O51" s="22">
        <v>276285</v>
      </c>
      <c r="P51" s="28">
        <v>-483538</v>
      </c>
      <c r="Q51" s="28">
        <v>401869</v>
      </c>
      <c r="R51" s="28">
        <v>648057</v>
      </c>
      <c r="S51" s="22">
        <v>153330</v>
      </c>
    </row>
    <row r="52" spans="1:19" ht="13.5">
      <c r="A52" s="7" t="s">
        <v>40</v>
      </c>
      <c r="B52" s="28">
        <v>2638454</v>
      </c>
      <c r="C52" s="22">
        <v>2688858</v>
      </c>
      <c r="D52" s="28">
        <v>2688858</v>
      </c>
      <c r="E52" s="22">
        <v>3060161</v>
      </c>
      <c r="F52" s="28">
        <v>3060161</v>
      </c>
      <c r="G52" s="22">
        <v>2579615</v>
      </c>
      <c r="H52" s="28">
        <v>2579615</v>
      </c>
      <c r="I52" s="28">
        <v>2579615</v>
      </c>
      <c r="J52" s="28">
        <v>2579615</v>
      </c>
      <c r="K52" s="22">
        <v>2725050</v>
      </c>
      <c r="L52" s="28">
        <v>2725050</v>
      </c>
      <c r="M52" s="28">
        <v>2725050</v>
      </c>
      <c r="N52" s="28">
        <v>2725050</v>
      </c>
      <c r="O52" s="22">
        <v>2448765</v>
      </c>
      <c r="P52" s="28">
        <v>2448765</v>
      </c>
      <c r="Q52" s="28">
        <v>2448765</v>
      </c>
      <c r="R52" s="28">
        <v>2448765</v>
      </c>
      <c r="S52" s="22">
        <v>2295434</v>
      </c>
    </row>
    <row r="53" spans="1:19" ht="13.5">
      <c r="A53" s="7" t="s">
        <v>41</v>
      </c>
      <c r="B53" s="28"/>
      <c r="C53" s="22">
        <v>-1646</v>
      </c>
      <c r="D53" s="28">
        <v>-1646</v>
      </c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/>
      <c r="P53" s="28"/>
      <c r="Q53" s="28"/>
      <c r="R53" s="28"/>
      <c r="S53" s="22"/>
    </row>
    <row r="54" spans="1:19" ht="14.25" thickBot="1">
      <c r="A54" s="7" t="s">
        <v>40</v>
      </c>
      <c r="B54" s="28">
        <v>3437944</v>
      </c>
      <c r="C54" s="22">
        <v>2638454</v>
      </c>
      <c r="D54" s="28">
        <v>2391141</v>
      </c>
      <c r="E54" s="22">
        <v>2688858</v>
      </c>
      <c r="F54" s="28">
        <v>2668899</v>
      </c>
      <c r="G54" s="22">
        <v>3060161</v>
      </c>
      <c r="H54" s="28">
        <v>2270580</v>
      </c>
      <c r="I54" s="28">
        <v>2775721</v>
      </c>
      <c r="J54" s="28">
        <v>2895316</v>
      </c>
      <c r="K54" s="22">
        <v>2579615</v>
      </c>
      <c r="L54" s="28">
        <v>1724850</v>
      </c>
      <c r="M54" s="28">
        <v>2383454</v>
      </c>
      <c r="N54" s="28">
        <v>3280302</v>
      </c>
      <c r="O54" s="22">
        <v>2725050</v>
      </c>
      <c r="P54" s="28">
        <v>1965226</v>
      </c>
      <c r="Q54" s="28">
        <v>2850634</v>
      </c>
      <c r="R54" s="28">
        <v>3096822</v>
      </c>
      <c r="S54" s="22">
        <v>2448765</v>
      </c>
    </row>
    <row r="55" spans="1:19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7" ht="13.5">
      <c r="A57" s="20" t="s">
        <v>157</v>
      </c>
    </row>
    <row r="58" ht="13.5">
      <c r="A58" s="20" t="s">
        <v>158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153</v>
      </c>
      <c r="B2" s="14">
        <v>9380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154</v>
      </c>
      <c r="B3" s="1" t="s">
        <v>155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48</v>
      </c>
      <c r="B4" s="15" t="str">
        <f>HYPERLINK("http://www.kabupro.jp/mark/20140213/S10013LT.htm","四半期報告書")</f>
        <v>四半期報告書</v>
      </c>
      <c r="C4" s="15" t="str">
        <f>HYPERLINK("http://www.kabupro.jp/mark/20131113/S1000ESC.htm","四半期報告書")</f>
        <v>四半期報告書</v>
      </c>
      <c r="D4" s="15" t="str">
        <f>HYPERLINK("http://www.kabupro.jp/mark/20130813/S000E95P.htm","四半期報告書")</f>
        <v>四半期報告書</v>
      </c>
      <c r="E4" s="15" t="str">
        <f>HYPERLINK("http://www.kabupro.jp/mark/20140213/S10013LT.htm","四半期報告書")</f>
        <v>四半期報告書</v>
      </c>
      <c r="F4" s="15" t="str">
        <f>HYPERLINK("http://www.kabupro.jp/mark/20130213/S000CU0Z.htm","四半期報告書")</f>
        <v>四半期報告書</v>
      </c>
      <c r="G4" s="15" t="str">
        <f>HYPERLINK("http://www.kabupro.jp/mark/20121112/S000C83Z.htm","四半期報告書")</f>
        <v>四半期報告書</v>
      </c>
      <c r="H4" s="15" t="str">
        <f>HYPERLINK("http://www.kabupro.jp/mark/20120813/S000BNDS.htm","四半期報告書")</f>
        <v>四半期報告書</v>
      </c>
      <c r="I4" s="15" t="str">
        <f>HYPERLINK("http://www.kabupro.jp/mark/20130627/S000DOYR.htm","有価証券報告書")</f>
        <v>有価証券報告書</v>
      </c>
      <c r="J4" s="15" t="str">
        <f>HYPERLINK("http://www.kabupro.jp/mark/20120213/S000A98D.htm","四半期報告書")</f>
        <v>四半期報告書</v>
      </c>
      <c r="K4" s="15" t="str">
        <f>HYPERLINK("http://www.kabupro.jp/mark/20111111/S0009MFO.htm","四半期報告書")</f>
        <v>四半期報告書</v>
      </c>
      <c r="L4" s="15" t="str">
        <f>HYPERLINK("http://www.kabupro.jp/mark/20110812/S00094OM.htm","四半期報告書")</f>
        <v>四半期報告書</v>
      </c>
      <c r="M4" s="15" t="str">
        <f>HYPERLINK("http://www.kabupro.jp/mark/20120628/S000B92A.htm","有価証券報告書")</f>
        <v>有価証券報告書</v>
      </c>
      <c r="N4" s="15" t="str">
        <f>HYPERLINK("http://www.kabupro.jp/mark/20110210/S0007P9A.htm","四半期報告書")</f>
        <v>四半期報告書</v>
      </c>
      <c r="O4" s="15" t="str">
        <f>HYPERLINK("http://www.kabupro.jp/mark/20101112/S000737K.htm","四半期報告書")</f>
        <v>四半期報告書</v>
      </c>
      <c r="P4" s="15" t="str">
        <f>HYPERLINK("http://www.kabupro.jp/mark/20101105/S000718C.htm","訂正四半期報告書")</f>
        <v>訂正四半期報告書</v>
      </c>
      <c r="Q4" s="15" t="str">
        <f>HYPERLINK("http://www.kabupro.jp/mark/20110629/S0008Q3M.htm","有価証券報告書")</f>
        <v>有価証券報告書</v>
      </c>
      <c r="R4" s="15" t="str">
        <f>HYPERLINK("http://www.kabupro.jp/mark/20100212/S00053GH.htm","四半期報告書")</f>
        <v>四半期報告書</v>
      </c>
      <c r="S4" s="15" t="str">
        <f>HYPERLINK("http://www.kabupro.jp/mark/20091113/S0004IYO.htm","四半期報告書")</f>
        <v>四半期報告書</v>
      </c>
      <c r="T4" s="15" t="str">
        <f>HYPERLINK("http://www.kabupro.jp/mark/20090814/S000405M.htm","四半期報告書")</f>
        <v>四半期報告書</v>
      </c>
      <c r="U4" s="15" t="str">
        <f>HYPERLINK("http://www.kabupro.jp/mark/20110527/S0008D1F.htm","訂正有価証券報告書")</f>
        <v>訂正有価証券報告書</v>
      </c>
      <c r="V4" s="15" t="str">
        <f>HYPERLINK("http://www.kabupro.jp/mark/20090213/S0002K0S.htm","四半期報告書")</f>
        <v>四半期報告書</v>
      </c>
      <c r="W4" s="15" t="str">
        <f>HYPERLINK("http://www.kabupro.jp/mark/20081114/S0001TQ9.htm","四半期報告書")</f>
        <v>四半期報告書</v>
      </c>
      <c r="X4" s="15" t="str">
        <f>HYPERLINK("http://www.kabupro.jp/mark/20080814/S00016S3.htm","四半期報告書")</f>
        <v>四半期報告書</v>
      </c>
      <c r="Y4" s="15" t="str">
        <f>HYPERLINK("http://www.kabupro.jp/mark/20090626/S0003J9N.htm","有価証券報告書")</f>
        <v>有価証券報告書</v>
      </c>
    </row>
    <row r="5" spans="1:25" ht="14.25" thickBot="1">
      <c r="A5" s="11" t="s">
        <v>49</v>
      </c>
      <c r="B5" s="1" t="s">
        <v>217</v>
      </c>
      <c r="C5" s="1" t="s">
        <v>220</v>
      </c>
      <c r="D5" s="1" t="s">
        <v>222</v>
      </c>
      <c r="E5" s="1" t="s">
        <v>217</v>
      </c>
      <c r="F5" s="1" t="s">
        <v>224</v>
      </c>
      <c r="G5" s="1" t="s">
        <v>226</v>
      </c>
      <c r="H5" s="1" t="s">
        <v>228</v>
      </c>
      <c r="I5" s="1" t="s">
        <v>55</v>
      </c>
      <c r="J5" s="1" t="s">
        <v>230</v>
      </c>
      <c r="K5" s="1" t="s">
        <v>232</v>
      </c>
      <c r="L5" s="1" t="s">
        <v>234</v>
      </c>
      <c r="M5" s="1" t="s">
        <v>59</v>
      </c>
      <c r="N5" s="1" t="s">
        <v>236</v>
      </c>
      <c r="O5" s="1" t="s">
        <v>238</v>
      </c>
      <c r="P5" s="1" t="s">
        <v>240</v>
      </c>
      <c r="Q5" s="1" t="s">
        <v>61</v>
      </c>
      <c r="R5" s="1" t="s">
        <v>242</v>
      </c>
      <c r="S5" s="1" t="s">
        <v>244</v>
      </c>
      <c r="T5" s="1" t="s">
        <v>246</v>
      </c>
      <c r="U5" s="1" t="s">
        <v>63</v>
      </c>
      <c r="V5" s="1" t="s">
        <v>248</v>
      </c>
      <c r="W5" s="1" t="s">
        <v>250</v>
      </c>
      <c r="X5" s="1" t="s">
        <v>252</v>
      </c>
      <c r="Y5" s="1" t="s">
        <v>65</v>
      </c>
    </row>
    <row r="6" spans="1:25" ht="15" thickBot="1" thickTop="1">
      <c r="A6" s="10" t="s">
        <v>50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51</v>
      </c>
      <c r="B7" s="14" t="s">
        <v>218</v>
      </c>
      <c r="C7" s="14" t="s">
        <v>218</v>
      </c>
      <c r="D7" s="14" t="s">
        <v>218</v>
      </c>
      <c r="E7" s="16" t="s">
        <v>56</v>
      </c>
      <c r="F7" s="14" t="s">
        <v>218</v>
      </c>
      <c r="G7" s="14" t="s">
        <v>218</v>
      </c>
      <c r="H7" s="14" t="s">
        <v>218</v>
      </c>
      <c r="I7" s="16" t="s">
        <v>56</v>
      </c>
      <c r="J7" s="14" t="s">
        <v>218</v>
      </c>
      <c r="K7" s="14" t="s">
        <v>218</v>
      </c>
      <c r="L7" s="14" t="s">
        <v>218</v>
      </c>
      <c r="M7" s="16" t="s">
        <v>56</v>
      </c>
      <c r="N7" s="14" t="s">
        <v>218</v>
      </c>
      <c r="O7" s="14" t="s">
        <v>218</v>
      </c>
      <c r="P7" s="14" t="s">
        <v>218</v>
      </c>
      <c r="Q7" s="16" t="s">
        <v>56</v>
      </c>
      <c r="R7" s="14" t="s">
        <v>218</v>
      </c>
      <c r="S7" s="14" t="s">
        <v>218</v>
      </c>
      <c r="T7" s="14" t="s">
        <v>218</v>
      </c>
      <c r="U7" s="16" t="s">
        <v>56</v>
      </c>
      <c r="V7" s="14" t="s">
        <v>218</v>
      </c>
      <c r="W7" s="14" t="s">
        <v>218</v>
      </c>
      <c r="X7" s="14" t="s">
        <v>218</v>
      </c>
      <c r="Y7" s="16" t="s">
        <v>56</v>
      </c>
    </row>
    <row r="8" spans="1:25" ht="13.5">
      <c r="A8" s="13" t="s">
        <v>52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53</v>
      </c>
      <c r="B9" s="1" t="s">
        <v>219</v>
      </c>
      <c r="C9" s="1" t="s">
        <v>221</v>
      </c>
      <c r="D9" s="1" t="s">
        <v>223</v>
      </c>
      <c r="E9" s="17" t="s">
        <v>57</v>
      </c>
      <c r="F9" s="1" t="s">
        <v>225</v>
      </c>
      <c r="G9" s="1" t="s">
        <v>227</v>
      </c>
      <c r="H9" s="1" t="s">
        <v>229</v>
      </c>
      <c r="I9" s="17" t="s">
        <v>58</v>
      </c>
      <c r="J9" s="1" t="s">
        <v>231</v>
      </c>
      <c r="K9" s="1" t="s">
        <v>233</v>
      </c>
      <c r="L9" s="1" t="s">
        <v>235</v>
      </c>
      <c r="M9" s="17" t="s">
        <v>60</v>
      </c>
      <c r="N9" s="1" t="s">
        <v>237</v>
      </c>
      <c r="O9" s="1" t="s">
        <v>239</v>
      </c>
      <c r="P9" s="1" t="s">
        <v>241</v>
      </c>
      <c r="Q9" s="17" t="s">
        <v>62</v>
      </c>
      <c r="R9" s="1" t="s">
        <v>243</v>
      </c>
      <c r="S9" s="1" t="s">
        <v>245</v>
      </c>
      <c r="T9" s="1" t="s">
        <v>247</v>
      </c>
      <c r="U9" s="17" t="s">
        <v>64</v>
      </c>
      <c r="V9" s="1" t="s">
        <v>249</v>
      </c>
      <c r="W9" s="1" t="s">
        <v>251</v>
      </c>
      <c r="X9" s="1" t="s">
        <v>253</v>
      </c>
      <c r="Y9" s="17" t="s">
        <v>66</v>
      </c>
    </row>
    <row r="10" spans="1:25" ht="14.25" thickBot="1">
      <c r="A10" s="13" t="s">
        <v>54</v>
      </c>
      <c r="B10" s="1" t="s">
        <v>68</v>
      </c>
      <c r="C10" s="1" t="s">
        <v>68</v>
      </c>
      <c r="D10" s="1" t="s">
        <v>68</v>
      </c>
      <c r="E10" s="17" t="s">
        <v>68</v>
      </c>
      <c r="F10" s="1" t="s">
        <v>68</v>
      </c>
      <c r="G10" s="1" t="s">
        <v>68</v>
      </c>
      <c r="H10" s="1" t="s">
        <v>68</v>
      </c>
      <c r="I10" s="17" t="s">
        <v>68</v>
      </c>
      <c r="J10" s="1" t="s">
        <v>68</v>
      </c>
      <c r="K10" s="1" t="s">
        <v>68</v>
      </c>
      <c r="L10" s="1" t="s">
        <v>68</v>
      </c>
      <c r="M10" s="17" t="s">
        <v>68</v>
      </c>
      <c r="N10" s="1" t="s">
        <v>68</v>
      </c>
      <c r="O10" s="1" t="s">
        <v>68</v>
      </c>
      <c r="P10" s="1" t="s">
        <v>68</v>
      </c>
      <c r="Q10" s="17" t="s">
        <v>68</v>
      </c>
      <c r="R10" s="1" t="s">
        <v>68</v>
      </c>
      <c r="S10" s="1" t="s">
        <v>68</v>
      </c>
      <c r="T10" s="1" t="s">
        <v>68</v>
      </c>
      <c r="U10" s="17" t="s">
        <v>68</v>
      </c>
      <c r="V10" s="1" t="s">
        <v>68</v>
      </c>
      <c r="W10" s="1" t="s">
        <v>68</v>
      </c>
      <c r="X10" s="1" t="s">
        <v>68</v>
      </c>
      <c r="Y10" s="17" t="s">
        <v>68</v>
      </c>
    </row>
    <row r="11" spans="1:25" ht="14.25" thickTop="1">
      <c r="A11" s="9" t="s">
        <v>67</v>
      </c>
      <c r="B11" s="27">
        <v>2885343</v>
      </c>
      <c r="C11" s="27">
        <v>3467944</v>
      </c>
      <c r="D11" s="27">
        <v>3092815</v>
      </c>
      <c r="E11" s="21">
        <v>2868454</v>
      </c>
      <c r="F11" s="27">
        <v>2673619</v>
      </c>
      <c r="G11" s="27">
        <v>2621141</v>
      </c>
      <c r="H11" s="27">
        <v>2885732</v>
      </c>
      <c r="I11" s="21">
        <v>2918858</v>
      </c>
      <c r="J11" s="27">
        <v>2977297</v>
      </c>
      <c r="K11" s="27">
        <v>2898899</v>
      </c>
      <c r="L11" s="27">
        <v>3381848</v>
      </c>
      <c r="M11" s="21">
        <v>3290161</v>
      </c>
      <c r="N11" s="27">
        <v>2500580</v>
      </c>
      <c r="O11" s="27">
        <v>3005721</v>
      </c>
      <c r="P11" s="27">
        <v>3125316</v>
      </c>
      <c r="Q11" s="21">
        <v>2809615</v>
      </c>
      <c r="R11" s="27">
        <v>1954850</v>
      </c>
      <c r="S11" s="27">
        <v>2613454</v>
      </c>
      <c r="T11" s="27">
        <v>3510302</v>
      </c>
      <c r="U11" s="21">
        <v>2955050</v>
      </c>
      <c r="V11" s="27">
        <v>2195226</v>
      </c>
      <c r="W11" s="27">
        <v>3080634</v>
      </c>
      <c r="X11" s="27">
        <v>3326822</v>
      </c>
      <c r="Y11" s="21">
        <v>2678765</v>
      </c>
    </row>
    <row r="12" spans="1:25" ht="13.5">
      <c r="A12" s="2" t="s">
        <v>254</v>
      </c>
      <c r="B12" s="28">
        <v>6864440</v>
      </c>
      <c r="C12" s="28">
        <v>6256182</v>
      </c>
      <c r="D12" s="28">
        <v>6470506</v>
      </c>
      <c r="E12" s="22">
        <v>6457062</v>
      </c>
      <c r="F12" s="28">
        <v>7062122</v>
      </c>
      <c r="G12" s="28">
        <v>7232967</v>
      </c>
      <c r="H12" s="28">
        <v>7127102</v>
      </c>
      <c r="I12" s="22">
        <v>7426927</v>
      </c>
      <c r="J12" s="28">
        <v>7702038</v>
      </c>
      <c r="K12" s="28">
        <v>6502050</v>
      </c>
      <c r="L12" s="28">
        <v>6396146</v>
      </c>
      <c r="M12" s="22">
        <v>6083473</v>
      </c>
      <c r="N12" s="28">
        <v>7560900</v>
      </c>
      <c r="O12" s="28">
        <v>6131342</v>
      </c>
      <c r="P12" s="28">
        <v>5893794</v>
      </c>
      <c r="Q12" s="22">
        <v>5978970</v>
      </c>
      <c r="R12" s="28">
        <v>6725338</v>
      </c>
      <c r="S12" s="28">
        <v>5201186</v>
      </c>
      <c r="T12" s="28">
        <v>4956020</v>
      </c>
      <c r="U12" s="22">
        <v>5416152</v>
      </c>
      <c r="V12" s="28"/>
      <c r="W12" s="28"/>
      <c r="X12" s="28"/>
      <c r="Y12" s="22">
        <v>6219791</v>
      </c>
    </row>
    <row r="13" spans="1:25" ht="13.5">
      <c r="A13" s="2" t="s">
        <v>75</v>
      </c>
      <c r="B13" s="28">
        <v>996559</v>
      </c>
      <c r="C13" s="28">
        <v>1000818</v>
      </c>
      <c r="D13" s="28">
        <v>996446</v>
      </c>
      <c r="E13" s="22">
        <v>1104830</v>
      </c>
      <c r="F13" s="28">
        <v>1047320</v>
      </c>
      <c r="G13" s="28">
        <v>1054036</v>
      </c>
      <c r="H13" s="28">
        <v>955741</v>
      </c>
      <c r="I13" s="22">
        <v>530929</v>
      </c>
      <c r="J13" s="28">
        <v>931881</v>
      </c>
      <c r="K13" s="28">
        <v>1059651</v>
      </c>
      <c r="L13" s="28">
        <v>989415</v>
      </c>
      <c r="M13" s="22">
        <v>710463</v>
      </c>
      <c r="N13" s="28">
        <v>901018</v>
      </c>
      <c r="O13" s="28">
        <v>931928</v>
      </c>
      <c r="P13" s="28">
        <v>1006012</v>
      </c>
      <c r="Q13" s="22">
        <v>507878</v>
      </c>
      <c r="R13" s="28">
        <v>853384</v>
      </c>
      <c r="S13" s="28">
        <v>971807</v>
      </c>
      <c r="T13" s="28">
        <v>932759</v>
      </c>
      <c r="U13" s="22">
        <v>879475</v>
      </c>
      <c r="V13" s="28">
        <v>1214035</v>
      </c>
      <c r="W13" s="28">
        <v>1255449</v>
      </c>
      <c r="X13" s="28">
        <v>1625542</v>
      </c>
      <c r="Y13" s="22">
        <v>1304187</v>
      </c>
    </row>
    <row r="14" spans="1:25" ht="13.5">
      <c r="A14" s="2" t="s">
        <v>76</v>
      </c>
      <c r="B14" s="28">
        <v>-17691</v>
      </c>
      <c r="C14" s="28">
        <v>-44752</v>
      </c>
      <c r="D14" s="28">
        <v>-48964</v>
      </c>
      <c r="E14" s="22">
        <v>-52538</v>
      </c>
      <c r="F14" s="28">
        <v>-47863</v>
      </c>
      <c r="G14" s="28">
        <v>-55980</v>
      </c>
      <c r="H14" s="28">
        <v>-60410</v>
      </c>
      <c r="I14" s="22">
        <v>-64122</v>
      </c>
      <c r="J14" s="28">
        <v>-43679</v>
      </c>
      <c r="K14" s="28">
        <v>-44065</v>
      </c>
      <c r="L14" s="28">
        <v>-45865</v>
      </c>
      <c r="M14" s="22">
        <v>-45734</v>
      </c>
      <c r="N14" s="28">
        <v>-45686</v>
      </c>
      <c r="O14" s="28">
        <v>-13789</v>
      </c>
      <c r="P14" s="28">
        <v>-13832</v>
      </c>
      <c r="Q14" s="22">
        <v>-13133</v>
      </c>
      <c r="R14" s="28">
        <v>-14808</v>
      </c>
      <c r="S14" s="28">
        <v>-11801</v>
      </c>
      <c r="T14" s="28">
        <v>-10139</v>
      </c>
      <c r="U14" s="22">
        <v>-18170</v>
      </c>
      <c r="V14" s="28">
        <v>-20052</v>
      </c>
      <c r="W14" s="28">
        <v>-11308</v>
      </c>
      <c r="X14" s="28">
        <v>-11034</v>
      </c>
      <c r="Y14" s="22">
        <v>-10919</v>
      </c>
    </row>
    <row r="15" spans="1:25" ht="13.5">
      <c r="A15" s="2" t="s">
        <v>77</v>
      </c>
      <c r="B15" s="28">
        <v>10728651</v>
      </c>
      <c r="C15" s="28">
        <v>10680191</v>
      </c>
      <c r="D15" s="28">
        <v>10510803</v>
      </c>
      <c r="E15" s="22">
        <v>10377808</v>
      </c>
      <c r="F15" s="28">
        <v>10735198</v>
      </c>
      <c r="G15" s="28">
        <v>10852166</v>
      </c>
      <c r="H15" s="28">
        <v>10908166</v>
      </c>
      <c r="I15" s="22">
        <v>11199827</v>
      </c>
      <c r="J15" s="28">
        <v>11567537</v>
      </c>
      <c r="K15" s="28">
        <v>10416535</v>
      </c>
      <c r="L15" s="28">
        <v>10721544</v>
      </c>
      <c r="M15" s="22">
        <v>10423866</v>
      </c>
      <c r="N15" s="28">
        <v>10916813</v>
      </c>
      <c r="O15" s="28">
        <v>10055202</v>
      </c>
      <c r="P15" s="28">
        <v>10011291</v>
      </c>
      <c r="Q15" s="22">
        <v>9629794</v>
      </c>
      <c r="R15" s="28">
        <v>9518764</v>
      </c>
      <c r="S15" s="28">
        <v>8774646</v>
      </c>
      <c r="T15" s="28">
        <v>9388943</v>
      </c>
      <c r="U15" s="22">
        <v>9584203</v>
      </c>
      <c r="V15" s="28">
        <v>10854982</v>
      </c>
      <c r="W15" s="28">
        <v>11139494</v>
      </c>
      <c r="X15" s="28">
        <v>11368915</v>
      </c>
      <c r="Y15" s="22">
        <v>10411069</v>
      </c>
    </row>
    <row r="16" spans="1:25" ht="13.5">
      <c r="A16" s="3" t="s">
        <v>255</v>
      </c>
      <c r="B16" s="28">
        <v>6114086</v>
      </c>
      <c r="C16" s="28">
        <v>6059993</v>
      </c>
      <c r="D16" s="28">
        <v>6139516</v>
      </c>
      <c r="E16" s="22">
        <v>6228813</v>
      </c>
      <c r="F16" s="28">
        <v>6188467</v>
      </c>
      <c r="G16" s="28">
        <v>6294477</v>
      </c>
      <c r="H16" s="28">
        <v>6272660</v>
      </c>
      <c r="I16" s="22">
        <v>6365877</v>
      </c>
      <c r="J16" s="28">
        <v>6460281</v>
      </c>
      <c r="K16" s="28">
        <v>6554202</v>
      </c>
      <c r="L16" s="28">
        <v>6647574</v>
      </c>
      <c r="M16" s="22">
        <v>6726083</v>
      </c>
      <c r="N16" s="28">
        <v>6670215</v>
      </c>
      <c r="O16" s="28">
        <v>6619628</v>
      </c>
      <c r="P16" s="28">
        <v>6708428</v>
      </c>
      <c r="Q16" s="22">
        <v>6800671</v>
      </c>
      <c r="R16" s="28">
        <v>6911757</v>
      </c>
      <c r="S16" s="28">
        <v>7019177</v>
      </c>
      <c r="T16" s="28">
        <v>7087903</v>
      </c>
      <c r="U16" s="22">
        <v>7198394</v>
      </c>
      <c r="V16" s="28">
        <v>7278962</v>
      </c>
      <c r="W16" s="28">
        <v>7398206</v>
      </c>
      <c r="X16" s="28">
        <v>7121419</v>
      </c>
      <c r="Y16" s="22">
        <v>7229663</v>
      </c>
    </row>
    <row r="17" spans="1:25" ht="13.5">
      <c r="A17" s="3" t="s">
        <v>256</v>
      </c>
      <c r="B17" s="28">
        <v>64350</v>
      </c>
      <c r="C17" s="28">
        <v>61313</v>
      </c>
      <c r="D17" s="28">
        <v>65578</v>
      </c>
      <c r="E17" s="22">
        <v>71043</v>
      </c>
      <c r="F17" s="28">
        <v>79041</v>
      </c>
      <c r="G17" s="28">
        <v>83208</v>
      </c>
      <c r="H17" s="28">
        <v>72383</v>
      </c>
      <c r="I17" s="22">
        <v>77975</v>
      </c>
      <c r="J17" s="28">
        <v>88580</v>
      </c>
      <c r="K17" s="28">
        <v>96059</v>
      </c>
      <c r="L17" s="28">
        <v>103932</v>
      </c>
      <c r="M17" s="22">
        <v>110147</v>
      </c>
      <c r="N17" s="28">
        <v>124161</v>
      </c>
      <c r="O17" s="28">
        <v>133256</v>
      </c>
      <c r="P17" s="28">
        <v>146205</v>
      </c>
      <c r="Q17" s="22">
        <v>161611</v>
      </c>
      <c r="R17" s="28">
        <v>185148</v>
      </c>
      <c r="S17" s="28">
        <v>216581</v>
      </c>
      <c r="T17" s="28">
        <v>247370</v>
      </c>
      <c r="U17" s="22">
        <v>274276</v>
      </c>
      <c r="V17" s="28">
        <v>168303</v>
      </c>
      <c r="W17" s="28">
        <v>172262</v>
      </c>
      <c r="X17" s="28">
        <v>187452</v>
      </c>
      <c r="Y17" s="22">
        <v>194981</v>
      </c>
    </row>
    <row r="18" spans="1:25" ht="13.5">
      <c r="A18" s="3" t="s">
        <v>86</v>
      </c>
      <c r="B18" s="28">
        <v>1173938</v>
      </c>
      <c r="C18" s="28">
        <v>1256809</v>
      </c>
      <c r="D18" s="28">
        <v>1334886</v>
      </c>
      <c r="E18" s="22">
        <v>1415898</v>
      </c>
      <c r="F18" s="28">
        <v>1491576</v>
      </c>
      <c r="G18" s="28">
        <v>1565174</v>
      </c>
      <c r="H18" s="28">
        <v>1653648</v>
      </c>
      <c r="I18" s="22">
        <v>1720111</v>
      </c>
      <c r="J18" s="28">
        <v>1783159</v>
      </c>
      <c r="K18" s="28">
        <v>1870695</v>
      </c>
      <c r="L18" s="28">
        <v>1949989</v>
      </c>
      <c r="M18" s="22">
        <v>2034238</v>
      </c>
      <c r="N18" s="28">
        <v>2218912</v>
      </c>
      <c r="O18" s="28">
        <v>2331733</v>
      </c>
      <c r="P18" s="28">
        <v>2432554</v>
      </c>
      <c r="Q18" s="22">
        <v>2449881</v>
      </c>
      <c r="R18" s="28">
        <v>2567499</v>
      </c>
      <c r="S18" s="28">
        <v>2751005</v>
      </c>
      <c r="T18" s="28">
        <v>2695240</v>
      </c>
      <c r="U18" s="22">
        <v>2730410</v>
      </c>
      <c r="V18" s="28">
        <v>2836656</v>
      </c>
      <c r="W18" s="28">
        <v>2940075</v>
      </c>
      <c r="X18" s="28">
        <v>3008255</v>
      </c>
      <c r="Y18" s="22">
        <v>3092541</v>
      </c>
    </row>
    <row r="19" spans="1:25" ht="13.5">
      <c r="A19" s="3" t="s">
        <v>91</v>
      </c>
      <c r="B19" s="28">
        <v>10140275</v>
      </c>
      <c r="C19" s="28">
        <v>10140275</v>
      </c>
      <c r="D19" s="28">
        <v>10122403</v>
      </c>
      <c r="E19" s="22">
        <v>10122403</v>
      </c>
      <c r="F19" s="28">
        <v>10122403</v>
      </c>
      <c r="G19" s="28">
        <v>10122403</v>
      </c>
      <c r="H19" s="28">
        <v>10122403</v>
      </c>
      <c r="I19" s="22">
        <v>10122403</v>
      </c>
      <c r="J19" s="28">
        <v>10133403</v>
      </c>
      <c r="K19" s="28">
        <v>10133403</v>
      </c>
      <c r="L19" s="28">
        <v>10126730</v>
      </c>
      <c r="M19" s="22">
        <v>10126123</v>
      </c>
      <c r="N19" s="28">
        <v>9608212</v>
      </c>
      <c r="O19" s="28">
        <v>9613508</v>
      </c>
      <c r="P19" s="28">
        <v>9613508</v>
      </c>
      <c r="Q19" s="22">
        <v>9613508</v>
      </c>
      <c r="R19" s="28">
        <v>11658662</v>
      </c>
      <c r="S19" s="28">
        <v>11659481</v>
      </c>
      <c r="T19" s="28">
        <v>11659481</v>
      </c>
      <c r="U19" s="22">
        <v>11659481</v>
      </c>
      <c r="V19" s="28">
        <v>11312018</v>
      </c>
      <c r="W19" s="28">
        <v>11312018</v>
      </c>
      <c r="X19" s="28">
        <v>11312220</v>
      </c>
      <c r="Y19" s="22">
        <v>11105932</v>
      </c>
    </row>
    <row r="20" spans="1:25" ht="13.5">
      <c r="A20" s="3" t="s">
        <v>257</v>
      </c>
      <c r="B20" s="28">
        <v>1741841</v>
      </c>
      <c r="C20" s="28">
        <v>569383</v>
      </c>
      <c r="D20" s="28">
        <v>633860</v>
      </c>
      <c r="E20" s="22">
        <v>597660</v>
      </c>
      <c r="F20" s="28">
        <v>656297</v>
      </c>
      <c r="G20" s="28">
        <v>649738</v>
      </c>
      <c r="H20" s="28">
        <v>675800</v>
      </c>
      <c r="I20" s="22"/>
      <c r="J20" s="28">
        <v>647163</v>
      </c>
      <c r="K20" s="28">
        <v>643027</v>
      </c>
      <c r="L20" s="28">
        <v>546968</v>
      </c>
      <c r="M20" s="22"/>
      <c r="N20" s="28">
        <v>480367</v>
      </c>
      <c r="O20" s="28">
        <v>635676</v>
      </c>
      <c r="P20" s="28">
        <v>448044</v>
      </c>
      <c r="Q20" s="22"/>
      <c r="R20" s="28">
        <v>477593</v>
      </c>
      <c r="S20" s="28">
        <v>451363</v>
      </c>
      <c r="T20" s="28">
        <v>398669</v>
      </c>
      <c r="U20" s="22"/>
      <c r="V20" s="28">
        <v>302307</v>
      </c>
      <c r="W20" s="28">
        <v>194656</v>
      </c>
      <c r="X20" s="28">
        <v>73044</v>
      </c>
      <c r="Y20" s="22"/>
    </row>
    <row r="21" spans="1:25" ht="13.5">
      <c r="A21" s="3" t="s">
        <v>94</v>
      </c>
      <c r="B21" s="28">
        <v>19234493</v>
      </c>
      <c r="C21" s="28">
        <v>18087775</v>
      </c>
      <c r="D21" s="28">
        <v>18296243</v>
      </c>
      <c r="E21" s="22">
        <v>18435819</v>
      </c>
      <c r="F21" s="28">
        <v>18537786</v>
      </c>
      <c r="G21" s="28">
        <v>18715001</v>
      </c>
      <c r="H21" s="28">
        <v>18796896</v>
      </c>
      <c r="I21" s="22">
        <v>18906953</v>
      </c>
      <c r="J21" s="28">
        <v>19112587</v>
      </c>
      <c r="K21" s="28">
        <v>19297387</v>
      </c>
      <c r="L21" s="28">
        <v>19375196</v>
      </c>
      <c r="M21" s="22">
        <v>19475156</v>
      </c>
      <c r="N21" s="28">
        <v>19101870</v>
      </c>
      <c r="O21" s="28">
        <v>19333802</v>
      </c>
      <c r="P21" s="28">
        <v>19348741</v>
      </c>
      <c r="Q21" s="22">
        <v>19463557</v>
      </c>
      <c r="R21" s="28">
        <v>21800661</v>
      </c>
      <c r="S21" s="28">
        <v>22097608</v>
      </c>
      <c r="T21" s="28">
        <v>22088664</v>
      </c>
      <c r="U21" s="22">
        <v>22222957</v>
      </c>
      <c r="V21" s="28">
        <v>21898248</v>
      </c>
      <c r="W21" s="28">
        <v>22017219</v>
      </c>
      <c r="X21" s="28">
        <v>21978603</v>
      </c>
      <c r="Y21" s="22">
        <v>21676603</v>
      </c>
    </row>
    <row r="22" spans="1:25" ht="13.5">
      <c r="A22" s="3" t="s">
        <v>75</v>
      </c>
      <c r="B22" s="28">
        <v>1550199</v>
      </c>
      <c r="C22" s="28">
        <v>1550957</v>
      </c>
      <c r="D22" s="28">
        <v>1539908</v>
      </c>
      <c r="E22" s="22">
        <v>1538685</v>
      </c>
      <c r="F22" s="28">
        <v>1444422</v>
      </c>
      <c r="G22" s="28">
        <v>1445691</v>
      </c>
      <c r="H22" s="28">
        <v>1441722</v>
      </c>
      <c r="I22" s="22">
        <v>1386850</v>
      </c>
      <c r="J22" s="28">
        <v>1427027</v>
      </c>
      <c r="K22" s="28">
        <v>1435347</v>
      </c>
      <c r="L22" s="28">
        <v>1443865</v>
      </c>
      <c r="M22" s="22">
        <v>1378300</v>
      </c>
      <c r="N22" s="28">
        <v>1448460</v>
      </c>
      <c r="O22" s="28">
        <v>1443579</v>
      </c>
      <c r="P22" s="28">
        <v>1443503</v>
      </c>
      <c r="Q22" s="22">
        <v>1374410</v>
      </c>
      <c r="R22" s="28">
        <v>1453718</v>
      </c>
      <c r="S22" s="28">
        <v>1430083</v>
      </c>
      <c r="T22" s="28">
        <v>1427519</v>
      </c>
      <c r="U22" s="22">
        <v>1385545</v>
      </c>
      <c r="V22" s="28">
        <v>1423186</v>
      </c>
      <c r="W22" s="28">
        <v>1406139</v>
      </c>
      <c r="X22" s="28">
        <v>1398155</v>
      </c>
      <c r="Y22" s="22">
        <v>1404068</v>
      </c>
    </row>
    <row r="23" spans="1:25" ht="13.5">
      <c r="A23" s="3" t="s">
        <v>98</v>
      </c>
      <c r="B23" s="28">
        <v>1550199</v>
      </c>
      <c r="C23" s="28">
        <v>1550957</v>
      </c>
      <c r="D23" s="28">
        <v>1539908</v>
      </c>
      <c r="E23" s="22">
        <v>1538685</v>
      </c>
      <c r="F23" s="28">
        <v>1444422</v>
      </c>
      <c r="G23" s="28">
        <v>1445691</v>
      </c>
      <c r="H23" s="28">
        <v>1441722</v>
      </c>
      <c r="I23" s="22">
        <v>1433810</v>
      </c>
      <c r="J23" s="28">
        <v>1427027</v>
      </c>
      <c r="K23" s="28">
        <v>1435347</v>
      </c>
      <c r="L23" s="28">
        <v>1578878</v>
      </c>
      <c r="M23" s="22">
        <v>1579822</v>
      </c>
      <c r="N23" s="28">
        <v>1657919</v>
      </c>
      <c r="O23" s="28">
        <v>1664360</v>
      </c>
      <c r="P23" s="28">
        <v>1675606</v>
      </c>
      <c r="Q23" s="22">
        <v>1695054</v>
      </c>
      <c r="R23" s="28">
        <v>1711392</v>
      </c>
      <c r="S23" s="28">
        <v>1698499</v>
      </c>
      <c r="T23" s="28">
        <v>1706677</v>
      </c>
      <c r="U23" s="22">
        <v>1716761</v>
      </c>
      <c r="V23" s="28">
        <v>1423248</v>
      </c>
      <c r="W23" s="28">
        <v>1406240</v>
      </c>
      <c r="X23" s="28">
        <v>1398296</v>
      </c>
      <c r="Y23" s="22">
        <v>1404248</v>
      </c>
    </row>
    <row r="24" spans="1:25" ht="13.5">
      <c r="A24" s="3" t="s">
        <v>99</v>
      </c>
      <c r="B24" s="28">
        <v>3037082</v>
      </c>
      <c r="C24" s="28">
        <v>2890982</v>
      </c>
      <c r="D24" s="28">
        <v>2750116</v>
      </c>
      <c r="E24" s="22">
        <v>2676638</v>
      </c>
      <c r="F24" s="28">
        <v>2487702</v>
      </c>
      <c r="G24" s="28">
        <v>2344101</v>
      </c>
      <c r="H24" s="28">
        <v>2420007</v>
      </c>
      <c r="I24" s="22">
        <v>2542154</v>
      </c>
      <c r="J24" s="28">
        <v>2411784</v>
      </c>
      <c r="K24" s="28">
        <v>2435754</v>
      </c>
      <c r="L24" s="28">
        <v>2555396</v>
      </c>
      <c r="M24" s="22">
        <v>2559765</v>
      </c>
      <c r="N24" s="28">
        <v>2640851</v>
      </c>
      <c r="O24" s="28">
        <v>2577592</v>
      </c>
      <c r="P24" s="28">
        <v>2594688</v>
      </c>
      <c r="Q24" s="22">
        <v>2781843</v>
      </c>
      <c r="R24" s="28">
        <v>2808145</v>
      </c>
      <c r="S24" s="28">
        <v>2835073</v>
      </c>
      <c r="T24" s="28">
        <v>2891358</v>
      </c>
      <c r="U24" s="22">
        <v>2605409</v>
      </c>
      <c r="V24" s="28">
        <v>3456123</v>
      </c>
      <c r="W24" s="28">
        <v>3134474</v>
      </c>
      <c r="X24" s="28">
        <v>3665921</v>
      </c>
      <c r="Y24" s="22">
        <v>3487389</v>
      </c>
    </row>
    <row r="25" spans="1:25" ht="13.5">
      <c r="A25" s="3" t="s">
        <v>75</v>
      </c>
      <c r="B25" s="28">
        <v>747705</v>
      </c>
      <c r="C25" s="28">
        <v>795281</v>
      </c>
      <c r="D25" s="28">
        <v>801001</v>
      </c>
      <c r="E25" s="22">
        <v>822942</v>
      </c>
      <c r="F25" s="28">
        <v>810138</v>
      </c>
      <c r="G25" s="28">
        <v>796236</v>
      </c>
      <c r="H25" s="28">
        <v>819876</v>
      </c>
      <c r="I25" s="22">
        <v>587578</v>
      </c>
      <c r="J25" s="28">
        <v>757889</v>
      </c>
      <c r="K25" s="28">
        <v>678405</v>
      </c>
      <c r="L25" s="28">
        <v>684785</v>
      </c>
      <c r="M25" s="22">
        <v>481512</v>
      </c>
      <c r="N25" s="28">
        <v>666742</v>
      </c>
      <c r="O25" s="28">
        <v>761622</v>
      </c>
      <c r="P25" s="28">
        <v>760352</v>
      </c>
      <c r="Q25" s="22">
        <v>528755</v>
      </c>
      <c r="R25" s="28">
        <v>777967</v>
      </c>
      <c r="S25" s="28">
        <v>845883</v>
      </c>
      <c r="T25" s="28">
        <v>762589</v>
      </c>
      <c r="U25" s="22">
        <v>554109</v>
      </c>
      <c r="V25" s="28">
        <v>992931</v>
      </c>
      <c r="W25" s="28">
        <v>647274</v>
      </c>
      <c r="X25" s="28">
        <v>635457</v>
      </c>
      <c r="Y25" s="22">
        <v>456572</v>
      </c>
    </row>
    <row r="26" spans="1:25" ht="13.5">
      <c r="A26" s="3" t="s">
        <v>76</v>
      </c>
      <c r="B26" s="28">
        <v>-55290</v>
      </c>
      <c r="C26" s="28">
        <v>-55878</v>
      </c>
      <c r="D26" s="28">
        <v>-53586</v>
      </c>
      <c r="E26" s="22">
        <v>-118748</v>
      </c>
      <c r="F26" s="28">
        <v>-109294</v>
      </c>
      <c r="G26" s="28">
        <v>-102191</v>
      </c>
      <c r="H26" s="28">
        <v>-101877</v>
      </c>
      <c r="I26" s="22">
        <v>-103136</v>
      </c>
      <c r="J26" s="28">
        <v>-47815</v>
      </c>
      <c r="K26" s="28">
        <v>-53505</v>
      </c>
      <c r="L26" s="28">
        <v>-54556</v>
      </c>
      <c r="M26" s="22">
        <v>-55319</v>
      </c>
      <c r="N26" s="28">
        <v>-52736</v>
      </c>
      <c r="O26" s="28">
        <v>-51937</v>
      </c>
      <c r="P26" s="28">
        <v>-50531</v>
      </c>
      <c r="Q26" s="22">
        <v>-49585</v>
      </c>
      <c r="R26" s="28">
        <v>-73814</v>
      </c>
      <c r="S26" s="28">
        <v>-74670</v>
      </c>
      <c r="T26" s="28">
        <v>-71973</v>
      </c>
      <c r="U26" s="22">
        <v>-73204</v>
      </c>
      <c r="V26" s="28">
        <v>-73439</v>
      </c>
      <c r="W26" s="28">
        <v>-58506</v>
      </c>
      <c r="X26" s="28">
        <v>-56516</v>
      </c>
      <c r="Y26" s="22">
        <v>-56624</v>
      </c>
    </row>
    <row r="27" spans="1:25" ht="13.5">
      <c r="A27" s="3" t="s">
        <v>108</v>
      </c>
      <c r="B27" s="28">
        <v>3729496</v>
      </c>
      <c r="C27" s="28">
        <v>3630385</v>
      </c>
      <c r="D27" s="28">
        <v>3497531</v>
      </c>
      <c r="E27" s="22">
        <v>3380833</v>
      </c>
      <c r="F27" s="28">
        <v>3188546</v>
      </c>
      <c r="G27" s="28">
        <v>3038146</v>
      </c>
      <c r="H27" s="28">
        <v>3138007</v>
      </c>
      <c r="I27" s="22">
        <v>3222319</v>
      </c>
      <c r="J27" s="28">
        <v>3121858</v>
      </c>
      <c r="K27" s="28">
        <v>3060654</v>
      </c>
      <c r="L27" s="28">
        <v>3185625</v>
      </c>
      <c r="M27" s="22">
        <v>3150830</v>
      </c>
      <c r="N27" s="28">
        <v>3254857</v>
      </c>
      <c r="O27" s="28">
        <v>3287278</v>
      </c>
      <c r="P27" s="28">
        <v>3304509</v>
      </c>
      <c r="Q27" s="22">
        <v>3501158</v>
      </c>
      <c r="R27" s="28">
        <v>3512298</v>
      </c>
      <c r="S27" s="28">
        <v>3606286</v>
      </c>
      <c r="T27" s="28">
        <v>3581974</v>
      </c>
      <c r="U27" s="22">
        <v>3275790</v>
      </c>
      <c r="V27" s="28">
        <v>4375616</v>
      </c>
      <c r="W27" s="28">
        <v>3723242</v>
      </c>
      <c r="X27" s="28">
        <v>4244861</v>
      </c>
      <c r="Y27" s="22">
        <v>4040537</v>
      </c>
    </row>
    <row r="28" spans="1:25" ht="13.5">
      <c r="A28" s="2" t="s">
        <v>109</v>
      </c>
      <c r="B28" s="28">
        <v>24514189</v>
      </c>
      <c r="C28" s="28">
        <v>23269118</v>
      </c>
      <c r="D28" s="28">
        <v>23333683</v>
      </c>
      <c r="E28" s="22">
        <v>23355338</v>
      </c>
      <c r="F28" s="28">
        <v>23170755</v>
      </c>
      <c r="G28" s="28">
        <v>23198840</v>
      </c>
      <c r="H28" s="28">
        <v>23376626</v>
      </c>
      <c r="I28" s="22">
        <v>23563083</v>
      </c>
      <c r="J28" s="28">
        <v>23661473</v>
      </c>
      <c r="K28" s="28">
        <v>23793389</v>
      </c>
      <c r="L28" s="28">
        <v>24139700</v>
      </c>
      <c r="M28" s="22">
        <v>24205808</v>
      </c>
      <c r="N28" s="28">
        <v>24014647</v>
      </c>
      <c r="O28" s="28">
        <v>24285441</v>
      </c>
      <c r="P28" s="28">
        <v>24328857</v>
      </c>
      <c r="Q28" s="22">
        <v>24659770</v>
      </c>
      <c r="R28" s="28">
        <v>27024352</v>
      </c>
      <c r="S28" s="28">
        <v>27402395</v>
      </c>
      <c r="T28" s="28">
        <v>27377316</v>
      </c>
      <c r="U28" s="22">
        <v>27215508</v>
      </c>
      <c r="V28" s="28">
        <v>27697113</v>
      </c>
      <c r="W28" s="28">
        <v>27146703</v>
      </c>
      <c r="X28" s="28">
        <v>27621762</v>
      </c>
      <c r="Y28" s="22">
        <v>27121389</v>
      </c>
    </row>
    <row r="29" spans="1:25" ht="14.25" thickBot="1">
      <c r="A29" s="5" t="s">
        <v>110</v>
      </c>
      <c r="B29" s="29">
        <v>35242841</v>
      </c>
      <c r="C29" s="29">
        <v>33949310</v>
      </c>
      <c r="D29" s="29">
        <v>33844487</v>
      </c>
      <c r="E29" s="23">
        <v>33733147</v>
      </c>
      <c r="F29" s="29">
        <v>33905954</v>
      </c>
      <c r="G29" s="29">
        <v>34051006</v>
      </c>
      <c r="H29" s="29">
        <v>34284793</v>
      </c>
      <c r="I29" s="23">
        <v>34762910</v>
      </c>
      <c r="J29" s="29">
        <v>35229011</v>
      </c>
      <c r="K29" s="29">
        <v>34209925</v>
      </c>
      <c r="L29" s="29">
        <v>34861245</v>
      </c>
      <c r="M29" s="23">
        <v>34629675</v>
      </c>
      <c r="N29" s="29">
        <v>34931461</v>
      </c>
      <c r="O29" s="29">
        <v>34340643</v>
      </c>
      <c r="P29" s="29">
        <v>34340148</v>
      </c>
      <c r="Q29" s="23">
        <v>34289565</v>
      </c>
      <c r="R29" s="29">
        <v>36543117</v>
      </c>
      <c r="S29" s="29">
        <v>36177041</v>
      </c>
      <c r="T29" s="29">
        <v>36766260</v>
      </c>
      <c r="U29" s="23">
        <v>36799712</v>
      </c>
      <c r="V29" s="29">
        <v>38552096</v>
      </c>
      <c r="W29" s="29">
        <v>38286197</v>
      </c>
      <c r="X29" s="29">
        <v>38990677</v>
      </c>
      <c r="Y29" s="23">
        <v>37532458</v>
      </c>
    </row>
    <row r="30" spans="1:25" ht="14.25" thickTop="1">
      <c r="A30" s="2" t="s">
        <v>111</v>
      </c>
      <c r="B30" s="28">
        <v>4406270</v>
      </c>
      <c r="C30" s="28">
        <v>4076978</v>
      </c>
      <c r="D30" s="28">
        <v>4234537</v>
      </c>
      <c r="E30" s="22">
        <v>4350651</v>
      </c>
      <c r="F30" s="28">
        <v>4545075</v>
      </c>
      <c r="G30" s="28">
        <v>4477881</v>
      </c>
      <c r="H30" s="28">
        <v>4542866</v>
      </c>
      <c r="I30" s="22">
        <v>4877060</v>
      </c>
      <c r="J30" s="28">
        <v>4718562</v>
      </c>
      <c r="K30" s="28">
        <v>4525393</v>
      </c>
      <c r="L30" s="28">
        <v>4298301</v>
      </c>
      <c r="M30" s="22">
        <v>4190564</v>
      </c>
      <c r="N30" s="28">
        <v>4607612</v>
      </c>
      <c r="O30" s="28">
        <v>4177025</v>
      </c>
      <c r="P30" s="28">
        <v>4048763</v>
      </c>
      <c r="Q30" s="22">
        <v>4046342</v>
      </c>
      <c r="R30" s="28">
        <v>4203042</v>
      </c>
      <c r="S30" s="28">
        <v>3627679</v>
      </c>
      <c r="T30" s="28">
        <v>3436797</v>
      </c>
      <c r="U30" s="22">
        <v>3744921</v>
      </c>
      <c r="V30" s="28">
        <v>4736664</v>
      </c>
      <c r="W30" s="28">
        <v>4971232</v>
      </c>
      <c r="X30" s="28">
        <v>4815120</v>
      </c>
      <c r="Y30" s="22">
        <v>4695344</v>
      </c>
    </row>
    <row r="31" spans="1:25" ht="13.5">
      <c r="A31" s="2" t="s">
        <v>112</v>
      </c>
      <c r="B31" s="28">
        <v>5872770</v>
      </c>
      <c r="C31" s="28">
        <v>6808710</v>
      </c>
      <c r="D31" s="28">
        <v>7388510</v>
      </c>
      <c r="E31" s="22">
        <v>7475514</v>
      </c>
      <c r="F31" s="28">
        <v>7790514</v>
      </c>
      <c r="G31" s="28">
        <v>6474014</v>
      </c>
      <c r="H31" s="28">
        <v>6350514</v>
      </c>
      <c r="I31" s="22">
        <v>5597014</v>
      </c>
      <c r="J31" s="28">
        <v>5947534</v>
      </c>
      <c r="K31" s="28">
        <v>4743004</v>
      </c>
      <c r="L31" s="28">
        <v>5030818</v>
      </c>
      <c r="M31" s="22">
        <v>4467948</v>
      </c>
      <c r="N31" s="28">
        <v>4959318</v>
      </c>
      <c r="O31" s="28">
        <v>4492488</v>
      </c>
      <c r="P31" s="28">
        <v>4738758</v>
      </c>
      <c r="Q31" s="22">
        <v>4302128</v>
      </c>
      <c r="R31" s="28">
        <v>5268998</v>
      </c>
      <c r="S31" s="28">
        <v>5003311</v>
      </c>
      <c r="T31" s="28">
        <v>5242079</v>
      </c>
      <c r="U31" s="22">
        <v>4631847</v>
      </c>
      <c r="V31" s="28">
        <v>5873455</v>
      </c>
      <c r="W31" s="28">
        <v>7208310</v>
      </c>
      <c r="X31" s="28">
        <v>7711310</v>
      </c>
      <c r="Y31" s="22">
        <v>6824610</v>
      </c>
    </row>
    <row r="32" spans="1:25" ht="13.5">
      <c r="A32" s="2" t="s">
        <v>114</v>
      </c>
      <c r="B32" s="28">
        <v>193000</v>
      </c>
      <c r="C32" s="28">
        <v>193000</v>
      </c>
      <c r="D32" s="28">
        <v>193000</v>
      </c>
      <c r="E32" s="22">
        <v>193000</v>
      </c>
      <c r="F32" s="28">
        <v>193000</v>
      </c>
      <c r="G32" s="28">
        <v>193000</v>
      </c>
      <c r="H32" s="28">
        <v>193000</v>
      </c>
      <c r="I32" s="22">
        <v>193000</v>
      </c>
      <c r="J32" s="28">
        <v>213000</v>
      </c>
      <c r="K32" s="28">
        <v>213000</v>
      </c>
      <c r="L32" s="28">
        <v>233000</v>
      </c>
      <c r="M32" s="22">
        <v>233000</v>
      </c>
      <c r="N32" s="28">
        <v>173000</v>
      </c>
      <c r="O32" s="28">
        <v>173000</v>
      </c>
      <c r="P32" s="28">
        <v>173000</v>
      </c>
      <c r="Q32" s="22">
        <v>173000</v>
      </c>
      <c r="R32" s="28">
        <v>173000</v>
      </c>
      <c r="S32" s="28">
        <v>173000</v>
      </c>
      <c r="T32" s="28">
        <v>203000</v>
      </c>
      <c r="U32" s="22">
        <v>203000</v>
      </c>
      <c r="V32" s="28">
        <v>100000</v>
      </c>
      <c r="W32" s="28">
        <v>100000</v>
      </c>
      <c r="X32" s="28">
        <v>600000</v>
      </c>
      <c r="Y32" s="22">
        <v>600000</v>
      </c>
    </row>
    <row r="33" spans="1:25" ht="13.5">
      <c r="A33" s="2" t="s">
        <v>118</v>
      </c>
      <c r="B33" s="28">
        <v>165175</v>
      </c>
      <c r="C33" s="28">
        <v>214224</v>
      </c>
      <c r="D33" s="28">
        <v>95870</v>
      </c>
      <c r="E33" s="22">
        <v>127372</v>
      </c>
      <c r="F33" s="28">
        <v>105592</v>
      </c>
      <c r="G33" s="28">
        <v>260593</v>
      </c>
      <c r="H33" s="28">
        <v>129101</v>
      </c>
      <c r="I33" s="22">
        <v>317706</v>
      </c>
      <c r="J33" s="28">
        <v>98756</v>
      </c>
      <c r="K33" s="28">
        <v>240151</v>
      </c>
      <c r="L33" s="28">
        <v>115003</v>
      </c>
      <c r="M33" s="22">
        <v>192835</v>
      </c>
      <c r="N33" s="28">
        <v>238361</v>
      </c>
      <c r="O33" s="28">
        <v>248063</v>
      </c>
      <c r="P33" s="28">
        <v>95110</v>
      </c>
      <c r="Q33" s="22">
        <v>112951</v>
      </c>
      <c r="R33" s="28">
        <v>107817</v>
      </c>
      <c r="S33" s="28">
        <v>179109</v>
      </c>
      <c r="T33" s="28">
        <v>70669</v>
      </c>
      <c r="U33" s="22">
        <v>70823</v>
      </c>
      <c r="V33" s="28">
        <v>159028</v>
      </c>
      <c r="W33" s="28">
        <v>383529</v>
      </c>
      <c r="X33" s="28">
        <v>185916</v>
      </c>
      <c r="Y33" s="22">
        <v>419269</v>
      </c>
    </row>
    <row r="34" spans="1:25" ht="13.5">
      <c r="A34" s="2" t="s">
        <v>123</v>
      </c>
      <c r="B34" s="28">
        <v>170722</v>
      </c>
      <c r="C34" s="28">
        <v>305043</v>
      </c>
      <c r="D34" s="28">
        <v>485953</v>
      </c>
      <c r="E34" s="22">
        <v>313469</v>
      </c>
      <c r="F34" s="28">
        <v>186018</v>
      </c>
      <c r="G34" s="28">
        <v>308612</v>
      </c>
      <c r="H34" s="28">
        <v>496676</v>
      </c>
      <c r="I34" s="22">
        <v>311651</v>
      </c>
      <c r="J34" s="28">
        <v>188576</v>
      </c>
      <c r="K34" s="28">
        <v>315980</v>
      </c>
      <c r="L34" s="28">
        <v>476115</v>
      </c>
      <c r="M34" s="22">
        <v>297231</v>
      </c>
      <c r="N34" s="28">
        <v>160176</v>
      </c>
      <c r="O34" s="28">
        <v>282349</v>
      </c>
      <c r="P34" s="28">
        <v>415443</v>
      </c>
      <c r="Q34" s="22">
        <v>252207</v>
      </c>
      <c r="R34" s="28">
        <v>169023</v>
      </c>
      <c r="S34" s="28">
        <v>287311</v>
      </c>
      <c r="T34" s="28">
        <v>477115</v>
      </c>
      <c r="U34" s="22">
        <v>308922</v>
      </c>
      <c r="V34" s="28">
        <v>185085</v>
      </c>
      <c r="W34" s="28">
        <v>314174</v>
      </c>
      <c r="X34" s="28">
        <v>491327</v>
      </c>
      <c r="Y34" s="22">
        <v>306831</v>
      </c>
    </row>
    <row r="35" spans="1:25" ht="13.5">
      <c r="A35" s="2" t="s">
        <v>75</v>
      </c>
      <c r="B35" s="28">
        <v>1947499</v>
      </c>
      <c r="C35" s="28">
        <v>1802091</v>
      </c>
      <c r="D35" s="28">
        <v>1793317</v>
      </c>
      <c r="E35" s="22">
        <v>1806521</v>
      </c>
      <c r="F35" s="28">
        <v>1795538</v>
      </c>
      <c r="G35" s="28">
        <v>1800738</v>
      </c>
      <c r="H35" s="28">
        <v>1743574</v>
      </c>
      <c r="I35" s="22">
        <v>1669061</v>
      </c>
      <c r="J35" s="28">
        <v>1940384</v>
      </c>
      <c r="K35" s="28">
        <v>1784647</v>
      </c>
      <c r="L35" s="28">
        <v>1886748</v>
      </c>
      <c r="M35" s="22">
        <v>1736511</v>
      </c>
      <c r="N35" s="28">
        <v>1958767</v>
      </c>
      <c r="O35" s="28">
        <v>1899085</v>
      </c>
      <c r="P35" s="28">
        <v>1901742</v>
      </c>
      <c r="Q35" s="22">
        <v>1673753</v>
      </c>
      <c r="R35" s="28">
        <v>1952052</v>
      </c>
      <c r="S35" s="28">
        <v>1980848</v>
      </c>
      <c r="T35" s="28">
        <v>1910228</v>
      </c>
      <c r="U35" s="22">
        <v>2009652</v>
      </c>
      <c r="V35" s="28">
        <v>2301107</v>
      </c>
      <c r="W35" s="28">
        <v>2203771</v>
      </c>
      <c r="X35" s="28">
        <v>2015267</v>
      </c>
      <c r="Y35" s="22">
        <v>1689699</v>
      </c>
    </row>
    <row r="36" spans="1:25" ht="13.5">
      <c r="A36" s="2" t="s">
        <v>124</v>
      </c>
      <c r="B36" s="28">
        <v>12755437</v>
      </c>
      <c r="C36" s="28">
        <v>13400048</v>
      </c>
      <c r="D36" s="28">
        <v>14191189</v>
      </c>
      <c r="E36" s="22">
        <v>14266529</v>
      </c>
      <c r="F36" s="28">
        <v>14648554</v>
      </c>
      <c r="G36" s="28">
        <v>13531122</v>
      </c>
      <c r="H36" s="28">
        <v>13455732</v>
      </c>
      <c r="I36" s="22">
        <v>13201415</v>
      </c>
      <c r="J36" s="28">
        <v>13106814</v>
      </c>
      <c r="K36" s="28">
        <v>11833677</v>
      </c>
      <c r="L36" s="28">
        <v>12051486</v>
      </c>
      <c r="M36" s="22">
        <v>11329248</v>
      </c>
      <c r="N36" s="28">
        <v>12097235</v>
      </c>
      <c r="O36" s="28">
        <v>11272012</v>
      </c>
      <c r="P36" s="28">
        <v>11372818</v>
      </c>
      <c r="Q36" s="22">
        <v>10702643</v>
      </c>
      <c r="R36" s="28">
        <v>11873933</v>
      </c>
      <c r="S36" s="28">
        <v>11251261</v>
      </c>
      <c r="T36" s="28">
        <v>11339890</v>
      </c>
      <c r="U36" s="22">
        <v>11051446</v>
      </c>
      <c r="V36" s="28">
        <v>13355341</v>
      </c>
      <c r="W36" s="28">
        <v>15181017</v>
      </c>
      <c r="X36" s="28">
        <v>15818941</v>
      </c>
      <c r="Y36" s="22">
        <v>14535785</v>
      </c>
    </row>
    <row r="37" spans="1:25" ht="13.5">
      <c r="A37" s="2" t="s">
        <v>125</v>
      </c>
      <c r="B37" s="28">
        <v>308500</v>
      </c>
      <c r="C37" s="28">
        <v>308500</v>
      </c>
      <c r="D37" s="28">
        <v>405000</v>
      </c>
      <c r="E37" s="22">
        <v>405000</v>
      </c>
      <c r="F37" s="28">
        <v>501500</v>
      </c>
      <c r="G37" s="28">
        <v>501500</v>
      </c>
      <c r="H37" s="28">
        <v>598000</v>
      </c>
      <c r="I37" s="22">
        <v>598000</v>
      </c>
      <c r="J37" s="28">
        <v>694500</v>
      </c>
      <c r="K37" s="28">
        <v>694500</v>
      </c>
      <c r="L37" s="28">
        <v>791000</v>
      </c>
      <c r="M37" s="22">
        <v>791000</v>
      </c>
      <c r="N37" s="28">
        <v>637500</v>
      </c>
      <c r="O37" s="28">
        <v>637500</v>
      </c>
      <c r="P37" s="28">
        <v>724000</v>
      </c>
      <c r="Q37" s="22">
        <v>724000</v>
      </c>
      <c r="R37" s="28">
        <v>810500</v>
      </c>
      <c r="S37" s="28">
        <v>810500</v>
      </c>
      <c r="T37" s="28">
        <v>897000</v>
      </c>
      <c r="U37" s="22">
        <v>897000</v>
      </c>
      <c r="V37" s="28">
        <v>100000</v>
      </c>
      <c r="W37" s="28">
        <v>100000</v>
      </c>
      <c r="X37" s="28">
        <v>150000</v>
      </c>
      <c r="Y37" s="22">
        <v>150000</v>
      </c>
    </row>
    <row r="38" spans="1:25" ht="13.5">
      <c r="A38" s="2" t="s">
        <v>126</v>
      </c>
      <c r="B38" s="28">
        <v>4743264</v>
      </c>
      <c r="C38" s="28">
        <v>3069452</v>
      </c>
      <c r="D38" s="28">
        <v>2309279</v>
      </c>
      <c r="E38" s="22">
        <v>2182070</v>
      </c>
      <c r="F38" s="28">
        <v>2167198</v>
      </c>
      <c r="G38" s="28">
        <v>3537327</v>
      </c>
      <c r="H38" s="28">
        <v>3772455</v>
      </c>
      <c r="I38" s="22">
        <v>4342083</v>
      </c>
      <c r="J38" s="28">
        <v>4588211</v>
      </c>
      <c r="K38" s="28">
        <v>5001840</v>
      </c>
      <c r="L38" s="28">
        <v>5235458</v>
      </c>
      <c r="M38" s="22">
        <v>5654928</v>
      </c>
      <c r="N38" s="28">
        <v>5310558</v>
      </c>
      <c r="O38" s="28">
        <v>5596887</v>
      </c>
      <c r="P38" s="28">
        <v>5419317</v>
      </c>
      <c r="Q38" s="22">
        <v>5776946</v>
      </c>
      <c r="R38" s="28">
        <v>6769476</v>
      </c>
      <c r="S38" s="28">
        <v>6938305</v>
      </c>
      <c r="T38" s="28">
        <v>7234235</v>
      </c>
      <c r="U38" s="22">
        <v>7588664</v>
      </c>
      <c r="V38" s="28">
        <v>7819294</v>
      </c>
      <c r="W38" s="28">
        <v>5435167</v>
      </c>
      <c r="X38" s="28">
        <v>5182595</v>
      </c>
      <c r="Y38" s="22">
        <v>5061322</v>
      </c>
    </row>
    <row r="39" spans="1:25" ht="13.5">
      <c r="A39" s="2" t="s">
        <v>129</v>
      </c>
      <c r="B39" s="28">
        <v>1411983</v>
      </c>
      <c r="C39" s="28">
        <v>1391752</v>
      </c>
      <c r="D39" s="28">
        <v>1434035</v>
      </c>
      <c r="E39" s="22">
        <v>1465560</v>
      </c>
      <c r="F39" s="28">
        <v>1486509</v>
      </c>
      <c r="G39" s="28">
        <v>1500222</v>
      </c>
      <c r="H39" s="28">
        <v>1537942</v>
      </c>
      <c r="I39" s="22">
        <v>1568153</v>
      </c>
      <c r="J39" s="28">
        <v>1585551</v>
      </c>
      <c r="K39" s="28">
        <v>1602517</v>
      </c>
      <c r="L39" s="28">
        <v>1611265</v>
      </c>
      <c r="M39" s="22">
        <v>1619398</v>
      </c>
      <c r="N39" s="28">
        <v>1595520</v>
      </c>
      <c r="O39" s="28">
        <v>1640070</v>
      </c>
      <c r="P39" s="28">
        <v>1678312</v>
      </c>
      <c r="Q39" s="22">
        <v>1693581</v>
      </c>
      <c r="R39" s="28">
        <v>1733645</v>
      </c>
      <c r="S39" s="28">
        <v>1753025</v>
      </c>
      <c r="T39" s="28">
        <v>1785950</v>
      </c>
      <c r="U39" s="22">
        <v>1788103</v>
      </c>
      <c r="V39" s="28">
        <v>1870210</v>
      </c>
      <c r="W39" s="28">
        <v>1876853</v>
      </c>
      <c r="X39" s="28">
        <v>1933667</v>
      </c>
      <c r="Y39" s="22">
        <v>2042555</v>
      </c>
    </row>
    <row r="40" spans="1:25" ht="13.5">
      <c r="A40" s="2" t="s">
        <v>130</v>
      </c>
      <c r="B40" s="28">
        <v>137057</v>
      </c>
      <c r="C40" s="28">
        <v>125858</v>
      </c>
      <c r="D40" s="28">
        <v>114659</v>
      </c>
      <c r="E40" s="22">
        <v>103460</v>
      </c>
      <c r="F40" s="28">
        <v>92261</v>
      </c>
      <c r="G40" s="28">
        <v>81062</v>
      </c>
      <c r="H40" s="28">
        <v>69863</v>
      </c>
      <c r="I40" s="22">
        <v>58664</v>
      </c>
      <c r="J40" s="28">
        <v>47465</v>
      </c>
      <c r="K40" s="28">
        <v>36600</v>
      </c>
      <c r="L40" s="28">
        <v>76750</v>
      </c>
      <c r="M40" s="22">
        <v>101617</v>
      </c>
      <c r="N40" s="28">
        <v>155166</v>
      </c>
      <c r="O40" s="28">
        <v>142016</v>
      </c>
      <c r="P40" s="28">
        <v>172999</v>
      </c>
      <c r="Q40" s="22">
        <v>160049</v>
      </c>
      <c r="R40" s="28">
        <v>184565</v>
      </c>
      <c r="S40" s="28">
        <v>213115</v>
      </c>
      <c r="T40" s="28">
        <v>197265</v>
      </c>
      <c r="U40" s="22">
        <v>181415</v>
      </c>
      <c r="V40" s="28">
        <v>165565</v>
      </c>
      <c r="W40" s="28">
        <v>149715</v>
      </c>
      <c r="X40" s="28">
        <v>134037</v>
      </c>
      <c r="Y40" s="22">
        <v>118015</v>
      </c>
    </row>
    <row r="41" spans="1:25" ht="13.5">
      <c r="A41" s="2" t="s">
        <v>131</v>
      </c>
      <c r="B41" s="28">
        <v>7732</v>
      </c>
      <c r="C41" s="28">
        <v>7991</v>
      </c>
      <c r="D41" s="28">
        <v>20829</v>
      </c>
      <c r="E41" s="22">
        <v>18268</v>
      </c>
      <c r="F41" s="28"/>
      <c r="G41" s="28"/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2" t="s">
        <v>133</v>
      </c>
      <c r="B42" s="28">
        <v>54537</v>
      </c>
      <c r="C42" s="28">
        <v>54276</v>
      </c>
      <c r="D42" s="28">
        <v>54015</v>
      </c>
      <c r="E42" s="22">
        <v>53754</v>
      </c>
      <c r="F42" s="28">
        <v>27473</v>
      </c>
      <c r="G42" s="28">
        <v>27328</v>
      </c>
      <c r="H42" s="28">
        <v>37911</v>
      </c>
      <c r="I42" s="22">
        <v>37705</v>
      </c>
      <c r="J42" s="28">
        <v>37504</v>
      </c>
      <c r="K42" s="28">
        <v>37302</v>
      </c>
      <c r="L42" s="28">
        <v>37100</v>
      </c>
      <c r="M42" s="22">
        <v>36899</v>
      </c>
      <c r="N42" s="28">
        <v>28278</v>
      </c>
      <c r="O42" s="28">
        <v>28123</v>
      </c>
      <c r="P42" s="28">
        <v>27967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2" t="s">
        <v>75</v>
      </c>
      <c r="B43" s="28">
        <v>2524483</v>
      </c>
      <c r="C43" s="28">
        <v>2513154</v>
      </c>
      <c r="D43" s="28">
        <v>2530322</v>
      </c>
      <c r="E43" s="22">
        <v>2511302</v>
      </c>
      <c r="F43" s="28">
        <v>2439366</v>
      </c>
      <c r="G43" s="28">
        <v>2445447</v>
      </c>
      <c r="H43" s="28">
        <v>2479790</v>
      </c>
      <c r="I43" s="22">
        <v>1027385</v>
      </c>
      <c r="J43" s="28">
        <v>2771679</v>
      </c>
      <c r="K43" s="28">
        <v>2834915</v>
      </c>
      <c r="L43" s="28">
        <v>2820388</v>
      </c>
      <c r="M43" s="22">
        <v>1187603</v>
      </c>
      <c r="N43" s="28">
        <v>2883361</v>
      </c>
      <c r="O43" s="28">
        <v>2871629</v>
      </c>
      <c r="P43" s="28">
        <v>2912789</v>
      </c>
      <c r="Q43" s="22">
        <v>1262184</v>
      </c>
      <c r="R43" s="28">
        <v>2993100</v>
      </c>
      <c r="S43" s="28">
        <v>2972008</v>
      </c>
      <c r="T43" s="28">
        <v>2928101</v>
      </c>
      <c r="U43" s="22">
        <v>1313342</v>
      </c>
      <c r="V43" s="28">
        <v>2656053</v>
      </c>
      <c r="W43" s="28">
        <v>2687892</v>
      </c>
      <c r="X43" s="28">
        <v>2834137</v>
      </c>
      <c r="Y43" s="22">
        <v>1276497</v>
      </c>
    </row>
    <row r="44" spans="1:25" ht="13.5">
      <c r="A44" s="2" t="s">
        <v>134</v>
      </c>
      <c r="B44" s="28">
        <v>9187559</v>
      </c>
      <c r="C44" s="28">
        <v>7470985</v>
      </c>
      <c r="D44" s="28">
        <v>6868141</v>
      </c>
      <c r="E44" s="22">
        <v>6739415</v>
      </c>
      <c r="F44" s="28">
        <v>6714309</v>
      </c>
      <c r="G44" s="28">
        <v>8092887</v>
      </c>
      <c r="H44" s="28">
        <v>8495964</v>
      </c>
      <c r="I44" s="22">
        <v>9172494</v>
      </c>
      <c r="J44" s="28">
        <v>9724911</v>
      </c>
      <c r="K44" s="28">
        <v>10207675</v>
      </c>
      <c r="L44" s="28">
        <v>10571963</v>
      </c>
      <c r="M44" s="22">
        <v>11052957</v>
      </c>
      <c r="N44" s="28">
        <v>10640055</v>
      </c>
      <c r="O44" s="28">
        <v>10948703</v>
      </c>
      <c r="P44" s="28">
        <v>10967673</v>
      </c>
      <c r="Q44" s="22">
        <v>11399572</v>
      </c>
      <c r="R44" s="28">
        <v>12521607</v>
      </c>
      <c r="S44" s="28">
        <v>12716304</v>
      </c>
      <c r="T44" s="28">
        <v>13142070</v>
      </c>
      <c r="U44" s="22">
        <v>13385083</v>
      </c>
      <c r="V44" s="28">
        <v>12637674</v>
      </c>
      <c r="W44" s="28">
        <v>10276045</v>
      </c>
      <c r="X44" s="28">
        <v>10262241</v>
      </c>
      <c r="Y44" s="22">
        <v>10182459</v>
      </c>
    </row>
    <row r="45" spans="1:25" ht="14.25" thickBot="1">
      <c r="A45" s="5" t="s">
        <v>135</v>
      </c>
      <c r="B45" s="29">
        <v>21942996</v>
      </c>
      <c r="C45" s="29">
        <v>20871033</v>
      </c>
      <c r="D45" s="29">
        <v>21059330</v>
      </c>
      <c r="E45" s="23">
        <v>21005945</v>
      </c>
      <c r="F45" s="29">
        <v>21362864</v>
      </c>
      <c r="G45" s="29">
        <v>21624009</v>
      </c>
      <c r="H45" s="29">
        <v>21951696</v>
      </c>
      <c r="I45" s="23">
        <v>22373909</v>
      </c>
      <c r="J45" s="29">
        <v>22831726</v>
      </c>
      <c r="K45" s="29">
        <v>22041353</v>
      </c>
      <c r="L45" s="29">
        <v>22623450</v>
      </c>
      <c r="M45" s="23">
        <v>22382205</v>
      </c>
      <c r="N45" s="29">
        <v>22737290</v>
      </c>
      <c r="O45" s="29">
        <v>22220715</v>
      </c>
      <c r="P45" s="29">
        <v>22340492</v>
      </c>
      <c r="Q45" s="23">
        <v>22102215</v>
      </c>
      <c r="R45" s="29">
        <v>24395541</v>
      </c>
      <c r="S45" s="29">
        <v>23967566</v>
      </c>
      <c r="T45" s="29">
        <v>24481960</v>
      </c>
      <c r="U45" s="23">
        <v>24436530</v>
      </c>
      <c r="V45" s="29">
        <v>25993016</v>
      </c>
      <c r="W45" s="29">
        <v>25457062</v>
      </c>
      <c r="X45" s="29">
        <v>26081182</v>
      </c>
      <c r="Y45" s="23">
        <v>24718244</v>
      </c>
    </row>
    <row r="46" spans="1:25" ht="14.25" thickTop="1">
      <c r="A46" s="2" t="s">
        <v>136</v>
      </c>
      <c r="B46" s="28">
        <v>2294985</v>
      </c>
      <c r="C46" s="28">
        <v>2294985</v>
      </c>
      <c r="D46" s="28">
        <v>2294985</v>
      </c>
      <c r="E46" s="22">
        <v>2294985</v>
      </c>
      <c r="F46" s="28">
        <v>2294985</v>
      </c>
      <c r="G46" s="28">
        <v>2294985</v>
      </c>
      <c r="H46" s="28">
        <v>2294985</v>
      </c>
      <c r="I46" s="22">
        <v>2294985</v>
      </c>
      <c r="J46" s="28">
        <v>2294985</v>
      </c>
      <c r="K46" s="28">
        <v>2294985</v>
      </c>
      <c r="L46" s="28">
        <v>2294985</v>
      </c>
      <c r="M46" s="22">
        <v>2294985</v>
      </c>
      <c r="N46" s="28">
        <v>2294010</v>
      </c>
      <c r="O46" s="28">
        <v>2294010</v>
      </c>
      <c r="P46" s="28">
        <v>2294010</v>
      </c>
      <c r="Q46" s="22">
        <v>2294010</v>
      </c>
      <c r="R46" s="28">
        <v>2294010</v>
      </c>
      <c r="S46" s="28">
        <v>2294010</v>
      </c>
      <c r="T46" s="28">
        <v>2294010</v>
      </c>
      <c r="U46" s="22">
        <v>2294010</v>
      </c>
      <c r="V46" s="28">
        <v>2294010</v>
      </c>
      <c r="W46" s="28">
        <v>2294010</v>
      </c>
      <c r="X46" s="28">
        <v>2294010</v>
      </c>
      <c r="Y46" s="22">
        <v>2294010</v>
      </c>
    </row>
    <row r="47" spans="1:25" ht="13.5">
      <c r="A47" s="2" t="s">
        <v>139</v>
      </c>
      <c r="B47" s="28">
        <v>1506024</v>
      </c>
      <c r="C47" s="28">
        <v>1506024</v>
      </c>
      <c r="D47" s="28">
        <v>1506024</v>
      </c>
      <c r="E47" s="22">
        <v>1506024</v>
      </c>
      <c r="F47" s="28">
        <v>1506024</v>
      </c>
      <c r="G47" s="28">
        <v>1506024</v>
      </c>
      <c r="H47" s="28">
        <v>1506024</v>
      </c>
      <c r="I47" s="22">
        <v>1506024</v>
      </c>
      <c r="J47" s="28">
        <v>1506024</v>
      </c>
      <c r="K47" s="28">
        <v>1506024</v>
      </c>
      <c r="L47" s="28">
        <v>1506024</v>
      </c>
      <c r="M47" s="22">
        <v>1506024</v>
      </c>
      <c r="N47" s="28">
        <v>1505049</v>
      </c>
      <c r="O47" s="28">
        <v>1505049</v>
      </c>
      <c r="P47" s="28">
        <v>1505049</v>
      </c>
      <c r="Q47" s="22">
        <v>1505049</v>
      </c>
      <c r="R47" s="28">
        <v>1505049</v>
      </c>
      <c r="S47" s="28">
        <v>1505049</v>
      </c>
      <c r="T47" s="28">
        <v>1505049</v>
      </c>
      <c r="U47" s="22">
        <v>1505049</v>
      </c>
      <c r="V47" s="28">
        <v>1505049</v>
      </c>
      <c r="W47" s="28">
        <v>1505049</v>
      </c>
      <c r="X47" s="28">
        <v>1505053</v>
      </c>
      <c r="Y47" s="22">
        <v>1505053</v>
      </c>
    </row>
    <row r="48" spans="1:25" ht="13.5">
      <c r="A48" s="2" t="s">
        <v>146</v>
      </c>
      <c r="B48" s="28">
        <v>9032453</v>
      </c>
      <c r="C48" s="28">
        <v>8891452</v>
      </c>
      <c r="D48" s="28">
        <v>8696984</v>
      </c>
      <c r="E48" s="22">
        <v>8705467</v>
      </c>
      <c r="F48" s="28">
        <v>8656607</v>
      </c>
      <c r="G48" s="28">
        <v>8624401</v>
      </c>
      <c r="H48" s="28">
        <v>8484318</v>
      </c>
      <c r="I48" s="22">
        <v>8477654</v>
      </c>
      <c r="J48" s="28">
        <v>8457967</v>
      </c>
      <c r="K48" s="28">
        <v>8210950</v>
      </c>
      <c r="L48" s="28">
        <v>8215112</v>
      </c>
      <c r="M48" s="22">
        <v>8235405</v>
      </c>
      <c r="N48" s="28">
        <v>8173372</v>
      </c>
      <c r="O48" s="28">
        <v>8120405</v>
      </c>
      <c r="P48" s="28">
        <v>7991608</v>
      </c>
      <c r="Q48" s="22">
        <v>8054748</v>
      </c>
      <c r="R48" s="28">
        <v>8111888</v>
      </c>
      <c r="S48" s="28">
        <v>8098028</v>
      </c>
      <c r="T48" s="28">
        <v>8142724</v>
      </c>
      <c r="U48" s="22">
        <v>8349605</v>
      </c>
      <c r="V48" s="28">
        <v>8446397</v>
      </c>
      <c r="W48" s="28">
        <v>8511425</v>
      </c>
      <c r="X48" s="28">
        <v>8285609</v>
      </c>
      <c r="Y48" s="22">
        <v>8283476</v>
      </c>
    </row>
    <row r="49" spans="1:25" ht="13.5">
      <c r="A49" s="2" t="s">
        <v>147</v>
      </c>
      <c r="B49" s="28">
        <v>-125071</v>
      </c>
      <c r="C49" s="28">
        <v>-125071</v>
      </c>
      <c r="D49" s="28">
        <v>-125071</v>
      </c>
      <c r="E49" s="22">
        <v>-125071</v>
      </c>
      <c r="F49" s="28">
        <v>-125071</v>
      </c>
      <c r="G49" s="28">
        <v>-125071</v>
      </c>
      <c r="H49" s="28">
        <v>-125058</v>
      </c>
      <c r="I49" s="22">
        <v>-125058</v>
      </c>
      <c r="J49" s="28">
        <v>-10669</v>
      </c>
      <c r="K49" s="28">
        <v>-4203</v>
      </c>
      <c r="L49" s="28">
        <v>-4203</v>
      </c>
      <c r="M49" s="22">
        <v>-4203</v>
      </c>
      <c r="N49" s="28">
        <v>-4189</v>
      </c>
      <c r="O49" s="28">
        <v>-4189</v>
      </c>
      <c r="P49" s="28">
        <v>-4170</v>
      </c>
      <c r="Q49" s="22">
        <v>-4159</v>
      </c>
      <c r="R49" s="28">
        <v>-4159</v>
      </c>
      <c r="S49" s="28">
        <v>-4159</v>
      </c>
      <c r="T49" s="28">
        <v>-4159</v>
      </c>
      <c r="U49" s="22">
        <v>-4156</v>
      </c>
      <c r="V49" s="28">
        <v>-4156</v>
      </c>
      <c r="W49" s="28">
        <v>-4156</v>
      </c>
      <c r="X49" s="28">
        <v>-4172</v>
      </c>
      <c r="Y49" s="22">
        <v>-4163</v>
      </c>
    </row>
    <row r="50" spans="1:25" ht="13.5">
      <c r="A50" s="2" t="s">
        <v>148</v>
      </c>
      <c r="B50" s="28">
        <v>12708391</v>
      </c>
      <c r="C50" s="28">
        <v>12567390</v>
      </c>
      <c r="D50" s="28">
        <v>12372922</v>
      </c>
      <c r="E50" s="22">
        <v>12381404</v>
      </c>
      <c r="F50" s="28">
        <v>12332545</v>
      </c>
      <c r="G50" s="28">
        <v>12300339</v>
      </c>
      <c r="H50" s="28">
        <v>12160270</v>
      </c>
      <c r="I50" s="22">
        <v>12153606</v>
      </c>
      <c r="J50" s="28">
        <v>12248307</v>
      </c>
      <c r="K50" s="28">
        <v>12007757</v>
      </c>
      <c r="L50" s="28">
        <v>12011919</v>
      </c>
      <c r="M50" s="22">
        <v>12032211</v>
      </c>
      <c r="N50" s="28">
        <v>11968243</v>
      </c>
      <c r="O50" s="28">
        <v>11915275</v>
      </c>
      <c r="P50" s="28">
        <v>11786497</v>
      </c>
      <c r="Q50" s="22">
        <v>11849649</v>
      </c>
      <c r="R50" s="28">
        <v>11906788</v>
      </c>
      <c r="S50" s="28">
        <v>11892929</v>
      </c>
      <c r="T50" s="28">
        <v>11937624</v>
      </c>
      <c r="U50" s="22">
        <v>12144508</v>
      </c>
      <c r="V50" s="28">
        <v>12241301</v>
      </c>
      <c r="W50" s="28">
        <v>12306328</v>
      </c>
      <c r="X50" s="28">
        <v>12080500</v>
      </c>
      <c r="Y50" s="22">
        <v>12078376</v>
      </c>
    </row>
    <row r="51" spans="1:25" ht="13.5">
      <c r="A51" s="2" t="s">
        <v>149</v>
      </c>
      <c r="B51" s="28">
        <v>475115</v>
      </c>
      <c r="C51" s="28">
        <v>394364</v>
      </c>
      <c r="D51" s="28">
        <v>304718</v>
      </c>
      <c r="E51" s="22">
        <v>254024</v>
      </c>
      <c r="F51" s="28">
        <v>141583</v>
      </c>
      <c r="G51" s="28">
        <v>56344</v>
      </c>
      <c r="H51" s="28">
        <v>98546</v>
      </c>
      <c r="I51" s="22">
        <v>171964</v>
      </c>
      <c r="J51" s="28">
        <v>90533</v>
      </c>
      <c r="K51" s="28">
        <v>95227</v>
      </c>
      <c r="L51" s="28">
        <v>162405</v>
      </c>
      <c r="M51" s="22">
        <v>161765</v>
      </c>
      <c r="N51" s="28">
        <v>196795</v>
      </c>
      <c r="O51" s="28">
        <v>177624</v>
      </c>
      <c r="P51" s="28">
        <v>189940</v>
      </c>
      <c r="Q51" s="22">
        <v>318141</v>
      </c>
      <c r="R51" s="28">
        <v>227414</v>
      </c>
      <c r="S51" s="28">
        <v>233666</v>
      </c>
      <c r="T51" s="28">
        <v>256555</v>
      </c>
      <c r="U51" s="22">
        <v>136361</v>
      </c>
      <c r="V51" s="28">
        <v>207379</v>
      </c>
      <c r="W51" s="28">
        <v>410358</v>
      </c>
      <c r="X51" s="28">
        <v>732522</v>
      </c>
      <c r="Y51" s="22">
        <v>607230</v>
      </c>
    </row>
    <row r="52" spans="1:25" ht="13.5">
      <c r="A52" s="2" t="s">
        <v>0</v>
      </c>
      <c r="B52" s="28">
        <v>-27531</v>
      </c>
      <c r="C52" s="28">
        <v>-23792</v>
      </c>
      <c r="D52" s="28">
        <v>-26887</v>
      </c>
      <c r="E52" s="22">
        <v>-48037</v>
      </c>
      <c r="F52" s="28">
        <v>-69875</v>
      </c>
      <c r="G52" s="28">
        <v>-68975</v>
      </c>
      <c r="H52" s="28">
        <v>-59091</v>
      </c>
      <c r="I52" s="22">
        <v>-70820</v>
      </c>
      <c r="J52" s="28">
        <v>-73151</v>
      </c>
      <c r="K52" s="28">
        <v>-62698</v>
      </c>
      <c r="L52" s="28">
        <v>-56016</v>
      </c>
      <c r="M52" s="22">
        <v>-59480</v>
      </c>
      <c r="N52" s="28">
        <v>-55744</v>
      </c>
      <c r="O52" s="28">
        <v>-51189</v>
      </c>
      <c r="P52" s="28">
        <v>-41449</v>
      </c>
      <c r="Q52" s="22">
        <v>-45650</v>
      </c>
      <c r="R52" s="28">
        <v>-50354</v>
      </c>
      <c r="S52" s="28">
        <v>-39772</v>
      </c>
      <c r="T52" s="28">
        <v>-39272</v>
      </c>
      <c r="U52" s="22">
        <v>-52012</v>
      </c>
      <c r="V52" s="28">
        <v>-23167</v>
      </c>
      <c r="W52" s="28">
        <v>-20361</v>
      </c>
      <c r="X52" s="28">
        <v>-28811</v>
      </c>
      <c r="Y52" s="22">
        <v>8501</v>
      </c>
    </row>
    <row r="53" spans="1:25" ht="13.5">
      <c r="A53" s="2" t="s">
        <v>150</v>
      </c>
      <c r="B53" s="28">
        <v>447584</v>
      </c>
      <c r="C53" s="28">
        <v>370572</v>
      </c>
      <c r="D53" s="28">
        <v>277831</v>
      </c>
      <c r="E53" s="22">
        <v>205987</v>
      </c>
      <c r="F53" s="28">
        <v>71708</v>
      </c>
      <c r="G53" s="28">
        <v>-12630</v>
      </c>
      <c r="H53" s="28">
        <v>39455</v>
      </c>
      <c r="I53" s="22">
        <v>101143</v>
      </c>
      <c r="J53" s="28">
        <v>17382</v>
      </c>
      <c r="K53" s="28">
        <v>32529</v>
      </c>
      <c r="L53" s="28">
        <v>106388</v>
      </c>
      <c r="M53" s="22">
        <v>102285</v>
      </c>
      <c r="N53" s="28">
        <v>141051</v>
      </c>
      <c r="O53" s="28">
        <v>126434</v>
      </c>
      <c r="P53" s="28">
        <v>148491</v>
      </c>
      <c r="Q53" s="22">
        <v>272490</v>
      </c>
      <c r="R53" s="28">
        <v>177060</v>
      </c>
      <c r="S53" s="28">
        <v>193893</v>
      </c>
      <c r="T53" s="28">
        <v>217283</v>
      </c>
      <c r="U53" s="22">
        <v>84348</v>
      </c>
      <c r="V53" s="28">
        <v>184211</v>
      </c>
      <c r="W53" s="28">
        <v>389997</v>
      </c>
      <c r="X53" s="28">
        <v>703710</v>
      </c>
      <c r="Y53" s="22">
        <v>615732</v>
      </c>
    </row>
    <row r="54" spans="1:25" ht="13.5">
      <c r="A54" s="6" t="s">
        <v>1</v>
      </c>
      <c r="B54" s="28">
        <v>143868</v>
      </c>
      <c r="C54" s="28">
        <v>140313</v>
      </c>
      <c r="D54" s="28">
        <v>134402</v>
      </c>
      <c r="E54" s="22">
        <v>139809</v>
      </c>
      <c r="F54" s="28">
        <v>138836</v>
      </c>
      <c r="G54" s="28">
        <v>139288</v>
      </c>
      <c r="H54" s="28">
        <v>133370</v>
      </c>
      <c r="I54" s="22">
        <v>134251</v>
      </c>
      <c r="J54" s="28">
        <v>131594</v>
      </c>
      <c r="K54" s="28">
        <v>128286</v>
      </c>
      <c r="L54" s="28">
        <v>119487</v>
      </c>
      <c r="M54" s="22">
        <v>112972</v>
      </c>
      <c r="N54" s="28">
        <v>84875</v>
      </c>
      <c r="O54" s="28">
        <v>78216</v>
      </c>
      <c r="P54" s="28">
        <v>64667</v>
      </c>
      <c r="Q54" s="22">
        <v>65210</v>
      </c>
      <c r="R54" s="28">
        <v>63727</v>
      </c>
      <c r="S54" s="28">
        <v>122652</v>
      </c>
      <c r="T54" s="28">
        <v>129392</v>
      </c>
      <c r="U54" s="22">
        <v>134324</v>
      </c>
      <c r="V54" s="28">
        <v>133567</v>
      </c>
      <c r="W54" s="28">
        <v>132808</v>
      </c>
      <c r="X54" s="28">
        <v>125283</v>
      </c>
      <c r="Y54" s="22">
        <v>120105</v>
      </c>
    </row>
    <row r="55" spans="1:25" ht="13.5">
      <c r="A55" s="6" t="s">
        <v>151</v>
      </c>
      <c r="B55" s="28">
        <v>13299844</v>
      </c>
      <c r="C55" s="28">
        <v>13078276</v>
      </c>
      <c r="D55" s="28">
        <v>12785156</v>
      </c>
      <c r="E55" s="22">
        <v>12727201</v>
      </c>
      <c r="F55" s="28">
        <v>12543090</v>
      </c>
      <c r="G55" s="28">
        <v>12426997</v>
      </c>
      <c r="H55" s="28">
        <v>12333096</v>
      </c>
      <c r="I55" s="22">
        <v>12389001</v>
      </c>
      <c r="J55" s="28">
        <v>12397284</v>
      </c>
      <c r="K55" s="28">
        <v>12168572</v>
      </c>
      <c r="L55" s="28">
        <v>12237795</v>
      </c>
      <c r="M55" s="22">
        <v>12247469</v>
      </c>
      <c r="N55" s="28">
        <v>12194170</v>
      </c>
      <c r="O55" s="28">
        <v>12119927</v>
      </c>
      <c r="P55" s="28">
        <v>11999656</v>
      </c>
      <c r="Q55" s="22">
        <v>12187350</v>
      </c>
      <c r="R55" s="28">
        <v>12147576</v>
      </c>
      <c r="S55" s="28">
        <v>12209475</v>
      </c>
      <c r="T55" s="28">
        <v>12284300</v>
      </c>
      <c r="U55" s="22">
        <v>12363182</v>
      </c>
      <c r="V55" s="28">
        <v>12559080</v>
      </c>
      <c r="W55" s="28">
        <v>12829134</v>
      </c>
      <c r="X55" s="28">
        <v>12909494</v>
      </c>
      <c r="Y55" s="22">
        <v>12814214</v>
      </c>
    </row>
    <row r="56" spans="1:25" ht="14.25" thickBot="1">
      <c r="A56" s="7" t="s">
        <v>152</v>
      </c>
      <c r="B56" s="28">
        <v>35242841</v>
      </c>
      <c r="C56" s="28">
        <v>33949310</v>
      </c>
      <c r="D56" s="28">
        <v>33844487</v>
      </c>
      <c r="E56" s="22">
        <v>33733147</v>
      </c>
      <c r="F56" s="28">
        <v>33905954</v>
      </c>
      <c r="G56" s="28">
        <v>34051006</v>
      </c>
      <c r="H56" s="28">
        <v>34284793</v>
      </c>
      <c r="I56" s="22">
        <v>34762910</v>
      </c>
      <c r="J56" s="28">
        <v>35229011</v>
      </c>
      <c r="K56" s="28">
        <v>34209925</v>
      </c>
      <c r="L56" s="28">
        <v>34861245</v>
      </c>
      <c r="M56" s="22">
        <v>34629675</v>
      </c>
      <c r="N56" s="28">
        <v>34931461</v>
      </c>
      <c r="O56" s="28">
        <v>34340643</v>
      </c>
      <c r="P56" s="28">
        <v>34340148</v>
      </c>
      <c r="Q56" s="22">
        <v>34289565</v>
      </c>
      <c r="R56" s="28">
        <v>36543117</v>
      </c>
      <c r="S56" s="28">
        <v>36177041</v>
      </c>
      <c r="T56" s="28">
        <v>36766260</v>
      </c>
      <c r="U56" s="22">
        <v>36799712</v>
      </c>
      <c r="V56" s="28">
        <v>38552096</v>
      </c>
      <c r="W56" s="28">
        <v>38286197</v>
      </c>
      <c r="X56" s="28">
        <v>38990677</v>
      </c>
      <c r="Y56" s="22">
        <v>37532458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157</v>
      </c>
    </row>
    <row r="60" ht="13.5">
      <c r="A60" s="20" t="s">
        <v>158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153</v>
      </c>
      <c r="B2" s="14">
        <v>9380</v>
      </c>
      <c r="C2" s="14"/>
      <c r="D2" s="14"/>
      <c r="E2" s="14"/>
      <c r="F2" s="14"/>
      <c r="G2" s="14"/>
    </row>
    <row r="3" spans="1:7" ht="14.25" thickBot="1">
      <c r="A3" s="11" t="s">
        <v>154</v>
      </c>
      <c r="B3" s="1" t="s">
        <v>155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HYPERLINK("http://www.kabupro.jp/mark/20130627/S000DOYR.htm","有価証券報告書")</f>
        <v>有価証券報告書</v>
      </c>
      <c r="C4" s="15" t="str">
        <f>HYPERLINK("http://www.kabupro.jp/mark/20130627/S000DOYR.htm","有価証券報告書")</f>
        <v>有価証券報告書</v>
      </c>
      <c r="D4" s="15" t="str">
        <f>HYPERLINK("http://www.kabupro.jp/mark/20120628/S000B92A.htm","有価証券報告書")</f>
        <v>有価証券報告書</v>
      </c>
      <c r="E4" s="15" t="str">
        <f>HYPERLINK("http://www.kabupro.jp/mark/20110629/S0008Q3M.htm","有価証券報告書")</f>
        <v>有価証券報告書</v>
      </c>
      <c r="F4" s="15" t="str">
        <f>HYPERLINK("http://www.kabupro.jp/mark/20110527/S0008D1F.htm","訂正有価証券報告書")</f>
        <v>訂正有価証券報告書</v>
      </c>
      <c r="G4" s="15" t="str">
        <f>HYPERLINK("http://www.kabupro.jp/mark/20090626/S0003J9N.htm","有価証券報告書")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65</v>
      </c>
    </row>
    <row r="6" spans="1:7" ht="15" thickBot="1" thickTop="1">
      <c r="A6" s="10" t="s">
        <v>50</v>
      </c>
      <c r="B6" s="18" t="s">
        <v>216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 t="s">
        <v>159</v>
      </c>
      <c r="C8" s="17" t="s">
        <v>160</v>
      </c>
      <c r="D8" s="17" t="s">
        <v>161</v>
      </c>
      <c r="E8" s="17" t="s">
        <v>162</v>
      </c>
      <c r="F8" s="17" t="s">
        <v>163</v>
      </c>
      <c r="G8" s="17" t="s">
        <v>164</v>
      </c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66</v>
      </c>
    </row>
    <row r="10" spans="1:7" ht="14.25" thickBot="1">
      <c r="A10" s="13" t="s">
        <v>54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</row>
    <row r="11" spans="1:7" ht="14.25" thickTop="1">
      <c r="A11" s="26" t="s">
        <v>165</v>
      </c>
      <c r="B11" s="21">
        <v>21891460</v>
      </c>
      <c r="C11" s="21">
        <v>24380734</v>
      </c>
      <c r="D11" s="21">
        <v>23445020</v>
      </c>
      <c r="E11" s="21">
        <v>21503355</v>
      </c>
      <c r="F11" s="21">
        <v>26490320</v>
      </c>
      <c r="G11" s="21">
        <v>26096418</v>
      </c>
    </row>
    <row r="12" spans="1:7" ht="13.5">
      <c r="A12" s="6" t="s">
        <v>166</v>
      </c>
      <c r="B12" s="22">
        <v>11785644</v>
      </c>
      <c r="C12" s="22">
        <v>11037108</v>
      </c>
      <c r="D12" s="22">
        <v>11153505</v>
      </c>
      <c r="E12" s="22">
        <v>9951429</v>
      </c>
      <c r="F12" s="22">
        <v>11376848</v>
      </c>
      <c r="G12" s="22">
        <v>11413816</v>
      </c>
    </row>
    <row r="13" spans="1:7" ht="13.5">
      <c r="A13" s="6" t="s">
        <v>167</v>
      </c>
      <c r="B13" s="22">
        <v>494725</v>
      </c>
      <c r="C13" s="22">
        <v>542785</v>
      </c>
      <c r="D13" s="22">
        <v>556772</v>
      </c>
      <c r="E13" s="22">
        <v>566280</v>
      </c>
      <c r="F13" s="22">
        <v>555939</v>
      </c>
      <c r="G13" s="22">
        <v>561615</v>
      </c>
    </row>
    <row r="14" spans="1:7" ht="13.5">
      <c r="A14" s="6" t="s">
        <v>168</v>
      </c>
      <c r="B14" s="22">
        <v>34171830</v>
      </c>
      <c r="C14" s="22">
        <v>35960628</v>
      </c>
      <c r="D14" s="22">
        <v>35155297</v>
      </c>
      <c r="E14" s="22">
        <v>32021066</v>
      </c>
      <c r="F14" s="22">
        <v>38423109</v>
      </c>
      <c r="G14" s="22">
        <v>38071850</v>
      </c>
    </row>
    <row r="15" spans="1:7" ht="13.5">
      <c r="A15" s="6" t="s">
        <v>169</v>
      </c>
      <c r="B15" s="22">
        <v>19649722</v>
      </c>
      <c r="C15" s="22">
        <v>21964592</v>
      </c>
      <c r="D15" s="22">
        <v>21192601</v>
      </c>
      <c r="E15" s="22">
        <v>19666721</v>
      </c>
      <c r="F15" s="22">
        <v>23968398</v>
      </c>
      <c r="G15" s="22">
        <v>23237773</v>
      </c>
    </row>
    <row r="16" spans="1:7" ht="13.5">
      <c r="A16" s="6" t="s">
        <v>170</v>
      </c>
      <c r="B16" s="22">
        <v>11185559</v>
      </c>
      <c r="C16" s="22">
        <v>10485494</v>
      </c>
      <c r="D16" s="22">
        <v>10671954</v>
      </c>
      <c r="E16" s="22">
        <v>9298208</v>
      </c>
      <c r="F16" s="22">
        <v>10765086</v>
      </c>
      <c r="G16" s="22">
        <v>10781963</v>
      </c>
    </row>
    <row r="17" spans="1:7" ht="13.5">
      <c r="A17" s="6" t="s">
        <v>171</v>
      </c>
      <c r="B17" s="22">
        <v>155272</v>
      </c>
      <c r="C17" s="22">
        <v>162647</v>
      </c>
      <c r="D17" s="22">
        <v>169600</v>
      </c>
      <c r="E17" s="22">
        <v>171150</v>
      </c>
      <c r="F17" s="22">
        <v>191139</v>
      </c>
      <c r="G17" s="22">
        <v>187869</v>
      </c>
    </row>
    <row r="18" spans="1:7" ht="13.5">
      <c r="A18" s="6" t="s">
        <v>172</v>
      </c>
      <c r="B18" s="22">
        <v>30990554</v>
      </c>
      <c r="C18" s="22">
        <v>32612734</v>
      </c>
      <c r="D18" s="22">
        <v>32034155</v>
      </c>
      <c r="E18" s="22">
        <v>29136080</v>
      </c>
      <c r="F18" s="22">
        <v>34924624</v>
      </c>
      <c r="G18" s="22">
        <v>34207607</v>
      </c>
    </row>
    <row r="19" spans="1:7" ht="13.5">
      <c r="A19" s="7" t="s">
        <v>173</v>
      </c>
      <c r="B19" s="22">
        <v>3181275</v>
      </c>
      <c r="C19" s="22">
        <v>3347894</v>
      </c>
      <c r="D19" s="22">
        <v>3121142</v>
      </c>
      <c r="E19" s="22">
        <v>2884985</v>
      </c>
      <c r="F19" s="22">
        <v>3498485</v>
      </c>
      <c r="G19" s="22">
        <v>3864243</v>
      </c>
    </row>
    <row r="20" spans="1:7" ht="13.5">
      <c r="A20" s="6" t="s">
        <v>174</v>
      </c>
      <c r="B20" s="22">
        <v>202467</v>
      </c>
      <c r="C20" s="22">
        <v>199848</v>
      </c>
      <c r="D20" s="22">
        <v>188932</v>
      </c>
      <c r="E20" s="22">
        <v>201774</v>
      </c>
      <c r="F20" s="22">
        <v>199341</v>
      </c>
      <c r="G20" s="22">
        <v>149790</v>
      </c>
    </row>
    <row r="21" spans="1:7" ht="13.5">
      <c r="A21" s="6" t="s">
        <v>175</v>
      </c>
      <c r="B21" s="22">
        <v>1063205</v>
      </c>
      <c r="C21" s="22">
        <v>1052717</v>
      </c>
      <c r="D21" s="22">
        <v>1001147</v>
      </c>
      <c r="E21" s="22">
        <v>941937</v>
      </c>
      <c r="F21" s="22">
        <v>943197</v>
      </c>
      <c r="G21" s="22">
        <v>951994</v>
      </c>
    </row>
    <row r="22" spans="1:7" ht="13.5">
      <c r="A22" s="6" t="s">
        <v>176</v>
      </c>
      <c r="B22" s="22">
        <v>120623</v>
      </c>
      <c r="C22" s="22">
        <v>120194</v>
      </c>
      <c r="D22" s="22">
        <v>113552</v>
      </c>
      <c r="E22" s="22">
        <v>91468</v>
      </c>
      <c r="F22" s="22">
        <v>102347</v>
      </c>
      <c r="G22" s="22">
        <v>99716</v>
      </c>
    </row>
    <row r="23" spans="1:7" ht="13.5">
      <c r="A23" s="6" t="s">
        <v>177</v>
      </c>
      <c r="B23" s="22">
        <v>57186</v>
      </c>
      <c r="C23" s="22">
        <v>76501</v>
      </c>
      <c r="D23" s="22">
        <v>71117</v>
      </c>
      <c r="E23" s="22">
        <v>83005</v>
      </c>
      <c r="F23" s="22">
        <v>55870</v>
      </c>
      <c r="G23" s="22">
        <v>70604</v>
      </c>
    </row>
    <row r="24" spans="1:7" ht="13.5">
      <c r="A24" s="6" t="s">
        <v>178</v>
      </c>
      <c r="B24" s="22">
        <v>262335</v>
      </c>
      <c r="C24" s="22">
        <v>235207</v>
      </c>
      <c r="D24" s="22">
        <v>223264</v>
      </c>
      <c r="E24" s="22">
        <v>207684</v>
      </c>
      <c r="F24" s="22">
        <v>205067</v>
      </c>
      <c r="G24" s="22">
        <v>208674</v>
      </c>
    </row>
    <row r="25" spans="1:7" ht="13.5">
      <c r="A25" s="6" t="s">
        <v>179</v>
      </c>
      <c r="B25" s="22">
        <v>159516</v>
      </c>
      <c r="C25" s="22">
        <v>148005</v>
      </c>
      <c r="D25" s="22">
        <v>147490</v>
      </c>
      <c r="E25" s="22">
        <v>140308</v>
      </c>
      <c r="F25" s="22">
        <v>139243</v>
      </c>
      <c r="G25" s="22">
        <v>140149</v>
      </c>
    </row>
    <row r="26" spans="1:7" ht="13.5">
      <c r="A26" s="6" t="s">
        <v>180</v>
      </c>
      <c r="B26" s="22">
        <v>-8502</v>
      </c>
      <c r="C26" s="22">
        <v>23282</v>
      </c>
      <c r="D26" s="22">
        <v>37020</v>
      </c>
      <c r="E26" s="22">
        <v>5317</v>
      </c>
      <c r="F26" s="22">
        <v>28770</v>
      </c>
      <c r="G26" s="22">
        <v>4883</v>
      </c>
    </row>
    <row r="27" spans="1:7" ht="13.5">
      <c r="A27" s="6" t="s">
        <v>181</v>
      </c>
      <c r="B27" s="22"/>
      <c r="C27" s="22">
        <v>153</v>
      </c>
      <c r="D27" s="22">
        <v>163</v>
      </c>
      <c r="E27" s="22">
        <v>4564</v>
      </c>
      <c r="F27" s="22">
        <v>5052</v>
      </c>
      <c r="G27" s="22">
        <v>592</v>
      </c>
    </row>
    <row r="28" spans="1:7" ht="13.5">
      <c r="A28" s="6" t="s">
        <v>182</v>
      </c>
      <c r="B28" s="22">
        <v>51021</v>
      </c>
      <c r="C28" s="22">
        <v>50924</v>
      </c>
      <c r="D28" s="22">
        <v>50302</v>
      </c>
      <c r="E28" s="22">
        <v>47486</v>
      </c>
      <c r="F28" s="22">
        <v>46571</v>
      </c>
      <c r="G28" s="22">
        <v>48689</v>
      </c>
    </row>
    <row r="29" spans="1:7" ht="13.5">
      <c r="A29" s="6" t="s">
        <v>183</v>
      </c>
      <c r="B29" s="22">
        <v>268139</v>
      </c>
      <c r="C29" s="22">
        <v>255419</v>
      </c>
      <c r="D29" s="22">
        <v>245693</v>
      </c>
      <c r="E29" s="22">
        <v>223762</v>
      </c>
      <c r="F29" s="22">
        <v>234891</v>
      </c>
      <c r="G29" s="22">
        <v>226382</v>
      </c>
    </row>
    <row r="30" spans="1:7" ht="13.5">
      <c r="A30" s="6" t="s">
        <v>75</v>
      </c>
      <c r="B30" s="22">
        <v>293119</v>
      </c>
      <c r="C30" s="22">
        <v>299105</v>
      </c>
      <c r="D30" s="22">
        <v>290913</v>
      </c>
      <c r="E30" s="22">
        <v>259397</v>
      </c>
      <c r="F30" s="22">
        <v>311160</v>
      </c>
      <c r="G30" s="22">
        <v>307285</v>
      </c>
    </row>
    <row r="31" spans="1:7" ht="13.5">
      <c r="A31" s="6" t="s">
        <v>184</v>
      </c>
      <c r="B31" s="22">
        <v>2469112</v>
      </c>
      <c r="C31" s="22">
        <v>2461360</v>
      </c>
      <c r="D31" s="22">
        <v>2369597</v>
      </c>
      <c r="E31" s="22">
        <v>2206706</v>
      </c>
      <c r="F31" s="22">
        <v>2278766</v>
      </c>
      <c r="G31" s="22">
        <v>2242100</v>
      </c>
    </row>
    <row r="32" spans="1:7" ht="14.25" thickBot="1">
      <c r="A32" s="25" t="s">
        <v>185</v>
      </c>
      <c r="B32" s="23">
        <v>712162</v>
      </c>
      <c r="C32" s="23">
        <v>886533</v>
      </c>
      <c r="D32" s="23">
        <v>751544</v>
      </c>
      <c r="E32" s="23">
        <v>678278</v>
      </c>
      <c r="F32" s="23">
        <v>1219718</v>
      </c>
      <c r="G32" s="23">
        <v>1622142</v>
      </c>
    </row>
    <row r="33" spans="1:7" ht="14.25" thickTop="1">
      <c r="A33" s="6" t="s">
        <v>186</v>
      </c>
      <c r="B33" s="22">
        <v>17386</v>
      </c>
      <c r="C33" s="22">
        <v>9926</v>
      </c>
      <c r="D33" s="22">
        <v>11274</v>
      </c>
      <c r="E33" s="22">
        <v>15223</v>
      </c>
      <c r="F33" s="22">
        <v>15213</v>
      </c>
      <c r="G33" s="22">
        <v>21698</v>
      </c>
    </row>
    <row r="34" spans="1:7" ht="13.5">
      <c r="A34" s="6" t="s">
        <v>187</v>
      </c>
      <c r="B34" s="22">
        <v>41069</v>
      </c>
      <c r="C34" s="22">
        <v>48324</v>
      </c>
      <c r="D34" s="22">
        <v>35944</v>
      </c>
      <c r="E34" s="22">
        <v>41845</v>
      </c>
      <c r="F34" s="22">
        <v>116090</v>
      </c>
      <c r="G34" s="22">
        <v>72051</v>
      </c>
    </row>
    <row r="35" spans="1:7" ht="13.5">
      <c r="A35" s="6" t="s">
        <v>188</v>
      </c>
      <c r="B35" s="22">
        <v>33724</v>
      </c>
      <c r="C35" s="22"/>
      <c r="D35" s="22"/>
      <c r="E35" s="22"/>
      <c r="F35" s="22"/>
      <c r="G35" s="22"/>
    </row>
    <row r="36" spans="1:7" ht="13.5">
      <c r="A36" s="6" t="s">
        <v>189</v>
      </c>
      <c r="B36" s="22">
        <v>27569</v>
      </c>
      <c r="C36" s="22">
        <v>27850</v>
      </c>
      <c r="D36" s="22">
        <v>24926</v>
      </c>
      <c r="E36" s="22">
        <v>23337</v>
      </c>
      <c r="F36" s="22">
        <v>30285</v>
      </c>
      <c r="G36" s="22">
        <v>29527</v>
      </c>
    </row>
    <row r="37" spans="1:7" ht="13.5">
      <c r="A37" s="6" t="s">
        <v>190</v>
      </c>
      <c r="B37" s="22">
        <v>3779</v>
      </c>
      <c r="C37" s="22">
        <v>3779</v>
      </c>
      <c r="D37" s="22">
        <v>3779</v>
      </c>
      <c r="E37" s="22">
        <v>9279</v>
      </c>
      <c r="F37" s="22">
        <v>15440</v>
      </c>
      <c r="G37" s="22">
        <v>13421</v>
      </c>
    </row>
    <row r="38" spans="1:7" ht="13.5">
      <c r="A38" s="6" t="s">
        <v>191</v>
      </c>
      <c r="B38" s="22">
        <v>1260</v>
      </c>
      <c r="C38" s="22">
        <v>21651</v>
      </c>
      <c r="D38" s="22">
        <v>16568</v>
      </c>
      <c r="E38" s="22">
        <v>39956</v>
      </c>
      <c r="F38" s="22"/>
      <c r="G38" s="22"/>
    </row>
    <row r="39" spans="1:7" ht="13.5">
      <c r="A39" s="6" t="s">
        <v>75</v>
      </c>
      <c r="B39" s="22">
        <v>60791</v>
      </c>
      <c r="C39" s="22">
        <v>60322</v>
      </c>
      <c r="D39" s="22">
        <v>76970</v>
      </c>
      <c r="E39" s="22">
        <v>80162</v>
      </c>
      <c r="F39" s="22">
        <v>32903</v>
      </c>
      <c r="G39" s="22">
        <v>68843</v>
      </c>
    </row>
    <row r="40" spans="1:7" ht="13.5">
      <c r="A40" s="6" t="s">
        <v>192</v>
      </c>
      <c r="B40" s="22">
        <v>185580</v>
      </c>
      <c r="C40" s="22">
        <v>171855</v>
      </c>
      <c r="D40" s="22">
        <v>169462</v>
      </c>
      <c r="E40" s="22">
        <v>209805</v>
      </c>
      <c r="F40" s="22">
        <v>209933</v>
      </c>
      <c r="G40" s="22">
        <v>205543</v>
      </c>
    </row>
    <row r="41" spans="1:7" ht="13.5">
      <c r="A41" s="6" t="s">
        <v>193</v>
      </c>
      <c r="B41" s="22">
        <v>104157</v>
      </c>
      <c r="C41" s="22">
        <v>118157</v>
      </c>
      <c r="D41" s="22">
        <v>128993</v>
      </c>
      <c r="E41" s="22">
        <v>177745</v>
      </c>
      <c r="F41" s="22">
        <v>191226</v>
      </c>
      <c r="G41" s="22">
        <v>172120</v>
      </c>
    </row>
    <row r="42" spans="1:7" ht="13.5">
      <c r="A42" s="6" t="s">
        <v>194</v>
      </c>
      <c r="B42" s="22">
        <v>8048</v>
      </c>
      <c r="C42" s="22">
        <v>10523</v>
      </c>
      <c r="D42" s="22">
        <v>10561</v>
      </c>
      <c r="E42" s="22">
        <v>12609</v>
      </c>
      <c r="F42" s="22">
        <v>5587</v>
      </c>
      <c r="G42" s="22">
        <v>11303</v>
      </c>
    </row>
    <row r="43" spans="1:7" ht="13.5">
      <c r="A43" s="6" t="s">
        <v>180</v>
      </c>
      <c r="B43" s="22"/>
      <c r="C43" s="22">
        <v>56590</v>
      </c>
      <c r="D43" s="22"/>
      <c r="E43" s="22"/>
      <c r="F43" s="22"/>
      <c r="G43" s="22"/>
    </row>
    <row r="44" spans="1:7" ht="13.5">
      <c r="A44" s="6" t="s">
        <v>195</v>
      </c>
      <c r="B44" s="22">
        <v>18083</v>
      </c>
      <c r="C44" s="22"/>
      <c r="D44" s="22"/>
      <c r="E44" s="22"/>
      <c r="F44" s="22"/>
      <c r="G44" s="22"/>
    </row>
    <row r="45" spans="1:7" ht="13.5">
      <c r="A45" s="6" t="s">
        <v>196</v>
      </c>
      <c r="B45" s="22">
        <v>27462</v>
      </c>
      <c r="C45" s="22"/>
      <c r="D45" s="22"/>
      <c r="E45" s="22"/>
      <c r="F45" s="22"/>
      <c r="G45" s="22"/>
    </row>
    <row r="46" spans="1:7" ht="13.5">
      <c r="A46" s="6" t="s">
        <v>197</v>
      </c>
      <c r="B46" s="22">
        <v>26606</v>
      </c>
      <c r="C46" s="22">
        <v>7903</v>
      </c>
      <c r="D46" s="22"/>
      <c r="E46" s="22">
        <v>27000</v>
      </c>
      <c r="F46" s="22"/>
      <c r="G46" s="22"/>
    </row>
    <row r="47" spans="1:7" ht="13.5">
      <c r="A47" s="6" t="s">
        <v>75</v>
      </c>
      <c r="B47" s="22">
        <v>13530</v>
      </c>
      <c r="C47" s="22">
        <v>31487</v>
      </c>
      <c r="D47" s="22">
        <v>47522</v>
      </c>
      <c r="E47" s="22">
        <v>22807</v>
      </c>
      <c r="F47" s="22">
        <v>83019</v>
      </c>
      <c r="G47" s="22">
        <v>21438</v>
      </c>
    </row>
    <row r="48" spans="1:7" ht="13.5">
      <c r="A48" s="6" t="s">
        <v>198</v>
      </c>
      <c r="B48" s="22">
        <v>197888</v>
      </c>
      <c r="C48" s="22">
        <v>224662</v>
      </c>
      <c r="D48" s="22">
        <v>187077</v>
      </c>
      <c r="E48" s="22">
        <v>240162</v>
      </c>
      <c r="F48" s="22">
        <v>320816</v>
      </c>
      <c r="G48" s="22">
        <v>252252</v>
      </c>
    </row>
    <row r="49" spans="1:7" ht="14.25" thickBot="1">
      <c r="A49" s="25" t="s">
        <v>199</v>
      </c>
      <c r="B49" s="23">
        <v>699854</v>
      </c>
      <c r="C49" s="23">
        <v>833726</v>
      </c>
      <c r="D49" s="23">
        <v>733929</v>
      </c>
      <c r="E49" s="23">
        <v>647920</v>
      </c>
      <c r="F49" s="23">
        <v>1108836</v>
      </c>
      <c r="G49" s="23">
        <v>1575434</v>
      </c>
    </row>
    <row r="50" spans="1:7" ht="14.25" thickTop="1">
      <c r="A50" s="6" t="s">
        <v>200</v>
      </c>
      <c r="B50" s="22">
        <v>34522</v>
      </c>
      <c r="C50" s="22">
        <v>2576</v>
      </c>
      <c r="D50" s="22">
        <v>85101</v>
      </c>
      <c r="E50" s="22">
        <v>179415</v>
      </c>
      <c r="F50" s="22">
        <v>16475</v>
      </c>
      <c r="G50" s="22">
        <v>182019</v>
      </c>
    </row>
    <row r="51" spans="1:7" ht="13.5">
      <c r="A51" s="6" t="s">
        <v>201</v>
      </c>
      <c r="B51" s="22"/>
      <c r="C51" s="22">
        <v>30896</v>
      </c>
      <c r="D51" s="22"/>
      <c r="E51" s="22"/>
      <c r="F51" s="22"/>
      <c r="G51" s="22"/>
    </row>
    <row r="52" spans="1:7" ht="13.5">
      <c r="A52" s="6" t="s">
        <v>75</v>
      </c>
      <c r="B52" s="22"/>
      <c r="C52" s="22">
        <v>3800</v>
      </c>
      <c r="D52" s="22"/>
      <c r="E52" s="22"/>
      <c r="F52" s="22"/>
      <c r="G52" s="22"/>
    </row>
    <row r="53" spans="1:7" ht="13.5">
      <c r="A53" s="6" t="s">
        <v>202</v>
      </c>
      <c r="B53" s="22">
        <v>34522</v>
      </c>
      <c r="C53" s="22">
        <v>37272</v>
      </c>
      <c r="D53" s="22">
        <v>85101</v>
      </c>
      <c r="E53" s="22">
        <v>186324</v>
      </c>
      <c r="F53" s="22">
        <v>35067</v>
      </c>
      <c r="G53" s="22">
        <v>255475</v>
      </c>
    </row>
    <row r="54" spans="1:7" ht="13.5">
      <c r="A54" s="6" t="s">
        <v>203</v>
      </c>
      <c r="B54" s="22">
        <v>29166</v>
      </c>
      <c r="C54" s="22">
        <v>3065</v>
      </c>
      <c r="D54" s="22">
        <v>612</v>
      </c>
      <c r="E54" s="22">
        <v>1571</v>
      </c>
      <c r="F54" s="22">
        <v>3285</v>
      </c>
      <c r="G54" s="22">
        <v>1356</v>
      </c>
    </row>
    <row r="55" spans="1:7" ht="13.5">
      <c r="A55" s="6" t="s">
        <v>204</v>
      </c>
      <c r="B55" s="22">
        <v>96</v>
      </c>
      <c r="C55" s="22"/>
      <c r="D55" s="22"/>
      <c r="E55" s="22"/>
      <c r="F55" s="22"/>
      <c r="G55" s="22"/>
    </row>
    <row r="56" spans="1:7" ht="13.5">
      <c r="A56" s="6" t="s">
        <v>205</v>
      </c>
      <c r="B56" s="22">
        <v>3865</v>
      </c>
      <c r="C56" s="22">
        <v>18129</v>
      </c>
      <c r="D56" s="22">
        <v>29033</v>
      </c>
      <c r="E56" s="22">
        <v>90014</v>
      </c>
      <c r="F56" s="22">
        <v>50421</v>
      </c>
      <c r="G56" s="22"/>
    </row>
    <row r="57" spans="1:7" ht="13.5">
      <c r="A57" s="6" t="s">
        <v>206</v>
      </c>
      <c r="B57" s="22"/>
      <c r="C57" s="22">
        <v>18808</v>
      </c>
      <c r="D57" s="22"/>
      <c r="E57" s="22">
        <v>213303</v>
      </c>
      <c r="F57" s="22">
        <v>4702</v>
      </c>
      <c r="G57" s="22">
        <v>1286</v>
      </c>
    </row>
    <row r="58" spans="1:7" ht="13.5">
      <c r="A58" s="6" t="s">
        <v>207</v>
      </c>
      <c r="B58" s="22"/>
      <c r="C58" s="22">
        <v>301313</v>
      </c>
      <c r="D58" s="22">
        <v>215438</v>
      </c>
      <c r="E58" s="22"/>
      <c r="F58" s="22"/>
      <c r="G58" s="22">
        <v>9424</v>
      </c>
    </row>
    <row r="59" spans="1:7" ht="13.5">
      <c r="A59" s="6" t="s">
        <v>208</v>
      </c>
      <c r="B59" s="22">
        <v>4569</v>
      </c>
      <c r="C59" s="22">
        <v>8423</v>
      </c>
      <c r="D59" s="22">
        <v>46834</v>
      </c>
      <c r="E59" s="22"/>
      <c r="F59" s="22"/>
      <c r="G59" s="22"/>
    </row>
    <row r="60" spans="1:7" ht="13.5">
      <c r="A60" s="6" t="s">
        <v>209</v>
      </c>
      <c r="B60" s="22">
        <v>28807</v>
      </c>
      <c r="C60" s="22"/>
      <c r="D60" s="22"/>
      <c r="E60" s="22"/>
      <c r="F60" s="22"/>
      <c r="G60" s="22"/>
    </row>
    <row r="61" spans="1:7" ht="13.5">
      <c r="A61" s="6" t="s">
        <v>210</v>
      </c>
      <c r="B61" s="22">
        <v>66505</v>
      </c>
      <c r="C61" s="22">
        <v>349739</v>
      </c>
      <c r="D61" s="22">
        <v>482919</v>
      </c>
      <c r="E61" s="22">
        <v>324121</v>
      </c>
      <c r="F61" s="22">
        <v>156281</v>
      </c>
      <c r="G61" s="22">
        <v>12798</v>
      </c>
    </row>
    <row r="62" spans="1:7" ht="13.5">
      <c r="A62" s="7" t="s">
        <v>211</v>
      </c>
      <c r="B62" s="22">
        <v>667872</v>
      </c>
      <c r="C62" s="22">
        <v>521259</v>
      </c>
      <c r="D62" s="22">
        <v>336111</v>
      </c>
      <c r="E62" s="22">
        <v>510123</v>
      </c>
      <c r="F62" s="22">
        <v>987622</v>
      </c>
      <c r="G62" s="22">
        <v>1818110</v>
      </c>
    </row>
    <row r="63" spans="1:7" ht="13.5">
      <c r="A63" s="7" t="s">
        <v>212</v>
      </c>
      <c r="B63" s="22">
        <v>292738</v>
      </c>
      <c r="C63" s="22">
        <v>392187</v>
      </c>
      <c r="D63" s="22">
        <v>271147</v>
      </c>
      <c r="E63" s="22">
        <v>266755</v>
      </c>
      <c r="F63" s="22">
        <v>427623</v>
      </c>
      <c r="G63" s="22">
        <v>714162</v>
      </c>
    </row>
    <row r="64" spans="1:7" ht="13.5">
      <c r="A64" s="7" t="s">
        <v>213</v>
      </c>
      <c r="B64" s="22">
        <v>20667</v>
      </c>
      <c r="C64" s="22">
        <v>-83173</v>
      </c>
      <c r="D64" s="22">
        <v>-52827</v>
      </c>
      <c r="E64" s="22">
        <v>-18549</v>
      </c>
      <c r="F64" s="22">
        <v>140611</v>
      </c>
      <c r="G64" s="22">
        <v>64955</v>
      </c>
    </row>
    <row r="65" spans="1:7" ht="13.5">
      <c r="A65" s="7" t="s">
        <v>214</v>
      </c>
      <c r="B65" s="22">
        <v>313406</v>
      </c>
      <c r="C65" s="22">
        <v>309013</v>
      </c>
      <c r="D65" s="22">
        <v>218320</v>
      </c>
      <c r="E65" s="22">
        <v>248206</v>
      </c>
      <c r="F65" s="22">
        <v>568235</v>
      </c>
      <c r="G65" s="22">
        <v>779118</v>
      </c>
    </row>
    <row r="66" spans="1:7" ht="14.25" thickBot="1">
      <c r="A66" s="7" t="s">
        <v>215</v>
      </c>
      <c r="B66" s="22">
        <v>354466</v>
      </c>
      <c r="C66" s="22">
        <v>212246</v>
      </c>
      <c r="D66" s="22">
        <v>117790</v>
      </c>
      <c r="E66" s="22">
        <v>261917</v>
      </c>
      <c r="F66" s="22">
        <v>419387</v>
      </c>
      <c r="G66" s="22">
        <v>1038992</v>
      </c>
    </row>
    <row r="67" spans="1:7" ht="14.25" thickTop="1">
      <c r="A67" s="8"/>
      <c r="B67" s="24"/>
      <c r="C67" s="24"/>
      <c r="D67" s="24"/>
      <c r="E67" s="24"/>
      <c r="F67" s="24"/>
      <c r="G67" s="24"/>
    </row>
    <row r="69" ht="13.5">
      <c r="A69" s="20" t="s">
        <v>157</v>
      </c>
    </row>
    <row r="70" ht="13.5">
      <c r="A70" s="20" t="s">
        <v>158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1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153</v>
      </c>
      <c r="B2" s="14">
        <v>9380</v>
      </c>
      <c r="C2" s="14"/>
      <c r="D2" s="14"/>
      <c r="E2" s="14"/>
      <c r="F2" s="14"/>
      <c r="G2" s="14"/>
    </row>
    <row r="3" spans="1:7" ht="14.25" thickBot="1">
      <c r="A3" s="11" t="s">
        <v>154</v>
      </c>
      <c r="B3" s="1" t="s">
        <v>155</v>
      </c>
      <c r="C3" s="1"/>
      <c r="D3" s="1"/>
      <c r="E3" s="1"/>
      <c r="F3" s="1"/>
      <c r="G3" s="1"/>
    </row>
    <row r="4" spans="1:7" ht="14.25" thickTop="1">
      <c r="A4" s="10" t="s">
        <v>48</v>
      </c>
      <c r="B4" s="15" t="str">
        <f>HYPERLINK("http://www.kabupro.jp/mark/20130627/S000DOYR.htm","有価証券報告書")</f>
        <v>有価証券報告書</v>
      </c>
      <c r="C4" s="15" t="str">
        <f>HYPERLINK("http://www.kabupro.jp/mark/20130627/S000DOYR.htm","有価証券報告書")</f>
        <v>有価証券報告書</v>
      </c>
      <c r="D4" s="15" t="str">
        <f>HYPERLINK("http://www.kabupro.jp/mark/20120628/S000B92A.htm","有価証券報告書")</f>
        <v>有価証券報告書</v>
      </c>
      <c r="E4" s="15" t="str">
        <f>HYPERLINK("http://www.kabupro.jp/mark/20110629/S0008Q3M.htm","有価証券報告書")</f>
        <v>有価証券報告書</v>
      </c>
      <c r="F4" s="15" t="str">
        <f>HYPERLINK("http://www.kabupro.jp/mark/20110527/S0008D1F.htm","訂正有価証券報告書")</f>
        <v>訂正有価証券報告書</v>
      </c>
      <c r="G4" s="15" t="str">
        <f>HYPERLINK("http://www.kabupro.jp/mark/20090626/S0003J9N.htm","有価証券報告書")</f>
        <v>有価証券報告書</v>
      </c>
    </row>
    <row r="5" spans="1:7" ht="14.25" thickBot="1">
      <c r="A5" s="11" t="s">
        <v>49</v>
      </c>
      <c r="B5" s="1" t="s">
        <v>55</v>
      </c>
      <c r="C5" s="1" t="s">
        <v>55</v>
      </c>
      <c r="D5" s="1" t="s">
        <v>59</v>
      </c>
      <c r="E5" s="1" t="s">
        <v>61</v>
      </c>
      <c r="F5" s="1" t="s">
        <v>63</v>
      </c>
      <c r="G5" s="1" t="s">
        <v>65</v>
      </c>
    </row>
    <row r="6" spans="1:7" ht="15" thickBot="1" thickTop="1">
      <c r="A6" s="10" t="s">
        <v>50</v>
      </c>
      <c r="B6" s="18" t="s">
        <v>156</v>
      </c>
      <c r="C6" s="19"/>
      <c r="D6" s="19"/>
      <c r="E6" s="19"/>
      <c r="F6" s="19"/>
      <c r="G6" s="19"/>
    </row>
    <row r="7" spans="1:7" ht="14.25" thickTop="1">
      <c r="A7" s="12" t="s">
        <v>51</v>
      </c>
      <c r="B7" s="16" t="s">
        <v>56</v>
      </c>
      <c r="C7" s="16" t="s">
        <v>56</v>
      </c>
      <c r="D7" s="16" t="s">
        <v>56</v>
      </c>
      <c r="E7" s="16" t="s">
        <v>56</v>
      </c>
      <c r="F7" s="16" t="s">
        <v>56</v>
      </c>
      <c r="G7" s="16" t="s">
        <v>56</v>
      </c>
    </row>
    <row r="8" spans="1:7" ht="13.5">
      <c r="A8" s="13" t="s">
        <v>52</v>
      </c>
      <c r="B8" s="17"/>
      <c r="C8" s="17"/>
      <c r="D8" s="17"/>
      <c r="E8" s="17"/>
      <c r="F8" s="17"/>
      <c r="G8" s="17"/>
    </row>
    <row r="9" spans="1:7" ht="13.5">
      <c r="A9" s="13" t="s">
        <v>53</v>
      </c>
      <c r="B9" s="17" t="s">
        <v>57</v>
      </c>
      <c r="C9" s="17" t="s">
        <v>58</v>
      </c>
      <c r="D9" s="17" t="s">
        <v>60</v>
      </c>
      <c r="E9" s="17" t="s">
        <v>62</v>
      </c>
      <c r="F9" s="17" t="s">
        <v>64</v>
      </c>
      <c r="G9" s="17" t="s">
        <v>66</v>
      </c>
    </row>
    <row r="10" spans="1:7" ht="14.25" thickBot="1">
      <c r="A10" s="13" t="s">
        <v>54</v>
      </c>
      <c r="B10" s="17" t="s">
        <v>68</v>
      </c>
      <c r="C10" s="17" t="s">
        <v>68</v>
      </c>
      <c r="D10" s="17" t="s">
        <v>68</v>
      </c>
      <c r="E10" s="17" t="s">
        <v>68</v>
      </c>
      <c r="F10" s="17" t="s">
        <v>68</v>
      </c>
      <c r="G10" s="17" t="s">
        <v>68</v>
      </c>
    </row>
    <row r="11" spans="1:7" ht="14.25" thickTop="1">
      <c r="A11" s="9" t="s">
        <v>67</v>
      </c>
      <c r="B11" s="21">
        <v>1769923</v>
      </c>
      <c r="C11" s="21">
        <v>1790106</v>
      </c>
      <c r="D11" s="21">
        <v>2325927</v>
      </c>
      <c r="E11" s="21">
        <v>2057231</v>
      </c>
      <c r="F11" s="21">
        <v>2026594</v>
      </c>
      <c r="G11" s="21">
        <v>2026389</v>
      </c>
    </row>
    <row r="12" spans="1:7" ht="13.5">
      <c r="A12" s="2" t="s">
        <v>69</v>
      </c>
      <c r="B12" s="22">
        <v>355450</v>
      </c>
      <c r="C12" s="22">
        <v>493513</v>
      </c>
      <c r="D12" s="22">
        <v>347453</v>
      </c>
      <c r="E12" s="22">
        <v>348557</v>
      </c>
      <c r="F12" s="22">
        <v>488137</v>
      </c>
      <c r="G12" s="22">
        <v>666361</v>
      </c>
    </row>
    <row r="13" spans="1:7" ht="13.5">
      <c r="A13" s="2" t="s">
        <v>70</v>
      </c>
      <c r="B13" s="22">
        <v>5153569</v>
      </c>
      <c r="C13" s="22">
        <v>6350280</v>
      </c>
      <c r="D13" s="22">
        <v>5192391</v>
      </c>
      <c r="E13" s="22">
        <v>5147811</v>
      </c>
      <c r="F13" s="22">
        <v>4340228</v>
      </c>
      <c r="G13" s="22">
        <v>5282846</v>
      </c>
    </row>
    <row r="14" spans="1:7" ht="13.5">
      <c r="A14" s="2" t="s">
        <v>71</v>
      </c>
      <c r="B14" s="22">
        <v>166976</v>
      </c>
      <c r="C14" s="22">
        <v>169874</v>
      </c>
      <c r="D14" s="22">
        <v>113386</v>
      </c>
      <c r="E14" s="22">
        <v>132497</v>
      </c>
      <c r="F14" s="22">
        <v>85452</v>
      </c>
      <c r="G14" s="22">
        <v>151103</v>
      </c>
    </row>
    <row r="15" spans="1:7" ht="13.5">
      <c r="A15" s="2" t="s">
        <v>72</v>
      </c>
      <c r="B15" s="22">
        <v>47488</v>
      </c>
      <c r="C15" s="22">
        <v>42617</v>
      </c>
      <c r="D15" s="22">
        <v>44313</v>
      </c>
      <c r="E15" s="22">
        <v>44857</v>
      </c>
      <c r="F15" s="22">
        <v>45242</v>
      </c>
      <c r="G15" s="22">
        <v>49100</v>
      </c>
    </row>
    <row r="16" spans="1:7" ht="13.5">
      <c r="A16" s="2" t="s">
        <v>73</v>
      </c>
      <c r="B16" s="22">
        <v>204924</v>
      </c>
      <c r="C16" s="22">
        <v>208473</v>
      </c>
      <c r="D16" s="22">
        <v>263687</v>
      </c>
      <c r="E16" s="22">
        <v>200941</v>
      </c>
      <c r="F16" s="22">
        <v>218784</v>
      </c>
      <c r="G16" s="22">
        <v>230892</v>
      </c>
    </row>
    <row r="17" spans="1:7" ht="13.5">
      <c r="A17" s="2" t="s">
        <v>74</v>
      </c>
      <c r="B17" s="22">
        <v>69302</v>
      </c>
      <c r="C17" s="22">
        <v>37246</v>
      </c>
      <c r="D17" s="22">
        <v>27751</v>
      </c>
      <c r="E17" s="22">
        <v>66929</v>
      </c>
      <c r="F17" s="22">
        <v>52983</v>
      </c>
      <c r="G17" s="22">
        <v>141863</v>
      </c>
    </row>
    <row r="18" spans="1:7" ht="13.5">
      <c r="A18" s="2" t="s">
        <v>75</v>
      </c>
      <c r="B18" s="22">
        <v>546742</v>
      </c>
      <c r="C18" s="22">
        <v>373660</v>
      </c>
      <c r="D18" s="22">
        <v>517292</v>
      </c>
      <c r="E18" s="22">
        <v>294910</v>
      </c>
      <c r="F18" s="22">
        <v>370031</v>
      </c>
      <c r="G18" s="22">
        <v>598657</v>
      </c>
    </row>
    <row r="19" spans="1:7" ht="13.5">
      <c r="A19" s="2" t="s">
        <v>76</v>
      </c>
      <c r="B19" s="22">
        <v>-52000</v>
      </c>
      <c r="C19" s="22">
        <v>-63000</v>
      </c>
      <c r="D19" s="22">
        <v>-43000</v>
      </c>
      <c r="E19" s="22">
        <v>-11000</v>
      </c>
      <c r="F19" s="22">
        <v>-15000</v>
      </c>
      <c r="G19" s="22">
        <v>-10000</v>
      </c>
    </row>
    <row r="20" spans="1:7" ht="13.5">
      <c r="A20" s="2" t="s">
        <v>77</v>
      </c>
      <c r="B20" s="22">
        <v>8262377</v>
      </c>
      <c r="C20" s="22">
        <v>9402772</v>
      </c>
      <c r="D20" s="22">
        <v>8789203</v>
      </c>
      <c r="E20" s="22">
        <v>8282737</v>
      </c>
      <c r="F20" s="22">
        <v>7612455</v>
      </c>
      <c r="G20" s="22">
        <v>9137215</v>
      </c>
    </row>
    <row r="21" spans="1:7" ht="13.5">
      <c r="A21" s="3" t="s">
        <v>78</v>
      </c>
      <c r="B21" s="22">
        <v>18061582</v>
      </c>
      <c r="C21" s="22">
        <v>17835814</v>
      </c>
      <c r="D21" s="22">
        <v>17757028</v>
      </c>
      <c r="E21" s="22">
        <v>17608671</v>
      </c>
      <c r="F21" s="22">
        <v>17666785</v>
      </c>
      <c r="G21" s="22">
        <v>17287702</v>
      </c>
    </row>
    <row r="22" spans="1:7" ht="13.5">
      <c r="A22" s="4" t="s">
        <v>79</v>
      </c>
      <c r="B22" s="22">
        <v>-12075221</v>
      </c>
      <c r="C22" s="22">
        <v>-11703316</v>
      </c>
      <c r="D22" s="22">
        <v>-11289414</v>
      </c>
      <c r="E22" s="22">
        <v>-11095645</v>
      </c>
      <c r="F22" s="22">
        <v>-10784046</v>
      </c>
      <c r="G22" s="22">
        <v>-10346158</v>
      </c>
    </row>
    <row r="23" spans="1:7" ht="13.5">
      <c r="A23" s="4" t="s">
        <v>80</v>
      </c>
      <c r="B23" s="22">
        <v>5986361</v>
      </c>
      <c r="C23" s="22">
        <v>6132497</v>
      </c>
      <c r="D23" s="22">
        <v>6467614</v>
      </c>
      <c r="E23" s="22">
        <v>6513026</v>
      </c>
      <c r="F23" s="22">
        <v>6882738</v>
      </c>
      <c r="G23" s="22">
        <v>6941544</v>
      </c>
    </row>
    <row r="24" spans="1:7" ht="13.5">
      <c r="A24" s="3" t="s">
        <v>81</v>
      </c>
      <c r="B24" s="22">
        <v>1428209</v>
      </c>
      <c r="C24" s="22">
        <v>1400761</v>
      </c>
      <c r="D24" s="22">
        <v>1395843</v>
      </c>
      <c r="E24" s="22">
        <v>1401497</v>
      </c>
      <c r="F24" s="22">
        <v>1403127</v>
      </c>
      <c r="G24" s="22">
        <v>1390975</v>
      </c>
    </row>
    <row r="25" spans="1:7" ht="13.5">
      <c r="A25" s="4" t="s">
        <v>79</v>
      </c>
      <c r="B25" s="22">
        <v>-1264252</v>
      </c>
      <c r="C25" s="22">
        <v>-1244277</v>
      </c>
      <c r="D25" s="22">
        <v>-1220996</v>
      </c>
      <c r="E25" s="22">
        <v>-1206049</v>
      </c>
      <c r="F25" s="22">
        <v>-1183721</v>
      </c>
      <c r="G25" s="22">
        <v>-1153617</v>
      </c>
    </row>
    <row r="26" spans="1:7" ht="13.5">
      <c r="A26" s="4" t="s">
        <v>82</v>
      </c>
      <c r="B26" s="22">
        <v>163956</v>
      </c>
      <c r="C26" s="22">
        <v>156483</v>
      </c>
      <c r="D26" s="22">
        <v>174847</v>
      </c>
      <c r="E26" s="22">
        <v>195448</v>
      </c>
      <c r="F26" s="22">
        <v>219405</v>
      </c>
      <c r="G26" s="22">
        <v>237357</v>
      </c>
    </row>
    <row r="27" spans="1:7" ht="13.5">
      <c r="A27" s="3" t="s">
        <v>83</v>
      </c>
      <c r="B27" s="22">
        <v>534384</v>
      </c>
      <c r="C27" s="22">
        <v>520689</v>
      </c>
      <c r="D27" s="22">
        <v>524424</v>
      </c>
      <c r="E27" s="22">
        <v>516735</v>
      </c>
      <c r="F27" s="22">
        <v>517113</v>
      </c>
      <c r="G27" s="22">
        <v>517373</v>
      </c>
    </row>
    <row r="28" spans="1:7" ht="13.5">
      <c r="A28" s="4" t="s">
        <v>79</v>
      </c>
      <c r="B28" s="22">
        <v>-484819</v>
      </c>
      <c r="C28" s="22">
        <v>-474071</v>
      </c>
      <c r="D28" s="22">
        <v>-466624</v>
      </c>
      <c r="E28" s="22">
        <v>-454076</v>
      </c>
      <c r="F28" s="22">
        <v>-440415</v>
      </c>
      <c r="G28" s="22">
        <v>-421700</v>
      </c>
    </row>
    <row r="29" spans="1:7" ht="13.5">
      <c r="A29" s="4" t="s">
        <v>84</v>
      </c>
      <c r="B29" s="22">
        <v>49564</v>
      </c>
      <c r="C29" s="22">
        <v>46617</v>
      </c>
      <c r="D29" s="22">
        <v>57800</v>
      </c>
      <c r="E29" s="22">
        <v>62658</v>
      </c>
      <c r="F29" s="22">
        <v>76698</v>
      </c>
      <c r="G29" s="22">
        <v>95672</v>
      </c>
    </row>
    <row r="30" spans="1:7" ht="13.5">
      <c r="A30" s="3" t="s">
        <v>85</v>
      </c>
      <c r="B30" s="22">
        <v>2352909</v>
      </c>
      <c r="C30" s="22">
        <v>2343515</v>
      </c>
      <c r="D30" s="22">
        <v>2334085</v>
      </c>
      <c r="E30" s="22">
        <v>2316285</v>
      </c>
      <c r="F30" s="22">
        <v>2316285</v>
      </c>
      <c r="G30" s="22">
        <v>2310154</v>
      </c>
    </row>
    <row r="31" spans="1:7" ht="13.5">
      <c r="A31" s="4" t="s">
        <v>79</v>
      </c>
      <c r="B31" s="22">
        <v>-1814071</v>
      </c>
      <c r="C31" s="22">
        <v>-1674068</v>
      </c>
      <c r="D31" s="22">
        <v>-1534750</v>
      </c>
      <c r="E31" s="22">
        <v>-1395923</v>
      </c>
      <c r="F31" s="22">
        <v>-1258290</v>
      </c>
      <c r="G31" s="22">
        <v>-1120656</v>
      </c>
    </row>
    <row r="32" spans="1:7" ht="13.5">
      <c r="A32" s="4" t="s">
        <v>86</v>
      </c>
      <c r="B32" s="22">
        <v>538837</v>
      </c>
      <c r="C32" s="22">
        <v>669446</v>
      </c>
      <c r="D32" s="22">
        <v>799334</v>
      </c>
      <c r="E32" s="22">
        <v>920361</v>
      </c>
      <c r="F32" s="22">
        <v>1057995</v>
      </c>
      <c r="G32" s="22">
        <v>1189498</v>
      </c>
    </row>
    <row r="33" spans="1:7" ht="13.5">
      <c r="A33" s="3" t="s">
        <v>87</v>
      </c>
      <c r="B33" s="22">
        <v>780507</v>
      </c>
      <c r="C33" s="22">
        <v>828365</v>
      </c>
      <c r="D33" s="22">
        <v>872385</v>
      </c>
      <c r="E33" s="22">
        <v>925072</v>
      </c>
      <c r="F33" s="22">
        <v>967950</v>
      </c>
      <c r="G33" s="22">
        <v>1050481</v>
      </c>
    </row>
    <row r="34" spans="1:7" ht="13.5">
      <c r="A34" s="4" t="s">
        <v>79</v>
      </c>
      <c r="B34" s="22">
        <v>-767266</v>
      </c>
      <c r="C34" s="22">
        <v>-814029</v>
      </c>
      <c r="D34" s="22">
        <v>-850746</v>
      </c>
      <c r="E34" s="22">
        <v>-884664</v>
      </c>
      <c r="F34" s="22">
        <v>-899321</v>
      </c>
      <c r="G34" s="22">
        <v>-963310</v>
      </c>
    </row>
    <row r="35" spans="1:7" ht="13.5">
      <c r="A35" s="4" t="s">
        <v>88</v>
      </c>
      <c r="B35" s="22">
        <v>13241</v>
      </c>
      <c r="C35" s="22">
        <v>14336</v>
      </c>
      <c r="D35" s="22">
        <v>21638</v>
      </c>
      <c r="E35" s="22">
        <v>40407</v>
      </c>
      <c r="F35" s="22">
        <v>68629</v>
      </c>
      <c r="G35" s="22">
        <v>87171</v>
      </c>
    </row>
    <row r="36" spans="1:7" ht="13.5">
      <c r="A36" s="3" t="s">
        <v>89</v>
      </c>
      <c r="B36" s="22">
        <v>265359</v>
      </c>
      <c r="C36" s="22">
        <v>254146</v>
      </c>
      <c r="D36" s="22">
        <v>253785</v>
      </c>
      <c r="E36" s="22">
        <v>247734</v>
      </c>
      <c r="F36" s="22">
        <v>243071</v>
      </c>
      <c r="G36" s="22">
        <v>238184</v>
      </c>
    </row>
    <row r="37" spans="1:7" ht="13.5">
      <c r="A37" s="4" t="s">
        <v>79</v>
      </c>
      <c r="B37" s="22">
        <v>-217168</v>
      </c>
      <c r="C37" s="22">
        <v>-214514</v>
      </c>
      <c r="D37" s="22">
        <v>-211725</v>
      </c>
      <c r="E37" s="22">
        <v>-205154</v>
      </c>
      <c r="F37" s="22">
        <v>-197404</v>
      </c>
      <c r="G37" s="22">
        <v>-186831</v>
      </c>
    </row>
    <row r="38" spans="1:7" ht="13.5">
      <c r="A38" s="4" t="s">
        <v>90</v>
      </c>
      <c r="B38" s="22">
        <v>48190</v>
      </c>
      <c r="C38" s="22">
        <v>39632</v>
      </c>
      <c r="D38" s="22">
        <v>42060</v>
      </c>
      <c r="E38" s="22">
        <v>42579</v>
      </c>
      <c r="F38" s="22">
        <v>45667</v>
      </c>
      <c r="G38" s="22">
        <v>51353</v>
      </c>
    </row>
    <row r="39" spans="1:7" ht="13.5">
      <c r="A39" s="3" t="s">
        <v>91</v>
      </c>
      <c r="B39" s="22">
        <v>9710749</v>
      </c>
      <c r="C39" s="22">
        <v>9710749</v>
      </c>
      <c r="D39" s="22">
        <v>9714470</v>
      </c>
      <c r="E39" s="22">
        <v>9201854</v>
      </c>
      <c r="F39" s="22">
        <v>11247523</v>
      </c>
      <c r="G39" s="22">
        <v>11105932</v>
      </c>
    </row>
    <row r="40" spans="1:7" ht="13.5">
      <c r="A40" s="3" t="s">
        <v>92</v>
      </c>
      <c r="B40" s="22">
        <v>952755</v>
      </c>
      <c r="C40" s="22">
        <v>839655</v>
      </c>
      <c r="D40" s="22">
        <v>584064</v>
      </c>
      <c r="E40" s="22">
        <v>458239</v>
      </c>
      <c r="F40" s="22">
        <v>331337</v>
      </c>
      <c r="G40" s="22"/>
    </row>
    <row r="41" spans="1:7" ht="13.5">
      <c r="A41" s="4" t="s">
        <v>79</v>
      </c>
      <c r="B41" s="22">
        <v>-502692</v>
      </c>
      <c r="C41" s="22">
        <v>-348953</v>
      </c>
      <c r="D41" s="22">
        <v>-215692</v>
      </c>
      <c r="E41" s="22">
        <v>-115626</v>
      </c>
      <c r="F41" s="22">
        <v>-31384</v>
      </c>
      <c r="G41" s="22"/>
    </row>
    <row r="42" spans="1:7" ht="13.5">
      <c r="A42" s="4" t="s">
        <v>92</v>
      </c>
      <c r="B42" s="22">
        <v>450063</v>
      </c>
      <c r="C42" s="22">
        <v>490702</v>
      </c>
      <c r="D42" s="22">
        <v>368371</v>
      </c>
      <c r="E42" s="22">
        <v>342613</v>
      </c>
      <c r="F42" s="22">
        <v>299953</v>
      </c>
      <c r="G42" s="22"/>
    </row>
    <row r="43" spans="1:7" ht="13.5">
      <c r="A43" s="3" t="s">
        <v>93</v>
      </c>
      <c r="B43" s="22"/>
      <c r="C43" s="22">
        <v>499</v>
      </c>
      <c r="D43" s="22"/>
      <c r="E43" s="22"/>
      <c r="F43" s="22">
        <v>1244</v>
      </c>
      <c r="G43" s="22"/>
    </row>
    <row r="44" spans="1:7" ht="13.5">
      <c r="A44" s="3" t="s">
        <v>94</v>
      </c>
      <c r="B44" s="22">
        <v>16960964</v>
      </c>
      <c r="C44" s="22">
        <v>17260965</v>
      </c>
      <c r="D44" s="22">
        <v>17646137</v>
      </c>
      <c r="E44" s="22">
        <v>17318950</v>
      </c>
      <c r="F44" s="22">
        <v>19899855</v>
      </c>
      <c r="G44" s="22">
        <v>19708530</v>
      </c>
    </row>
    <row r="45" spans="1:7" ht="13.5">
      <c r="A45" s="3" t="s">
        <v>95</v>
      </c>
      <c r="B45" s="22">
        <v>1259743</v>
      </c>
      <c r="C45" s="22">
        <v>1259743</v>
      </c>
      <c r="D45" s="22">
        <v>1259743</v>
      </c>
      <c r="E45" s="22">
        <v>1259743</v>
      </c>
      <c r="F45" s="22">
        <v>1259743</v>
      </c>
      <c r="G45" s="22">
        <v>1259743</v>
      </c>
    </row>
    <row r="46" spans="1:7" ht="13.5">
      <c r="A46" s="3" t="s">
        <v>96</v>
      </c>
      <c r="B46" s="22">
        <v>59811</v>
      </c>
      <c r="C46" s="22">
        <v>48063</v>
      </c>
      <c r="D46" s="22">
        <v>41055</v>
      </c>
      <c r="E46" s="22">
        <v>38086</v>
      </c>
      <c r="F46" s="22">
        <v>47268</v>
      </c>
      <c r="G46" s="22">
        <v>71493</v>
      </c>
    </row>
    <row r="47" spans="1:7" ht="13.5">
      <c r="A47" s="3" t="s">
        <v>92</v>
      </c>
      <c r="B47" s="22">
        <v>107666</v>
      </c>
      <c r="C47" s="22">
        <v>33034</v>
      </c>
      <c r="D47" s="22">
        <v>37359</v>
      </c>
      <c r="E47" s="22">
        <v>47846</v>
      </c>
      <c r="F47" s="22">
        <v>20094</v>
      </c>
      <c r="G47" s="22"/>
    </row>
    <row r="48" spans="1:7" ht="13.5">
      <c r="A48" s="3" t="s">
        <v>97</v>
      </c>
      <c r="B48" s="22">
        <v>22914</v>
      </c>
      <c r="C48" s="22">
        <v>23474</v>
      </c>
      <c r="D48" s="22">
        <v>23313</v>
      </c>
      <c r="E48" s="22">
        <v>23313</v>
      </c>
      <c r="F48" s="22">
        <v>23386</v>
      </c>
      <c r="G48" s="22">
        <v>23770</v>
      </c>
    </row>
    <row r="49" spans="1:7" ht="13.5">
      <c r="A49" s="3" t="s">
        <v>75</v>
      </c>
      <c r="B49" s="22">
        <v>32034</v>
      </c>
      <c r="C49" s="22">
        <v>7627</v>
      </c>
      <c r="D49" s="22">
        <v>4656</v>
      </c>
      <c r="E49" s="22">
        <v>4531</v>
      </c>
      <c r="F49" s="22">
        <v>6717</v>
      </c>
      <c r="G49" s="22">
        <v>6658</v>
      </c>
    </row>
    <row r="50" spans="1:7" ht="13.5">
      <c r="A50" s="3" t="s">
        <v>98</v>
      </c>
      <c r="B50" s="22">
        <v>1482171</v>
      </c>
      <c r="C50" s="22">
        <v>1371943</v>
      </c>
      <c r="D50" s="22">
        <v>1366127</v>
      </c>
      <c r="E50" s="22">
        <v>1373522</v>
      </c>
      <c r="F50" s="22">
        <v>1357210</v>
      </c>
      <c r="G50" s="22">
        <v>1361665</v>
      </c>
    </row>
    <row r="51" spans="1:7" ht="13.5">
      <c r="A51" s="3" t="s">
        <v>99</v>
      </c>
      <c r="B51" s="22">
        <v>2094016</v>
      </c>
      <c r="C51" s="22">
        <v>1986852</v>
      </c>
      <c r="D51" s="22">
        <v>1985397</v>
      </c>
      <c r="E51" s="22">
        <v>2202702</v>
      </c>
      <c r="F51" s="22">
        <v>2110377</v>
      </c>
      <c r="G51" s="22">
        <v>2901137</v>
      </c>
    </row>
    <row r="52" spans="1:7" ht="13.5">
      <c r="A52" s="3" t="s">
        <v>100</v>
      </c>
      <c r="B52" s="22">
        <v>746525</v>
      </c>
      <c r="C52" s="22">
        <v>746525</v>
      </c>
      <c r="D52" s="22">
        <v>947839</v>
      </c>
      <c r="E52" s="22">
        <v>1137778</v>
      </c>
      <c r="F52" s="22">
        <v>1151679</v>
      </c>
      <c r="G52" s="22">
        <v>507015</v>
      </c>
    </row>
    <row r="53" spans="1:7" ht="13.5">
      <c r="A53" s="3" t="s">
        <v>101</v>
      </c>
      <c r="B53" s="22">
        <v>9561</v>
      </c>
      <c r="C53" s="22">
        <v>9561</v>
      </c>
      <c r="D53" s="22">
        <v>9561</v>
      </c>
      <c r="E53" s="22">
        <v>9561</v>
      </c>
      <c r="F53" s="22">
        <v>9561</v>
      </c>
      <c r="G53" s="22">
        <v>7984</v>
      </c>
    </row>
    <row r="54" spans="1:7" ht="13.5">
      <c r="A54" s="3" t="s">
        <v>102</v>
      </c>
      <c r="B54" s="22">
        <v>109121</v>
      </c>
      <c r="C54" s="22">
        <v>113691</v>
      </c>
      <c r="D54" s="22">
        <v>26261</v>
      </c>
      <c r="E54" s="22">
        <v>73096</v>
      </c>
      <c r="F54" s="22">
        <v>41066</v>
      </c>
      <c r="G54" s="22">
        <v>41066</v>
      </c>
    </row>
    <row r="55" spans="1:7" ht="13.5">
      <c r="A55" s="3" t="s">
        <v>103</v>
      </c>
      <c r="B55" s="22">
        <v>202275</v>
      </c>
      <c r="C55" s="22">
        <v>158375</v>
      </c>
      <c r="D55" s="22">
        <v>114000</v>
      </c>
      <c r="E55" s="22">
        <v>164191</v>
      </c>
      <c r="F55" s="22">
        <v>38250</v>
      </c>
      <c r="G55" s="22"/>
    </row>
    <row r="56" spans="1:7" ht="13.5">
      <c r="A56" s="3" t="s">
        <v>104</v>
      </c>
      <c r="B56" s="22">
        <v>6326</v>
      </c>
      <c r="C56" s="22">
        <v>7100</v>
      </c>
      <c r="D56" s="22">
        <v>8852</v>
      </c>
      <c r="E56" s="22">
        <v>10634</v>
      </c>
      <c r="F56" s="22">
        <v>11510</v>
      </c>
      <c r="G56" s="22">
        <v>14356</v>
      </c>
    </row>
    <row r="57" spans="1:7" ht="13.5">
      <c r="A57" s="3" t="s">
        <v>105</v>
      </c>
      <c r="B57" s="22">
        <v>388340</v>
      </c>
      <c r="C57" s="22">
        <v>369287</v>
      </c>
      <c r="D57" s="22">
        <v>180064</v>
      </c>
      <c r="E57" s="22">
        <v>104515</v>
      </c>
      <c r="F57" s="22">
        <v>380044</v>
      </c>
      <c r="G57" s="22">
        <v>121827</v>
      </c>
    </row>
    <row r="58" spans="1:7" ht="13.5">
      <c r="A58" s="3" t="s">
        <v>106</v>
      </c>
      <c r="B58" s="22">
        <v>96294</v>
      </c>
      <c r="C58" s="22">
        <v>76722</v>
      </c>
      <c r="D58" s="22">
        <v>23342</v>
      </c>
      <c r="E58" s="22">
        <v>22258</v>
      </c>
      <c r="F58" s="22">
        <v>45647</v>
      </c>
      <c r="G58" s="22">
        <v>29661</v>
      </c>
    </row>
    <row r="59" spans="1:7" ht="13.5">
      <c r="A59" s="3" t="s">
        <v>107</v>
      </c>
      <c r="B59" s="22">
        <v>1003</v>
      </c>
      <c r="C59" s="22">
        <v>3480</v>
      </c>
      <c r="D59" s="22">
        <v>2283</v>
      </c>
      <c r="E59" s="22">
        <v>2387</v>
      </c>
      <c r="F59" s="22">
        <v>5393</v>
      </c>
      <c r="G59" s="22">
        <v>4794</v>
      </c>
    </row>
    <row r="60" spans="1:7" ht="13.5">
      <c r="A60" s="3" t="s">
        <v>75</v>
      </c>
      <c r="B60" s="22">
        <v>309974</v>
      </c>
      <c r="C60" s="22">
        <v>330936</v>
      </c>
      <c r="D60" s="22">
        <v>355474</v>
      </c>
      <c r="E60" s="22">
        <v>359338</v>
      </c>
      <c r="F60" s="22">
        <v>359519</v>
      </c>
      <c r="G60" s="22">
        <v>339177</v>
      </c>
    </row>
    <row r="61" spans="1:7" ht="13.5">
      <c r="A61" s="3" t="s">
        <v>76</v>
      </c>
      <c r="B61" s="22">
        <v>-121617</v>
      </c>
      <c r="C61" s="22">
        <v>-105567</v>
      </c>
      <c r="D61" s="22">
        <v>-53659</v>
      </c>
      <c r="E61" s="22">
        <v>-49640</v>
      </c>
      <c r="F61" s="22">
        <v>-73740</v>
      </c>
      <c r="G61" s="22">
        <v>-53567</v>
      </c>
    </row>
    <row r="62" spans="1:7" ht="13.5">
      <c r="A62" s="3" t="s">
        <v>108</v>
      </c>
      <c r="B62" s="22">
        <v>3841822</v>
      </c>
      <c r="C62" s="22">
        <v>3696965</v>
      </c>
      <c r="D62" s="22">
        <v>3599418</v>
      </c>
      <c r="E62" s="22">
        <v>4036823</v>
      </c>
      <c r="F62" s="22">
        <v>4079309</v>
      </c>
      <c r="G62" s="22">
        <v>3913453</v>
      </c>
    </row>
    <row r="63" spans="1:7" ht="13.5">
      <c r="A63" s="2" t="s">
        <v>109</v>
      </c>
      <c r="B63" s="22">
        <v>22284958</v>
      </c>
      <c r="C63" s="22">
        <v>22329874</v>
      </c>
      <c r="D63" s="22">
        <v>22611684</v>
      </c>
      <c r="E63" s="22">
        <v>22729295</v>
      </c>
      <c r="F63" s="22">
        <v>25336375</v>
      </c>
      <c r="G63" s="22">
        <v>24983649</v>
      </c>
    </row>
    <row r="64" spans="1:7" ht="14.25" thickBot="1">
      <c r="A64" s="5" t="s">
        <v>110</v>
      </c>
      <c r="B64" s="23">
        <v>30547336</v>
      </c>
      <c r="C64" s="23">
        <v>31732646</v>
      </c>
      <c r="D64" s="23">
        <v>31400888</v>
      </c>
      <c r="E64" s="23">
        <v>31012032</v>
      </c>
      <c r="F64" s="23">
        <v>32948831</v>
      </c>
      <c r="G64" s="23">
        <v>34120865</v>
      </c>
    </row>
    <row r="65" spans="1:7" ht="14.25" thickTop="1">
      <c r="A65" s="2" t="s">
        <v>111</v>
      </c>
      <c r="B65" s="22">
        <v>3731467</v>
      </c>
      <c r="C65" s="22">
        <v>4561554</v>
      </c>
      <c r="D65" s="22">
        <v>3917891</v>
      </c>
      <c r="E65" s="22">
        <v>3821681</v>
      </c>
      <c r="F65" s="22">
        <v>3521373</v>
      </c>
      <c r="G65" s="22">
        <v>4633233</v>
      </c>
    </row>
    <row r="66" spans="1:7" ht="13.5">
      <c r="A66" s="2" t="s">
        <v>112</v>
      </c>
      <c r="B66" s="22">
        <v>4448000</v>
      </c>
      <c r="C66" s="22">
        <v>4240000</v>
      </c>
      <c r="D66" s="22">
        <v>2828000</v>
      </c>
      <c r="E66" s="22">
        <v>2800000</v>
      </c>
      <c r="F66" s="22">
        <v>2625000</v>
      </c>
      <c r="G66" s="22">
        <v>5606000</v>
      </c>
    </row>
    <row r="67" spans="1:7" ht="13.5">
      <c r="A67" s="2" t="s">
        <v>113</v>
      </c>
      <c r="B67" s="22">
        <v>2682406</v>
      </c>
      <c r="C67" s="22">
        <v>1164906</v>
      </c>
      <c r="D67" s="22">
        <v>1237406</v>
      </c>
      <c r="E67" s="22">
        <v>1028406</v>
      </c>
      <c r="F67" s="22">
        <v>1414106</v>
      </c>
      <c r="G67" s="22">
        <v>961106</v>
      </c>
    </row>
    <row r="68" spans="1:7" ht="13.5">
      <c r="A68" s="2" t="s">
        <v>114</v>
      </c>
      <c r="B68" s="22">
        <v>193000</v>
      </c>
      <c r="C68" s="22">
        <v>193000</v>
      </c>
      <c r="D68" s="22">
        <v>233000</v>
      </c>
      <c r="E68" s="22">
        <v>173000</v>
      </c>
      <c r="F68" s="22">
        <v>203000</v>
      </c>
      <c r="G68" s="22">
        <v>600000</v>
      </c>
    </row>
    <row r="69" spans="1:7" ht="13.5">
      <c r="A69" s="2" t="s">
        <v>115</v>
      </c>
      <c r="B69" s="22">
        <v>202382</v>
      </c>
      <c r="C69" s="22">
        <v>199966</v>
      </c>
      <c r="D69" s="22">
        <v>147257</v>
      </c>
      <c r="E69" s="22">
        <v>121581</v>
      </c>
      <c r="F69" s="22">
        <v>74980</v>
      </c>
      <c r="G69" s="22"/>
    </row>
    <row r="70" spans="1:7" ht="13.5">
      <c r="A70" s="2" t="s">
        <v>116</v>
      </c>
      <c r="B70" s="22">
        <v>119654</v>
      </c>
      <c r="C70" s="22">
        <v>140434</v>
      </c>
      <c r="D70" s="22">
        <v>204005</v>
      </c>
      <c r="E70" s="22">
        <v>113473</v>
      </c>
      <c r="F70" s="22">
        <v>122274</v>
      </c>
      <c r="G70" s="22">
        <v>141977</v>
      </c>
    </row>
    <row r="71" spans="1:7" ht="13.5">
      <c r="A71" s="2" t="s">
        <v>117</v>
      </c>
      <c r="B71" s="22">
        <v>380659</v>
      </c>
      <c r="C71" s="22">
        <v>372563</v>
      </c>
      <c r="D71" s="22">
        <v>343763</v>
      </c>
      <c r="E71" s="22">
        <v>345386</v>
      </c>
      <c r="F71" s="22">
        <v>351729</v>
      </c>
      <c r="G71" s="22">
        <v>328925</v>
      </c>
    </row>
    <row r="72" spans="1:7" ht="13.5">
      <c r="A72" s="2" t="s">
        <v>118</v>
      </c>
      <c r="B72" s="22">
        <v>119245</v>
      </c>
      <c r="C72" s="22">
        <v>289789</v>
      </c>
      <c r="D72" s="22">
        <v>148768</v>
      </c>
      <c r="E72" s="22">
        <v>83226</v>
      </c>
      <c r="F72" s="22">
        <v>62598</v>
      </c>
      <c r="G72" s="22">
        <v>376870</v>
      </c>
    </row>
    <row r="73" spans="1:7" ht="13.5">
      <c r="A73" s="2" t="s">
        <v>119</v>
      </c>
      <c r="B73" s="22"/>
      <c r="C73" s="22">
        <v>38120</v>
      </c>
      <c r="D73" s="22"/>
      <c r="E73" s="22">
        <v>42861</v>
      </c>
      <c r="F73" s="22"/>
      <c r="G73" s="22">
        <v>19131</v>
      </c>
    </row>
    <row r="74" spans="1:7" ht="13.5">
      <c r="A74" s="2" t="s">
        <v>120</v>
      </c>
      <c r="B74" s="22">
        <v>156888</v>
      </c>
      <c r="C74" s="22">
        <v>152022</v>
      </c>
      <c r="D74" s="22">
        <v>161999</v>
      </c>
      <c r="E74" s="22">
        <v>156977</v>
      </c>
      <c r="F74" s="22">
        <v>177577</v>
      </c>
      <c r="G74" s="22">
        <v>141098</v>
      </c>
    </row>
    <row r="75" spans="1:7" ht="13.5">
      <c r="A75" s="2" t="s">
        <v>121</v>
      </c>
      <c r="B75" s="22">
        <v>557260</v>
      </c>
      <c r="C75" s="22">
        <v>601639</v>
      </c>
      <c r="D75" s="22">
        <v>680003</v>
      </c>
      <c r="E75" s="22">
        <v>663488</v>
      </c>
      <c r="F75" s="22">
        <v>846444</v>
      </c>
      <c r="G75" s="22">
        <v>708500</v>
      </c>
    </row>
    <row r="76" spans="1:7" ht="13.5">
      <c r="A76" s="2" t="s">
        <v>122</v>
      </c>
      <c r="B76" s="22">
        <v>135778</v>
      </c>
      <c r="C76" s="22">
        <v>136689</v>
      </c>
      <c r="D76" s="22">
        <v>133053</v>
      </c>
      <c r="E76" s="22">
        <v>134121</v>
      </c>
      <c r="F76" s="22">
        <v>132409</v>
      </c>
      <c r="G76" s="22">
        <v>148946</v>
      </c>
    </row>
    <row r="77" spans="1:7" ht="13.5">
      <c r="A77" s="2" t="s">
        <v>123</v>
      </c>
      <c r="B77" s="22">
        <v>289000</v>
      </c>
      <c r="C77" s="22">
        <v>295000</v>
      </c>
      <c r="D77" s="22">
        <v>280000</v>
      </c>
      <c r="E77" s="22">
        <v>237000</v>
      </c>
      <c r="F77" s="22">
        <v>284000</v>
      </c>
      <c r="G77" s="22">
        <v>285000</v>
      </c>
    </row>
    <row r="78" spans="1:7" ht="13.5">
      <c r="A78" s="2" t="s">
        <v>124</v>
      </c>
      <c r="B78" s="22">
        <v>13015743</v>
      </c>
      <c r="C78" s="22">
        <v>12385687</v>
      </c>
      <c r="D78" s="22">
        <v>10351657</v>
      </c>
      <c r="E78" s="22">
        <v>9721204</v>
      </c>
      <c r="F78" s="22">
        <v>9815495</v>
      </c>
      <c r="G78" s="22">
        <v>13950790</v>
      </c>
    </row>
    <row r="79" spans="1:7" ht="13.5">
      <c r="A79" s="2" t="s">
        <v>125</v>
      </c>
      <c r="B79" s="22">
        <v>405000</v>
      </c>
      <c r="C79" s="22">
        <v>598000</v>
      </c>
      <c r="D79" s="22">
        <v>791000</v>
      </c>
      <c r="E79" s="22">
        <v>724000</v>
      </c>
      <c r="F79" s="22">
        <v>897000</v>
      </c>
      <c r="G79" s="22">
        <v>150000</v>
      </c>
    </row>
    <row r="80" spans="1:7" ht="13.5">
      <c r="A80" s="2" t="s">
        <v>126</v>
      </c>
      <c r="B80" s="22">
        <v>1727280</v>
      </c>
      <c r="C80" s="22">
        <v>3539686</v>
      </c>
      <c r="D80" s="22">
        <v>4704592</v>
      </c>
      <c r="E80" s="22">
        <v>4650498</v>
      </c>
      <c r="F80" s="22">
        <v>6563404</v>
      </c>
      <c r="G80" s="22">
        <v>3723511</v>
      </c>
    </row>
    <row r="81" spans="1:7" ht="13.5">
      <c r="A81" s="2" t="s">
        <v>115</v>
      </c>
      <c r="B81" s="22">
        <v>416944</v>
      </c>
      <c r="C81" s="22">
        <v>399016</v>
      </c>
      <c r="D81" s="22">
        <v>343097</v>
      </c>
      <c r="E81" s="22">
        <v>370709</v>
      </c>
      <c r="F81" s="22">
        <v>263665</v>
      </c>
      <c r="G81" s="22"/>
    </row>
    <row r="82" spans="1:7" ht="13.5">
      <c r="A82" s="2" t="s">
        <v>127</v>
      </c>
      <c r="B82" s="22">
        <v>539708</v>
      </c>
      <c r="C82" s="22">
        <v>616679</v>
      </c>
      <c r="D82" s="22">
        <v>749501</v>
      </c>
      <c r="E82" s="22">
        <v>835723</v>
      </c>
      <c r="F82" s="22">
        <v>933325</v>
      </c>
      <c r="G82" s="22">
        <v>945567</v>
      </c>
    </row>
    <row r="83" spans="1:7" ht="13.5">
      <c r="A83" s="2" t="s">
        <v>128</v>
      </c>
      <c r="B83" s="22">
        <v>1095078</v>
      </c>
      <c r="C83" s="22">
        <v>1062253</v>
      </c>
      <c r="D83" s="22">
        <v>1215308</v>
      </c>
      <c r="E83" s="22">
        <v>1304047</v>
      </c>
      <c r="F83" s="22">
        <v>1224934</v>
      </c>
      <c r="G83" s="22">
        <v>1413352</v>
      </c>
    </row>
    <row r="84" spans="1:7" ht="13.5">
      <c r="A84" s="2" t="s">
        <v>129</v>
      </c>
      <c r="B84" s="22">
        <v>1269746</v>
      </c>
      <c r="C84" s="22">
        <v>1372617</v>
      </c>
      <c r="D84" s="22">
        <v>1421782</v>
      </c>
      <c r="E84" s="22">
        <v>1466500</v>
      </c>
      <c r="F84" s="22">
        <v>1529939</v>
      </c>
      <c r="G84" s="22">
        <v>1785039</v>
      </c>
    </row>
    <row r="85" spans="1:7" ht="13.5">
      <c r="A85" s="2" t="s">
        <v>130</v>
      </c>
      <c r="B85" s="22">
        <v>31450</v>
      </c>
      <c r="C85" s="22">
        <v>21250</v>
      </c>
      <c r="D85" s="22">
        <v>11050</v>
      </c>
      <c r="E85" s="22">
        <v>850</v>
      </c>
      <c r="F85" s="22">
        <v>30216</v>
      </c>
      <c r="G85" s="22">
        <v>22816</v>
      </c>
    </row>
    <row r="86" spans="1:7" ht="13.5">
      <c r="A86" s="2" t="s">
        <v>131</v>
      </c>
      <c r="B86" s="22">
        <v>18083</v>
      </c>
      <c r="C86" s="22"/>
      <c r="D86" s="22"/>
      <c r="E86" s="22"/>
      <c r="F86" s="22"/>
      <c r="G86" s="22"/>
    </row>
    <row r="87" spans="1:7" ht="13.5">
      <c r="A87" s="2" t="s">
        <v>132</v>
      </c>
      <c r="B87" s="22">
        <v>243077</v>
      </c>
      <c r="C87" s="22">
        <v>242277</v>
      </c>
      <c r="D87" s="22">
        <v>271728</v>
      </c>
      <c r="E87" s="22">
        <v>271728</v>
      </c>
      <c r="F87" s="22">
        <v>271728</v>
      </c>
      <c r="G87" s="22">
        <v>235645</v>
      </c>
    </row>
    <row r="88" spans="1:7" ht="13.5">
      <c r="A88" s="2" t="s">
        <v>133</v>
      </c>
      <c r="B88" s="22">
        <v>53754</v>
      </c>
      <c r="C88" s="22">
        <v>37705</v>
      </c>
      <c r="D88" s="22">
        <v>36899</v>
      </c>
      <c r="E88" s="22"/>
      <c r="F88" s="22"/>
      <c r="G88" s="22"/>
    </row>
    <row r="89" spans="1:7" ht="13.5">
      <c r="A89" s="2" t="s">
        <v>75</v>
      </c>
      <c r="B89" s="22">
        <v>83018</v>
      </c>
      <c r="C89" s="22">
        <v>99388</v>
      </c>
      <c r="D89" s="22">
        <v>104849</v>
      </c>
      <c r="E89" s="22">
        <v>96882</v>
      </c>
      <c r="F89" s="22">
        <v>108288</v>
      </c>
      <c r="G89" s="22">
        <v>95285</v>
      </c>
    </row>
    <row r="90" spans="1:7" ht="13.5">
      <c r="A90" s="2" t="s">
        <v>134</v>
      </c>
      <c r="B90" s="22">
        <v>5883141</v>
      </c>
      <c r="C90" s="22">
        <v>7988875</v>
      </c>
      <c r="D90" s="22">
        <v>9649809</v>
      </c>
      <c r="E90" s="22">
        <v>9720940</v>
      </c>
      <c r="F90" s="22">
        <v>11822504</v>
      </c>
      <c r="G90" s="22">
        <v>8464417</v>
      </c>
    </row>
    <row r="91" spans="1:7" ht="14.25" thickBot="1">
      <c r="A91" s="5" t="s">
        <v>135</v>
      </c>
      <c r="B91" s="23">
        <v>18898884</v>
      </c>
      <c r="C91" s="23">
        <v>20374563</v>
      </c>
      <c r="D91" s="23">
        <v>20001466</v>
      </c>
      <c r="E91" s="23">
        <v>19442144</v>
      </c>
      <c r="F91" s="23">
        <v>21638000</v>
      </c>
      <c r="G91" s="23">
        <v>22415207</v>
      </c>
    </row>
    <row r="92" spans="1:7" ht="14.25" thickTop="1">
      <c r="A92" s="2" t="s">
        <v>136</v>
      </c>
      <c r="B92" s="22">
        <v>2294985</v>
      </c>
      <c r="C92" s="22">
        <v>2294985</v>
      </c>
      <c r="D92" s="22">
        <v>2294985</v>
      </c>
      <c r="E92" s="22">
        <v>2294010</v>
      </c>
      <c r="F92" s="22">
        <v>2294010</v>
      </c>
      <c r="G92" s="22">
        <v>2294010</v>
      </c>
    </row>
    <row r="93" spans="1:7" ht="13.5">
      <c r="A93" s="3" t="s">
        <v>137</v>
      </c>
      <c r="B93" s="22">
        <v>1505865</v>
      </c>
      <c r="C93" s="22">
        <v>1505865</v>
      </c>
      <c r="D93" s="22">
        <v>1505865</v>
      </c>
      <c r="E93" s="22">
        <v>1504890</v>
      </c>
      <c r="F93" s="22">
        <v>1504890</v>
      </c>
      <c r="G93" s="22">
        <v>1504890</v>
      </c>
    </row>
    <row r="94" spans="1:7" ht="13.5">
      <c r="A94" s="3" t="s">
        <v>138</v>
      </c>
      <c r="B94" s="22">
        <v>159</v>
      </c>
      <c r="C94" s="22">
        <v>159</v>
      </c>
      <c r="D94" s="22">
        <v>159</v>
      </c>
      <c r="E94" s="22">
        <v>159</v>
      </c>
      <c r="F94" s="22">
        <v>159</v>
      </c>
      <c r="G94" s="22">
        <v>163</v>
      </c>
    </row>
    <row r="95" spans="1:7" ht="13.5">
      <c r="A95" s="3" t="s">
        <v>139</v>
      </c>
      <c r="B95" s="22">
        <v>1506024</v>
      </c>
      <c r="C95" s="22">
        <v>1506024</v>
      </c>
      <c r="D95" s="22">
        <v>1506024</v>
      </c>
      <c r="E95" s="22">
        <v>1505049</v>
      </c>
      <c r="F95" s="22">
        <v>1505049</v>
      </c>
      <c r="G95" s="22">
        <v>1505053</v>
      </c>
    </row>
    <row r="96" spans="1:7" ht="13.5">
      <c r="A96" s="3" t="s">
        <v>140</v>
      </c>
      <c r="B96" s="22">
        <v>300000</v>
      </c>
      <c r="C96" s="22">
        <v>300000</v>
      </c>
      <c r="D96" s="22">
        <v>300000</v>
      </c>
      <c r="E96" s="22">
        <v>300000</v>
      </c>
      <c r="F96" s="22">
        <v>300000</v>
      </c>
      <c r="G96" s="22">
        <v>300000</v>
      </c>
    </row>
    <row r="97" spans="1:7" ht="13.5">
      <c r="A97" s="4" t="s">
        <v>141</v>
      </c>
      <c r="B97" s="22">
        <v>280000</v>
      </c>
      <c r="C97" s="22">
        <v>280000</v>
      </c>
      <c r="D97" s="22">
        <v>280000</v>
      </c>
      <c r="E97" s="22">
        <v>280000</v>
      </c>
      <c r="F97" s="22">
        <v>280000</v>
      </c>
      <c r="G97" s="22">
        <v>280000</v>
      </c>
    </row>
    <row r="98" spans="1:7" ht="13.5">
      <c r="A98" s="4" t="s">
        <v>142</v>
      </c>
      <c r="B98" s="22">
        <v>1756517</v>
      </c>
      <c r="C98" s="22">
        <v>1756517</v>
      </c>
      <c r="D98" s="22">
        <v>1619853</v>
      </c>
      <c r="E98" s="22">
        <v>1619853</v>
      </c>
      <c r="F98" s="22">
        <v>1619853</v>
      </c>
      <c r="G98" s="22">
        <v>1619310</v>
      </c>
    </row>
    <row r="99" spans="1:7" ht="13.5">
      <c r="A99" s="4" t="s">
        <v>143</v>
      </c>
      <c r="B99" s="22">
        <v>929411</v>
      </c>
      <c r="C99" s="22">
        <v>985253</v>
      </c>
      <c r="D99" s="22">
        <v>970011</v>
      </c>
      <c r="E99" s="22">
        <v>1028581</v>
      </c>
      <c r="F99" s="22">
        <v>1090134</v>
      </c>
      <c r="G99" s="22">
        <v>1152505</v>
      </c>
    </row>
    <row r="100" spans="1:7" ht="13.5">
      <c r="A100" s="4" t="s">
        <v>144</v>
      </c>
      <c r="B100" s="22">
        <v>3900000</v>
      </c>
      <c r="C100" s="22">
        <v>3900000</v>
      </c>
      <c r="D100" s="22">
        <v>3900000</v>
      </c>
      <c r="E100" s="22">
        <v>3600000</v>
      </c>
      <c r="F100" s="22">
        <v>3100000</v>
      </c>
      <c r="G100" s="22">
        <v>2400000</v>
      </c>
    </row>
    <row r="101" spans="1:7" ht="13.5">
      <c r="A101" s="4" t="s">
        <v>145</v>
      </c>
      <c r="B101" s="22">
        <v>554804</v>
      </c>
      <c r="C101" s="22">
        <v>286558</v>
      </c>
      <c r="D101" s="22">
        <v>370778</v>
      </c>
      <c r="E101" s="22">
        <v>638916</v>
      </c>
      <c r="F101" s="22">
        <v>988843</v>
      </c>
      <c r="G101" s="22">
        <v>1554423</v>
      </c>
    </row>
    <row r="102" spans="1:7" ht="13.5">
      <c r="A102" s="3" t="s">
        <v>146</v>
      </c>
      <c r="B102" s="22">
        <v>7720733</v>
      </c>
      <c r="C102" s="22">
        <v>7508328</v>
      </c>
      <c r="D102" s="22">
        <v>7440644</v>
      </c>
      <c r="E102" s="22">
        <v>7467351</v>
      </c>
      <c r="F102" s="22">
        <v>7378832</v>
      </c>
      <c r="G102" s="22">
        <v>7306239</v>
      </c>
    </row>
    <row r="103" spans="1:7" ht="13.5">
      <c r="A103" s="2" t="s">
        <v>147</v>
      </c>
      <c r="B103" s="22">
        <v>-125071</v>
      </c>
      <c r="C103" s="22">
        <v>-125058</v>
      </c>
      <c r="D103" s="22">
        <v>-4203</v>
      </c>
      <c r="E103" s="22">
        <v>-4159</v>
      </c>
      <c r="F103" s="22">
        <v>-4156</v>
      </c>
      <c r="G103" s="22">
        <v>-4163</v>
      </c>
    </row>
    <row r="104" spans="1:7" ht="13.5">
      <c r="A104" s="2" t="s">
        <v>148</v>
      </c>
      <c r="B104" s="22">
        <v>11396671</v>
      </c>
      <c r="C104" s="22">
        <v>11184280</v>
      </c>
      <c r="D104" s="22">
        <v>11237451</v>
      </c>
      <c r="E104" s="22">
        <v>11262252</v>
      </c>
      <c r="F104" s="22">
        <v>11173735</v>
      </c>
      <c r="G104" s="22">
        <v>11101139</v>
      </c>
    </row>
    <row r="105" spans="1:7" ht="13.5">
      <c r="A105" s="2" t="s">
        <v>149</v>
      </c>
      <c r="B105" s="22">
        <v>251780</v>
      </c>
      <c r="C105" s="22">
        <v>173803</v>
      </c>
      <c r="D105" s="22">
        <v>161970</v>
      </c>
      <c r="E105" s="22">
        <v>307635</v>
      </c>
      <c r="F105" s="22">
        <v>137095</v>
      </c>
      <c r="G105" s="22">
        <v>604518</v>
      </c>
    </row>
    <row r="106" spans="1:7" ht="13.5">
      <c r="A106" s="2" t="s">
        <v>150</v>
      </c>
      <c r="B106" s="22">
        <v>251780</v>
      </c>
      <c r="C106" s="22">
        <v>173803</v>
      </c>
      <c r="D106" s="22">
        <v>161970</v>
      </c>
      <c r="E106" s="22">
        <v>307635</v>
      </c>
      <c r="F106" s="22">
        <v>137095</v>
      </c>
      <c r="G106" s="22">
        <v>604518</v>
      </c>
    </row>
    <row r="107" spans="1:7" ht="13.5">
      <c r="A107" s="6" t="s">
        <v>151</v>
      </c>
      <c r="B107" s="22">
        <v>11648451</v>
      </c>
      <c r="C107" s="22">
        <v>11358083</v>
      </c>
      <c r="D107" s="22">
        <v>11399421</v>
      </c>
      <c r="E107" s="22">
        <v>11569888</v>
      </c>
      <c r="F107" s="22">
        <v>11310830</v>
      </c>
      <c r="G107" s="22">
        <v>11705657</v>
      </c>
    </row>
    <row r="108" spans="1:7" ht="14.25" thickBot="1">
      <c r="A108" s="7" t="s">
        <v>152</v>
      </c>
      <c r="B108" s="22">
        <v>30547336</v>
      </c>
      <c r="C108" s="22">
        <v>31732646</v>
      </c>
      <c r="D108" s="22">
        <v>31400888</v>
      </c>
      <c r="E108" s="22">
        <v>31012032</v>
      </c>
      <c r="F108" s="22">
        <v>32948831</v>
      </c>
      <c r="G108" s="22">
        <v>34120865</v>
      </c>
    </row>
    <row r="109" spans="1:7" ht="14.25" thickTop="1">
      <c r="A109" s="8"/>
      <c r="B109" s="24"/>
      <c r="C109" s="24"/>
      <c r="D109" s="24"/>
      <c r="E109" s="24"/>
      <c r="F109" s="24"/>
      <c r="G109" s="24"/>
    </row>
    <row r="111" ht="13.5">
      <c r="A111" s="20" t="s">
        <v>157</v>
      </c>
    </row>
    <row r="112" ht="13.5">
      <c r="A112" s="20" t="s">
        <v>158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2014-02-13T05:59:52Z</dcterms:created>
  <dcterms:modified xsi:type="dcterms:W3CDTF">2014-02-13T06:00:05Z</dcterms:modified>
  <cp:category/>
  <cp:version/>
  <cp:contentType/>
  <cp:contentStatus/>
</cp:coreProperties>
</file>