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キャッシュフロー計算書" sheetId="5" r:id="rId5"/>
    <sheet name="個別・貸借対照表" sheetId="6" r:id="rId6"/>
  </sheets>
  <definedNames/>
  <calcPr fullCalcOnLoad="1"/>
</workbook>
</file>

<file path=xl/sharedStrings.xml><?xml version="1.0" encoding="utf-8"?>
<sst xmlns="http://schemas.openxmlformats.org/spreadsheetml/2006/main" count="613" uniqueCount="192">
  <si>
    <t>投資有価証券評価損</t>
  </si>
  <si>
    <t>連結・キャッシュフロー計算書</t>
  </si>
  <si>
    <t>売上原価</t>
  </si>
  <si>
    <t>補助金収入</t>
  </si>
  <si>
    <t>貸倒引当金戻入額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</si>
  <si>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</si>
  <si>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</si>
  <si>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</si>
  <si>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</si>
  <si>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</si>
  <si>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</si>
  <si>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</si>
  <si>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</si>
  <si>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</si>
  <si>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2013/11/14</t>
  </si>
  <si>
    <t>四半期</t>
  </si>
  <si>
    <t>2013/09/30</t>
  </si>
  <si>
    <t>2013/08/14</t>
  </si>
  <si>
    <t>2013/06/30</t>
  </si>
  <si>
    <t>2013/05/14</t>
  </si>
  <si>
    <t>2013/03/31</t>
  </si>
  <si>
    <t>通期</t>
  </si>
  <si>
    <t>2012/12/31</t>
  </si>
  <si>
    <t>2012/11/12</t>
  </si>
  <si>
    <t>2012/09/30</t>
  </si>
  <si>
    <t>2012/08/14</t>
  </si>
  <si>
    <t>2012/06/30</t>
  </si>
  <si>
    <t>2012/05/15</t>
  </si>
  <si>
    <t>2012/03/31</t>
  </si>
  <si>
    <t>2013/03/29</t>
  </si>
  <si>
    <t>2011/12/31</t>
  </si>
  <si>
    <t>2012/03/30</t>
  </si>
  <si>
    <t>2010/12/31</t>
  </si>
  <si>
    <t>2011/03/31</t>
  </si>
  <si>
    <t>2009/12/31</t>
  </si>
  <si>
    <t>2010/03/31</t>
  </si>
  <si>
    <t>2008/12/31</t>
  </si>
  <si>
    <t>現金及び預金</t>
  </si>
  <si>
    <t>千円</t>
  </si>
  <si>
    <t>売掛金</t>
  </si>
  <si>
    <t>原材料及び貯蔵品</t>
  </si>
  <si>
    <t>前払費用</t>
  </si>
  <si>
    <t>繰延税金資産</t>
  </si>
  <si>
    <t>その他</t>
  </si>
  <si>
    <t>貸倒引当金</t>
  </si>
  <si>
    <t>流動資産</t>
  </si>
  <si>
    <t>建物（純額）</t>
  </si>
  <si>
    <t>構築物（純額）</t>
  </si>
  <si>
    <t>機械装置及び運搬具（純額）</t>
  </si>
  <si>
    <t>器具及び備品（純額）</t>
  </si>
  <si>
    <t>土地</t>
  </si>
  <si>
    <t>リース資産</t>
  </si>
  <si>
    <t>建設仮勘定</t>
  </si>
  <si>
    <t>有形固定資産</t>
  </si>
  <si>
    <t>ソフトウエア</t>
  </si>
  <si>
    <t>電話加入権</t>
  </si>
  <si>
    <t>ソフトウエア仮勘定</t>
  </si>
  <si>
    <t>無形固定資産</t>
  </si>
  <si>
    <t>投資有価証券</t>
  </si>
  <si>
    <t>関係会社株式</t>
  </si>
  <si>
    <t>長期前払費用</t>
  </si>
  <si>
    <t>差入保証金</t>
  </si>
  <si>
    <t>投資その他の資産</t>
  </si>
  <si>
    <t>固定資産</t>
  </si>
  <si>
    <t>資産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</si>
  <si>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</si>
  <si>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</si>
  <si>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</si>
  <si>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</si>
  <si>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</si>
  <si>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</si>
  <si>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</si>
  <si>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前受金</t>
  </si>
  <si>
    <t>預り金</t>
  </si>
  <si>
    <t>前受収益</t>
  </si>
  <si>
    <t>賞与引当金</t>
  </si>
  <si>
    <t>流動負債</t>
  </si>
  <si>
    <t>長期借入金</t>
  </si>
  <si>
    <t>長期未払金</t>
  </si>
  <si>
    <t>退職給付引当金</t>
  </si>
  <si>
    <t>役員退職慰労引当金</t>
  </si>
  <si>
    <t>長期預り保証金</t>
  </si>
  <si>
    <t>固定負債</t>
  </si>
  <si>
    <t>負債</t>
  </si>
  <si>
    <t>資本金</t>
  </si>
  <si>
    <t>資本準備金</t>
  </si>
  <si>
    <t>資本剰余金</t>
  </si>
  <si>
    <t>利益準備金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</si>
  <si>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</si>
  <si>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</si>
  <si>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</si>
  <si>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</si>
  <si>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</si>
  <si>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</si>
  <si>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</si>
  <si>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</si>
  <si>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</si>
  <si>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</si>
  <si>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株式会社京都ホテル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</si>
  <si>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</si>
  <si>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</si>
  <si>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</si>
  <si>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</si>
  <si>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2013/01/01</t>
  </si>
  <si>
    <t>2012/01/01</t>
  </si>
  <si>
    <t>税引前四半期純利益</t>
  </si>
  <si>
    <t>減価償却費</t>
  </si>
  <si>
    <t>貸倒引当金の増減額（△は減少）</t>
  </si>
  <si>
    <t>退職給付引当金の増減額（△は減少）</t>
  </si>
  <si>
    <t>役員退職慰労引当金の増減額（△は減少）</t>
  </si>
  <si>
    <t>受取利息及び受取配当金</t>
  </si>
  <si>
    <t>支払利息</t>
  </si>
  <si>
    <t>固定資産除却損</t>
  </si>
  <si>
    <t>受取補償金</t>
  </si>
  <si>
    <t>売上債権の増減額（△は増加）</t>
  </si>
  <si>
    <t>たな卸資産の増減額（△は増加）</t>
  </si>
  <si>
    <t>仕入債務の増減額（△は減少）</t>
  </si>
  <si>
    <t>未払金の増減額（△は減少）</t>
  </si>
  <si>
    <t>小計</t>
  </si>
  <si>
    <t>利息及び配当金の受取額</t>
  </si>
  <si>
    <t>利息の支払額</t>
  </si>
  <si>
    <t>損害賠償金の受取額</t>
  </si>
  <si>
    <t>法人税等の還付額</t>
  </si>
  <si>
    <t>法人税等の支払額</t>
  </si>
  <si>
    <t>営業活動によるキャッシュ・フロー</t>
  </si>
  <si>
    <t>有形固定資産の取得による支出</t>
  </si>
  <si>
    <t>無形固定資産の取得による支出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</si>
  <si>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</si>
  <si>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</si>
  <si>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</si>
  <si>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</si>
  <si>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リース債務の返済による支出</t>
  </si>
  <si>
    <t>株式の発行による収入</t>
  </si>
  <si>
    <t>自己株式の取得による支出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</si>
  <si>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</si>
  <si>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</si>
  <si>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</si>
  <si>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</si>
  <si>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個別・キャッシュフロー計算書</t>
  </si>
  <si>
    <t>2011/01/01</t>
  </si>
  <si>
    <t>2010/01/01</t>
  </si>
  <si>
    <t>2009/01/01</t>
  </si>
  <si>
    <t>2008/01/01</t>
  </si>
  <si>
    <t>室料売上</t>
  </si>
  <si>
    <t>料理売上</t>
  </si>
  <si>
    <t>飲料売上</t>
  </si>
  <si>
    <t>雑貨売上</t>
  </si>
  <si>
    <t>その他売上</t>
  </si>
  <si>
    <t>売上高</t>
  </si>
  <si>
    <t>料理原料</t>
  </si>
  <si>
    <t>飲料原料</t>
  </si>
  <si>
    <t>雑貨原価</t>
  </si>
  <si>
    <t>その他原価</t>
  </si>
  <si>
    <t>原価合計</t>
  </si>
  <si>
    <t>売上総利益</t>
  </si>
  <si>
    <t>販売費・一般管理費</t>
  </si>
  <si>
    <t>営業利益</t>
  </si>
  <si>
    <t>受取利息</t>
  </si>
  <si>
    <t>受取配当金</t>
  </si>
  <si>
    <t>受取手数料</t>
  </si>
  <si>
    <t>営業外収益</t>
  </si>
  <si>
    <t>支払手数料</t>
  </si>
  <si>
    <t>雑損失</t>
  </si>
  <si>
    <t>営業外費用</t>
  </si>
  <si>
    <t>経常利益</t>
  </si>
  <si>
    <t>投資有価証券売却益</t>
  </si>
  <si>
    <t>特別利益</t>
  </si>
  <si>
    <t>貸倒引当金繰入額</t>
  </si>
  <si>
    <t>特別損失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</si>
  <si>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</si>
  <si>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</si>
  <si>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</si>
  <si>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</si>
  <si>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</si>
  <si>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2011/11/10</t>
  </si>
  <si>
    <t>2011/09/30</t>
  </si>
  <si>
    <t>2011/08/15</t>
  </si>
  <si>
    <t>2011/06/30</t>
  </si>
  <si>
    <t>2011/05/16</t>
  </si>
  <si>
    <t>2010/08/13</t>
  </si>
  <si>
    <t>2010/06/30</t>
  </si>
  <si>
    <t>2010/05/14</t>
  </si>
  <si>
    <t>2009/11/12</t>
  </si>
  <si>
    <t>2009/09/30</t>
  </si>
  <si>
    <t>2009/08/13</t>
  </si>
  <si>
    <t>2009/06/30</t>
  </si>
  <si>
    <t>2009/05/13</t>
  </si>
  <si>
    <t>2009/03/31</t>
  </si>
  <si>
    <t>建物及び構築物（純額）</t>
  </si>
  <si>
    <t>工具、器具及び備品（純額）</t>
  </si>
  <si>
    <t>連結・貸借対照表</t>
  </si>
  <si>
    <t>2010/09/30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</si>
</sst>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2:N40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4" width="17.83203125" style="0" customWidth="1"/>
  </cols>
  <sheetData>
    <row r="1" ht="12" thickBot="1"/>
    <row r="2" spans="1:14" ht="12" thickTop="1">
      <c r="A2" s="10" t="s">
        <v>96</v>
      </c>
      <c r="B2" s="14">
        <v>9723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2" thickBot="1">
      <c r="A3" s="11" t="s">
        <v>97</v>
      </c>
      <c r="B3" s="1" t="s">
        <v>98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" thickTop="1">
      <c r="A4" s="10" t="s">
        <v>7</v>
      </c>
      <c r="B4" s="15" t="str">
        <f>HYPERLINK("http://www.kabupro.jp/mark/20120330/S000ALQN.htm","有価証券報告書")</f>
        <v>有価証券報告書</v>
      </c>
      <c r="C4" s="15" t="str">
        <f>HYPERLINK("http://www.kabupro.jp/mark/20111110/S0009NVC.htm","四半期報告書")</f>
        <v>四半期報告書</v>
      </c>
      <c r="D4" s="15" t="str">
        <f>HYPERLINK("http://www.kabupro.jp/mark/20110815/S00097LA.htm","四半期報告書")</f>
        <v>四半期報告書</v>
      </c>
      <c r="E4" s="15" t="str">
        <f>HYPERLINK("http://www.kabupro.jp/mark/20110516/S0008AOA.htm","四半期報告書")</f>
        <v>四半期報告書</v>
      </c>
      <c r="F4" s="15" t="str">
        <f>HYPERLINK("http://www.kabupro.jp/mark/20120330/S000ALQN.htm","有価証券報告書")</f>
        <v>有価証券報告書</v>
      </c>
      <c r="G4" s="15" t="str">
        <f>HYPERLINK("http://www.kabupro.jp/mark/20111110/S0009NVC.htm","四半期報告書")</f>
        <v>四半期報告書</v>
      </c>
      <c r="H4" s="15" t="str">
        <f>HYPERLINK("http://www.kabupro.jp/mark/20110815/S00097LA.htm","四半期報告書")</f>
        <v>四半期報告書</v>
      </c>
      <c r="I4" s="15" t="str">
        <f>HYPERLINK("http://www.kabupro.jp/mark/20110516/S0008AOA.htm","四半期報告書")</f>
        <v>四半期報告書</v>
      </c>
      <c r="J4" s="15" t="str">
        <f>HYPERLINK("http://www.kabupro.jp/mark/20110331/S00083BJ.htm","有価証券報告書")</f>
        <v>有価証券報告書</v>
      </c>
      <c r="K4" s="15" t="str">
        <f>HYPERLINK("http://www.kabupro.jp/mark/20091112/S0004J6O.htm","四半期報告書")</f>
        <v>四半期報告書</v>
      </c>
      <c r="L4" s="15" t="str">
        <f>HYPERLINK("http://www.kabupro.jp/mark/20100813/S0006MYR.htm","四半期報告書")</f>
        <v>四半期報告書</v>
      </c>
      <c r="M4" s="15" t="str">
        <f>HYPERLINK("http://www.kabupro.jp/mark/20100514/S0005PCE.htm","四半期報告書")</f>
        <v>四半期報告書</v>
      </c>
      <c r="N4" s="15" t="str">
        <f>HYPERLINK("http://www.kabupro.jp/mark/20100331/S0005FTK.htm","有価証券報告書")</f>
        <v>有価証券報告書</v>
      </c>
    </row>
    <row r="5" spans="1:14" ht="12" thickBot="1">
      <c r="A5" s="11" t="s">
        <v>8</v>
      </c>
      <c r="B5" s="1" t="s">
        <v>31</v>
      </c>
      <c r="C5" s="1" t="s">
        <v>174</v>
      </c>
      <c r="D5" s="1" t="s">
        <v>176</v>
      </c>
      <c r="E5" s="1" t="s">
        <v>178</v>
      </c>
      <c r="F5" s="1" t="s">
        <v>31</v>
      </c>
      <c r="G5" s="1" t="s">
        <v>174</v>
      </c>
      <c r="H5" s="1" t="s">
        <v>176</v>
      </c>
      <c r="I5" s="1" t="s">
        <v>178</v>
      </c>
      <c r="J5" s="1" t="s">
        <v>33</v>
      </c>
      <c r="K5" s="1" t="s">
        <v>182</v>
      </c>
      <c r="L5" s="1" t="s">
        <v>179</v>
      </c>
      <c r="M5" s="1" t="s">
        <v>181</v>
      </c>
      <c r="N5" s="1" t="s">
        <v>35</v>
      </c>
    </row>
    <row r="6" spans="1:14" ht="12.75" thickBot="1" thickTop="1">
      <c r="A6" s="10" t="s">
        <v>9</v>
      </c>
      <c r="B6" s="18" t="s">
        <v>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" thickTop="1">
      <c r="A7" s="12" t="s">
        <v>10</v>
      </c>
      <c r="B7" s="16" t="s">
        <v>21</v>
      </c>
      <c r="C7" s="14" t="s">
        <v>102</v>
      </c>
      <c r="D7" s="14" t="s">
        <v>102</v>
      </c>
      <c r="E7" s="14" t="s">
        <v>102</v>
      </c>
      <c r="F7" s="16" t="s">
        <v>21</v>
      </c>
      <c r="G7" s="14" t="s">
        <v>102</v>
      </c>
      <c r="H7" s="14" t="s">
        <v>102</v>
      </c>
      <c r="I7" s="14" t="s">
        <v>102</v>
      </c>
      <c r="J7" s="16" t="s">
        <v>21</v>
      </c>
      <c r="K7" s="14" t="s">
        <v>102</v>
      </c>
      <c r="L7" s="14" t="s">
        <v>102</v>
      </c>
      <c r="M7" s="14" t="s">
        <v>102</v>
      </c>
      <c r="N7" s="16" t="s">
        <v>21</v>
      </c>
    </row>
    <row r="8" spans="1:14" ht="11.25">
      <c r="A8" s="13" t="s">
        <v>11</v>
      </c>
      <c r="B8" s="17" t="s">
        <v>139</v>
      </c>
      <c r="C8" s="1" t="s">
        <v>139</v>
      </c>
      <c r="D8" s="1" t="s">
        <v>139</v>
      </c>
      <c r="E8" s="1" t="s">
        <v>139</v>
      </c>
      <c r="F8" s="17" t="s">
        <v>140</v>
      </c>
      <c r="G8" s="1" t="s">
        <v>140</v>
      </c>
      <c r="H8" s="1" t="s">
        <v>140</v>
      </c>
      <c r="I8" s="1" t="s">
        <v>140</v>
      </c>
      <c r="J8" s="17" t="s">
        <v>141</v>
      </c>
      <c r="K8" s="1" t="s">
        <v>141</v>
      </c>
      <c r="L8" s="1" t="s">
        <v>141</v>
      </c>
      <c r="M8" s="1" t="s">
        <v>141</v>
      </c>
      <c r="N8" s="17" t="s">
        <v>142</v>
      </c>
    </row>
    <row r="9" spans="1:14" ht="11.25">
      <c r="A9" s="13" t="s">
        <v>12</v>
      </c>
      <c r="B9" s="17" t="s">
        <v>30</v>
      </c>
      <c r="C9" s="1" t="s">
        <v>175</v>
      </c>
      <c r="D9" s="1" t="s">
        <v>177</v>
      </c>
      <c r="E9" s="1" t="s">
        <v>33</v>
      </c>
      <c r="F9" s="17" t="s">
        <v>32</v>
      </c>
      <c r="G9" s="1" t="s">
        <v>191</v>
      </c>
      <c r="H9" s="1" t="s">
        <v>180</v>
      </c>
      <c r="I9" s="1" t="s">
        <v>35</v>
      </c>
      <c r="J9" s="17" t="s">
        <v>34</v>
      </c>
      <c r="K9" s="1" t="s">
        <v>183</v>
      </c>
      <c r="L9" s="1" t="s">
        <v>185</v>
      </c>
      <c r="M9" s="1" t="s">
        <v>187</v>
      </c>
      <c r="N9" s="17" t="s">
        <v>36</v>
      </c>
    </row>
    <row r="10" spans="1:14" ht="12" thickBot="1">
      <c r="A10" s="13" t="s">
        <v>13</v>
      </c>
      <c r="B10" s="17" t="s">
        <v>38</v>
      </c>
      <c r="C10" s="1" t="s">
        <v>38</v>
      </c>
      <c r="D10" s="1" t="s">
        <v>38</v>
      </c>
      <c r="E10" s="1" t="s">
        <v>38</v>
      </c>
      <c r="F10" s="17" t="s">
        <v>38</v>
      </c>
      <c r="G10" s="1" t="s">
        <v>38</v>
      </c>
      <c r="H10" s="1" t="s">
        <v>38</v>
      </c>
      <c r="I10" s="1" t="s">
        <v>38</v>
      </c>
      <c r="J10" s="17" t="s">
        <v>38</v>
      </c>
      <c r="K10" s="1" t="s">
        <v>38</v>
      </c>
      <c r="L10" s="1" t="s">
        <v>38</v>
      </c>
      <c r="M10" s="1" t="s">
        <v>38</v>
      </c>
      <c r="N10" s="17" t="s">
        <v>38</v>
      </c>
    </row>
    <row r="11" spans="1:14" ht="12" thickTop="1">
      <c r="A11" s="30" t="s">
        <v>148</v>
      </c>
      <c r="B11" s="22">
        <v>9736598</v>
      </c>
      <c r="C11" s="21">
        <v>6725198</v>
      </c>
      <c r="D11" s="21">
        <v>4567572</v>
      </c>
      <c r="E11" s="21">
        <v>2254211</v>
      </c>
      <c r="F11" s="22">
        <v>9912289</v>
      </c>
      <c r="G11" s="21">
        <v>6955563</v>
      </c>
      <c r="H11" s="21">
        <v>4813613</v>
      </c>
      <c r="I11" s="21">
        <v>2296942</v>
      </c>
      <c r="J11" s="22">
        <v>9495513</v>
      </c>
      <c r="K11" s="21">
        <v>6665603</v>
      </c>
      <c r="L11" s="21">
        <v>4601489</v>
      </c>
      <c r="M11" s="21">
        <v>2348229</v>
      </c>
      <c r="N11" s="22">
        <v>10486879</v>
      </c>
    </row>
    <row r="12" spans="1:14" ht="11.25">
      <c r="A12" s="7" t="s">
        <v>2</v>
      </c>
      <c r="B12" s="24">
        <v>2059704</v>
      </c>
      <c r="C12" s="23">
        <v>1415975</v>
      </c>
      <c r="D12" s="23">
        <v>972775</v>
      </c>
      <c r="E12" s="23">
        <v>489121</v>
      </c>
      <c r="F12" s="24">
        <v>2083078</v>
      </c>
      <c r="G12" s="23">
        <v>1444241</v>
      </c>
      <c r="H12" s="23">
        <v>1004242</v>
      </c>
      <c r="I12" s="23">
        <v>470560</v>
      </c>
      <c r="J12" s="24">
        <v>1883966</v>
      </c>
      <c r="K12" s="23">
        <v>1321263</v>
      </c>
      <c r="L12" s="23">
        <v>931077</v>
      </c>
      <c r="M12" s="23">
        <v>506457</v>
      </c>
      <c r="N12" s="24">
        <v>2164947</v>
      </c>
    </row>
    <row r="13" spans="1:14" ht="11.25">
      <c r="A13" s="7" t="s">
        <v>154</v>
      </c>
      <c r="B13" s="24">
        <v>7676894</v>
      </c>
      <c r="C13" s="23">
        <v>5309223</v>
      </c>
      <c r="D13" s="23">
        <v>3594796</v>
      </c>
      <c r="E13" s="23">
        <v>1765090</v>
      </c>
      <c r="F13" s="24">
        <v>7829210</v>
      </c>
      <c r="G13" s="23">
        <v>5511321</v>
      </c>
      <c r="H13" s="23">
        <v>3809370</v>
      </c>
      <c r="I13" s="23">
        <v>1826381</v>
      </c>
      <c r="J13" s="24">
        <v>7611546</v>
      </c>
      <c r="K13" s="23">
        <v>5344339</v>
      </c>
      <c r="L13" s="23">
        <v>3670412</v>
      </c>
      <c r="M13" s="23">
        <v>1841771</v>
      </c>
      <c r="N13" s="24">
        <v>8321932</v>
      </c>
    </row>
    <row r="14" spans="1:14" ht="11.25">
      <c r="A14" s="7" t="s">
        <v>155</v>
      </c>
      <c r="B14" s="24">
        <v>7186214</v>
      </c>
      <c r="C14" s="23">
        <v>5281887</v>
      </c>
      <c r="D14" s="23">
        <v>3480047</v>
      </c>
      <c r="E14" s="23">
        <v>1842122</v>
      </c>
      <c r="F14" s="24">
        <v>7180567</v>
      </c>
      <c r="G14" s="23">
        <v>5302856</v>
      </c>
      <c r="H14" s="23">
        <v>3540316</v>
      </c>
      <c r="I14" s="23">
        <v>1771577</v>
      </c>
      <c r="J14" s="24">
        <v>6974703</v>
      </c>
      <c r="K14" s="23">
        <v>5202851</v>
      </c>
      <c r="L14" s="23">
        <v>3533923</v>
      </c>
      <c r="M14" s="23">
        <v>1823034</v>
      </c>
      <c r="N14" s="24">
        <v>7394153</v>
      </c>
    </row>
    <row r="15" spans="1:14" ht="12" thickBot="1">
      <c r="A15" s="29" t="s">
        <v>156</v>
      </c>
      <c r="B15" s="26">
        <v>490679</v>
      </c>
      <c r="C15" s="25">
        <v>27335</v>
      </c>
      <c r="D15" s="25">
        <v>114749</v>
      </c>
      <c r="E15" s="25">
        <v>-77031</v>
      </c>
      <c r="F15" s="26">
        <v>648643</v>
      </c>
      <c r="G15" s="25">
        <v>208465</v>
      </c>
      <c r="H15" s="25">
        <v>269054</v>
      </c>
      <c r="I15" s="25">
        <v>54804</v>
      </c>
      <c r="J15" s="26">
        <v>636843</v>
      </c>
      <c r="K15" s="25">
        <v>141487</v>
      </c>
      <c r="L15" s="25">
        <v>136489</v>
      </c>
      <c r="M15" s="25">
        <v>18736</v>
      </c>
      <c r="N15" s="26">
        <v>927778</v>
      </c>
    </row>
    <row r="16" spans="1:14" ht="12" thickTop="1">
      <c r="A16" s="6" t="s">
        <v>157</v>
      </c>
      <c r="B16" s="24">
        <v>145</v>
      </c>
      <c r="C16" s="23">
        <v>115</v>
      </c>
      <c r="D16" s="23">
        <v>115</v>
      </c>
      <c r="E16" s="23">
        <v>70</v>
      </c>
      <c r="F16" s="24">
        <v>312</v>
      </c>
      <c r="G16" s="23">
        <v>291</v>
      </c>
      <c r="H16" s="23">
        <v>154</v>
      </c>
      <c r="I16" s="23">
        <v>133</v>
      </c>
      <c r="J16" s="24">
        <v>587</v>
      </c>
      <c r="K16" s="23">
        <v>568</v>
      </c>
      <c r="L16" s="23">
        <v>407</v>
      </c>
      <c r="M16" s="23">
        <v>376</v>
      </c>
      <c r="N16" s="24">
        <v>1796</v>
      </c>
    </row>
    <row r="17" spans="1:14" ht="11.25">
      <c r="A17" s="6" t="s">
        <v>158</v>
      </c>
      <c r="B17" s="24">
        <v>2276</v>
      </c>
      <c r="C17" s="23">
        <v>1553</v>
      </c>
      <c r="D17" s="23">
        <v>1553</v>
      </c>
      <c r="E17" s="23"/>
      <c r="F17" s="24">
        <v>1963</v>
      </c>
      <c r="G17" s="23">
        <v>1480</v>
      </c>
      <c r="H17" s="23">
        <v>1480</v>
      </c>
      <c r="I17" s="23"/>
      <c r="J17" s="24">
        <v>1983</v>
      </c>
      <c r="K17" s="23">
        <v>1500</v>
      </c>
      <c r="L17" s="23">
        <v>1500</v>
      </c>
      <c r="M17" s="23"/>
      <c r="N17" s="24">
        <v>2023</v>
      </c>
    </row>
    <row r="18" spans="1:14" ht="11.25">
      <c r="A18" s="6" t="s">
        <v>159</v>
      </c>
      <c r="B18" s="24">
        <v>5890</v>
      </c>
      <c r="C18" s="23">
        <v>4270</v>
      </c>
      <c r="D18" s="23">
        <v>2891</v>
      </c>
      <c r="E18" s="23">
        <v>1366</v>
      </c>
      <c r="F18" s="24">
        <v>8516</v>
      </c>
      <c r="G18" s="23">
        <v>6341</v>
      </c>
      <c r="H18" s="23">
        <v>4160</v>
      </c>
      <c r="I18" s="23">
        <v>1910</v>
      </c>
      <c r="J18" s="24">
        <v>8579</v>
      </c>
      <c r="K18" s="23">
        <v>6310</v>
      </c>
      <c r="L18" s="23">
        <v>4294</v>
      </c>
      <c r="M18" s="23">
        <v>2094</v>
      </c>
      <c r="N18" s="24">
        <v>8175</v>
      </c>
    </row>
    <row r="19" spans="1:14" ht="11.25">
      <c r="A19" s="6" t="s">
        <v>3</v>
      </c>
      <c r="B19" s="24">
        <v>5040</v>
      </c>
      <c r="C19" s="23">
        <v>4954</v>
      </c>
      <c r="D19" s="23">
        <v>4954</v>
      </c>
      <c r="E19" s="23">
        <v>4621</v>
      </c>
      <c r="F19" s="24">
        <v>16486</v>
      </c>
      <c r="G19" s="23"/>
      <c r="H19" s="23"/>
      <c r="I19" s="23"/>
      <c r="J19" s="24">
        <v>17000</v>
      </c>
      <c r="K19" s="23"/>
      <c r="L19" s="23"/>
      <c r="M19" s="23"/>
      <c r="N19" s="24">
        <v>11966</v>
      </c>
    </row>
    <row r="20" spans="1:14" ht="11.25">
      <c r="A20" s="6" t="s">
        <v>43</v>
      </c>
      <c r="B20" s="24">
        <v>6257</v>
      </c>
      <c r="C20" s="23">
        <v>5002</v>
      </c>
      <c r="D20" s="23">
        <v>4038</v>
      </c>
      <c r="E20" s="23">
        <v>2119</v>
      </c>
      <c r="F20" s="24">
        <v>8208</v>
      </c>
      <c r="G20" s="23">
        <v>5998</v>
      </c>
      <c r="H20" s="23">
        <v>4827</v>
      </c>
      <c r="I20" s="23">
        <v>3007</v>
      </c>
      <c r="J20" s="24">
        <v>7423</v>
      </c>
      <c r="K20" s="23">
        <v>8297</v>
      </c>
      <c r="L20" s="23">
        <v>5205</v>
      </c>
      <c r="M20" s="23">
        <v>1934</v>
      </c>
      <c r="N20" s="24">
        <v>6680</v>
      </c>
    </row>
    <row r="21" spans="1:14" ht="11.25">
      <c r="A21" s="6" t="s">
        <v>160</v>
      </c>
      <c r="B21" s="24">
        <v>19609</v>
      </c>
      <c r="C21" s="23">
        <v>15895</v>
      </c>
      <c r="D21" s="23">
        <v>13552</v>
      </c>
      <c r="E21" s="23">
        <v>8176</v>
      </c>
      <c r="F21" s="24">
        <v>35487</v>
      </c>
      <c r="G21" s="23">
        <v>14111</v>
      </c>
      <c r="H21" s="23">
        <v>10621</v>
      </c>
      <c r="I21" s="23">
        <v>5051</v>
      </c>
      <c r="J21" s="24">
        <v>35574</v>
      </c>
      <c r="K21" s="23">
        <v>16675</v>
      </c>
      <c r="L21" s="23">
        <v>11409</v>
      </c>
      <c r="M21" s="23">
        <v>4404</v>
      </c>
      <c r="N21" s="24">
        <v>30643</v>
      </c>
    </row>
    <row r="22" spans="1:14" ht="11.25">
      <c r="A22" s="6" t="s">
        <v>111</v>
      </c>
      <c r="B22" s="24">
        <v>405088</v>
      </c>
      <c r="C22" s="23">
        <v>317993</v>
      </c>
      <c r="D22" s="23">
        <v>229136</v>
      </c>
      <c r="E22" s="23">
        <v>108658</v>
      </c>
      <c r="F22" s="24">
        <v>449674</v>
      </c>
      <c r="G22" s="23">
        <v>339328</v>
      </c>
      <c r="H22" s="23">
        <v>226385</v>
      </c>
      <c r="I22" s="23">
        <v>112898</v>
      </c>
      <c r="J22" s="24">
        <v>471583</v>
      </c>
      <c r="K22" s="23">
        <v>355971</v>
      </c>
      <c r="L22" s="23">
        <v>237581</v>
      </c>
      <c r="M22" s="23">
        <v>118577</v>
      </c>
      <c r="N22" s="24">
        <v>495363</v>
      </c>
    </row>
    <row r="23" spans="1:14" ht="11.25">
      <c r="A23" s="6" t="s">
        <v>43</v>
      </c>
      <c r="B23" s="24">
        <v>48092</v>
      </c>
      <c r="C23" s="23">
        <v>37601</v>
      </c>
      <c r="D23" s="23">
        <v>27183</v>
      </c>
      <c r="E23" s="23">
        <v>9134</v>
      </c>
      <c r="F23" s="24">
        <v>43581</v>
      </c>
      <c r="G23" s="23">
        <v>34633</v>
      </c>
      <c r="H23" s="23">
        <v>18794</v>
      </c>
      <c r="I23" s="23">
        <v>8192</v>
      </c>
      <c r="J23" s="24">
        <v>38230</v>
      </c>
      <c r="K23" s="23">
        <v>28507</v>
      </c>
      <c r="L23" s="23">
        <v>19969</v>
      </c>
      <c r="M23" s="23">
        <v>9872</v>
      </c>
      <c r="N23" s="24">
        <v>37824</v>
      </c>
    </row>
    <row r="24" spans="1:14" ht="11.25">
      <c r="A24" s="6" t="s">
        <v>163</v>
      </c>
      <c r="B24" s="24">
        <v>453181</v>
      </c>
      <c r="C24" s="23">
        <v>355595</v>
      </c>
      <c r="D24" s="23">
        <v>256320</v>
      </c>
      <c r="E24" s="23">
        <v>117792</v>
      </c>
      <c r="F24" s="24">
        <v>493256</v>
      </c>
      <c r="G24" s="23">
        <v>373962</v>
      </c>
      <c r="H24" s="23">
        <v>245180</v>
      </c>
      <c r="I24" s="23">
        <v>121090</v>
      </c>
      <c r="J24" s="24">
        <v>509813</v>
      </c>
      <c r="K24" s="23">
        <v>384478</v>
      </c>
      <c r="L24" s="23">
        <v>257551</v>
      </c>
      <c r="M24" s="23">
        <v>128449</v>
      </c>
      <c r="N24" s="24">
        <v>533187</v>
      </c>
    </row>
    <row r="25" spans="1:14" ht="12" thickBot="1">
      <c r="A25" s="29" t="s">
        <v>164</v>
      </c>
      <c r="B25" s="26">
        <v>57108</v>
      </c>
      <c r="C25" s="25">
        <v>-312364</v>
      </c>
      <c r="D25" s="25">
        <v>-128018</v>
      </c>
      <c r="E25" s="25">
        <v>-186647</v>
      </c>
      <c r="F25" s="26">
        <v>190873</v>
      </c>
      <c r="G25" s="25">
        <v>-151384</v>
      </c>
      <c r="H25" s="25">
        <v>34495</v>
      </c>
      <c r="I25" s="25">
        <v>-61234</v>
      </c>
      <c r="J25" s="26">
        <v>162603</v>
      </c>
      <c r="K25" s="25">
        <v>-226315</v>
      </c>
      <c r="L25" s="25">
        <v>-109652</v>
      </c>
      <c r="M25" s="25">
        <v>-105308</v>
      </c>
      <c r="N25" s="26">
        <v>425235</v>
      </c>
    </row>
    <row r="26" spans="1:14" ht="12" thickTop="1">
      <c r="A26" s="6" t="s">
        <v>4</v>
      </c>
      <c r="B26" s="24">
        <v>1291</v>
      </c>
      <c r="C26" s="23">
        <v>1378</v>
      </c>
      <c r="D26" s="23">
        <v>1412</v>
      </c>
      <c r="E26" s="23">
        <v>1402</v>
      </c>
      <c r="F26" s="24"/>
      <c r="G26" s="23">
        <v>1305</v>
      </c>
      <c r="H26" s="23">
        <v>1378</v>
      </c>
      <c r="I26" s="23">
        <v>1130</v>
      </c>
      <c r="J26" s="24"/>
      <c r="K26" s="23">
        <v>890</v>
      </c>
      <c r="L26" s="23"/>
      <c r="M26" s="23"/>
      <c r="N26" s="24"/>
    </row>
    <row r="27" spans="1:14" ht="11.25">
      <c r="A27" s="6" t="s">
        <v>166</v>
      </c>
      <c r="B27" s="24">
        <v>1291</v>
      </c>
      <c r="C27" s="23">
        <v>1378</v>
      </c>
      <c r="D27" s="23">
        <v>1412</v>
      </c>
      <c r="E27" s="23">
        <v>1402</v>
      </c>
      <c r="F27" s="24"/>
      <c r="G27" s="23">
        <v>1305</v>
      </c>
      <c r="H27" s="23">
        <v>1378</v>
      </c>
      <c r="I27" s="23">
        <v>1130</v>
      </c>
      <c r="J27" s="24">
        <v>4681</v>
      </c>
      <c r="K27" s="23">
        <v>5571</v>
      </c>
      <c r="L27" s="23"/>
      <c r="M27" s="23"/>
      <c r="N27" s="24"/>
    </row>
    <row r="28" spans="1:14" ht="11.25">
      <c r="A28" s="6" t="s">
        <v>112</v>
      </c>
      <c r="B28" s="24">
        <v>42907</v>
      </c>
      <c r="C28" s="23">
        <v>33150</v>
      </c>
      <c r="D28" s="23">
        <v>27149</v>
      </c>
      <c r="E28" s="23">
        <v>26163</v>
      </c>
      <c r="F28" s="24">
        <v>23902</v>
      </c>
      <c r="G28" s="23">
        <v>10949</v>
      </c>
      <c r="H28" s="23">
        <v>7125</v>
      </c>
      <c r="I28" s="23">
        <v>775</v>
      </c>
      <c r="J28" s="24">
        <v>31843</v>
      </c>
      <c r="K28" s="23">
        <v>6783</v>
      </c>
      <c r="L28" s="23">
        <v>6537</v>
      </c>
      <c r="M28" s="23">
        <v>5656</v>
      </c>
      <c r="N28" s="24">
        <v>76675</v>
      </c>
    </row>
    <row r="29" spans="1:14" ht="11.25">
      <c r="A29" s="6" t="s">
        <v>0</v>
      </c>
      <c r="B29" s="24">
        <v>37802</v>
      </c>
      <c r="C29" s="23">
        <v>40202</v>
      </c>
      <c r="D29" s="23">
        <v>46302</v>
      </c>
      <c r="E29" s="23">
        <v>46202</v>
      </c>
      <c r="F29" s="24"/>
      <c r="G29" s="23"/>
      <c r="H29" s="23"/>
      <c r="I29" s="23"/>
      <c r="J29" s="24"/>
      <c r="K29" s="23"/>
      <c r="L29" s="23"/>
      <c r="M29" s="23"/>
      <c r="N29" s="24"/>
    </row>
    <row r="30" spans="1:14" ht="11.25">
      <c r="A30" s="6" t="s">
        <v>168</v>
      </c>
      <c r="B30" s="24">
        <v>80710</v>
      </c>
      <c r="C30" s="23">
        <v>73353</v>
      </c>
      <c r="D30" s="23">
        <v>73452</v>
      </c>
      <c r="E30" s="23">
        <v>72366</v>
      </c>
      <c r="F30" s="24">
        <v>23902</v>
      </c>
      <c r="G30" s="23">
        <v>10949</v>
      </c>
      <c r="H30" s="23">
        <v>7125</v>
      </c>
      <c r="I30" s="23">
        <v>775</v>
      </c>
      <c r="J30" s="24">
        <v>31843</v>
      </c>
      <c r="K30" s="23">
        <v>6783</v>
      </c>
      <c r="L30" s="23">
        <v>6537</v>
      </c>
      <c r="M30" s="23">
        <v>5656</v>
      </c>
      <c r="N30" s="24">
        <v>76675</v>
      </c>
    </row>
    <row r="31" spans="1:14" ht="11.25">
      <c r="A31" s="7" t="s">
        <v>105</v>
      </c>
      <c r="B31" s="24">
        <v>-22311</v>
      </c>
      <c r="C31" s="23">
        <v>-384339</v>
      </c>
      <c r="D31" s="23">
        <v>-200058</v>
      </c>
      <c r="E31" s="23">
        <v>-257612</v>
      </c>
      <c r="F31" s="24">
        <v>166970</v>
      </c>
      <c r="G31" s="23">
        <v>-161028</v>
      </c>
      <c r="H31" s="23">
        <v>28748</v>
      </c>
      <c r="I31" s="23">
        <v>-60880</v>
      </c>
      <c r="J31" s="24">
        <v>135441</v>
      </c>
      <c r="K31" s="23">
        <v>-227527</v>
      </c>
      <c r="L31" s="23">
        <v>-116189</v>
      </c>
      <c r="M31" s="23">
        <v>-110964</v>
      </c>
      <c r="N31" s="24">
        <v>348559</v>
      </c>
    </row>
    <row r="32" spans="1:14" ht="11.25">
      <c r="A32" s="7" t="s">
        <v>169</v>
      </c>
      <c r="B32" s="24">
        <v>3432</v>
      </c>
      <c r="C32" s="23">
        <v>3466</v>
      </c>
      <c r="D32" s="23">
        <v>2412</v>
      </c>
      <c r="E32" s="23">
        <v>1157</v>
      </c>
      <c r="F32" s="24">
        <v>65594</v>
      </c>
      <c r="G32" s="23">
        <v>3080</v>
      </c>
      <c r="H32" s="23">
        <v>1913</v>
      </c>
      <c r="I32" s="23">
        <v>1081</v>
      </c>
      <c r="J32" s="24">
        <v>35255</v>
      </c>
      <c r="K32" s="23">
        <v>5732</v>
      </c>
      <c r="L32" s="23">
        <v>3392</v>
      </c>
      <c r="M32" s="23">
        <v>1004</v>
      </c>
      <c r="N32" s="24">
        <v>116479</v>
      </c>
    </row>
    <row r="33" spans="1:14" ht="11.25">
      <c r="A33" s="7" t="s">
        <v>170</v>
      </c>
      <c r="B33" s="24">
        <v>16458</v>
      </c>
      <c r="C33" s="23">
        <v>-133134</v>
      </c>
      <c r="D33" s="23">
        <v>-57700</v>
      </c>
      <c r="E33" s="23">
        <v>-83223</v>
      </c>
      <c r="F33" s="24">
        <v>9759</v>
      </c>
      <c r="G33" s="23">
        <v>-61744</v>
      </c>
      <c r="H33" s="23">
        <v>13667</v>
      </c>
      <c r="I33" s="23">
        <v>-22889</v>
      </c>
      <c r="J33" s="24">
        <v>-7631</v>
      </c>
      <c r="K33" s="23">
        <v>-122395</v>
      </c>
      <c r="L33" s="23">
        <v>-66703</v>
      </c>
      <c r="M33" s="23">
        <v>-54584</v>
      </c>
      <c r="N33" s="24">
        <v>19683</v>
      </c>
    </row>
    <row r="34" spans="1:14" ht="11.25">
      <c r="A34" s="7" t="s">
        <v>171</v>
      </c>
      <c r="B34" s="24">
        <v>19891</v>
      </c>
      <c r="C34" s="23">
        <v>-129667</v>
      </c>
      <c r="D34" s="23">
        <v>-55287</v>
      </c>
      <c r="E34" s="23">
        <v>-82065</v>
      </c>
      <c r="F34" s="24">
        <v>75353</v>
      </c>
      <c r="G34" s="23">
        <v>-58663</v>
      </c>
      <c r="H34" s="23">
        <v>15580</v>
      </c>
      <c r="I34" s="23">
        <v>-21807</v>
      </c>
      <c r="J34" s="24">
        <v>40329</v>
      </c>
      <c r="K34" s="23">
        <v>-103957</v>
      </c>
      <c r="L34" s="23">
        <v>-63311</v>
      </c>
      <c r="M34" s="23">
        <v>-53580</v>
      </c>
      <c r="N34" s="24">
        <v>136163</v>
      </c>
    </row>
    <row r="35" spans="1:14" ht="11.25">
      <c r="A35" s="7" t="s">
        <v>5</v>
      </c>
      <c r="B35" s="24">
        <v>-42202</v>
      </c>
      <c r="C35" s="23">
        <v>-254671</v>
      </c>
      <c r="D35" s="23">
        <v>-144770</v>
      </c>
      <c r="E35" s="23">
        <v>-175546</v>
      </c>
      <c r="F35" s="24"/>
      <c r="G35" s="23"/>
      <c r="H35" s="23"/>
      <c r="I35" s="23"/>
      <c r="J35" s="24"/>
      <c r="K35" s="23"/>
      <c r="L35" s="23"/>
      <c r="M35" s="23"/>
      <c r="N35" s="24"/>
    </row>
    <row r="36" spans="1:14" ht="12" thickBot="1">
      <c r="A36" s="7" t="s">
        <v>172</v>
      </c>
      <c r="B36" s="24">
        <v>-42202</v>
      </c>
      <c r="C36" s="23">
        <v>-254671</v>
      </c>
      <c r="D36" s="23">
        <v>-144770</v>
      </c>
      <c r="E36" s="23">
        <v>-175546</v>
      </c>
      <c r="F36" s="24">
        <v>91617</v>
      </c>
      <c r="G36" s="23">
        <v>-102365</v>
      </c>
      <c r="H36" s="23">
        <v>13167</v>
      </c>
      <c r="I36" s="23">
        <v>-39072</v>
      </c>
      <c r="J36" s="24">
        <v>95111</v>
      </c>
      <c r="K36" s="23">
        <v>-123570</v>
      </c>
      <c r="L36" s="23">
        <v>-52878</v>
      </c>
      <c r="M36" s="23">
        <v>-57384</v>
      </c>
      <c r="N36" s="24">
        <v>212396</v>
      </c>
    </row>
    <row r="37" spans="1:14" ht="12" thickTop="1">
      <c r="A37" s="8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9" ht="11.25">
      <c r="A39" s="20" t="s">
        <v>100</v>
      </c>
    </row>
    <row r="40" ht="11.25">
      <c r="A40" s="20" t="s">
        <v>101</v>
      </c>
    </row>
  </sheetData>
  <mergeCells count="1">
    <mergeCell ref="B6:N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2:N47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4" width="17.83203125" style="0" customWidth="1"/>
  </cols>
  <sheetData>
    <row r="1" ht="12" thickBot="1"/>
    <row r="2" spans="1:14" ht="12" thickTop="1">
      <c r="A2" s="10" t="s">
        <v>96</v>
      </c>
      <c r="B2" s="14">
        <v>9723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2" thickBot="1">
      <c r="A3" s="11" t="s">
        <v>97</v>
      </c>
      <c r="B3" s="1" t="s">
        <v>98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" thickTop="1">
      <c r="A4" s="10" t="s">
        <v>7</v>
      </c>
      <c r="B4" s="15" t="str">
        <f>HYPERLINK("http://www.kabupro.jp/mark/20120330/S000ALQN.htm","有価証券報告書")</f>
        <v>有価証券報告書</v>
      </c>
      <c r="C4" s="15" t="str">
        <f>HYPERLINK("http://www.kabupro.jp/mark/20111110/S0009NVC.htm","四半期報告書")</f>
        <v>四半期報告書</v>
      </c>
      <c r="D4" s="15" t="str">
        <f>HYPERLINK("http://www.kabupro.jp/mark/20110815/S00097LA.htm","四半期報告書")</f>
        <v>四半期報告書</v>
      </c>
      <c r="E4" s="15" t="str">
        <f>HYPERLINK("http://www.kabupro.jp/mark/20110516/S0008AOA.htm","四半期報告書")</f>
        <v>四半期報告書</v>
      </c>
      <c r="F4" s="15" t="str">
        <f>HYPERLINK("http://www.kabupro.jp/mark/20120330/S000ALQN.htm","有価証券報告書")</f>
        <v>有価証券報告書</v>
      </c>
      <c r="G4" s="15" t="str">
        <f>HYPERLINK("http://www.kabupro.jp/mark/20111110/S0009NVC.htm","四半期報告書")</f>
        <v>四半期報告書</v>
      </c>
      <c r="H4" s="15" t="str">
        <f>HYPERLINK("http://www.kabupro.jp/mark/20110815/S00097LA.htm","四半期報告書")</f>
        <v>四半期報告書</v>
      </c>
      <c r="I4" s="15" t="str">
        <f>HYPERLINK("http://www.kabupro.jp/mark/20110516/S0008AOA.htm","四半期報告書")</f>
        <v>四半期報告書</v>
      </c>
      <c r="J4" s="15" t="str">
        <f>HYPERLINK("http://www.kabupro.jp/mark/20110331/S00083BJ.htm","有価証券報告書")</f>
        <v>有価証券報告書</v>
      </c>
      <c r="K4" s="15" t="str">
        <f>HYPERLINK("http://www.kabupro.jp/mark/20091112/S0004J6O.htm","四半期報告書")</f>
        <v>四半期報告書</v>
      </c>
      <c r="L4" s="15" t="str">
        <f>HYPERLINK("http://www.kabupro.jp/mark/20100813/S0006MYR.htm","四半期報告書")</f>
        <v>四半期報告書</v>
      </c>
      <c r="M4" s="15" t="str">
        <f>HYPERLINK("http://www.kabupro.jp/mark/20100514/S0005PCE.htm","四半期報告書")</f>
        <v>四半期報告書</v>
      </c>
      <c r="N4" s="15" t="str">
        <f>HYPERLINK("http://www.kabupro.jp/mark/20100331/S0005FTK.htm","有価証券報告書")</f>
        <v>有価証券報告書</v>
      </c>
    </row>
    <row r="5" spans="1:14" ht="12" thickBot="1">
      <c r="A5" s="11" t="s">
        <v>8</v>
      </c>
      <c r="B5" s="1" t="s">
        <v>31</v>
      </c>
      <c r="C5" s="1" t="s">
        <v>174</v>
      </c>
      <c r="D5" s="1" t="s">
        <v>176</v>
      </c>
      <c r="E5" s="1" t="s">
        <v>178</v>
      </c>
      <c r="F5" s="1" t="s">
        <v>31</v>
      </c>
      <c r="G5" s="1" t="s">
        <v>174</v>
      </c>
      <c r="H5" s="1" t="s">
        <v>176</v>
      </c>
      <c r="I5" s="1" t="s">
        <v>178</v>
      </c>
      <c r="J5" s="1" t="s">
        <v>33</v>
      </c>
      <c r="K5" s="1" t="s">
        <v>182</v>
      </c>
      <c r="L5" s="1" t="s">
        <v>179</v>
      </c>
      <c r="M5" s="1" t="s">
        <v>181</v>
      </c>
      <c r="N5" s="1" t="s">
        <v>35</v>
      </c>
    </row>
    <row r="6" spans="1:14" ht="12.75" thickBot="1" thickTop="1">
      <c r="A6" s="10" t="s">
        <v>9</v>
      </c>
      <c r="B6" s="18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" thickTop="1">
      <c r="A7" s="12" t="s">
        <v>10</v>
      </c>
      <c r="B7" s="16" t="s">
        <v>21</v>
      </c>
      <c r="C7" s="14" t="s">
        <v>102</v>
      </c>
      <c r="D7" s="14" t="s">
        <v>102</v>
      </c>
      <c r="E7" s="14" t="s">
        <v>102</v>
      </c>
      <c r="F7" s="16" t="s">
        <v>21</v>
      </c>
      <c r="G7" s="14" t="s">
        <v>102</v>
      </c>
      <c r="H7" s="14" t="s">
        <v>102</v>
      </c>
      <c r="I7" s="14" t="s">
        <v>102</v>
      </c>
      <c r="J7" s="16" t="s">
        <v>21</v>
      </c>
      <c r="K7" s="14" t="s">
        <v>102</v>
      </c>
      <c r="L7" s="14" t="s">
        <v>102</v>
      </c>
      <c r="M7" s="14" t="s">
        <v>102</v>
      </c>
      <c r="N7" s="16" t="s">
        <v>21</v>
      </c>
    </row>
    <row r="8" spans="1:14" ht="11.25">
      <c r="A8" s="13" t="s">
        <v>11</v>
      </c>
      <c r="B8" s="17" t="s">
        <v>139</v>
      </c>
      <c r="C8" s="1" t="s">
        <v>139</v>
      </c>
      <c r="D8" s="1" t="s">
        <v>139</v>
      </c>
      <c r="E8" s="1" t="s">
        <v>139</v>
      </c>
      <c r="F8" s="17" t="s">
        <v>140</v>
      </c>
      <c r="G8" s="1" t="s">
        <v>140</v>
      </c>
      <c r="H8" s="1" t="s">
        <v>140</v>
      </c>
      <c r="I8" s="1" t="s">
        <v>140</v>
      </c>
      <c r="J8" s="17" t="s">
        <v>141</v>
      </c>
      <c r="K8" s="1" t="s">
        <v>141</v>
      </c>
      <c r="L8" s="1" t="s">
        <v>141</v>
      </c>
      <c r="M8" s="1" t="s">
        <v>141</v>
      </c>
      <c r="N8" s="17" t="s">
        <v>142</v>
      </c>
    </row>
    <row r="9" spans="1:14" ht="11.25">
      <c r="A9" s="13" t="s">
        <v>12</v>
      </c>
      <c r="B9" s="17" t="s">
        <v>30</v>
      </c>
      <c r="C9" s="1" t="s">
        <v>175</v>
      </c>
      <c r="D9" s="1" t="s">
        <v>177</v>
      </c>
      <c r="E9" s="1" t="s">
        <v>33</v>
      </c>
      <c r="F9" s="17" t="s">
        <v>32</v>
      </c>
      <c r="G9" s="1" t="s">
        <v>191</v>
      </c>
      <c r="H9" s="1" t="s">
        <v>180</v>
      </c>
      <c r="I9" s="1" t="s">
        <v>35</v>
      </c>
      <c r="J9" s="17" t="s">
        <v>34</v>
      </c>
      <c r="K9" s="1" t="s">
        <v>183</v>
      </c>
      <c r="L9" s="1" t="s">
        <v>185</v>
      </c>
      <c r="M9" s="1" t="s">
        <v>187</v>
      </c>
      <c r="N9" s="17" t="s">
        <v>36</v>
      </c>
    </row>
    <row r="10" spans="1:14" ht="12" thickBot="1">
      <c r="A10" s="13" t="s">
        <v>13</v>
      </c>
      <c r="B10" s="17" t="s">
        <v>38</v>
      </c>
      <c r="C10" s="1" t="s">
        <v>38</v>
      </c>
      <c r="D10" s="1" t="s">
        <v>38</v>
      </c>
      <c r="E10" s="1" t="s">
        <v>38</v>
      </c>
      <c r="F10" s="17" t="s">
        <v>38</v>
      </c>
      <c r="G10" s="1" t="s">
        <v>38</v>
      </c>
      <c r="H10" s="1" t="s">
        <v>38</v>
      </c>
      <c r="I10" s="1" t="s">
        <v>38</v>
      </c>
      <c r="J10" s="17" t="s">
        <v>38</v>
      </c>
      <c r="K10" s="1" t="s">
        <v>38</v>
      </c>
      <c r="L10" s="1" t="s">
        <v>38</v>
      </c>
      <c r="M10" s="1" t="s">
        <v>38</v>
      </c>
      <c r="N10" s="17" t="s">
        <v>38</v>
      </c>
    </row>
    <row r="11" spans="1:14" ht="12" thickTop="1">
      <c r="A11" s="28" t="s">
        <v>105</v>
      </c>
      <c r="B11" s="22">
        <v>-22311</v>
      </c>
      <c r="C11" s="21">
        <v>-384339</v>
      </c>
      <c r="D11" s="21">
        <v>-200058</v>
      </c>
      <c r="E11" s="21">
        <v>-257612</v>
      </c>
      <c r="F11" s="22">
        <v>166970</v>
      </c>
      <c r="G11" s="21">
        <v>-161028</v>
      </c>
      <c r="H11" s="21">
        <v>28748</v>
      </c>
      <c r="I11" s="21">
        <v>-60880</v>
      </c>
      <c r="J11" s="22">
        <v>135441</v>
      </c>
      <c r="K11" s="21">
        <v>-227527</v>
      </c>
      <c r="L11" s="21">
        <v>-116189</v>
      </c>
      <c r="M11" s="21">
        <v>-110964</v>
      </c>
      <c r="N11" s="22">
        <v>348559</v>
      </c>
    </row>
    <row r="12" spans="1:14" ht="11.25">
      <c r="A12" s="6" t="s">
        <v>106</v>
      </c>
      <c r="B12" s="24">
        <v>786545</v>
      </c>
      <c r="C12" s="23">
        <v>606504</v>
      </c>
      <c r="D12" s="23">
        <v>428383</v>
      </c>
      <c r="E12" s="23">
        <v>181794</v>
      </c>
      <c r="F12" s="24">
        <v>771067</v>
      </c>
      <c r="G12" s="23">
        <v>574550</v>
      </c>
      <c r="H12" s="23">
        <v>381755</v>
      </c>
      <c r="I12" s="23">
        <v>190186</v>
      </c>
      <c r="J12" s="24">
        <v>805669</v>
      </c>
      <c r="K12" s="23">
        <v>602015</v>
      </c>
      <c r="L12" s="23">
        <v>399601</v>
      </c>
      <c r="M12" s="23">
        <v>197565</v>
      </c>
      <c r="N12" s="24">
        <v>797557</v>
      </c>
    </row>
    <row r="13" spans="1:14" ht="11.25">
      <c r="A13" s="6" t="s">
        <v>107</v>
      </c>
      <c r="B13" s="24">
        <v>-2039</v>
      </c>
      <c r="C13" s="23">
        <v>-2126</v>
      </c>
      <c r="D13" s="23">
        <v>-1412</v>
      </c>
      <c r="E13" s="23">
        <v>-1402</v>
      </c>
      <c r="F13" s="24">
        <v>-2442</v>
      </c>
      <c r="G13" s="23">
        <v>-3793</v>
      </c>
      <c r="H13" s="23">
        <v>-3866</v>
      </c>
      <c r="I13" s="23">
        <v>-3618</v>
      </c>
      <c r="J13" s="24">
        <v>-450</v>
      </c>
      <c r="K13" s="23">
        <v>-1200</v>
      </c>
      <c r="L13" s="23">
        <v>-902</v>
      </c>
      <c r="M13" s="23">
        <v>-488</v>
      </c>
      <c r="N13" s="24">
        <v>1000</v>
      </c>
    </row>
    <row r="14" spans="1:14" ht="11.25">
      <c r="A14" s="6" t="s">
        <v>108</v>
      </c>
      <c r="B14" s="24">
        <v>-19224</v>
      </c>
      <c r="C14" s="23">
        <v>-13998</v>
      </c>
      <c r="D14" s="23">
        <v>-8542</v>
      </c>
      <c r="E14" s="23">
        <v>-4088</v>
      </c>
      <c r="F14" s="24">
        <v>-14911</v>
      </c>
      <c r="G14" s="23">
        <v>-11282</v>
      </c>
      <c r="H14" s="23">
        <v>-7376</v>
      </c>
      <c r="I14" s="23">
        <v>-3510</v>
      </c>
      <c r="J14" s="24">
        <v>-15271</v>
      </c>
      <c r="K14" s="23">
        <v>-11406</v>
      </c>
      <c r="L14" s="23">
        <v>-6653</v>
      </c>
      <c r="M14" s="23">
        <v>-2419</v>
      </c>
      <c r="N14" s="24">
        <v>-46581</v>
      </c>
    </row>
    <row r="15" spans="1:14" ht="11.25">
      <c r="A15" s="6" t="s">
        <v>109</v>
      </c>
      <c r="B15" s="24">
        <v>9884</v>
      </c>
      <c r="C15" s="23">
        <v>7232</v>
      </c>
      <c r="D15" s="23">
        <v>4581</v>
      </c>
      <c r="E15" s="23">
        <v>1930</v>
      </c>
      <c r="F15" s="24">
        <v>-2290</v>
      </c>
      <c r="G15" s="23">
        <v>-4881</v>
      </c>
      <c r="H15" s="23">
        <v>-7473</v>
      </c>
      <c r="I15" s="23">
        <v>-10065</v>
      </c>
      <c r="J15" s="24">
        <v>-35910</v>
      </c>
      <c r="K15" s="23">
        <v>-37873</v>
      </c>
      <c r="L15" s="23">
        <v>-39835</v>
      </c>
      <c r="M15" s="23">
        <v>-42225</v>
      </c>
      <c r="N15" s="24">
        <v>-2943</v>
      </c>
    </row>
    <row r="16" spans="1:14" ht="11.25">
      <c r="A16" s="6" t="s">
        <v>110</v>
      </c>
      <c r="B16" s="24">
        <v>-2421</v>
      </c>
      <c r="C16" s="23">
        <v>-1669</v>
      </c>
      <c r="D16" s="23">
        <v>-1668</v>
      </c>
      <c r="E16" s="23">
        <v>-70</v>
      </c>
      <c r="F16" s="24">
        <v>-2276</v>
      </c>
      <c r="G16" s="23">
        <v>-1772</v>
      </c>
      <c r="H16" s="23">
        <v>-1634</v>
      </c>
      <c r="I16" s="23">
        <v>-133</v>
      </c>
      <c r="J16" s="24">
        <v>-2571</v>
      </c>
      <c r="K16" s="23">
        <v>-2068</v>
      </c>
      <c r="L16" s="23">
        <v>-1908</v>
      </c>
      <c r="M16" s="23">
        <v>-376</v>
      </c>
      <c r="N16" s="24">
        <v>-3820</v>
      </c>
    </row>
    <row r="17" spans="1:14" ht="11.25">
      <c r="A17" s="6" t="s">
        <v>111</v>
      </c>
      <c r="B17" s="24">
        <v>405088</v>
      </c>
      <c r="C17" s="23">
        <v>317993</v>
      </c>
      <c r="D17" s="23">
        <v>229136</v>
      </c>
      <c r="E17" s="23">
        <v>108658</v>
      </c>
      <c r="F17" s="24">
        <v>449674</v>
      </c>
      <c r="G17" s="23">
        <v>339328</v>
      </c>
      <c r="H17" s="23">
        <v>226385</v>
      </c>
      <c r="I17" s="23">
        <v>112898</v>
      </c>
      <c r="J17" s="24">
        <v>471583</v>
      </c>
      <c r="K17" s="23">
        <v>355971</v>
      </c>
      <c r="L17" s="23">
        <v>237581</v>
      </c>
      <c r="M17" s="23">
        <v>118577</v>
      </c>
      <c r="N17" s="24">
        <v>495363</v>
      </c>
    </row>
    <row r="18" spans="1:14" ht="11.25">
      <c r="A18" s="6" t="s">
        <v>0</v>
      </c>
      <c r="B18" s="24">
        <v>37802</v>
      </c>
      <c r="C18" s="23"/>
      <c r="D18" s="23"/>
      <c r="E18" s="23">
        <v>46202</v>
      </c>
      <c r="F18" s="24"/>
      <c r="G18" s="23"/>
      <c r="H18" s="23"/>
      <c r="I18" s="23"/>
      <c r="J18" s="24"/>
      <c r="K18" s="23"/>
      <c r="L18" s="23"/>
      <c r="M18" s="23"/>
      <c r="N18" s="24"/>
    </row>
    <row r="19" spans="1:14" ht="11.25">
      <c r="A19" s="6" t="s">
        <v>112</v>
      </c>
      <c r="B19" s="24">
        <v>42907</v>
      </c>
      <c r="C19" s="23">
        <v>33150</v>
      </c>
      <c r="D19" s="23">
        <v>27149</v>
      </c>
      <c r="E19" s="23">
        <v>26163</v>
      </c>
      <c r="F19" s="24">
        <v>23902</v>
      </c>
      <c r="G19" s="23">
        <v>10949</v>
      </c>
      <c r="H19" s="23">
        <v>7125</v>
      </c>
      <c r="I19" s="23">
        <v>775</v>
      </c>
      <c r="J19" s="24">
        <v>31843</v>
      </c>
      <c r="K19" s="23">
        <v>6783</v>
      </c>
      <c r="L19" s="23">
        <v>6537</v>
      </c>
      <c r="M19" s="23">
        <v>5656</v>
      </c>
      <c r="N19" s="24">
        <v>76675</v>
      </c>
    </row>
    <row r="20" spans="1:14" ht="11.25">
      <c r="A20" s="6" t="s">
        <v>114</v>
      </c>
      <c r="B20" s="24">
        <v>16985</v>
      </c>
      <c r="C20" s="23">
        <v>117459</v>
      </c>
      <c r="D20" s="23">
        <v>155884</v>
      </c>
      <c r="E20" s="23">
        <v>144021</v>
      </c>
      <c r="F20" s="24">
        <v>1347</v>
      </c>
      <c r="G20" s="23">
        <v>115042</v>
      </c>
      <c r="H20" s="23">
        <v>139602</v>
      </c>
      <c r="I20" s="23">
        <v>57382</v>
      </c>
      <c r="J20" s="24">
        <v>43332</v>
      </c>
      <c r="K20" s="23">
        <v>181596</v>
      </c>
      <c r="L20" s="23">
        <v>203824</v>
      </c>
      <c r="M20" s="23">
        <v>135033</v>
      </c>
      <c r="N20" s="24">
        <v>22937</v>
      </c>
    </row>
    <row r="21" spans="1:14" ht="11.25">
      <c r="A21" s="6" t="s">
        <v>115</v>
      </c>
      <c r="B21" s="24">
        <v>-1794</v>
      </c>
      <c r="C21" s="23">
        <v>19506</v>
      </c>
      <c r="D21" s="23">
        <v>31972</v>
      </c>
      <c r="E21" s="23">
        <v>30547</v>
      </c>
      <c r="F21" s="24">
        <v>7474</v>
      </c>
      <c r="G21" s="23">
        <v>42497</v>
      </c>
      <c r="H21" s="23">
        <v>41477</v>
      </c>
      <c r="I21" s="23">
        <v>38987</v>
      </c>
      <c r="J21" s="24">
        <v>5270</v>
      </c>
      <c r="K21" s="23">
        <v>36001</v>
      </c>
      <c r="L21" s="23">
        <v>49019</v>
      </c>
      <c r="M21" s="23">
        <v>43613</v>
      </c>
      <c r="N21" s="24">
        <v>10174</v>
      </c>
    </row>
    <row r="22" spans="1:14" ht="11.25">
      <c r="A22" s="6" t="s">
        <v>116</v>
      </c>
      <c r="B22" s="24">
        <v>4552</v>
      </c>
      <c r="C22" s="23">
        <v>-85718</v>
      </c>
      <c r="D22" s="23">
        <v>-95513</v>
      </c>
      <c r="E22" s="23">
        <v>-83875</v>
      </c>
      <c r="F22" s="24">
        <v>14910</v>
      </c>
      <c r="G22" s="23">
        <v>-91043</v>
      </c>
      <c r="H22" s="23">
        <v>-72730</v>
      </c>
      <c r="I22" s="23">
        <v>-78588</v>
      </c>
      <c r="J22" s="24">
        <v>-18023</v>
      </c>
      <c r="K22" s="23">
        <v>-122043</v>
      </c>
      <c r="L22" s="23">
        <v>-133519</v>
      </c>
      <c r="M22" s="23">
        <v>-98052</v>
      </c>
      <c r="N22" s="24">
        <v>-29008</v>
      </c>
    </row>
    <row r="23" spans="1:14" ht="11.25">
      <c r="A23" s="6" t="s">
        <v>117</v>
      </c>
      <c r="B23" s="24">
        <v>-35740</v>
      </c>
      <c r="C23" s="23">
        <v>-154918</v>
      </c>
      <c r="D23" s="23">
        <v>-114790</v>
      </c>
      <c r="E23" s="23">
        <v>-34633</v>
      </c>
      <c r="F23" s="24">
        <v>60057</v>
      </c>
      <c r="G23" s="23">
        <v>-71995</v>
      </c>
      <c r="H23" s="23">
        <v>-36964</v>
      </c>
      <c r="I23" s="23">
        <v>-242</v>
      </c>
      <c r="J23" s="24">
        <v>-65313</v>
      </c>
      <c r="K23" s="23">
        <v>-173682</v>
      </c>
      <c r="L23" s="23">
        <v>-17885</v>
      </c>
      <c r="M23" s="23">
        <v>-30506</v>
      </c>
      <c r="N23" s="24">
        <v>65929</v>
      </c>
    </row>
    <row r="24" spans="1:14" ht="11.25">
      <c r="A24" s="6" t="s">
        <v>43</v>
      </c>
      <c r="B24" s="24">
        <v>-166375</v>
      </c>
      <c r="C24" s="23">
        <v>-98803</v>
      </c>
      <c r="D24" s="23">
        <v>-78226</v>
      </c>
      <c r="E24" s="23">
        <v>-69217</v>
      </c>
      <c r="F24" s="24">
        <v>-11132</v>
      </c>
      <c r="G24" s="23">
        <v>-1900</v>
      </c>
      <c r="H24" s="23">
        <v>48812</v>
      </c>
      <c r="I24" s="23">
        <v>20236</v>
      </c>
      <c r="J24" s="24">
        <v>-135065</v>
      </c>
      <c r="K24" s="23">
        <v>-125282</v>
      </c>
      <c r="L24" s="23">
        <v>-6579</v>
      </c>
      <c r="M24" s="23">
        <v>-19032</v>
      </c>
      <c r="N24" s="24">
        <v>-113326</v>
      </c>
    </row>
    <row r="25" spans="1:14" ht="11.25">
      <c r="A25" s="6" t="s">
        <v>118</v>
      </c>
      <c r="B25" s="24">
        <v>1053859</v>
      </c>
      <c r="C25" s="23">
        <v>474966</v>
      </c>
      <c r="D25" s="23">
        <v>423198</v>
      </c>
      <c r="E25" s="23">
        <v>162909</v>
      </c>
      <c r="F25" s="24">
        <v>1462354</v>
      </c>
      <c r="G25" s="23">
        <v>806970</v>
      </c>
      <c r="H25" s="23">
        <v>743861</v>
      </c>
      <c r="I25" s="23">
        <v>335730</v>
      </c>
      <c r="J25" s="24">
        <v>1220533</v>
      </c>
      <c r="K25" s="23">
        <v>551484</v>
      </c>
      <c r="L25" s="23">
        <v>573091</v>
      </c>
      <c r="M25" s="23">
        <v>267932</v>
      </c>
      <c r="N25" s="24">
        <v>1622516</v>
      </c>
    </row>
    <row r="26" spans="1:14" ht="11.25">
      <c r="A26" s="6" t="s">
        <v>119</v>
      </c>
      <c r="B26" s="24">
        <v>2421</v>
      </c>
      <c r="C26" s="23">
        <v>1669</v>
      </c>
      <c r="D26" s="23">
        <v>1668</v>
      </c>
      <c r="E26" s="23">
        <v>70</v>
      </c>
      <c r="F26" s="24">
        <v>2276</v>
      </c>
      <c r="G26" s="23">
        <v>1772</v>
      </c>
      <c r="H26" s="23">
        <v>1634</v>
      </c>
      <c r="I26" s="23">
        <v>133</v>
      </c>
      <c r="J26" s="24">
        <v>2571</v>
      </c>
      <c r="K26" s="23">
        <v>2068</v>
      </c>
      <c r="L26" s="23">
        <v>1908</v>
      </c>
      <c r="M26" s="23">
        <v>376</v>
      </c>
      <c r="N26" s="24">
        <v>3820</v>
      </c>
    </row>
    <row r="27" spans="1:14" ht="11.25">
      <c r="A27" s="6" t="s">
        <v>120</v>
      </c>
      <c r="B27" s="24">
        <v>-393734</v>
      </c>
      <c r="C27" s="23">
        <v>-382701</v>
      </c>
      <c r="D27" s="23">
        <v>-217112</v>
      </c>
      <c r="E27" s="23">
        <v>-173480</v>
      </c>
      <c r="F27" s="24">
        <v>-453406</v>
      </c>
      <c r="G27" s="23">
        <v>-240715</v>
      </c>
      <c r="H27" s="23">
        <v>-231206</v>
      </c>
      <c r="I27" s="23">
        <v>-10577</v>
      </c>
      <c r="J27" s="24">
        <v>-473706</v>
      </c>
      <c r="K27" s="23">
        <v>-250095</v>
      </c>
      <c r="L27" s="23">
        <v>-238624</v>
      </c>
      <c r="M27" s="23">
        <v>-23371</v>
      </c>
      <c r="N27" s="24">
        <v>-500089</v>
      </c>
    </row>
    <row r="28" spans="1:14" ht="11.25">
      <c r="A28" s="6" t="s">
        <v>123</v>
      </c>
      <c r="B28" s="24">
        <v>-285496</v>
      </c>
      <c r="C28" s="23">
        <v>-287851</v>
      </c>
      <c r="D28" s="23">
        <v>-63627</v>
      </c>
      <c r="E28" s="23">
        <v>-63569</v>
      </c>
      <c r="F28" s="24">
        <v>-32550</v>
      </c>
      <c r="G28" s="23">
        <v>-32358</v>
      </c>
      <c r="H28" s="23">
        <v>-24922</v>
      </c>
      <c r="I28" s="23">
        <v>-30553</v>
      </c>
      <c r="J28" s="24">
        <v>-51397</v>
      </c>
      <c r="K28" s="23">
        <v>-31827</v>
      </c>
      <c r="L28" s="23">
        <v>-35351</v>
      </c>
      <c r="M28" s="23">
        <v>-33974</v>
      </c>
      <c r="N28" s="24">
        <v>-223629</v>
      </c>
    </row>
    <row r="29" spans="1:14" ht="12" thickBot="1">
      <c r="A29" s="4" t="s">
        <v>124</v>
      </c>
      <c r="B29" s="26">
        <v>377050</v>
      </c>
      <c r="C29" s="25">
        <v>-193917</v>
      </c>
      <c r="D29" s="25">
        <v>144126</v>
      </c>
      <c r="E29" s="25">
        <v>-74070</v>
      </c>
      <c r="F29" s="26">
        <v>978674</v>
      </c>
      <c r="G29" s="25">
        <v>535669</v>
      </c>
      <c r="H29" s="25">
        <v>489366</v>
      </c>
      <c r="I29" s="25">
        <v>294733</v>
      </c>
      <c r="J29" s="26">
        <v>698001</v>
      </c>
      <c r="K29" s="25">
        <v>271629</v>
      </c>
      <c r="L29" s="25">
        <v>301023</v>
      </c>
      <c r="M29" s="25">
        <v>210963</v>
      </c>
      <c r="N29" s="26">
        <v>902617</v>
      </c>
    </row>
    <row r="30" spans="1:14" ht="12" thickTop="1">
      <c r="A30" s="6" t="s">
        <v>125</v>
      </c>
      <c r="B30" s="24">
        <v>-430460</v>
      </c>
      <c r="C30" s="23">
        <v>-358722</v>
      </c>
      <c r="D30" s="23">
        <v>-332845</v>
      </c>
      <c r="E30" s="23">
        <v>-116105</v>
      </c>
      <c r="F30" s="24">
        <v>-191109</v>
      </c>
      <c r="G30" s="23">
        <v>-167404</v>
      </c>
      <c r="H30" s="23">
        <v>-91765</v>
      </c>
      <c r="I30" s="23">
        <v>-75664</v>
      </c>
      <c r="J30" s="24">
        <v>-58817</v>
      </c>
      <c r="K30" s="23">
        <v>-58665</v>
      </c>
      <c r="L30" s="23">
        <v>-46724</v>
      </c>
      <c r="M30" s="23">
        <v>-16396</v>
      </c>
      <c r="N30" s="24">
        <v>-387694</v>
      </c>
    </row>
    <row r="31" spans="1:14" ht="11.25">
      <c r="A31" s="6" t="s">
        <v>126</v>
      </c>
      <c r="B31" s="24">
        <v>-1343</v>
      </c>
      <c r="C31" s="23">
        <v>-1343</v>
      </c>
      <c r="D31" s="23">
        <v>-297</v>
      </c>
      <c r="E31" s="23"/>
      <c r="F31" s="24">
        <v>-9054</v>
      </c>
      <c r="G31" s="23">
        <v>-9054</v>
      </c>
      <c r="H31" s="23">
        <v>-2980</v>
      </c>
      <c r="I31" s="23"/>
      <c r="J31" s="24">
        <v>-990</v>
      </c>
      <c r="K31" s="23">
        <v>-990</v>
      </c>
      <c r="L31" s="23">
        <v>-990</v>
      </c>
      <c r="M31" s="23"/>
      <c r="N31" s="24">
        <v>-13809</v>
      </c>
    </row>
    <row r="32" spans="1:14" ht="12" thickBot="1">
      <c r="A32" s="4" t="s">
        <v>127</v>
      </c>
      <c r="B32" s="26">
        <v>-431804</v>
      </c>
      <c r="C32" s="25">
        <v>-360066</v>
      </c>
      <c r="D32" s="25">
        <v>-333142</v>
      </c>
      <c r="E32" s="25">
        <v>-116105</v>
      </c>
      <c r="F32" s="26">
        <v>-200164</v>
      </c>
      <c r="G32" s="25">
        <v>-176458</v>
      </c>
      <c r="H32" s="25">
        <v>-94745</v>
      </c>
      <c r="I32" s="25">
        <v>-75664</v>
      </c>
      <c r="J32" s="26">
        <v>-42555</v>
      </c>
      <c r="K32" s="25">
        <v>-43413</v>
      </c>
      <c r="L32" s="25">
        <v>-31944</v>
      </c>
      <c r="M32" s="25">
        <v>-9363</v>
      </c>
      <c r="N32" s="26">
        <v>-402911</v>
      </c>
    </row>
    <row r="33" spans="1:14" ht="12" thickTop="1">
      <c r="A33" s="6" t="s">
        <v>128</v>
      </c>
      <c r="B33" s="24">
        <v>-280000</v>
      </c>
      <c r="C33" s="23">
        <v>-100000</v>
      </c>
      <c r="D33" s="23"/>
      <c r="E33" s="23">
        <v>100000</v>
      </c>
      <c r="F33" s="24">
        <v>-80000</v>
      </c>
      <c r="G33" s="23">
        <v>150000</v>
      </c>
      <c r="H33" s="23"/>
      <c r="I33" s="23"/>
      <c r="J33" s="24">
        <v>-80000</v>
      </c>
      <c r="K33" s="23">
        <v>100000</v>
      </c>
      <c r="L33" s="23"/>
      <c r="M33" s="23"/>
      <c r="N33" s="24">
        <v>-70000</v>
      </c>
    </row>
    <row r="34" spans="1:14" ht="11.25">
      <c r="A34" s="6" t="s">
        <v>129</v>
      </c>
      <c r="B34" s="24">
        <v>14100000</v>
      </c>
      <c r="C34" s="23">
        <v>14100000</v>
      </c>
      <c r="D34" s="23">
        <v>13900000</v>
      </c>
      <c r="E34" s="23">
        <v>13700000</v>
      </c>
      <c r="F34" s="24"/>
      <c r="G34" s="23"/>
      <c r="H34" s="23"/>
      <c r="I34" s="23"/>
      <c r="J34" s="24"/>
      <c r="K34" s="23"/>
      <c r="L34" s="23"/>
      <c r="M34" s="23"/>
      <c r="N34" s="24"/>
    </row>
    <row r="35" spans="1:14" ht="11.25">
      <c r="A35" s="6" t="s">
        <v>130</v>
      </c>
      <c r="B35" s="24">
        <v>-13850820</v>
      </c>
      <c r="C35" s="23">
        <v>-13830820</v>
      </c>
      <c r="D35" s="23">
        <v>-13465820</v>
      </c>
      <c r="E35" s="23">
        <v>-13455820</v>
      </c>
      <c r="F35" s="24">
        <v>-694200</v>
      </c>
      <c r="G35" s="23">
        <v>-667000</v>
      </c>
      <c r="H35" s="23">
        <v>-362200</v>
      </c>
      <c r="I35" s="23">
        <v>-316400</v>
      </c>
      <c r="J35" s="24">
        <v>-680200</v>
      </c>
      <c r="K35" s="23">
        <v>-640000</v>
      </c>
      <c r="L35" s="23">
        <v>-345200</v>
      </c>
      <c r="M35" s="23">
        <v>-301400</v>
      </c>
      <c r="N35" s="24">
        <v>-674200</v>
      </c>
    </row>
    <row r="36" spans="1:14" ht="11.25">
      <c r="A36" s="6" t="s">
        <v>131</v>
      </c>
      <c r="B36" s="24">
        <v>-53508</v>
      </c>
      <c r="C36" s="23">
        <v>-39971</v>
      </c>
      <c r="D36" s="23">
        <v>-26576</v>
      </c>
      <c r="E36" s="23">
        <v>-13253</v>
      </c>
      <c r="F36" s="24">
        <v>-50564</v>
      </c>
      <c r="G36" s="23">
        <v>-36328</v>
      </c>
      <c r="H36" s="23">
        <v>-24520</v>
      </c>
      <c r="I36" s="23">
        <v>-12228</v>
      </c>
      <c r="J36" s="24">
        <v>-44305</v>
      </c>
      <c r="K36" s="23">
        <v>-32139</v>
      </c>
      <c r="L36" s="23">
        <v>-20035</v>
      </c>
      <c r="M36" s="23">
        <v>-7572</v>
      </c>
      <c r="N36" s="24"/>
    </row>
    <row r="37" spans="1:14" ht="11.25">
      <c r="A37" s="6" t="s">
        <v>133</v>
      </c>
      <c r="B37" s="24">
        <v>-403</v>
      </c>
      <c r="C37" s="23">
        <v>-403</v>
      </c>
      <c r="D37" s="23">
        <v>-209</v>
      </c>
      <c r="E37" s="23">
        <v>-76</v>
      </c>
      <c r="F37" s="24">
        <v>-440</v>
      </c>
      <c r="G37" s="23">
        <v>-25</v>
      </c>
      <c r="H37" s="23">
        <v>-25</v>
      </c>
      <c r="I37" s="23">
        <v>-21</v>
      </c>
      <c r="J37" s="24">
        <v>-1217</v>
      </c>
      <c r="K37" s="23">
        <v>-990</v>
      </c>
      <c r="L37" s="23">
        <v>-990</v>
      </c>
      <c r="M37" s="23">
        <v>-634</v>
      </c>
      <c r="N37" s="24">
        <v>-4712</v>
      </c>
    </row>
    <row r="38" spans="1:14" ht="11.25">
      <c r="A38" s="6" t="s">
        <v>134</v>
      </c>
      <c r="B38" s="24">
        <v>-30722</v>
      </c>
      <c r="C38" s="23">
        <v>-30695</v>
      </c>
      <c r="D38" s="23">
        <v>-30626</v>
      </c>
      <c r="E38" s="23">
        <v>-25571</v>
      </c>
      <c r="F38" s="24">
        <v>-30479</v>
      </c>
      <c r="G38" s="23">
        <v>-30372</v>
      </c>
      <c r="H38" s="23">
        <v>-30180</v>
      </c>
      <c r="I38" s="23">
        <v>-25625</v>
      </c>
      <c r="J38" s="24">
        <v>-30356</v>
      </c>
      <c r="K38" s="23">
        <v>-30331</v>
      </c>
      <c r="L38" s="23">
        <v>-29978</v>
      </c>
      <c r="M38" s="23">
        <v>-24741</v>
      </c>
      <c r="N38" s="24">
        <v>-30296</v>
      </c>
    </row>
    <row r="39" spans="1:14" ht="11.25">
      <c r="A39" s="6" t="s">
        <v>43</v>
      </c>
      <c r="B39" s="24">
        <v>-202000</v>
      </c>
      <c r="C39" s="23">
        <v>-202000</v>
      </c>
      <c r="D39" s="23">
        <v>-202000</v>
      </c>
      <c r="E39" s="23">
        <v>-202000</v>
      </c>
      <c r="F39" s="24"/>
      <c r="G39" s="23"/>
      <c r="H39" s="23"/>
      <c r="I39" s="23"/>
      <c r="J39" s="24"/>
      <c r="K39" s="23"/>
      <c r="L39" s="23"/>
      <c r="M39" s="23"/>
      <c r="N39" s="24"/>
    </row>
    <row r="40" spans="1:14" ht="12" thickBot="1">
      <c r="A40" s="4" t="s">
        <v>135</v>
      </c>
      <c r="B40" s="26">
        <v>-317454</v>
      </c>
      <c r="C40" s="25">
        <v>-103891</v>
      </c>
      <c r="D40" s="25">
        <v>174767</v>
      </c>
      <c r="E40" s="25">
        <v>103279</v>
      </c>
      <c r="F40" s="26">
        <v>-855684</v>
      </c>
      <c r="G40" s="25">
        <v>-583725</v>
      </c>
      <c r="H40" s="25">
        <v>-416925</v>
      </c>
      <c r="I40" s="25">
        <v>-354275</v>
      </c>
      <c r="J40" s="26">
        <v>-836079</v>
      </c>
      <c r="K40" s="25">
        <v>-603461</v>
      </c>
      <c r="L40" s="25">
        <v>-396204</v>
      </c>
      <c r="M40" s="25">
        <v>-334347</v>
      </c>
      <c r="N40" s="26">
        <v>-779209</v>
      </c>
    </row>
    <row r="41" spans="1:14" ht="12" thickTop="1">
      <c r="A41" s="7" t="s">
        <v>136</v>
      </c>
      <c r="B41" s="24">
        <v>-372208</v>
      </c>
      <c r="C41" s="23">
        <v>-657874</v>
      </c>
      <c r="D41" s="23">
        <v>-14248</v>
      </c>
      <c r="E41" s="23">
        <v>-86896</v>
      </c>
      <c r="F41" s="24">
        <v>-77174</v>
      </c>
      <c r="G41" s="23">
        <v>-224514</v>
      </c>
      <c r="H41" s="23">
        <v>-22305</v>
      </c>
      <c r="I41" s="23">
        <v>-135207</v>
      </c>
      <c r="J41" s="24">
        <v>-180633</v>
      </c>
      <c r="K41" s="23">
        <v>-375245</v>
      </c>
      <c r="L41" s="23">
        <v>-127125</v>
      </c>
      <c r="M41" s="23">
        <v>-132748</v>
      </c>
      <c r="N41" s="24">
        <v>-279503</v>
      </c>
    </row>
    <row r="42" spans="1:14" ht="11.25">
      <c r="A42" s="7" t="s">
        <v>137</v>
      </c>
      <c r="B42" s="24">
        <v>1104073</v>
      </c>
      <c r="C42" s="23">
        <v>1104073</v>
      </c>
      <c r="D42" s="23">
        <v>1104073</v>
      </c>
      <c r="E42" s="23">
        <v>1104073</v>
      </c>
      <c r="F42" s="24">
        <v>1181248</v>
      </c>
      <c r="G42" s="23">
        <v>1181248</v>
      </c>
      <c r="H42" s="23">
        <v>1181248</v>
      </c>
      <c r="I42" s="23">
        <v>1181248</v>
      </c>
      <c r="J42" s="24">
        <v>1361881</v>
      </c>
      <c r="K42" s="23">
        <v>1361881</v>
      </c>
      <c r="L42" s="23">
        <v>1361881</v>
      </c>
      <c r="M42" s="23">
        <v>1361881</v>
      </c>
      <c r="N42" s="24">
        <v>1641384</v>
      </c>
    </row>
    <row r="43" spans="1:14" ht="12" thickBot="1">
      <c r="A43" s="7" t="s">
        <v>137</v>
      </c>
      <c r="B43" s="24">
        <v>731864</v>
      </c>
      <c r="C43" s="23">
        <v>446198</v>
      </c>
      <c r="D43" s="23">
        <v>1089824</v>
      </c>
      <c r="E43" s="23">
        <v>1017176</v>
      </c>
      <c r="F43" s="24">
        <v>1104073</v>
      </c>
      <c r="G43" s="23">
        <v>956733</v>
      </c>
      <c r="H43" s="23">
        <v>1158943</v>
      </c>
      <c r="I43" s="23">
        <v>1046040</v>
      </c>
      <c r="J43" s="24">
        <v>1181248</v>
      </c>
      <c r="K43" s="23">
        <v>986636</v>
      </c>
      <c r="L43" s="23">
        <v>1234756</v>
      </c>
      <c r="M43" s="23">
        <v>1229133</v>
      </c>
      <c r="N43" s="24">
        <v>1361881</v>
      </c>
    </row>
    <row r="44" spans="1:14" ht="12" thickTop="1">
      <c r="A44" s="8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6" ht="11.25">
      <c r="A46" s="20" t="s">
        <v>100</v>
      </c>
    </row>
    <row r="47" ht="11.25">
      <c r="A47" s="20" t="s">
        <v>101</v>
      </c>
    </row>
  </sheetData>
  <mergeCells count="1">
    <mergeCell ref="B6:N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2:M63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3" width="17.83203125" style="0" customWidth="1"/>
  </cols>
  <sheetData>
    <row r="1" ht="12" thickBot="1"/>
    <row r="2" spans="1:13" ht="12" thickTop="1">
      <c r="A2" s="10" t="s">
        <v>96</v>
      </c>
      <c r="B2" s="14">
        <v>9723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" thickBot="1">
      <c r="A3" s="11" t="s">
        <v>97</v>
      </c>
      <c r="B3" s="1" t="s">
        <v>98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" thickTop="1">
      <c r="A4" s="10" t="s">
        <v>7</v>
      </c>
      <c r="B4" s="15" t="str">
        <f>HYPERLINK("http://www.kabupro.jp/mark/20120330/S000ALQN.htm","有価証券報告書")</f>
        <v>有価証券報告書</v>
      </c>
      <c r="C4" s="15" t="str">
        <f>HYPERLINK("http://www.kabupro.jp/mark/20111110/S0009NVC.htm","四半期報告書")</f>
        <v>四半期報告書</v>
      </c>
      <c r="D4" s="15" t="str">
        <f>HYPERLINK("http://www.kabupro.jp/mark/20110815/S00097LA.htm","四半期報告書")</f>
        <v>四半期報告書</v>
      </c>
      <c r="E4" s="15" t="str">
        <f>HYPERLINK("http://www.kabupro.jp/mark/20110516/S0008AOA.htm","四半期報告書")</f>
        <v>四半期報告書</v>
      </c>
      <c r="F4" s="15" t="str">
        <f>HYPERLINK("http://www.kabupro.jp/mark/20120330/S000ALQN.htm","有価証券報告書")</f>
        <v>有価証券報告書</v>
      </c>
      <c r="G4" s="15" t="str">
        <f>HYPERLINK("http://www.kabupro.jp/mark/20100813/S0006MYR.htm","四半期報告書")</f>
        <v>四半期報告書</v>
      </c>
      <c r="H4" s="15" t="str">
        <f>HYPERLINK("http://www.kabupro.jp/mark/20100514/S0005PCE.htm","四半期報告書")</f>
        <v>四半期報告書</v>
      </c>
      <c r="I4" s="15" t="str">
        <f>HYPERLINK("http://www.kabupro.jp/mark/20110331/S00083BJ.htm","有価証券報告書")</f>
        <v>有価証券報告書</v>
      </c>
      <c r="J4" s="15" t="str">
        <f>HYPERLINK("http://www.kabupro.jp/mark/20091112/S0004J6O.htm","四半期報告書")</f>
        <v>四半期報告書</v>
      </c>
      <c r="K4" s="15" t="str">
        <f>HYPERLINK("http://www.kabupro.jp/mark/20090813/S0003WYV.htm","四半期報告書")</f>
        <v>四半期報告書</v>
      </c>
      <c r="L4" s="15" t="str">
        <f>HYPERLINK("http://www.kabupro.jp/mark/20090513/S00031CF.htm","四半期報告書")</f>
        <v>四半期報告書</v>
      </c>
      <c r="M4" s="15" t="str">
        <f>HYPERLINK("http://www.kabupro.jp/mark/20100331/S0005FTK.htm","有価証券報告書")</f>
        <v>有価証券報告書</v>
      </c>
    </row>
    <row r="5" spans="1:13" ht="12" thickBot="1">
      <c r="A5" s="11" t="s">
        <v>8</v>
      </c>
      <c r="B5" s="1" t="s">
        <v>31</v>
      </c>
      <c r="C5" s="1" t="s">
        <v>174</v>
      </c>
      <c r="D5" s="1" t="s">
        <v>176</v>
      </c>
      <c r="E5" s="1" t="s">
        <v>178</v>
      </c>
      <c r="F5" s="1" t="s">
        <v>31</v>
      </c>
      <c r="G5" s="1" t="s">
        <v>179</v>
      </c>
      <c r="H5" s="1" t="s">
        <v>181</v>
      </c>
      <c r="I5" s="1" t="s">
        <v>33</v>
      </c>
      <c r="J5" s="1" t="s">
        <v>182</v>
      </c>
      <c r="K5" s="1" t="s">
        <v>184</v>
      </c>
      <c r="L5" s="1" t="s">
        <v>186</v>
      </c>
      <c r="M5" s="1" t="s">
        <v>35</v>
      </c>
    </row>
    <row r="6" spans="1:13" ht="12.75" thickBot="1" thickTop="1">
      <c r="A6" s="10" t="s">
        <v>9</v>
      </c>
      <c r="B6" s="18" t="s">
        <v>190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" thickTop="1">
      <c r="A7" s="12" t="s">
        <v>10</v>
      </c>
      <c r="B7" s="16" t="s">
        <v>21</v>
      </c>
      <c r="C7" s="14" t="s">
        <v>15</v>
      </c>
      <c r="D7" s="14" t="s">
        <v>15</v>
      </c>
      <c r="E7" s="14" t="s">
        <v>15</v>
      </c>
      <c r="F7" s="16" t="s">
        <v>21</v>
      </c>
      <c r="G7" s="14" t="s">
        <v>15</v>
      </c>
      <c r="H7" s="14" t="s">
        <v>15</v>
      </c>
      <c r="I7" s="16" t="s">
        <v>21</v>
      </c>
      <c r="J7" s="14" t="s">
        <v>15</v>
      </c>
      <c r="K7" s="14" t="s">
        <v>15</v>
      </c>
      <c r="L7" s="14" t="s">
        <v>15</v>
      </c>
      <c r="M7" s="16" t="s">
        <v>21</v>
      </c>
    </row>
    <row r="8" spans="1:13" ht="11.25">
      <c r="A8" s="13" t="s">
        <v>11</v>
      </c>
      <c r="B8" s="17"/>
      <c r="C8" s="1"/>
      <c r="D8" s="1"/>
      <c r="E8" s="1"/>
      <c r="F8" s="17"/>
      <c r="G8" s="1"/>
      <c r="H8" s="1"/>
      <c r="I8" s="17"/>
      <c r="J8" s="1"/>
      <c r="K8" s="1"/>
      <c r="L8" s="1"/>
      <c r="M8" s="17"/>
    </row>
    <row r="9" spans="1:13" ht="11.25">
      <c r="A9" s="13" t="s">
        <v>12</v>
      </c>
      <c r="B9" s="17" t="s">
        <v>30</v>
      </c>
      <c r="C9" s="1" t="s">
        <v>175</v>
      </c>
      <c r="D9" s="1" t="s">
        <v>177</v>
      </c>
      <c r="E9" s="1" t="s">
        <v>33</v>
      </c>
      <c r="F9" s="17" t="s">
        <v>32</v>
      </c>
      <c r="G9" s="1" t="s">
        <v>180</v>
      </c>
      <c r="H9" s="1" t="s">
        <v>35</v>
      </c>
      <c r="I9" s="17" t="s">
        <v>34</v>
      </c>
      <c r="J9" s="1" t="s">
        <v>183</v>
      </c>
      <c r="K9" s="1" t="s">
        <v>185</v>
      </c>
      <c r="L9" s="1" t="s">
        <v>187</v>
      </c>
      <c r="M9" s="17" t="s">
        <v>36</v>
      </c>
    </row>
    <row r="10" spans="1:13" ht="12" thickBot="1">
      <c r="A10" s="13" t="s">
        <v>13</v>
      </c>
      <c r="B10" s="17" t="s">
        <v>38</v>
      </c>
      <c r="C10" s="1" t="s">
        <v>38</v>
      </c>
      <c r="D10" s="1" t="s">
        <v>38</v>
      </c>
      <c r="E10" s="1" t="s">
        <v>38</v>
      </c>
      <c r="F10" s="17" t="s">
        <v>38</v>
      </c>
      <c r="G10" s="1" t="s">
        <v>38</v>
      </c>
      <c r="H10" s="1" t="s">
        <v>38</v>
      </c>
      <c r="I10" s="17" t="s">
        <v>38</v>
      </c>
      <c r="J10" s="1" t="s">
        <v>38</v>
      </c>
      <c r="K10" s="1" t="s">
        <v>38</v>
      </c>
      <c r="L10" s="1" t="s">
        <v>38</v>
      </c>
      <c r="M10" s="17" t="s">
        <v>38</v>
      </c>
    </row>
    <row r="11" spans="1:13" ht="12" thickTop="1">
      <c r="A11" s="9" t="s">
        <v>37</v>
      </c>
      <c r="B11" s="22">
        <v>731864</v>
      </c>
      <c r="C11" s="21">
        <v>446198</v>
      </c>
      <c r="D11" s="21">
        <v>1089824</v>
      </c>
      <c r="E11" s="21">
        <v>1017176</v>
      </c>
      <c r="F11" s="22">
        <v>1104073</v>
      </c>
      <c r="G11" s="21">
        <v>1158943</v>
      </c>
      <c r="H11" s="21">
        <v>1046040</v>
      </c>
      <c r="I11" s="22">
        <v>1181248</v>
      </c>
      <c r="J11" s="21">
        <v>986636</v>
      </c>
      <c r="K11" s="21">
        <v>1234756</v>
      </c>
      <c r="L11" s="21">
        <v>1237933</v>
      </c>
      <c r="M11" s="22">
        <v>1377481</v>
      </c>
    </row>
    <row r="12" spans="1:13" ht="11.25">
      <c r="A12" s="2" t="s">
        <v>39</v>
      </c>
      <c r="B12" s="24">
        <v>460784</v>
      </c>
      <c r="C12" s="23">
        <v>360309</v>
      </c>
      <c r="D12" s="23">
        <v>321136</v>
      </c>
      <c r="E12" s="23">
        <v>332999</v>
      </c>
      <c r="F12" s="24">
        <v>477020</v>
      </c>
      <c r="G12" s="23">
        <v>339514</v>
      </c>
      <c r="H12" s="23">
        <v>421734</v>
      </c>
      <c r="I12" s="24">
        <v>476629</v>
      </c>
      <c r="J12" s="23">
        <v>338365</v>
      </c>
      <c r="K12" s="23">
        <v>316190</v>
      </c>
      <c r="L12" s="23">
        <v>384981</v>
      </c>
      <c r="M12" s="24">
        <v>520014</v>
      </c>
    </row>
    <row r="13" spans="1:13" ht="11.25">
      <c r="A13" s="2" t="s">
        <v>40</v>
      </c>
      <c r="B13" s="24">
        <v>90227</v>
      </c>
      <c r="C13" s="23">
        <v>68926</v>
      </c>
      <c r="D13" s="23">
        <v>56460</v>
      </c>
      <c r="E13" s="23">
        <v>57884</v>
      </c>
      <c r="F13" s="24">
        <v>88432</v>
      </c>
      <c r="G13" s="23">
        <v>54429</v>
      </c>
      <c r="H13" s="23">
        <v>56919</v>
      </c>
      <c r="I13" s="24">
        <v>95907</v>
      </c>
      <c r="J13" s="23">
        <v>65176</v>
      </c>
      <c r="K13" s="23">
        <v>52157</v>
      </c>
      <c r="L13" s="23">
        <v>57564</v>
      </c>
      <c r="M13" s="24">
        <v>101177</v>
      </c>
    </row>
    <row r="14" spans="1:13" ht="11.25">
      <c r="A14" s="2" t="s">
        <v>42</v>
      </c>
      <c r="B14" s="24">
        <v>34011</v>
      </c>
      <c r="C14" s="23">
        <v>179954</v>
      </c>
      <c r="D14" s="23">
        <v>101881</v>
      </c>
      <c r="E14" s="23">
        <v>106246</v>
      </c>
      <c r="F14" s="24">
        <v>39852</v>
      </c>
      <c r="G14" s="23">
        <v>32869</v>
      </c>
      <c r="H14" s="23">
        <v>67848</v>
      </c>
      <c r="I14" s="24">
        <v>38985</v>
      </c>
      <c r="J14" s="23">
        <v>151656</v>
      </c>
      <c r="K14" s="23">
        <v>93942</v>
      </c>
      <c r="L14" s="23">
        <v>84636</v>
      </c>
      <c r="M14" s="24">
        <v>29060</v>
      </c>
    </row>
    <row r="15" spans="1:13" ht="11.25">
      <c r="A15" s="2" t="s">
        <v>43</v>
      </c>
      <c r="B15" s="24">
        <v>306964</v>
      </c>
      <c r="C15" s="23">
        <v>331047</v>
      </c>
      <c r="D15" s="23">
        <v>84891</v>
      </c>
      <c r="E15" s="23">
        <v>88768</v>
      </c>
      <c r="F15" s="24">
        <v>46082</v>
      </c>
      <c r="G15" s="23">
        <v>47105</v>
      </c>
      <c r="H15" s="23">
        <v>46330</v>
      </c>
      <c r="I15" s="24">
        <v>63107</v>
      </c>
      <c r="J15" s="23">
        <v>75730</v>
      </c>
      <c r="K15" s="23">
        <v>47342</v>
      </c>
      <c r="L15" s="23">
        <v>55596</v>
      </c>
      <c r="M15" s="24">
        <v>52495</v>
      </c>
    </row>
    <row r="16" spans="1:13" ht="11.25">
      <c r="A16" s="2" t="s">
        <v>44</v>
      </c>
      <c r="B16" s="24">
        <v>-407</v>
      </c>
      <c r="C16" s="23">
        <v>-320</v>
      </c>
      <c r="D16" s="23">
        <v>-286</v>
      </c>
      <c r="E16" s="23">
        <v>-296</v>
      </c>
      <c r="F16" s="24">
        <v>-1698</v>
      </c>
      <c r="G16" s="23">
        <v>-1022</v>
      </c>
      <c r="H16" s="23">
        <v>-1270</v>
      </c>
      <c r="I16" s="24">
        <v>-2400</v>
      </c>
      <c r="J16" s="23">
        <v>-1650</v>
      </c>
      <c r="K16" s="23">
        <v>-1530</v>
      </c>
      <c r="L16" s="23">
        <v>-1944</v>
      </c>
      <c r="M16" s="24">
        <v>-2432</v>
      </c>
    </row>
    <row r="17" spans="1:13" ht="11.25">
      <c r="A17" s="2" t="s">
        <v>45</v>
      </c>
      <c r="B17" s="24">
        <v>1623445</v>
      </c>
      <c r="C17" s="23">
        <v>1386116</v>
      </c>
      <c r="D17" s="23">
        <v>1653907</v>
      </c>
      <c r="E17" s="23">
        <v>1602779</v>
      </c>
      <c r="F17" s="24">
        <v>1753762</v>
      </c>
      <c r="G17" s="23">
        <v>1631840</v>
      </c>
      <c r="H17" s="23">
        <v>1637603</v>
      </c>
      <c r="I17" s="24">
        <v>1853477</v>
      </c>
      <c r="J17" s="23">
        <v>1615914</v>
      </c>
      <c r="K17" s="23">
        <v>1742858</v>
      </c>
      <c r="L17" s="23">
        <v>1818766</v>
      </c>
      <c r="M17" s="24">
        <v>2077797</v>
      </c>
    </row>
    <row r="18" spans="1:13" ht="11.25">
      <c r="A18" s="3" t="s">
        <v>188</v>
      </c>
      <c r="B18" s="24">
        <v>12458356</v>
      </c>
      <c r="C18" s="23">
        <v>12595535</v>
      </c>
      <c r="D18" s="23">
        <v>12683744</v>
      </c>
      <c r="E18" s="23">
        <v>12874898</v>
      </c>
      <c r="F18" s="24">
        <v>12857689</v>
      </c>
      <c r="G18" s="23">
        <v>13046105</v>
      </c>
      <c r="H18" s="23">
        <v>13173890</v>
      </c>
      <c r="I18" s="24">
        <v>13323538</v>
      </c>
      <c r="J18" s="23">
        <v>13424257</v>
      </c>
      <c r="K18" s="23">
        <v>13575577</v>
      </c>
      <c r="L18" s="23">
        <v>13723064</v>
      </c>
      <c r="M18" s="24">
        <v>13851018</v>
      </c>
    </row>
    <row r="19" spans="1:13" ht="11.25">
      <c r="A19" s="3" t="s">
        <v>48</v>
      </c>
      <c r="B19" s="24">
        <v>46710</v>
      </c>
      <c r="C19" s="23">
        <v>50353</v>
      </c>
      <c r="D19" s="23">
        <v>52893</v>
      </c>
      <c r="E19" s="23">
        <v>55208</v>
      </c>
      <c r="F19" s="24">
        <v>43295</v>
      </c>
      <c r="G19" s="23">
        <v>49545</v>
      </c>
      <c r="H19" s="23">
        <v>52712</v>
      </c>
      <c r="I19" s="24">
        <v>54194</v>
      </c>
      <c r="J19" s="23">
        <v>58692</v>
      </c>
      <c r="K19" s="23">
        <v>64324</v>
      </c>
      <c r="L19" s="23">
        <v>69679</v>
      </c>
      <c r="M19" s="24">
        <v>65413</v>
      </c>
    </row>
    <row r="20" spans="1:13" ht="11.25">
      <c r="A20" s="3" t="s">
        <v>189</v>
      </c>
      <c r="B20" s="24">
        <v>223447</v>
      </c>
      <c r="C20" s="23">
        <v>233601</v>
      </c>
      <c r="D20" s="23">
        <v>232169</v>
      </c>
      <c r="E20" s="23">
        <v>244756</v>
      </c>
      <c r="F20" s="24">
        <v>213596</v>
      </c>
      <c r="G20" s="23">
        <v>237801</v>
      </c>
      <c r="H20" s="23">
        <v>242710</v>
      </c>
      <c r="I20" s="24">
        <v>259130</v>
      </c>
      <c r="J20" s="23">
        <v>289487</v>
      </c>
      <c r="K20" s="23">
        <v>315653</v>
      </c>
      <c r="L20" s="23">
        <v>339410</v>
      </c>
      <c r="M20" s="24">
        <v>361975</v>
      </c>
    </row>
    <row r="21" spans="1:13" ht="11.25">
      <c r="A21" s="3" t="s">
        <v>50</v>
      </c>
      <c r="B21" s="24">
        <v>5049750</v>
      </c>
      <c r="C21" s="23">
        <v>5049750</v>
      </c>
      <c r="D21" s="23">
        <v>5049750</v>
      </c>
      <c r="E21" s="23">
        <v>5049750</v>
      </c>
      <c r="F21" s="24">
        <v>5049750</v>
      </c>
      <c r="G21" s="23">
        <v>5049750</v>
      </c>
      <c r="H21" s="23">
        <v>5049750</v>
      </c>
      <c r="I21" s="24">
        <v>5049750</v>
      </c>
      <c r="J21" s="23">
        <v>5049750</v>
      </c>
      <c r="K21" s="23">
        <v>5049750</v>
      </c>
      <c r="L21" s="23">
        <v>5049750</v>
      </c>
      <c r="M21" s="24">
        <v>5049750</v>
      </c>
    </row>
    <row r="22" spans="1:13" ht="11.25">
      <c r="A22" s="3" t="s">
        <v>51</v>
      </c>
      <c r="B22" s="24">
        <v>57804</v>
      </c>
      <c r="C22" s="23">
        <v>58047</v>
      </c>
      <c r="D22" s="23">
        <v>63418</v>
      </c>
      <c r="E22" s="23">
        <v>68789</v>
      </c>
      <c r="F22" s="24">
        <v>74160</v>
      </c>
      <c r="G22" s="23">
        <v>65639</v>
      </c>
      <c r="H22" s="23">
        <v>70218</v>
      </c>
      <c r="I22" s="24">
        <v>74797</v>
      </c>
      <c r="J22" s="23">
        <v>79377</v>
      </c>
      <c r="K22" s="23">
        <v>83956</v>
      </c>
      <c r="L22" s="23">
        <v>88536</v>
      </c>
      <c r="M22" s="24"/>
    </row>
    <row r="23" spans="1:13" ht="11.25">
      <c r="A23" s="3" t="s">
        <v>53</v>
      </c>
      <c r="B23" s="24">
        <v>17836068</v>
      </c>
      <c r="C23" s="23">
        <v>17987287</v>
      </c>
      <c r="D23" s="23">
        <v>18083727</v>
      </c>
      <c r="E23" s="23">
        <v>18293403</v>
      </c>
      <c r="F23" s="24">
        <v>18238491</v>
      </c>
      <c r="G23" s="23">
        <v>18448841</v>
      </c>
      <c r="H23" s="23">
        <v>18589281</v>
      </c>
      <c r="I23" s="24">
        <v>18761411</v>
      </c>
      <c r="J23" s="23">
        <v>18901564</v>
      </c>
      <c r="K23" s="23">
        <v>19089263</v>
      </c>
      <c r="L23" s="23">
        <v>19270441</v>
      </c>
      <c r="M23" s="24">
        <v>19397531</v>
      </c>
    </row>
    <row r="24" spans="1:13" ht="11.25">
      <c r="A24" s="3" t="s">
        <v>54</v>
      </c>
      <c r="B24" s="24">
        <v>11525</v>
      </c>
      <c r="C24" s="23">
        <v>12781</v>
      </c>
      <c r="D24" s="23">
        <v>14036</v>
      </c>
      <c r="E24" s="23">
        <v>14210</v>
      </c>
      <c r="F24" s="24">
        <v>15105</v>
      </c>
      <c r="G24" s="23">
        <v>12280</v>
      </c>
      <c r="H24" s="23">
        <v>12484</v>
      </c>
      <c r="I24" s="24">
        <v>13949</v>
      </c>
      <c r="J24" s="23">
        <v>24670</v>
      </c>
      <c r="K24" s="23">
        <v>27579</v>
      </c>
      <c r="L24" s="23">
        <v>30148</v>
      </c>
      <c r="M24" s="24">
        <v>32257</v>
      </c>
    </row>
    <row r="25" spans="1:13" ht="11.25">
      <c r="A25" s="3" t="s">
        <v>51</v>
      </c>
      <c r="B25" s="24">
        <v>61629</v>
      </c>
      <c r="C25" s="23">
        <v>69024</v>
      </c>
      <c r="D25" s="23">
        <v>76420</v>
      </c>
      <c r="E25" s="23">
        <v>83815</v>
      </c>
      <c r="F25" s="24">
        <v>91211</v>
      </c>
      <c r="G25" s="23">
        <v>106002</v>
      </c>
      <c r="H25" s="23">
        <v>113398</v>
      </c>
      <c r="I25" s="24">
        <v>120793</v>
      </c>
      <c r="J25" s="23">
        <v>128189</v>
      </c>
      <c r="K25" s="23">
        <v>135584</v>
      </c>
      <c r="L25" s="23">
        <v>142980</v>
      </c>
      <c r="M25" s="24"/>
    </row>
    <row r="26" spans="1:13" ht="11.25">
      <c r="A26" s="3" t="s">
        <v>43</v>
      </c>
      <c r="B26" s="24">
        <v>4429</v>
      </c>
      <c r="C26" s="23">
        <v>4429</v>
      </c>
      <c r="D26" s="23">
        <v>4429</v>
      </c>
      <c r="E26" s="23">
        <v>4429</v>
      </c>
      <c r="F26" s="24">
        <v>4429</v>
      </c>
      <c r="G26" s="23">
        <v>4429</v>
      </c>
      <c r="H26" s="23">
        <v>4429</v>
      </c>
      <c r="I26" s="24">
        <v>4429</v>
      </c>
      <c r="J26" s="23">
        <v>4429</v>
      </c>
      <c r="K26" s="23">
        <v>4429</v>
      </c>
      <c r="L26" s="23">
        <v>4429</v>
      </c>
      <c r="M26" s="24">
        <v>4429</v>
      </c>
    </row>
    <row r="27" spans="1:13" ht="11.25">
      <c r="A27" s="3" t="s">
        <v>57</v>
      </c>
      <c r="B27" s="24">
        <v>77584</v>
      </c>
      <c r="C27" s="23">
        <v>86235</v>
      </c>
      <c r="D27" s="23">
        <v>94886</v>
      </c>
      <c r="E27" s="23">
        <v>102455</v>
      </c>
      <c r="F27" s="24">
        <v>110747</v>
      </c>
      <c r="G27" s="23">
        <v>122713</v>
      </c>
      <c r="H27" s="23">
        <v>130312</v>
      </c>
      <c r="I27" s="24">
        <v>139173</v>
      </c>
      <c r="J27" s="23">
        <v>157289</v>
      </c>
      <c r="K27" s="23">
        <v>167594</v>
      </c>
      <c r="L27" s="23">
        <v>177558</v>
      </c>
      <c r="M27" s="24">
        <v>36687</v>
      </c>
    </row>
    <row r="28" spans="1:13" ht="11.25">
      <c r="A28" s="3" t="s">
        <v>58</v>
      </c>
      <c r="B28" s="24">
        <v>121591</v>
      </c>
      <c r="C28" s="23">
        <v>120647</v>
      </c>
      <c r="D28" s="23">
        <v>117264</v>
      </c>
      <c r="E28" s="23">
        <v>118333</v>
      </c>
      <c r="F28" s="24">
        <v>128957</v>
      </c>
      <c r="G28" s="23">
        <v>123550</v>
      </c>
      <c r="H28" s="23">
        <v>138048</v>
      </c>
      <c r="I28" s="24">
        <v>130675</v>
      </c>
      <c r="J28" s="23">
        <v>146132</v>
      </c>
      <c r="K28" s="23">
        <v>151524</v>
      </c>
      <c r="L28" s="23">
        <v>133009</v>
      </c>
      <c r="M28" s="24">
        <v>152211</v>
      </c>
    </row>
    <row r="29" spans="1:13" ht="11.25">
      <c r="A29" s="3" t="s">
        <v>42</v>
      </c>
      <c r="B29" s="24">
        <v>26162</v>
      </c>
      <c r="C29" s="23">
        <v>29398</v>
      </c>
      <c r="D29" s="23">
        <v>30934</v>
      </c>
      <c r="E29" s="23">
        <v>51698</v>
      </c>
      <c r="F29" s="24">
        <v>49308</v>
      </c>
      <c r="G29" s="23">
        <v>54577</v>
      </c>
      <c r="H29" s="23">
        <v>50157</v>
      </c>
      <c r="I29" s="24">
        <v>59123</v>
      </c>
      <c r="J29" s="23">
        <v>54944</v>
      </c>
      <c r="K29" s="23">
        <v>54778</v>
      </c>
      <c r="L29" s="23">
        <v>59478</v>
      </c>
      <c r="M29" s="24">
        <v>52677</v>
      </c>
    </row>
    <row r="30" spans="1:13" ht="11.25">
      <c r="A30" s="3" t="s">
        <v>43</v>
      </c>
      <c r="B30" s="24">
        <v>185513</v>
      </c>
      <c r="C30" s="23">
        <v>196098</v>
      </c>
      <c r="D30" s="23">
        <v>207530</v>
      </c>
      <c r="E30" s="23">
        <v>223101</v>
      </c>
      <c r="F30" s="24">
        <v>70325</v>
      </c>
      <c r="G30" s="23">
        <v>87741</v>
      </c>
      <c r="H30" s="23">
        <v>96207</v>
      </c>
      <c r="I30" s="24">
        <v>107200</v>
      </c>
      <c r="J30" s="23">
        <v>116078</v>
      </c>
      <c r="K30" s="23">
        <v>129684</v>
      </c>
      <c r="L30" s="23">
        <v>138103</v>
      </c>
      <c r="M30" s="24">
        <v>136861</v>
      </c>
    </row>
    <row r="31" spans="1:13" ht="11.25">
      <c r="A31" s="3" t="s">
        <v>44</v>
      </c>
      <c r="B31" s="24">
        <v>-7353</v>
      </c>
      <c r="C31" s="23">
        <v>-7353</v>
      </c>
      <c r="D31" s="23">
        <v>-8102</v>
      </c>
      <c r="E31" s="23">
        <v>-8102</v>
      </c>
      <c r="F31" s="24">
        <v>-8102</v>
      </c>
      <c r="G31" s="23">
        <v>-7353</v>
      </c>
      <c r="H31" s="23">
        <v>-7353</v>
      </c>
      <c r="I31" s="24">
        <v>-9842</v>
      </c>
      <c r="J31" s="23">
        <v>-9842</v>
      </c>
      <c r="K31" s="23">
        <v>-10260</v>
      </c>
      <c r="L31" s="23">
        <v>-10260</v>
      </c>
      <c r="M31" s="24">
        <v>-10260</v>
      </c>
    </row>
    <row r="32" spans="1:13" ht="11.25">
      <c r="A32" s="3" t="s">
        <v>62</v>
      </c>
      <c r="B32" s="24">
        <v>325913</v>
      </c>
      <c r="C32" s="23">
        <v>338791</v>
      </c>
      <c r="D32" s="23">
        <v>347627</v>
      </c>
      <c r="E32" s="23">
        <v>385032</v>
      </c>
      <c r="F32" s="24">
        <v>240489</v>
      </c>
      <c r="G32" s="23">
        <v>258516</v>
      </c>
      <c r="H32" s="23">
        <v>277059</v>
      </c>
      <c r="I32" s="24">
        <v>287157</v>
      </c>
      <c r="J32" s="23">
        <v>307313</v>
      </c>
      <c r="K32" s="23">
        <v>325727</v>
      </c>
      <c r="L32" s="23">
        <v>320331</v>
      </c>
      <c r="M32" s="24">
        <v>331490</v>
      </c>
    </row>
    <row r="33" spans="1:13" ht="11.25">
      <c r="A33" s="2" t="s">
        <v>63</v>
      </c>
      <c r="B33" s="24">
        <v>18239567</v>
      </c>
      <c r="C33" s="23">
        <v>18412313</v>
      </c>
      <c r="D33" s="23">
        <v>18526241</v>
      </c>
      <c r="E33" s="23">
        <v>18780890</v>
      </c>
      <c r="F33" s="24">
        <v>18589728</v>
      </c>
      <c r="G33" s="23">
        <v>18830071</v>
      </c>
      <c r="H33" s="23">
        <v>18996653</v>
      </c>
      <c r="I33" s="24">
        <v>19187742</v>
      </c>
      <c r="J33" s="23">
        <v>19366167</v>
      </c>
      <c r="K33" s="23">
        <v>19582584</v>
      </c>
      <c r="L33" s="23">
        <v>19768331</v>
      </c>
      <c r="M33" s="24">
        <v>19765709</v>
      </c>
    </row>
    <row r="34" spans="1:13" ht="12" thickBot="1">
      <c r="A34" s="4" t="s">
        <v>64</v>
      </c>
      <c r="B34" s="26">
        <v>19863012</v>
      </c>
      <c r="C34" s="25">
        <v>19798430</v>
      </c>
      <c r="D34" s="25">
        <v>20180149</v>
      </c>
      <c r="E34" s="25">
        <v>20383670</v>
      </c>
      <c r="F34" s="26">
        <v>20343491</v>
      </c>
      <c r="G34" s="25">
        <v>20461911</v>
      </c>
      <c r="H34" s="25">
        <v>20634256</v>
      </c>
      <c r="I34" s="26">
        <v>21041219</v>
      </c>
      <c r="J34" s="25">
        <v>20982082</v>
      </c>
      <c r="K34" s="25">
        <v>21325443</v>
      </c>
      <c r="L34" s="25">
        <v>21587098</v>
      </c>
      <c r="M34" s="26">
        <v>21843506</v>
      </c>
    </row>
    <row r="35" spans="1:13" ht="12" thickTop="1">
      <c r="A35" s="2" t="s">
        <v>65</v>
      </c>
      <c r="B35" s="24">
        <v>250368</v>
      </c>
      <c r="C35" s="23">
        <v>160097</v>
      </c>
      <c r="D35" s="23">
        <v>150301</v>
      </c>
      <c r="E35" s="23">
        <v>161940</v>
      </c>
      <c r="F35" s="24">
        <v>245815</v>
      </c>
      <c r="G35" s="23">
        <v>158175</v>
      </c>
      <c r="H35" s="23">
        <v>152317</v>
      </c>
      <c r="I35" s="24">
        <v>230905</v>
      </c>
      <c r="J35" s="23">
        <v>126886</v>
      </c>
      <c r="K35" s="23">
        <v>115410</v>
      </c>
      <c r="L35" s="23">
        <v>150877</v>
      </c>
      <c r="M35" s="24">
        <v>248929</v>
      </c>
    </row>
    <row r="36" spans="1:13" ht="11.25">
      <c r="A36" s="2" t="s">
        <v>66</v>
      </c>
      <c r="B36" s="24">
        <v>1817000</v>
      </c>
      <c r="C36" s="23">
        <v>1997000</v>
      </c>
      <c r="D36" s="23">
        <v>2097000</v>
      </c>
      <c r="E36" s="23">
        <v>2197000</v>
      </c>
      <c r="F36" s="24">
        <v>2097000</v>
      </c>
      <c r="G36" s="23">
        <v>2177000</v>
      </c>
      <c r="H36" s="23">
        <v>2177000</v>
      </c>
      <c r="I36" s="24">
        <v>2177000</v>
      </c>
      <c r="J36" s="23">
        <v>2357000</v>
      </c>
      <c r="K36" s="23">
        <v>2257000</v>
      </c>
      <c r="L36" s="23">
        <v>2257000</v>
      </c>
      <c r="M36" s="24">
        <v>2257000</v>
      </c>
    </row>
    <row r="37" spans="1:13" ht="11.25">
      <c r="A37" s="2" t="s">
        <v>67</v>
      </c>
      <c r="B37" s="24">
        <v>780000</v>
      </c>
      <c r="C37" s="23">
        <v>780000</v>
      </c>
      <c r="D37" s="23">
        <v>735000</v>
      </c>
      <c r="E37" s="23">
        <v>700000</v>
      </c>
      <c r="F37" s="24">
        <v>13455820</v>
      </c>
      <c r="G37" s="23">
        <v>13787820</v>
      </c>
      <c r="H37" s="23">
        <v>13833620</v>
      </c>
      <c r="I37" s="24">
        <v>630800</v>
      </c>
      <c r="J37" s="23">
        <v>629200</v>
      </c>
      <c r="K37" s="23">
        <v>619200</v>
      </c>
      <c r="L37" s="23">
        <v>619200</v>
      </c>
      <c r="M37" s="24">
        <v>605800</v>
      </c>
    </row>
    <row r="38" spans="1:13" ht="11.25">
      <c r="A38" s="2" t="s">
        <v>68</v>
      </c>
      <c r="B38" s="24">
        <v>55442</v>
      </c>
      <c r="C38" s="23">
        <v>54298</v>
      </c>
      <c r="D38" s="23">
        <v>54010</v>
      </c>
      <c r="E38" s="23">
        <v>53723</v>
      </c>
      <c r="F38" s="24">
        <v>53438</v>
      </c>
      <c r="G38" s="23">
        <v>49805</v>
      </c>
      <c r="H38" s="23">
        <v>49549</v>
      </c>
      <c r="I38" s="24">
        <v>49295</v>
      </c>
      <c r="J38" s="23">
        <v>49042</v>
      </c>
      <c r="K38" s="23"/>
      <c r="L38" s="23"/>
      <c r="M38" s="24"/>
    </row>
    <row r="39" spans="1:13" ht="11.25">
      <c r="A39" s="2" t="s">
        <v>69</v>
      </c>
      <c r="B39" s="24">
        <v>517729</v>
      </c>
      <c r="C39" s="23">
        <v>439053</v>
      </c>
      <c r="D39" s="23">
        <v>435211</v>
      </c>
      <c r="E39" s="23">
        <v>738450</v>
      </c>
      <c r="F39" s="24">
        <v>658772</v>
      </c>
      <c r="G39" s="23">
        <v>510451</v>
      </c>
      <c r="H39" s="23">
        <v>536769</v>
      </c>
      <c r="I39" s="24">
        <v>557807</v>
      </c>
      <c r="J39" s="23">
        <v>380320</v>
      </c>
      <c r="K39" s="23">
        <v>545835</v>
      </c>
      <c r="L39" s="23">
        <v>582270</v>
      </c>
      <c r="M39" s="24">
        <v>637935</v>
      </c>
    </row>
    <row r="40" spans="1:13" ht="11.25">
      <c r="A40" s="2" t="s">
        <v>71</v>
      </c>
      <c r="B40" s="24">
        <v>12356</v>
      </c>
      <c r="C40" s="23">
        <v>6506</v>
      </c>
      <c r="D40" s="23">
        <v>14956</v>
      </c>
      <c r="E40" s="23">
        <v>7460</v>
      </c>
      <c r="F40" s="24">
        <v>76269</v>
      </c>
      <c r="G40" s="23">
        <v>13819</v>
      </c>
      <c r="H40" s="23">
        <v>7356</v>
      </c>
      <c r="I40" s="24">
        <v>43312</v>
      </c>
      <c r="J40" s="23">
        <v>22388</v>
      </c>
      <c r="K40" s="23">
        <v>13835</v>
      </c>
      <c r="L40" s="23">
        <v>7294</v>
      </c>
      <c r="M40" s="24">
        <v>58964</v>
      </c>
    </row>
    <row r="41" spans="1:13" ht="11.25">
      <c r="A41" s="2" t="s">
        <v>43</v>
      </c>
      <c r="B41" s="24">
        <v>456899</v>
      </c>
      <c r="C41" s="23">
        <v>458980</v>
      </c>
      <c r="D41" s="23">
        <v>439231</v>
      </c>
      <c r="E41" s="23">
        <v>357277</v>
      </c>
      <c r="F41" s="24">
        <v>458676</v>
      </c>
      <c r="G41" s="23">
        <v>438973</v>
      </c>
      <c r="H41" s="23">
        <v>510565</v>
      </c>
      <c r="I41" s="24">
        <v>443133</v>
      </c>
      <c r="J41" s="23">
        <v>562483</v>
      </c>
      <c r="K41" s="23">
        <v>515740</v>
      </c>
      <c r="L41" s="23">
        <v>602756</v>
      </c>
      <c r="M41" s="24">
        <v>478985</v>
      </c>
    </row>
    <row r="42" spans="1:13" ht="11.25">
      <c r="A42" s="2" t="s">
        <v>76</v>
      </c>
      <c r="B42" s="24">
        <v>3889796</v>
      </c>
      <c r="C42" s="23">
        <v>3970426</v>
      </c>
      <c r="D42" s="23">
        <v>3925712</v>
      </c>
      <c r="E42" s="23">
        <v>4290341</v>
      </c>
      <c r="F42" s="24">
        <v>17045792</v>
      </c>
      <c r="G42" s="23">
        <v>17136044</v>
      </c>
      <c r="H42" s="23">
        <v>17339478</v>
      </c>
      <c r="I42" s="24">
        <v>4132255</v>
      </c>
      <c r="J42" s="23">
        <v>4197520</v>
      </c>
      <c r="K42" s="23">
        <v>4067022</v>
      </c>
      <c r="L42" s="23">
        <v>4290948</v>
      </c>
      <c r="M42" s="24">
        <v>4287615</v>
      </c>
    </row>
    <row r="43" spans="1:13" ht="11.25">
      <c r="A43" s="2" t="s">
        <v>77</v>
      </c>
      <c r="B43" s="24">
        <v>12925000</v>
      </c>
      <c r="C43" s="23">
        <v>12945000</v>
      </c>
      <c r="D43" s="23">
        <v>13155000</v>
      </c>
      <c r="E43" s="23">
        <v>13000000</v>
      </c>
      <c r="F43" s="24"/>
      <c r="G43" s="23"/>
      <c r="H43" s="23"/>
      <c r="I43" s="24">
        <v>13519220</v>
      </c>
      <c r="J43" s="23">
        <v>13561020</v>
      </c>
      <c r="K43" s="23">
        <v>13865820</v>
      </c>
      <c r="L43" s="23">
        <v>13909620</v>
      </c>
      <c r="M43" s="24">
        <v>14224420</v>
      </c>
    </row>
    <row r="44" spans="1:13" ht="11.25">
      <c r="A44" s="2" t="s">
        <v>68</v>
      </c>
      <c r="B44" s="24">
        <v>73864</v>
      </c>
      <c r="C44" s="23">
        <v>83060</v>
      </c>
      <c r="D44" s="23">
        <v>96743</v>
      </c>
      <c r="E44" s="23">
        <v>110354</v>
      </c>
      <c r="F44" s="24">
        <v>123892</v>
      </c>
      <c r="G44" s="23">
        <v>133516</v>
      </c>
      <c r="H44" s="23">
        <v>146063</v>
      </c>
      <c r="I44" s="24">
        <v>158546</v>
      </c>
      <c r="J44" s="23">
        <v>170965</v>
      </c>
      <c r="K44" s="23">
        <v>190343</v>
      </c>
      <c r="L44" s="23">
        <v>203623</v>
      </c>
      <c r="M44" s="24"/>
    </row>
    <row r="45" spans="1:13" ht="11.25">
      <c r="A45" s="2" t="s">
        <v>79</v>
      </c>
      <c r="B45" s="24">
        <v>59945</v>
      </c>
      <c r="C45" s="23">
        <v>65171</v>
      </c>
      <c r="D45" s="23">
        <v>70627</v>
      </c>
      <c r="E45" s="23">
        <v>75082</v>
      </c>
      <c r="F45" s="24">
        <v>79170</v>
      </c>
      <c r="G45" s="23">
        <v>86704</v>
      </c>
      <c r="H45" s="23">
        <v>90570</v>
      </c>
      <c r="I45" s="24">
        <v>94081</v>
      </c>
      <c r="J45" s="23">
        <v>97946</v>
      </c>
      <c r="K45" s="23">
        <v>102699</v>
      </c>
      <c r="L45" s="23">
        <v>106933</v>
      </c>
      <c r="M45" s="24">
        <v>109352</v>
      </c>
    </row>
    <row r="46" spans="1:13" ht="11.25">
      <c r="A46" s="2" t="s">
        <v>80</v>
      </c>
      <c r="B46" s="24">
        <v>42185</v>
      </c>
      <c r="C46" s="23">
        <v>39534</v>
      </c>
      <c r="D46" s="23">
        <v>36882</v>
      </c>
      <c r="E46" s="23">
        <v>34231</v>
      </c>
      <c r="F46" s="24">
        <v>32301</v>
      </c>
      <c r="G46" s="23">
        <v>27117</v>
      </c>
      <c r="H46" s="23">
        <v>24526</v>
      </c>
      <c r="I46" s="24">
        <v>34591</v>
      </c>
      <c r="J46" s="23">
        <v>32629</v>
      </c>
      <c r="K46" s="23">
        <v>30666</v>
      </c>
      <c r="L46" s="23">
        <v>28277</v>
      </c>
      <c r="M46" s="24">
        <v>70502</v>
      </c>
    </row>
    <row r="47" spans="1:13" ht="11.25">
      <c r="A47" s="2" t="s">
        <v>81</v>
      </c>
      <c r="B47" s="24">
        <v>964597</v>
      </c>
      <c r="C47" s="23">
        <v>999042</v>
      </c>
      <c r="D47" s="23">
        <v>1087276</v>
      </c>
      <c r="E47" s="23">
        <v>1090822</v>
      </c>
      <c r="F47" s="24">
        <v>1094168</v>
      </c>
      <c r="G47" s="23">
        <v>1191609</v>
      </c>
      <c r="H47" s="23">
        <v>1195155</v>
      </c>
      <c r="I47" s="24">
        <v>1198502</v>
      </c>
      <c r="J47" s="23">
        <v>1227246</v>
      </c>
      <c r="K47" s="23">
        <v>1300242</v>
      </c>
      <c r="L47" s="23">
        <v>1294198</v>
      </c>
      <c r="M47" s="24">
        <v>1297835</v>
      </c>
    </row>
    <row r="48" spans="1:13" ht="11.25">
      <c r="A48" s="2" t="s">
        <v>43</v>
      </c>
      <c r="B48" s="24"/>
      <c r="C48" s="23"/>
      <c r="D48" s="23"/>
      <c r="E48" s="23">
        <v>5000</v>
      </c>
      <c r="F48" s="24">
        <v>5000</v>
      </c>
      <c r="G48" s="23">
        <v>5000</v>
      </c>
      <c r="H48" s="23"/>
      <c r="I48" s="24"/>
      <c r="J48" s="23"/>
      <c r="K48" s="23"/>
      <c r="L48" s="23"/>
      <c r="M48" s="24"/>
    </row>
    <row r="49" spans="1:13" ht="11.25">
      <c r="A49" s="2" t="s">
        <v>82</v>
      </c>
      <c r="B49" s="24">
        <v>14065592</v>
      </c>
      <c r="C49" s="23">
        <v>14131807</v>
      </c>
      <c r="D49" s="23">
        <v>14446530</v>
      </c>
      <c r="E49" s="23">
        <v>14315490</v>
      </c>
      <c r="F49" s="24">
        <v>1334532</v>
      </c>
      <c r="G49" s="23">
        <v>1443947</v>
      </c>
      <c r="H49" s="23">
        <v>1456315</v>
      </c>
      <c r="I49" s="24">
        <v>15004940</v>
      </c>
      <c r="J49" s="23">
        <v>15089807</v>
      </c>
      <c r="K49" s="23">
        <v>15489771</v>
      </c>
      <c r="L49" s="23">
        <v>15542651</v>
      </c>
      <c r="M49" s="24">
        <v>15702109</v>
      </c>
    </row>
    <row r="50" spans="1:13" ht="12" thickBot="1">
      <c r="A50" s="4" t="s">
        <v>83</v>
      </c>
      <c r="B50" s="26">
        <v>17955388</v>
      </c>
      <c r="C50" s="25">
        <v>18102234</v>
      </c>
      <c r="D50" s="25">
        <v>18372243</v>
      </c>
      <c r="E50" s="25">
        <v>18605832</v>
      </c>
      <c r="F50" s="26">
        <v>18380325</v>
      </c>
      <c r="G50" s="25">
        <v>18579992</v>
      </c>
      <c r="H50" s="25">
        <v>18795794</v>
      </c>
      <c r="I50" s="26">
        <v>19137196</v>
      </c>
      <c r="J50" s="25">
        <v>19287328</v>
      </c>
      <c r="K50" s="25">
        <v>19556793</v>
      </c>
      <c r="L50" s="25">
        <v>19833599</v>
      </c>
      <c r="M50" s="26">
        <v>19989724</v>
      </c>
    </row>
    <row r="51" spans="1:13" ht="12" thickTop="1">
      <c r="A51" s="2" t="s">
        <v>84</v>
      </c>
      <c r="B51" s="24">
        <v>950000</v>
      </c>
      <c r="C51" s="23">
        <v>950000</v>
      </c>
      <c r="D51" s="23">
        <v>950000</v>
      </c>
      <c r="E51" s="23">
        <v>950000</v>
      </c>
      <c r="F51" s="24">
        <v>950000</v>
      </c>
      <c r="G51" s="23">
        <v>950000</v>
      </c>
      <c r="H51" s="23">
        <v>950000</v>
      </c>
      <c r="I51" s="24">
        <v>950000</v>
      </c>
      <c r="J51" s="23">
        <v>950000</v>
      </c>
      <c r="K51" s="23">
        <v>950000</v>
      </c>
      <c r="L51" s="23">
        <v>950000</v>
      </c>
      <c r="M51" s="24">
        <v>950000</v>
      </c>
    </row>
    <row r="52" spans="1:13" ht="11.25">
      <c r="A52" s="2" t="s">
        <v>86</v>
      </c>
      <c r="B52" s="24">
        <v>209363</v>
      </c>
      <c r="C52" s="23">
        <v>209363</v>
      </c>
      <c r="D52" s="23">
        <v>209363</v>
      </c>
      <c r="E52" s="23">
        <v>209363</v>
      </c>
      <c r="F52" s="24">
        <v>209363</v>
      </c>
      <c r="G52" s="23">
        <v>209363</v>
      </c>
      <c r="H52" s="23">
        <v>209363</v>
      </c>
      <c r="I52" s="24">
        <v>209363</v>
      </c>
      <c r="J52" s="23">
        <v>209363</v>
      </c>
      <c r="K52" s="23">
        <v>209363</v>
      </c>
      <c r="L52" s="23">
        <v>209363</v>
      </c>
      <c r="M52" s="24">
        <v>209363</v>
      </c>
    </row>
    <row r="53" spans="1:13" ht="11.25">
      <c r="A53" s="2" t="s">
        <v>89</v>
      </c>
      <c r="B53" s="24">
        <v>775062</v>
      </c>
      <c r="C53" s="23">
        <v>562593</v>
      </c>
      <c r="D53" s="23">
        <v>672494</v>
      </c>
      <c r="E53" s="23">
        <v>641718</v>
      </c>
      <c r="F53" s="24">
        <v>848109</v>
      </c>
      <c r="G53" s="23">
        <v>769659</v>
      </c>
      <c r="H53" s="23">
        <v>717420</v>
      </c>
      <c r="I53" s="24">
        <v>787340</v>
      </c>
      <c r="J53" s="23">
        <v>568658</v>
      </c>
      <c r="K53" s="23">
        <v>639350</v>
      </c>
      <c r="L53" s="23">
        <v>634844</v>
      </c>
      <c r="M53" s="24">
        <v>723084</v>
      </c>
    </row>
    <row r="54" spans="1:13" ht="11.25">
      <c r="A54" s="2" t="s">
        <v>90</v>
      </c>
      <c r="B54" s="24">
        <v>-24546</v>
      </c>
      <c r="C54" s="23">
        <v>-24546</v>
      </c>
      <c r="D54" s="23">
        <v>-24352</v>
      </c>
      <c r="E54" s="23">
        <v>-24219</v>
      </c>
      <c r="F54" s="24">
        <v>-24142</v>
      </c>
      <c r="G54" s="23">
        <v>-23727</v>
      </c>
      <c r="H54" s="23">
        <v>-23724</v>
      </c>
      <c r="I54" s="24">
        <v>-23702</v>
      </c>
      <c r="J54" s="23">
        <v>-23474</v>
      </c>
      <c r="K54" s="23">
        <v>-23474</v>
      </c>
      <c r="L54" s="23">
        <v>-23118</v>
      </c>
      <c r="M54" s="24">
        <v>-22484</v>
      </c>
    </row>
    <row r="55" spans="1:13" ht="11.25">
      <c r="A55" s="2" t="s">
        <v>91</v>
      </c>
      <c r="B55" s="24">
        <v>1909879</v>
      </c>
      <c r="C55" s="23">
        <v>1697410</v>
      </c>
      <c r="D55" s="23">
        <v>1807506</v>
      </c>
      <c r="E55" s="23">
        <v>1776862</v>
      </c>
      <c r="F55" s="24">
        <v>1983330</v>
      </c>
      <c r="G55" s="23">
        <v>1905296</v>
      </c>
      <c r="H55" s="23">
        <v>1853059</v>
      </c>
      <c r="I55" s="24">
        <v>1923001</v>
      </c>
      <c r="J55" s="23">
        <v>1704547</v>
      </c>
      <c r="K55" s="23">
        <v>1775238</v>
      </c>
      <c r="L55" s="23">
        <v>1771089</v>
      </c>
      <c r="M55" s="24">
        <v>1859963</v>
      </c>
    </row>
    <row r="56" spans="1:13" ht="11.25">
      <c r="A56" s="2" t="s">
        <v>92</v>
      </c>
      <c r="B56" s="24">
        <v>-2256</v>
      </c>
      <c r="C56" s="23">
        <v>-1214</v>
      </c>
      <c r="D56" s="23">
        <v>399</v>
      </c>
      <c r="E56" s="23">
        <v>975</v>
      </c>
      <c r="F56" s="24">
        <v>-20164</v>
      </c>
      <c r="G56" s="23">
        <v>-23377</v>
      </c>
      <c r="H56" s="23">
        <v>-14596</v>
      </c>
      <c r="I56" s="24">
        <v>-18977</v>
      </c>
      <c r="J56" s="23">
        <v>-9793</v>
      </c>
      <c r="K56" s="23">
        <v>-6589</v>
      </c>
      <c r="L56" s="23">
        <v>-17590</v>
      </c>
      <c r="M56" s="24">
        <v>-6181</v>
      </c>
    </row>
    <row r="57" spans="1:13" ht="11.25">
      <c r="A57" s="2" t="s">
        <v>93</v>
      </c>
      <c r="B57" s="24">
        <v>-2256</v>
      </c>
      <c r="C57" s="23">
        <v>-1214</v>
      </c>
      <c r="D57" s="23">
        <v>399</v>
      </c>
      <c r="E57" s="23">
        <v>975</v>
      </c>
      <c r="F57" s="24">
        <v>-20164</v>
      </c>
      <c r="G57" s="23">
        <v>-23377</v>
      </c>
      <c r="H57" s="23">
        <v>-14596</v>
      </c>
      <c r="I57" s="24">
        <v>-18977</v>
      </c>
      <c r="J57" s="23"/>
      <c r="K57" s="23">
        <v>-6589</v>
      </c>
      <c r="L57" s="23">
        <v>-17590</v>
      </c>
      <c r="M57" s="24">
        <v>-6181</v>
      </c>
    </row>
    <row r="58" spans="1:13" ht="11.25">
      <c r="A58" s="6" t="s">
        <v>94</v>
      </c>
      <c r="B58" s="24">
        <v>1907623</v>
      </c>
      <c r="C58" s="23">
        <v>1696195</v>
      </c>
      <c r="D58" s="23">
        <v>1807906</v>
      </c>
      <c r="E58" s="23">
        <v>1777838</v>
      </c>
      <c r="F58" s="24">
        <v>1963165</v>
      </c>
      <c r="G58" s="23">
        <v>1881918</v>
      </c>
      <c r="H58" s="23">
        <v>1838462</v>
      </c>
      <c r="I58" s="24">
        <v>1904023</v>
      </c>
      <c r="J58" s="23">
        <v>1694754</v>
      </c>
      <c r="K58" s="23">
        <v>1768649</v>
      </c>
      <c r="L58" s="23">
        <v>1753498</v>
      </c>
      <c r="M58" s="24">
        <v>1853782</v>
      </c>
    </row>
    <row r="59" spans="1:13" ht="12" thickBot="1">
      <c r="A59" s="7" t="s">
        <v>95</v>
      </c>
      <c r="B59" s="24">
        <v>19863012</v>
      </c>
      <c r="C59" s="23">
        <v>19798430</v>
      </c>
      <c r="D59" s="23">
        <v>20180149</v>
      </c>
      <c r="E59" s="23">
        <v>20383670</v>
      </c>
      <c r="F59" s="24">
        <v>20343491</v>
      </c>
      <c r="G59" s="23">
        <v>20461911</v>
      </c>
      <c r="H59" s="23">
        <v>20634256</v>
      </c>
      <c r="I59" s="24">
        <v>21041219</v>
      </c>
      <c r="J59" s="23">
        <v>20982082</v>
      </c>
      <c r="K59" s="23">
        <v>21325443</v>
      </c>
      <c r="L59" s="23">
        <v>21587098</v>
      </c>
      <c r="M59" s="24">
        <v>21843506</v>
      </c>
    </row>
    <row r="60" spans="1:13" ht="12" thickTop="1">
      <c r="A60" s="8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2" ht="11.25">
      <c r="A62" s="20" t="s">
        <v>100</v>
      </c>
    </row>
    <row r="63" ht="11.25">
      <c r="A63" s="20" t="s">
        <v>101</v>
      </c>
    </row>
  </sheetData>
  <mergeCells count="1">
    <mergeCell ref="B6:M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L50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2" width="17.83203125" style="0" customWidth="1"/>
  </cols>
  <sheetData>
    <row r="1" ht="12" thickBot="1"/>
    <row r="2" spans="1:12" ht="12" thickTop="1">
      <c r="A2" s="10" t="s">
        <v>96</v>
      </c>
      <c r="B2" s="14">
        <v>9723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2" thickBot="1">
      <c r="A3" s="11" t="s">
        <v>97</v>
      </c>
      <c r="B3" s="1" t="s">
        <v>98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" thickTop="1">
      <c r="A4" s="10" t="s">
        <v>7</v>
      </c>
      <c r="B4" s="15" t="str">
        <f>HYPERLINK("http://www.kabupro.jp/mark/20131114/S1000GBN.htm","四半期報告書")</f>
        <v>四半期報告書</v>
      </c>
      <c r="C4" s="15" t="str">
        <f>HYPERLINK("http://www.kabupro.jp/mark/20130814/S000E9N2.htm","四半期報告書")</f>
        <v>四半期報告書</v>
      </c>
      <c r="D4" s="15" t="str">
        <f>HYPERLINK("http://www.kabupro.jp/mark/20130514/S000DD35.htm","四半期報告書")</f>
        <v>四半期報告書</v>
      </c>
      <c r="E4" s="15" t="str">
        <f>HYPERLINK("http://www.kabupro.jp/mark/20130329/S000D3LY.htm","有価証券報告書")</f>
        <v>有価証券報告書</v>
      </c>
      <c r="F4" s="15" t="str">
        <f>HYPERLINK("http://www.kabupro.jp/mark/20131114/S1000GBN.htm","四半期報告書")</f>
        <v>四半期報告書</v>
      </c>
      <c r="G4" s="15" t="str">
        <f>HYPERLINK("http://www.kabupro.jp/mark/20130814/S000E9N2.htm","四半期報告書")</f>
        <v>四半期報告書</v>
      </c>
      <c r="H4" s="15" t="str">
        <f>HYPERLINK("http://www.kabupro.jp/mark/20130514/S000DD35.htm","四半期報告書")</f>
        <v>四半期報告書</v>
      </c>
      <c r="I4" s="15" t="str">
        <f>HYPERLINK("http://www.kabupro.jp/mark/20130329/S000D3LY.htm","有価証券報告書")</f>
        <v>有価証券報告書</v>
      </c>
      <c r="J4" s="15" t="str">
        <f>HYPERLINK("http://www.kabupro.jp/mark/20120330/S000ALQN.htm","有価証券報告書")</f>
        <v>有価証券報告書</v>
      </c>
      <c r="K4" s="15" t="str">
        <f>HYPERLINK("http://www.kabupro.jp/mark/20110331/S00083BJ.htm","有価証券報告書")</f>
        <v>有価証券報告書</v>
      </c>
      <c r="L4" s="15" t="str">
        <f>HYPERLINK("http://www.kabupro.jp/mark/20100331/S0005FTK.htm","有価証券報告書")</f>
        <v>有価証券報告書</v>
      </c>
    </row>
    <row r="5" spans="1:12" ht="12" thickBot="1">
      <c r="A5" s="11" t="s">
        <v>8</v>
      </c>
      <c r="B5" s="1" t="s">
        <v>14</v>
      </c>
      <c r="C5" s="1" t="s">
        <v>17</v>
      </c>
      <c r="D5" s="1" t="s">
        <v>19</v>
      </c>
      <c r="E5" s="1" t="s">
        <v>29</v>
      </c>
      <c r="F5" s="1" t="s">
        <v>14</v>
      </c>
      <c r="G5" s="1" t="s">
        <v>17</v>
      </c>
      <c r="H5" s="1" t="s">
        <v>19</v>
      </c>
      <c r="I5" s="1" t="s">
        <v>29</v>
      </c>
      <c r="J5" s="1" t="s">
        <v>31</v>
      </c>
      <c r="K5" s="1" t="s">
        <v>33</v>
      </c>
      <c r="L5" s="1" t="s">
        <v>35</v>
      </c>
    </row>
    <row r="6" spans="1:12" ht="12.75" thickBot="1" thickTop="1">
      <c r="A6" s="10" t="s">
        <v>9</v>
      </c>
      <c r="B6" s="18" t="s">
        <v>173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2" thickTop="1">
      <c r="A7" s="12" t="s">
        <v>10</v>
      </c>
      <c r="B7" s="14" t="s">
        <v>102</v>
      </c>
      <c r="C7" s="14" t="s">
        <v>102</v>
      </c>
      <c r="D7" s="14" t="s">
        <v>102</v>
      </c>
      <c r="E7" s="16" t="s">
        <v>21</v>
      </c>
      <c r="F7" s="14" t="s">
        <v>102</v>
      </c>
      <c r="G7" s="14" t="s">
        <v>102</v>
      </c>
      <c r="H7" s="14" t="s">
        <v>102</v>
      </c>
      <c r="I7" s="16" t="s">
        <v>21</v>
      </c>
      <c r="J7" s="16" t="s">
        <v>21</v>
      </c>
      <c r="K7" s="16" t="s">
        <v>21</v>
      </c>
      <c r="L7" s="16" t="s">
        <v>21</v>
      </c>
    </row>
    <row r="8" spans="1:12" ht="11.25">
      <c r="A8" s="13" t="s">
        <v>11</v>
      </c>
      <c r="B8" s="1" t="s">
        <v>103</v>
      </c>
      <c r="C8" s="1" t="s">
        <v>103</v>
      </c>
      <c r="D8" s="1" t="s">
        <v>103</v>
      </c>
      <c r="E8" s="17" t="s">
        <v>104</v>
      </c>
      <c r="F8" s="1" t="s">
        <v>104</v>
      </c>
      <c r="G8" s="1" t="s">
        <v>104</v>
      </c>
      <c r="H8" s="1" t="s">
        <v>104</v>
      </c>
      <c r="I8" s="17" t="s">
        <v>139</v>
      </c>
      <c r="J8" s="17" t="s">
        <v>140</v>
      </c>
      <c r="K8" s="17" t="s">
        <v>141</v>
      </c>
      <c r="L8" s="17" t="s">
        <v>142</v>
      </c>
    </row>
    <row r="9" spans="1:12" ht="11.25">
      <c r="A9" s="13" t="s">
        <v>12</v>
      </c>
      <c r="B9" s="1" t="s">
        <v>16</v>
      </c>
      <c r="C9" s="1" t="s">
        <v>18</v>
      </c>
      <c r="D9" s="1" t="s">
        <v>20</v>
      </c>
      <c r="E9" s="17" t="s">
        <v>22</v>
      </c>
      <c r="F9" s="1" t="s">
        <v>24</v>
      </c>
      <c r="G9" s="1" t="s">
        <v>26</v>
      </c>
      <c r="H9" s="1" t="s">
        <v>28</v>
      </c>
      <c r="I9" s="17" t="s">
        <v>30</v>
      </c>
      <c r="J9" s="17" t="s">
        <v>32</v>
      </c>
      <c r="K9" s="17" t="s">
        <v>34</v>
      </c>
      <c r="L9" s="17" t="s">
        <v>36</v>
      </c>
    </row>
    <row r="10" spans="1:12" ht="12" thickBot="1">
      <c r="A10" s="13" t="s">
        <v>13</v>
      </c>
      <c r="B10" s="1" t="s">
        <v>38</v>
      </c>
      <c r="C10" s="1" t="s">
        <v>38</v>
      </c>
      <c r="D10" s="1" t="s">
        <v>38</v>
      </c>
      <c r="E10" s="17" t="s">
        <v>38</v>
      </c>
      <c r="F10" s="1" t="s">
        <v>38</v>
      </c>
      <c r="G10" s="1" t="s">
        <v>38</v>
      </c>
      <c r="H10" s="1" t="s">
        <v>38</v>
      </c>
      <c r="I10" s="17" t="s">
        <v>38</v>
      </c>
      <c r="J10" s="17" t="s">
        <v>38</v>
      </c>
      <c r="K10" s="17" t="s">
        <v>38</v>
      </c>
      <c r="L10" s="17" t="s">
        <v>38</v>
      </c>
    </row>
    <row r="11" spans="1:12" ht="12" thickTop="1">
      <c r="A11" s="28" t="s">
        <v>143</v>
      </c>
      <c r="B11" s="21">
        <v>2010184</v>
      </c>
      <c r="C11" s="21">
        <v>1330981</v>
      </c>
      <c r="D11" s="21">
        <v>536492</v>
      </c>
      <c r="E11" s="22">
        <v>2867968</v>
      </c>
      <c r="F11" s="21">
        <v>1991591</v>
      </c>
      <c r="G11" s="21">
        <v>1357918</v>
      </c>
      <c r="H11" s="21">
        <v>576349</v>
      </c>
      <c r="I11" s="22">
        <v>2754811</v>
      </c>
      <c r="J11" s="22">
        <v>2945005</v>
      </c>
      <c r="K11" s="22">
        <v>2888625</v>
      </c>
      <c r="L11" s="22">
        <v>3149497</v>
      </c>
    </row>
    <row r="12" spans="1:12" ht="11.25">
      <c r="A12" s="6" t="s">
        <v>144</v>
      </c>
      <c r="B12" s="23">
        <v>3187658</v>
      </c>
      <c r="C12" s="23">
        <v>2208944</v>
      </c>
      <c r="D12" s="23">
        <v>1092518</v>
      </c>
      <c r="E12" s="24">
        <v>4404153</v>
      </c>
      <c r="F12" s="23">
        <v>3125049</v>
      </c>
      <c r="G12" s="23">
        <v>2178192</v>
      </c>
      <c r="H12" s="23">
        <v>1062939</v>
      </c>
      <c r="I12" s="24">
        <v>3955575</v>
      </c>
      <c r="J12" s="24">
        <v>3775903</v>
      </c>
      <c r="K12" s="24">
        <v>3643177</v>
      </c>
      <c r="L12" s="24">
        <v>3908924</v>
      </c>
    </row>
    <row r="13" spans="1:12" ht="11.25">
      <c r="A13" s="6" t="s">
        <v>145</v>
      </c>
      <c r="B13" s="23">
        <v>573116</v>
      </c>
      <c r="C13" s="23">
        <v>403984</v>
      </c>
      <c r="D13" s="23">
        <v>203981</v>
      </c>
      <c r="E13" s="24">
        <v>783025</v>
      </c>
      <c r="F13" s="23">
        <v>566297</v>
      </c>
      <c r="G13" s="23">
        <v>393043</v>
      </c>
      <c r="H13" s="23">
        <v>199716</v>
      </c>
      <c r="I13" s="24">
        <v>757604</v>
      </c>
      <c r="J13" s="24">
        <v>765205</v>
      </c>
      <c r="K13" s="24">
        <v>753520</v>
      </c>
      <c r="L13" s="24">
        <v>812550</v>
      </c>
    </row>
    <row r="14" spans="1:12" ht="11.25">
      <c r="A14" s="6" t="s">
        <v>146</v>
      </c>
      <c r="B14" s="23">
        <v>393858</v>
      </c>
      <c r="C14" s="23">
        <v>267488</v>
      </c>
      <c r="D14" s="23">
        <v>122321</v>
      </c>
      <c r="E14" s="24">
        <v>568758</v>
      </c>
      <c r="F14" s="23">
        <v>391626</v>
      </c>
      <c r="G14" s="23">
        <v>266370</v>
      </c>
      <c r="H14" s="23">
        <v>129297</v>
      </c>
      <c r="I14" s="24">
        <v>571343</v>
      </c>
      <c r="J14" s="24">
        <v>732272</v>
      </c>
      <c r="K14" s="24">
        <v>493372</v>
      </c>
      <c r="L14" s="24">
        <v>586877</v>
      </c>
    </row>
    <row r="15" spans="1:12" ht="11.25">
      <c r="A15" s="6" t="s">
        <v>147</v>
      </c>
      <c r="B15" s="23">
        <v>1196267</v>
      </c>
      <c r="C15" s="23">
        <v>835371</v>
      </c>
      <c r="D15" s="23">
        <v>405532</v>
      </c>
      <c r="E15" s="24">
        <v>1722286</v>
      </c>
      <c r="F15" s="23">
        <v>1206691</v>
      </c>
      <c r="G15" s="23">
        <v>833733</v>
      </c>
      <c r="H15" s="23">
        <v>406404</v>
      </c>
      <c r="I15" s="24">
        <v>1697263</v>
      </c>
      <c r="J15" s="24">
        <v>1693903</v>
      </c>
      <c r="K15" s="24">
        <v>1689315</v>
      </c>
      <c r="L15" s="24">
        <v>1831521</v>
      </c>
    </row>
    <row r="16" spans="1:12" ht="11.25">
      <c r="A16" s="6" t="s">
        <v>148</v>
      </c>
      <c r="B16" s="23">
        <v>7361085</v>
      </c>
      <c r="C16" s="23">
        <v>5046769</v>
      </c>
      <c r="D16" s="23">
        <v>2360846</v>
      </c>
      <c r="E16" s="24">
        <v>10346192</v>
      </c>
      <c r="F16" s="23">
        <v>7281256</v>
      </c>
      <c r="G16" s="23">
        <v>5029257</v>
      </c>
      <c r="H16" s="23">
        <v>2374707</v>
      </c>
      <c r="I16" s="24">
        <v>9736598</v>
      </c>
      <c r="J16" s="24">
        <v>9912289</v>
      </c>
      <c r="K16" s="24">
        <v>9468011</v>
      </c>
      <c r="L16" s="24">
        <v>10289370</v>
      </c>
    </row>
    <row r="17" spans="1:12" ht="11.25">
      <c r="A17" s="6" t="s">
        <v>149</v>
      </c>
      <c r="B17" s="23">
        <v>943559</v>
      </c>
      <c r="C17" s="23">
        <v>645136</v>
      </c>
      <c r="D17" s="23">
        <v>322315</v>
      </c>
      <c r="E17" s="24">
        <v>1298262</v>
      </c>
      <c r="F17" s="23">
        <v>924516</v>
      </c>
      <c r="G17" s="23">
        <v>637163</v>
      </c>
      <c r="H17" s="23">
        <v>311607</v>
      </c>
      <c r="I17" s="24">
        <v>1109872</v>
      </c>
      <c r="J17" s="24">
        <v>1046853</v>
      </c>
      <c r="K17" s="24">
        <v>997894</v>
      </c>
      <c r="L17" s="24">
        <v>1071696</v>
      </c>
    </row>
    <row r="18" spans="1:12" ht="11.25">
      <c r="A18" s="6" t="s">
        <v>150</v>
      </c>
      <c r="B18" s="23">
        <v>126476</v>
      </c>
      <c r="C18" s="23">
        <v>86591</v>
      </c>
      <c r="D18" s="23">
        <v>43135</v>
      </c>
      <c r="E18" s="24">
        <v>172052</v>
      </c>
      <c r="F18" s="23">
        <v>124340</v>
      </c>
      <c r="G18" s="23">
        <v>84281</v>
      </c>
      <c r="H18" s="23">
        <v>42806</v>
      </c>
      <c r="I18" s="24">
        <v>163552</v>
      </c>
      <c r="J18" s="24">
        <v>158221</v>
      </c>
      <c r="K18" s="24">
        <v>157620</v>
      </c>
      <c r="L18" s="24">
        <v>176322</v>
      </c>
    </row>
    <row r="19" spans="1:12" ht="11.25">
      <c r="A19" s="6" t="s">
        <v>151</v>
      </c>
      <c r="B19" s="23">
        <v>311822</v>
      </c>
      <c r="C19" s="23">
        <v>212108</v>
      </c>
      <c r="D19" s="23">
        <v>99318</v>
      </c>
      <c r="E19" s="24">
        <v>442884</v>
      </c>
      <c r="F19" s="23">
        <v>303638</v>
      </c>
      <c r="G19" s="23">
        <v>204464</v>
      </c>
      <c r="H19" s="23">
        <v>98821</v>
      </c>
      <c r="I19" s="24">
        <v>440865</v>
      </c>
      <c r="J19" s="24">
        <v>542231</v>
      </c>
      <c r="K19" s="24">
        <v>389671</v>
      </c>
      <c r="L19" s="24">
        <v>463609</v>
      </c>
    </row>
    <row r="20" spans="1:12" ht="11.25">
      <c r="A20" s="6" t="s">
        <v>152</v>
      </c>
      <c r="B20" s="23">
        <v>210139</v>
      </c>
      <c r="C20" s="23">
        <v>157668</v>
      </c>
      <c r="D20" s="23">
        <v>77650</v>
      </c>
      <c r="E20" s="24">
        <v>354528</v>
      </c>
      <c r="F20" s="23">
        <v>238057</v>
      </c>
      <c r="G20" s="23">
        <v>168994</v>
      </c>
      <c r="H20" s="23">
        <v>84417</v>
      </c>
      <c r="I20" s="24">
        <v>345413</v>
      </c>
      <c r="J20" s="24">
        <v>335772</v>
      </c>
      <c r="K20" s="24">
        <v>330371</v>
      </c>
      <c r="L20" s="24">
        <v>382042</v>
      </c>
    </row>
    <row r="21" spans="1:12" ht="11.25">
      <c r="A21" s="6" t="s">
        <v>153</v>
      </c>
      <c r="B21" s="23">
        <v>1591997</v>
      </c>
      <c r="C21" s="23"/>
      <c r="D21" s="23">
        <v>542420</v>
      </c>
      <c r="E21" s="24">
        <v>2267727</v>
      </c>
      <c r="F21" s="23">
        <v>1590552</v>
      </c>
      <c r="G21" s="23"/>
      <c r="H21" s="23">
        <v>537653</v>
      </c>
      <c r="I21" s="24">
        <v>2059704</v>
      </c>
      <c r="J21" s="24">
        <v>2083078</v>
      </c>
      <c r="K21" s="24">
        <v>1875557</v>
      </c>
      <c r="L21" s="24">
        <v>2093670</v>
      </c>
    </row>
    <row r="22" spans="1:12" ht="11.25">
      <c r="A22" s="7" t="s">
        <v>154</v>
      </c>
      <c r="B22" s="23">
        <v>5769087</v>
      </c>
      <c r="C22" s="23">
        <v>3945263</v>
      </c>
      <c r="D22" s="23">
        <v>1818426</v>
      </c>
      <c r="E22" s="24">
        <v>8078465</v>
      </c>
      <c r="F22" s="23">
        <v>5690704</v>
      </c>
      <c r="G22" s="23">
        <v>3934353</v>
      </c>
      <c r="H22" s="23">
        <v>1837053</v>
      </c>
      <c r="I22" s="24">
        <v>7676894</v>
      </c>
      <c r="J22" s="24">
        <v>7829210</v>
      </c>
      <c r="K22" s="24">
        <v>7592454</v>
      </c>
      <c r="L22" s="24">
        <v>8195699</v>
      </c>
    </row>
    <row r="23" spans="1:12" ht="11.25">
      <c r="A23" s="7" t="s">
        <v>155</v>
      </c>
      <c r="B23" s="23">
        <v>5761230</v>
      </c>
      <c r="C23" s="23">
        <v>3809466</v>
      </c>
      <c r="D23" s="23">
        <v>1865916</v>
      </c>
      <c r="E23" s="24">
        <v>7653788</v>
      </c>
      <c r="F23" s="23">
        <v>5765798</v>
      </c>
      <c r="G23" s="23">
        <v>3861641</v>
      </c>
      <c r="H23" s="23">
        <v>1928956</v>
      </c>
      <c r="I23" s="24">
        <v>7449366</v>
      </c>
      <c r="J23" s="24">
        <v>7832899</v>
      </c>
      <c r="K23" s="24">
        <v>7590417</v>
      </c>
      <c r="L23" s="24">
        <v>7863757</v>
      </c>
    </row>
    <row r="24" spans="1:12" ht="12" thickBot="1">
      <c r="A24" s="29" t="s">
        <v>156</v>
      </c>
      <c r="B24" s="25">
        <v>7856</v>
      </c>
      <c r="C24" s="25">
        <v>135797</v>
      </c>
      <c r="D24" s="25">
        <v>-47489</v>
      </c>
      <c r="E24" s="26">
        <v>424677</v>
      </c>
      <c r="F24" s="25">
        <v>-75094</v>
      </c>
      <c r="G24" s="25">
        <v>72711</v>
      </c>
      <c r="H24" s="25">
        <v>-91902</v>
      </c>
      <c r="I24" s="26">
        <v>227527</v>
      </c>
      <c r="J24" s="26">
        <v>-3688</v>
      </c>
      <c r="K24" s="26">
        <v>2036</v>
      </c>
      <c r="L24" s="26">
        <v>331941</v>
      </c>
    </row>
    <row r="25" spans="1:12" ht="12" thickTop="1">
      <c r="A25" s="6" t="s">
        <v>157</v>
      </c>
      <c r="B25" s="23">
        <v>31</v>
      </c>
      <c r="C25" s="23">
        <v>21</v>
      </c>
      <c r="D25" s="23">
        <v>11</v>
      </c>
      <c r="E25" s="24">
        <v>58</v>
      </c>
      <c r="F25" s="23">
        <v>47</v>
      </c>
      <c r="G25" s="23">
        <v>23</v>
      </c>
      <c r="H25" s="23">
        <v>11</v>
      </c>
      <c r="I25" s="24">
        <v>56649</v>
      </c>
      <c r="J25" s="24">
        <v>13</v>
      </c>
      <c r="K25" s="24">
        <v>57</v>
      </c>
      <c r="L25" s="24">
        <v>208</v>
      </c>
    </row>
    <row r="26" spans="1:12" ht="11.25">
      <c r="A26" s="6" t="s">
        <v>158</v>
      </c>
      <c r="B26" s="23">
        <v>1042</v>
      </c>
      <c r="C26" s="23">
        <v>1042</v>
      </c>
      <c r="D26" s="23"/>
      <c r="E26" s="24">
        <v>2352</v>
      </c>
      <c r="F26" s="23">
        <v>1627</v>
      </c>
      <c r="G26" s="23">
        <v>1627</v>
      </c>
      <c r="H26" s="23"/>
      <c r="I26" s="24">
        <v>63915</v>
      </c>
      <c r="J26" s="24">
        <v>207319</v>
      </c>
      <c r="K26" s="24">
        <v>173857</v>
      </c>
      <c r="L26" s="24">
        <v>78298</v>
      </c>
    </row>
    <row r="27" spans="1:12" ht="11.25">
      <c r="A27" s="6" t="s">
        <v>159</v>
      </c>
      <c r="B27" s="23">
        <v>3361</v>
      </c>
      <c r="C27" s="23">
        <v>2371</v>
      </c>
      <c r="D27" s="23">
        <v>1021</v>
      </c>
      <c r="E27" s="24">
        <v>5551</v>
      </c>
      <c r="F27" s="23">
        <v>4035</v>
      </c>
      <c r="G27" s="23">
        <v>2824</v>
      </c>
      <c r="H27" s="23">
        <v>1208</v>
      </c>
      <c r="I27" s="24">
        <v>5890</v>
      </c>
      <c r="J27" s="24"/>
      <c r="K27" s="24"/>
      <c r="L27" s="24"/>
    </row>
    <row r="28" spans="1:12" ht="11.25">
      <c r="A28" s="6" t="s">
        <v>43</v>
      </c>
      <c r="B28" s="23">
        <v>7820</v>
      </c>
      <c r="C28" s="23">
        <v>5608</v>
      </c>
      <c r="D28" s="23">
        <v>1645</v>
      </c>
      <c r="E28" s="24">
        <v>6807</v>
      </c>
      <c r="F28" s="23">
        <v>5135</v>
      </c>
      <c r="G28" s="23">
        <v>3948</v>
      </c>
      <c r="H28" s="23">
        <v>1387</v>
      </c>
      <c r="I28" s="24">
        <v>6257</v>
      </c>
      <c r="J28" s="24">
        <v>16724</v>
      </c>
      <c r="K28" s="24">
        <v>15960</v>
      </c>
      <c r="L28" s="24">
        <v>14685</v>
      </c>
    </row>
    <row r="29" spans="1:12" ht="11.25">
      <c r="A29" s="6" t="s">
        <v>160</v>
      </c>
      <c r="B29" s="23">
        <v>12257</v>
      </c>
      <c r="C29" s="23">
        <v>9045</v>
      </c>
      <c r="D29" s="23">
        <v>2677</v>
      </c>
      <c r="E29" s="24">
        <v>14770</v>
      </c>
      <c r="F29" s="23">
        <v>10846</v>
      </c>
      <c r="G29" s="23">
        <v>8424</v>
      </c>
      <c r="H29" s="23">
        <v>2607</v>
      </c>
      <c r="I29" s="24">
        <v>137753</v>
      </c>
      <c r="J29" s="24">
        <v>240543</v>
      </c>
      <c r="K29" s="24">
        <v>206874</v>
      </c>
      <c r="L29" s="24">
        <v>105159</v>
      </c>
    </row>
    <row r="30" spans="1:12" ht="11.25">
      <c r="A30" s="6" t="s">
        <v>111</v>
      </c>
      <c r="B30" s="23">
        <v>249880</v>
      </c>
      <c r="C30" s="23">
        <v>165422</v>
      </c>
      <c r="D30" s="23">
        <v>82443</v>
      </c>
      <c r="E30" s="24">
        <v>338576</v>
      </c>
      <c r="F30" s="23">
        <v>254737</v>
      </c>
      <c r="G30" s="23">
        <v>169507</v>
      </c>
      <c r="H30" s="23">
        <v>85380</v>
      </c>
      <c r="I30" s="24">
        <v>275432</v>
      </c>
      <c r="J30" s="24">
        <v>44545</v>
      </c>
      <c r="K30" s="24">
        <v>47417</v>
      </c>
      <c r="L30" s="24">
        <v>51251</v>
      </c>
    </row>
    <row r="31" spans="1:12" ht="11.25">
      <c r="A31" s="6" t="s">
        <v>161</v>
      </c>
      <c r="B31" s="23">
        <v>61800</v>
      </c>
      <c r="C31" s="23">
        <v>51200</v>
      </c>
      <c r="D31" s="23">
        <v>40600</v>
      </c>
      <c r="E31" s="24">
        <v>41650</v>
      </c>
      <c r="F31" s="23"/>
      <c r="G31" s="23">
        <v>20700</v>
      </c>
      <c r="H31" s="23"/>
      <c r="I31" s="24">
        <v>23400</v>
      </c>
      <c r="J31" s="24"/>
      <c r="K31" s="24"/>
      <c r="L31" s="24"/>
    </row>
    <row r="32" spans="1:12" ht="11.25">
      <c r="A32" s="6" t="s">
        <v>162</v>
      </c>
      <c r="B32" s="23">
        <v>948</v>
      </c>
      <c r="C32" s="23">
        <v>611</v>
      </c>
      <c r="D32" s="23">
        <v>472</v>
      </c>
      <c r="E32" s="24">
        <v>676</v>
      </c>
      <c r="F32" s="23">
        <v>31675</v>
      </c>
      <c r="G32" s="23">
        <v>414</v>
      </c>
      <c r="H32" s="23">
        <v>10684</v>
      </c>
      <c r="I32" s="24">
        <v>8292</v>
      </c>
      <c r="J32" s="24">
        <v>2331</v>
      </c>
      <c r="K32" s="24">
        <v>4002</v>
      </c>
      <c r="L32" s="24">
        <v>4068</v>
      </c>
    </row>
    <row r="33" spans="1:12" ht="11.25">
      <c r="A33" s="6" t="s">
        <v>163</v>
      </c>
      <c r="B33" s="23">
        <v>312629</v>
      </c>
      <c r="C33" s="23">
        <v>217234</v>
      </c>
      <c r="D33" s="23">
        <v>123516</v>
      </c>
      <c r="E33" s="24">
        <v>380903</v>
      </c>
      <c r="F33" s="23">
        <v>286412</v>
      </c>
      <c r="G33" s="23">
        <v>190622</v>
      </c>
      <c r="H33" s="23">
        <v>96064</v>
      </c>
      <c r="I33" s="24">
        <v>307125</v>
      </c>
      <c r="J33" s="24">
        <v>46877</v>
      </c>
      <c r="K33" s="24">
        <v>51420</v>
      </c>
      <c r="L33" s="24">
        <v>55320</v>
      </c>
    </row>
    <row r="34" spans="1:12" ht="12" thickBot="1">
      <c r="A34" s="29" t="s">
        <v>164</v>
      </c>
      <c r="B34" s="25">
        <v>-292515</v>
      </c>
      <c r="C34" s="25">
        <v>-72391</v>
      </c>
      <c r="D34" s="25">
        <v>-168327</v>
      </c>
      <c r="E34" s="26">
        <v>58544</v>
      </c>
      <c r="F34" s="25">
        <v>-350660</v>
      </c>
      <c r="G34" s="25">
        <v>-109486</v>
      </c>
      <c r="H34" s="25">
        <v>-185358</v>
      </c>
      <c r="I34" s="26">
        <v>58156</v>
      </c>
      <c r="J34" s="26">
        <v>189977</v>
      </c>
      <c r="K34" s="26">
        <v>157491</v>
      </c>
      <c r="L34" s="26">
        <v>381780</v>
      </c>
    </row>
    <row r="35" spans="1:12" ht="12" thickTop="1">
      <c r="A35" s="6" t="s">
        <v>113</v>
      </c>
      <c r="B35" s="23"/>
      <c r="C35" s="23"/>
      <c r="D35" s="23"/>
      <c r="E35" s="24">
        <v>122345</v>
      </c>
      <c r="F35" s="23">
        <v>122345</v>
      </c>
      <c r="G35" s="23">
        <v>122345</v>
      </c>
      <c r="H35" s="23"/>
      <c r="I35" s="24"/>
      <c r="J35" s="24"/>
      <c r="K35" s="24"/>
      <c r="L35" s="24"/>
    </row>
    <row r="36" spans="1:12" ht="11.25">
      <c r="A36" s="6" t="s">
        <v>165</v>
      </c>
      <c r="B36" s="23">
        <v>18169</v>
      </c>
      <c r="C36" s="23"/>
      <c r="D36" s="23"/>
      <c r="E36" s="24"/>
      <c r="F36" s="23">
        <v>4559</v>
      </c>
      <c r="G36" s="23"/>
      <c r="H36" s="23"/>
      <c r="I36" s="24"/>
      <c r="J36" s="24"/>
      <c r="K36" s="24"/>
      <c r="L36" s="24"/>
    </row>
    <row r="37" spans="1:12" ht="11.25">
      <c r="A37" s="6" t="s">
        <v>43</v>
      </c>
      <c r="B37" s="23"/>
      <c r="C37" s="23"/>
      <c r="D37" s="23"/>
      <c r="E37" s="24">
        <v>4811</v>
      </c>
      <c r="F37" s="23">
        <v>247</v>
      </c>
      <c r="G37" s="23"/>
      <c r="H37" s="23"/>
      <c r="I37" s="24">
        <v>1</v>
      </c>
      <c r="J37" s="24"/>
      <c r="K37" s="24"/>
      <c r="L37" s="24"/>
    </row>
    <row r="38" spans="1:12" ht="11.25">
      <c r="A38" s="6" t="s">
        <v>166</v>
      </c>
      <c r="B38" s="23">
        <v>18169</v>
      </c>
      <c r="C38" s="23"/>
      <c r="D38" s="23"/>
      <c r="E38" s="24">
        <v>127157</v>
      </c>
      <c r="F38" s="23">
        <v>127153</v>
      </c>
      <c r="G38" s="23">
        <v>122345</v>
      </c>
      <c r="H38" s="23"/>
      <c r="I38" s="24">
        <v>1292</v>
      </c>
      <c r="J38" s="24"/>
      <c r="K38" s="24">
        <v>4681</v>
      </c>
      <c r="L38" s="24"/>
    </row>
    <row r="39" spans="1:12" ht="11.25">
      <c r="A39" s="6" t="s">
        <v>112</v>
      </c>
      <c r="B39" s="23">
        <v>21657</v>
      </c>
      <c r="C39" s="23">
        <v>21590</v>
      </c>
      <c r="D39" s="23">
        <v>14932</v>
      </c>
      <c r="E39" s="24">
        <v>50265</v>
      </c>
      <c r="F39" s="23">
        <v>39913</v>
      </c>
      <c r="G39" s="23">
        <v>30634</v>
      </c>
      <c r="H39" s="23">
        <v>23255</v>
      </c>
      <c r="I39" s="24">
        <v>42901</v>
      </c>
      <c r="J39" s="24">
        <v>23276</v>
      </c>
      <c r="K39" s="24">
        <v>16958</v>
      </c>
      <c r="L39" s="24">
        <v>26036</v>
      </c>
    </row>
    <row r="40" spans="1:12" ht="11.25">
      <c r="A40" s="6" t="s">
        <v>167</v>
      </c>
      <c r="B40" s="23"/>
      <c r="C40" s="23"/>
      <c r="D40" s="23"/>
      <c r="E40" s="24"/>
      <c r="F40" s="23">
        <v>1200</v>
      </c>
      <c r="G40" s="23">
        <v>1200</v>
      </c>
      <c r="H40" s="23">
        <v>1200</v>
      </c>
      <c r="I40" s="24"/>
      <c r="J40" s="24"/>
      <c r="K40" s="24"/>
      <c r="L40" s="24"/>
    </row>
    <row r="41" spans="1:12" ht="11.25">
      <c r="A41" s="6" t="s">
        <v>168</v>
      </c>
      <c r="B41" s="23">
        <v>21657</v>
      </c>
      <c r="C41" s="23">
        <v>21590</v>
      </c>
      <c r="D41" s="23">
        <v>14932</v>
      </c>
      <c r="E41" s="24">
        <v>172011</v>
      </c>
      <c r="F41" s="23">
        <v>41113</v>
      </c>
      <c r="G41" s="23">
        <v>31834</v>
      </c>
      <c r="H41" s="23">
        <v>24455</v>
      </c>
      <c r="I41" s="24">
        <v>81410</v>
      </c>
      <c r="J41" s="24">
        <v>23276</v>
      </c>
      <c r="K41" s="24">
        <v>17874</v>
      </c>
      <c r="L41" s="24">
        <v>28871</v>
      </c>
    </row>
    <row r="42" spans="1:12" ht="11.25">
      <c r="A42" s="7" t="s">
        <v>105</v>
      </c>
      <c r="B42" s="23">
        <v>-296003</v>
      </c>
      <c r="C42" s="23">
        <v>-93982</v>
      </c>
      <c r="D42" s="23">
        <v>-183260</v>
      </c>
      <c r="E42" s="24">
        <v>13690</v>
      </c>
      <c r="F42" s="23">
        <v>-264621</v>
      </c>
      <c r="G42" s="23">
        <v>-18974</v>
      </c>
      <c r="H42" s="23">
        <v>-209814</v>
      </c>
      <c r="I42" s="24">
        <v>-21961</v>
      </c>
      <c r="J42" s="24">
        <v>166700</v>
      </c>
      <c r="K42" s="24">
        <v>144298</v>
      </c>
      <c r="L42" s="24">
        <v>352909</v>
      </c>
    </row>
    <row r="43" spans="1:12" ht="11.25">
      <c r="A43" s="7" t="s">
        <v>169</v>
      </c>
      <c r="B43" s="23">
        <v>3529</v>
      </c>
      <c r="C43" s="23">
        <v>2309</v>
      </c>
      <c r="D43" s="23">
        <v>1117</v>
      </c>
      <c r="E43" s="24">
        <v>8399</v>
      </c>
      <c r="F43" s="23">
        <v>7231</v>
      </c>
      <c r="G43" s="23">
        <v>6401</v>
      </c>
      <c r="H43" s="23">
        <v>1539</v>
      </c>
      <c r="I43" s="24">
        <v>3293</v>
      </c>
      <c r="J43" s="24">
        <v>65404</v>
      </c>
      <c r="K43" s="24">
        <v>35021</v>
      </c>
      <c r="L43" s="24">
        <v>115420</v>
      </c>
    </row>
    <row r="44" spans="1:12" ht="11.25">
      <c r="A44" s="7" t="s">
        <v>170</v>
      </c>
      <c r="B44" s="23">
        <v>-107956</v>
      </c>
      <c r="C44" s="23">
        <v>-31287</v>
      </c>
      <c r="D44" s="23">
        <v>-67420</v>
      </c>
      <c r="E44" s="24">
        <v>-15511</v>
      </c>
      <c r="F44" s="23">
        <v>-120851</v>
      </c>
      <c r="G44" s="23">
        <v>-8388</v>
      </c>
      <c r="H44" s="23">
        <v>-85122</v>
      </c>
      <c r="I44" s="24">
        <v>16458</v>
      </c>
      <c r="J44" s="24">
        <v>9759</v>
      </c>
      <c r="K44" s="24">
        <v>-7651</v>
      </c>
      <c r="L44" s="24">
        <v>19301</v>
      </c>
    </row>
    <row r="45" spans="1:12" ht="11.25">
      <c r="A45" s="7" t="s">
        <v>171</v>
      </c>
      <c r="B45" s="23">
        <v>-104427</v>
      </c>
      <c r="C45" s="23">
        <v>-28978</v>
      </c>
      <c r="D45" s="23">
        <v>-66302</v>
      </c>
      <c r="E45" s="24">
        <v>-7112</v>
      </c>
      <c r="F45" s="23">
        <v>-113620</v>
      </c>
      <c r="G45" s="23">
        <v>-1987</v>
      </c>
      <c r="H45" s="23">
        <v>-83583</v>
      </c>
      <c r="I45" s="24">
        <v>19752</v>
      </c>
      <c r="J45" s="24">
        <v>75163</v>
      </c>
      <c r="K45" s="24">
        <v>40076</v>
      </c>
      <c r="L45" s="24">
        <v>134721</v>
      </c>
    </row>
    <row r="46" spans="1:12" ht="12" thickBot="1">
      <c r="A46" s="7" t="s">
        <v>172</v>
      </c>
      <c r="B46" s="23">
        <v>-191576</v>
      </c>
      <c r="C46" s="23">
        <v>-65004</v>
      </c>
      <c r="D46" s="23">
        <v>-116957</v>
      </c>
      <c r="E46" s="24">
        <v>20802</v>
      </c>
      <c r="F46" s="23">
        <v>-151000</v>
      </c>
      <c r="G46" s="23">
        <v>-16987</v>
      </c>
      <c r="H46" s="23">
        <v>-126231</v>
      </c>
      <c r="I46" s="24">
        <v>-41714</v>
      </c>
      <c r="J46" s="24">
        <v>91536</v>
      </c>
      <c r="K46" s="24">
        <v>104222</v>
      </c>
      <c r="L46" s="24">
        <v>218188</v>
      </c>
    </row>
    <row r="47" spans="1:12" ht="12" thickTop="1">
      <c r="A47" s="8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9" ht="11.25">
      <c r="A49" s="20" t="s">
        <v>100</v>
      </c>
    </row>
    <row r="50" ht="11.25">
      <c r="A50" s="20" t="s">
        <v>101</v>
      </c>
    </row>
  </sheetData>
  <mergeCells count="1">
    <mergeCell ref="B6:L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2:D50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4" width="17.83203125" style="0" customWidth="1"/>
  </cols>
  <sheetData>
    <row r="1" ht="12" thickBot="1"/>
    <row r="2" spans="1:4" ht="12" thickTop="1">
      <c r="A2" s="10" t="s">
        <v>96</v>
      </c>
      <c r="B2" s="14">
        <v>9723</v>
      </c>
      <c r="C2" s="14"/>
      <c r="D2" s="14"/>
    </row>
    <row r="3" spans="1:4" ht="12" thickBot="1">
      <c r="A3" s="11" t="s">
        <v>97</v>
      </c>
      <c r="B3" s="1" t="s">
        <v>98</v>
      </c>
      <c r="C3" s="1"/>
      <c r="D3" s="1"/>
    </row>
    <row r="4" spans="1:4" ht="12" thickTop="1">
      <c r="A4" s="10" t="s">
        <v>7</v>
      </c>
      <c r="B4" s="15" t="str">
        <f>HYPERLINK("http://www.kabupro.jp/mark/20130814/S000E9N2.htm","四半期報告書")</f>
        <v>四半期報告書</v>
      </c>
      <c r="C4" s="15" t="str">
        <f>HYPERLINK("http://www.kabupro.jp/mark/20130329/S000D3LY.htm","有価証券報告書")</f>
        <v>有価証券報告書</v>
      </c>
      <c r="D4" s="15" t="str">
        <f>HYPERLINK("http://www.kabupro.jp/mark/20130814/S000E9N2.htm","四半期報告書")</f>
        <v>四半期報告書</v>
      </c>
    </row>
    <row r="5" spans="1:4" ht="12" thickBot="1">
      <c r="A5" s="11" t="s">
        <v>8</v>
      </c>
      <c r="B5" s="1" t="s">
        <v>17</v>
      </c>
      <c r="C5" s="1" t="s">
        <v>29</v>
      </c>
      <c r="D5" s="1" t="s">
        <v>17</v>
      </c>
    </row>
    <row r="6" spans="1:4" ht="12.75" thickBot="1" thickTop="1">
      <c r="A6" s="10" t="s">
        <v>9</v>
      </c>
      <c r="B6" s="18" t="s">
        <v>138</v>
      </c>
      <c r="C6" s="19"/>
      <c r="D6" s="19"/>
    </row>
    <row r="7" spans="1:4" ht="12" thickTop="1">
      <c r="A7" s="12" t="s">
        <v>10</v>
      </c>
      <c r="B7" s="14" t="s">
        <v>102</v>
      </c>
      <c r="C7" s="16" t="s">
        <v>21</v>
      </c>
      <c r="D7" s="14" t="s">
        <v>102</v>
      </c>
    </row>
    <row r="8" spans="1:4" ht="11.25">
      <c r="A8" s="13" t="s">
        <v>11</v>
      </c>
      <c r="B8" s="1" t="s">
        <v>103</v>
      </c>
      <c r="C8" s="17" t="s">
        <v>104</v>
      </c>
      <c r="D8" s="1" t="s">
        <v>104</v>
      </c>
    </row>
    <row r="9" spans="1:4" ht="11.25">
      <c r="A9" s="13" t="s">
        <v>12</v>
      </c>
      <c r="B9" s="1" t="s">
        <v>18</v>
      </c>
      <c r="C9" s="17" t="s">
        <v>22</v>
      </c>
      <c r="D9" s="1" t="s">
        <v>26</v>
      </c>
    </row>
    <row r="10" spans="1:4" ht="12" thickBot="1">
      <c r="A10" s="13" t="s">
        <v>13</v>
      </c>
      <c r="B10" s="1" t="s">
        <v>38</v>
      </c>
      <c r="C10" s="17" t="s">
        <v>38</v>
      </c>
      <c r="D10" s="1" t="s">
        <v>38</v>
      </c>
    </row>
    <row r="11" spans="1:4" ht="12" thickTop="1">
      <c r="A11" s="28" t="s">
        <v>105</v>
      </c>
      <c r="B11" s="21">
        <v>-93982</v>
      </c>
      <c r="C11" s="22">
        <v>13690</v>
      </c>
      <c r="D11" s="21">
        <v>-18974</v>
      </c>
    </row>
    <row r="12" spans="1:4" ht="11.25">
      <c r="A12" s="6" t="s">
        <v>106</v>
      </c>
      <c r="B12" s="23">
        <v>377496</v>
      </c>
      <c r="C12" s="24">
        <v>726843</v>
      </c>
      <c r="D12" s="23">
        <v>359996</v>
      </c>
    </row>
    <row r="13" spans="1:4" ht="11.25">
      <c r="A13" s="6" t="s">
        <v>107</v>
      </c>
      <c r="B13" s="23">
        <v>-227</v>
      </c>
      <c r="C13" s="24">
        <v>-7434</v>
      </c>
      <c r="D13" s="23">
        <v>994</v>
      </c>
    </row>
    <row r="14" spans="1:4" ht="11.25">
      <c r="A14" s="6" t="s">
        <v>108</v>
      </c>
      <c r="B14" s="23">
        <v>-10896</v>
      </c>
      <c r="C14" s="24">
        <v>-7523</v>
      </c>
      <c r="D14" s="23">
        <v>-4519</v>
      </c>
    </row>
    <row r="15" spans="1:4" ht="11.25">
      <c r="A15" s="6" t="s">
        <v>109</v>
      </c>
      <c r="B15" s="23">
        <v>6257</v>
      </c>
      <c r="C15" s="24">
        <v>3362</v>
      </c>
      <c r="D15" s="23">
        <v>-3595</v>
      </c>
    </row>
    <row r="16" spans="1:4" ht="11.25">
      <c r="A16" s="6" t="s">
        <v>110</v>
      </c>
      <c r="B16" s="23">
        <v>-1064</v>
      </c>
      <c r="C16" s="24">
        <v>-2411</v>
      </c>
      <c r="D16" s="23">
        <v>-1651</v>
      </c>
    </row>
    <row r="17" spans="1:4" ht="11.25">
      <c r="A17" s="6" t="s">
        <v>111</v>
      </c>
      <c r="B17" s="23">
        <v>165422</v>
      </c>
      <c r="C17" s="24">
        <v>338576</v>
      </c>
      <c r="D17" s="23">
        <v>169507</v>
      </c>
    </row>
    <row r="18" spans="1:4" ht="11.25">
      <c r="A18" s="6" t="s">
        <v>112</v>
      </c>
      <c r="B18" s="23">
        <v>21590</v>
      </c>
      <c r="C18" s="24">
        <v>50265</v>
      </c>
      <c r="D18" s="23">
        <v>30634</v>
      </c>
    </row>
    <row r="19" spans="1:4" ht="11.25">
      <c r="A19" s="6" t="s">
        <v>113</v>
      </c>
      <c r="B19" s="23"/>
      <c r="C19" s="24">
        <v>-122345</v>
      </c>
      <c r="D19" s="23">
        <v>-122345</v>
      </c>
    </row>
    <row r="20" spans="1:4" ht="11.25">
      <c r="A20" s="6" t="s">
        <v>114</v>
      </c>
      <c r="B20" s="23">
        <v>144965</v>
      </c>
      <c r="C20" s="24">
        <v>-115745</v>
      </c>
      <c r="D20" s="23">
        <v>10965</v>
      </c>
    </row>
    <row r="21" spans="1:4" ht="11.25">
      <c r="A21" s="6" t="s">
        <v>115</v>
      </c>
      <c r="B21" s="23">
        <v>28568</v>
      </c>
      <c r="C21" s="24">
        <v>-18503</v>
      </c>
      <c r="D21" s="23">
        <v>26637</v>
      </c>
    </row>
    <row r="22" spans="1:4" ht="11.25">
      <c r="A22" s="6" t="s">
        <v>116</v>
      </c>
      <c r="B22" s="23">
        <v>-101774</v>
      </c>
      <c r="C22" s="24">
        <v>28242</v>
      </c>
      <c r="D22" s="23">
        <v>-77688</v>
      </c>
    </row>
    <row r="23" spans="1:4" ht="11.25">
      <c r="A23" s="6" t="s">
        <v>117</v>
      </c>
      <c r="B23" s="23">
        <v>-50845</v>
      </c>
      <c r="C23" s="24">
        <v>20036</v>
      </c>
      <c r="D23" s="23">
        <v>-52892</v>
      </c>
    </row>
    <row r="24" spans="1:4" ht="11.25">
      <c r="A24" s="6" t="s">
        <v>43</v>
      </c>
      <c r="B24" s="23">
        <v>-61357</v>
      </c>
      <c r="C24" s="24">
        <v>-8997</v>
      </c>
      <c r="D24" s="23">
        <v>100082</v>
      </c>
    </row>
    <row r="25" spans="1:4" ht="11.25">
      <c r="A25" s="6" t="s">
        <v>118</v>
      </c>
      <c r="B25" s="23">
        <v>424154</v>
      </c>
      <c r="C25" s="24">
        <v>1017841</v>
      </c>
      <c r="D25" s="23">
        <v>417150</v>
      </c>
    </row>
    <row r="26" spans="1:4" ht="11.25">
      <c r="A26" s="6" t="s">
        <v>119</v>
      </c>
      <c r="B26" s="23">
        <v>1064</v>
      </c>
      <c r="C26" s="24">
        <v>2411</v>
      </c>
      <c r="D26" s="23">
        <v>1651</v>
      </c>
    </row>
    <row r="27" spans="1:4" ht="11.25">
      <c r="A27" s="6" t="s">
        <v>120</v>
      </c>
      <c r="B27" s="23">
        <v>-150576</v>
      </c>
      <c r="C27" s="24">
        <v>-340052</v>
      </c>
      <c r="D27" s="23">
        <v>-171542</v>
      </c>
    </row>
    <row r="28" spans="1:4" ht="11.25">
      <c r="A28" s="6" t="s">
        <v>121</v>
      </c>
      <c r="B28" s="23"/>
      <c r="C28" s="24"/>
      <c r="D28" s="23">
        <v>122345</v>
      </c>
    </row>
    <row r="29" spans="1:4" ht="11.25">
      <c r="A29" s="6" t="s">
        <v>122</v>
      </c>
      <c r="B29" s="23"/>
      <c r="C29" s="24">
        <v>220863</v>
      </c>
      <c r="D29" s="23">
        <v>220863</v>
      </c>
    </row>
    <row r="30" spans="1:4" ht="11.25">
      <c r="A30" s="6" t="s">
        <v>123</v>
      </c>
      <c r="B30" s="23">
        <v>-2343</v>
      </c>
      <c r="C30" s="24">
        <v>-8501</v>
      </c>
      <c r="D30" s="23">
        <v>-7312</v>
      </c>
    </row>
    <row r="31" spans="1:4" ht="12" thickBot="1">
      <c r="A31" s="4" t="s">
        <v>124</v>
      </c>
      <c r="B31" s="25">
        <v>272297</v>
      </c>
      <c r="C31" s="26">
        <v>895123</v>
      </c>
      <c r="D31" s="25">
        <v>583156</v>
      </c>
    </row>
    <row r="32" spans="1:4" ht="12" thickTop="1">
      <c r="A32" s="6" t="s">
        <v>125</v>
      </c>
      <c r="B32" s="23">
        <v>-498055</v>
      </c>
      <c r="C32" s="24">
        <v>-371492</v>
      </c>
      <c r="D32" s="23">
        <v>-169751</v>
      </c>
    </row>
    <row r="33" spans="1:4" ht="11.25">
      <c r="A33" s="6" t="s">
        <v>126</v>
      </c>
      <c r="B33" s="23">
        <v>-14681</v>
      </c>
      <c r="C33" s="24">
        <v>-7254</v>
      </c>
      <c r="D33" s="23">
        <v>-1157</v>
      </c>
    </row>
    <row r="34" spans="1:4" ht="11.25">
      <c r="A34" s="6" t="s">
        <v>43</v>
      </c>
      <c r="B34" s="23">
        <v>-500</v>
      </c>
      <c r="C34" s="24">
        <v>7770</v>
      </c>
      <c r="D34" s="23">
        <v>-20</v>
      </c>
    </row>
    <row r="35" spans="1:4" ht="12" thickBot="1">
      <c r="A35" s="4" t="s">
        <v>127</v>
      </c>
      <c r="B35" s="25">
        <v>-513237</v>
      </c>
      <c r="C35" s="26">
        <v>-334241</v>
      </c>
      <c r="D35" s="25">
        <v>-170929</v>
      </c>
    </row>
    <row r="36" spans="1:4" ht="12" thickTop="1">
      <c r="A36" s="6" t="s">
        <v>128</v>
      </c>
      <c r="B36" s="23">
        <v>-1567000</v>
      </c>
      <c r="C36" s="24"/>
      <c r="D36" s="23"/>
    </row>
    <row r="37" spans="1:4" ht="11.25">
      <c r="A37" s="6" t="s">
        <v>129</v>
      </c>
      <c r="B37" s="23">
        <v>2200000</v>
      </c>
      <c r="C37" s="24">
        <v>200000</v>
      </c>
      <c r="D37" s="23">
        <v>200000</v>
      </c>
    </row>
    <row r="38" spans="1:4" ht="11.25">
      <c r="A38" s="6" t="s">
        <v>130</v>
      </c>
      <c r="B38" s="23">
        <v>-413500</v>
      </c>
      <c r="C38" s="24">
        <v>-800000</v>
      </c>
      <c r="D38" s="23">
        <v>-390000</v>
      </c>
    </row>
    <row r="39" spans="1:4" ht="11.25">
      <c r="A39" s="6" t="s">
        <v>131</v>
      </c>
      <c r="B39" s="23">
        <v>-32972</v>
      </c>
      <c r="C39" s="24">
        <v>-60952</v>
      </c>
      <c r="D39" s="23">
        <v>-29284</v>
      </c>
    </row>
    <row r="40" spans="1:4" ht="11.25">
      <c r="A40" s="6" t="s">
        <v>132</v>
      </c>
      <c r="B40" s="23">
        <v>19941</v>
      </c>
      <c r="C40" s="24"/>
      <c r="D40" s="23"/>
    </row>
    <row r="41" spans="1:4" ht="11.25">
      <c r="A41" s="6" t="s">
        <v>133</v>
      </c>
      <c r="B41" s="23">
        <v>-511</v>
      </c>
      <c r="C41" s="24">
        <v>-124</v>
      </c>
      <c r="D41" s="23">
        <v>-99</v>
      </c>
    </row>
    <row r="42" spans="1:4" ht="11.25">
      <c r="A42" s="6" t="s">
        <v>134</v>
      </c>
      <c r="B42" s="23">
        <v>-30671</v>
      </c>
      <c r="C42" s="24">
        <v>-30892</v>
      </c>
      <c r="D42" s="23">
        <v>-30694</v>
      </c>
    </row>
    <row r="43" spans="1:4" ht="12" thickBot="1">
      <c r="A43" s="4" t="s">
        <v>135</v>
      </c>
      <c r="B43" s="25">
        <v>175285</v>
      </c>
      <c r="C43" s="26">
        <v>-691969</v>
      </c>
      <c r="D43" s="25">
        <v>-250077</v>
      </c>
    </row>
    <row r="44" spans="1:4" ht="12" thickTop="1">
      <c r="A44" s="7" t="s">
        <v>136</v>
      </c>
      <c r="B44" s="23">
        <v>-65654</v>
      </c>
      <c r="C44" s="24">
        <v>-131087</v>
      </c>
      <c r="D44" s="23">
        <v>162149</v>
      </c>
    </row>
    <row r="45" spans="1:4" ht="11.25">
      <c r="A45" s="7" t="s">
        <v>137</v>
      </c>
      <c r="B45" s="23">
        <v>600776</v>
      </c>
      <c r="C45" s="24">
        <v>731864</v>
      </c>
      <c r="D45" s="23">
        <v>731864</v>
      </c>
    </row>
    <row r="46" spans="1:4" ht="12" thickBot="1">
      <c r="A46" s="7" t="s">
        <v>137</v>
      </c>
      <c r="B46" s="23">
        <v>535122</v>
      </c>
      <c r="C46" s="24">
        <v>600776</v>
      </c>
      <c r="D46" s="23">
        <v>894013</v>
      </c>
    </row>
    <row r="47" spans="1:4" ht="12" thickTop="1">
      <c r="A47" s="8"/>
      <c r="B47" s="27"/>
      <c r="C47" s="27"/>
      <c r="D47" s="27"/>
    </row>
    <row r="49" ht="11.25">
      <c r="A49" s="20" t="s">
        <v>100</v>
      </c>
    </row>
    <row r="50" ht="11.25">
      <c r="A50" s="20" t="s">
        <v>101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2:L77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2" width="17.83203125" style="0" customWidth="1"/>
  </cols>
  <sheetData>
    <row r="1" ht="12" thickBot="1"/>
    <row r="2" spans="1:12" ht="12" thickTop="1">
      <c r="A2" s="10" t="s">
        <v>96</v>
      </c>
      <c r="B2" s="14">
        <v>9723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2" thickBot="1">
      <c r="A3" s="11" t="s">
        <v>97</v>
      </c>
      <c r="B3" s="1" t="s">
        <v>98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" thickTop="1">
      <c r="A4" s="10" t="s">
        <v>7</v>
      </c>
      <c r="B4" s="15" t="str">
        <f>HYPERLINK("http://www.kabupro.jp/mark/20131114/S1000GBN.htm","四半期報告書")</f>
        <v>四半期報告書</v>
      </c>
      <c r="C4" s="15" t="str">
        <f>HYPERLINK("http://www.kabupro.jp/mark/20130814/S000E9N2.htm","四半期報告書")</f>
        <v>四半期報告書</v>
      </c>
      <c r="D4" s="15" t="str">
        <f>HYPERLINK("http://www.kabupro.jp/mark/20130514/S000DD35.htm","四半期報告書")</f>
        <v>四半期報告書</v>
      </c>
      <c r="E4" s="15" t="str">
        <f>HYPERLINK("http://www.kabupro.jp/mark/20131114/S1000GBN.htm","四半期報告書")</f>
        <v>四半期報告書</v>
      </c>
      <c r="F4" s="15" t="str">
        <f>HYPERLINK("http://www.kabupro.jp/mark/20121112/S000C84V.htm","四半期報告書")</f>
        <v>四半期報告書</v>
      </c>
      <c r="G4" s="15" t="str">
        <f>HYPERLINK("http://www.kabupro.jp/mark/20120814/S000BRLR.htm","四半期報告書")</f>
        <v>四半期報告書</v>
      </c>
      <c r="H4" s="15" t="str">
        <f>HYPERLINK("http://www.kabupro.jp/mark/20120515/S000AUNB.htm","四半期報告書")</f>
        <v>四半期報告書</v>
      </c>
      <c r="I4" s="15" t="str">
        <f>HYPERLINK("http://www.kabupro.jp/mark/20130329/S000D3LY.htm","有価証券報告書")</f>
        <v>有価証券報告書</v>
      </c>
      <c r="J4" s="15" t="str">
        <f>HYPERLINK("http://www.kabupro.jp/mark/20120330/S000ALQN.htm","有価証券報告書")</f>
        <v>有価証券報告書</v>
      </c>
      <c r="K4" s="15" t="str">
        <f>HYPERLINK("http://www.kabupro.jp/mark/20110331/S00083BJ.htm","有価証券報告書")</f>
        <v>有価証券報告書</v>
      </c>
      <c r="L4" s="15" t="str">
        <f>HYPERLINK("http://www.kabupro.jp/mark/20100331/S0005FTK.htm","有価証券報告書")</f>
        <v>有価証券報告書</v>
      </c>
    </row>
    <row r="5" spans="1:12" ht="12" thickBot="1">
      <c r="A5" s="11" t="s">
        <v>8</v>
      </c>
      <c r="B5" s="1" t="s">
        <v>14</v>
      </c>
      <c r="C5" s="1" t="s">
        <v>17</v>
      </c>
      <c r="D5" s="1" t="s">
        <v>19</v>
      </c>
      <c r="E5" s="1" t="s">
        <v>14</v>
      </c>
      <c r="F5" s="1" t="s">
        <v>23</v>
      </c>
      <c r="G5" s="1" t="s">
        <v>25</v>
      </c>
      <c r="H5" s="1" t="s">
        <v>27</v>
      </c>
      <c r="I5" s="1" t="s">
        <v>29</v>
      </c>
      <c r="J5" s="1" t="s">
        <v>31</v>
      </c>
      <c r="K5" s="1" t="s">
        <v>33</v>
      </c>
      <c r="L5" s="1" t="s">
        <v>35</v>
      </c>
    </row>
    <row r="6" spans="1:12" ht="12.75" thickBot="1" thickTop="1">
      <c r="A6" s="10" t="s">
        <v>9</v>
      </c>
      <c r="B6" s="18" t="s">
        <v>99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2" thickTop="1">
      <c r="A7" s="12" t="s">
        <v>10</v>
      </c>
      <c r="B7" s="14" t="s">
        <v>15</v>
      </c>
      <c r="C7" s="14" t="s">
        <v>15</v>
      </c>
      <c r="D7" s="14" t="s">
        <v>15</v>
      </c>
      <c r="E7" s="16" t="s">
        <v>21</v>
      </c>
      <c r="F7" s="14" t="s">
        <v>15</v>
      </c>
      <c r="G7" s="14" t="s">
        <v>15</v>
      </c>
      <c r="H7" s="14" t="s">
        <v>15</v>
      </c>
      <c r="I7" s="16" t="s">
        <v>21</v>
      </c>
      <c r="J7" s="16" t="s">
        <v>21</v>
      </c>
      <c r="K7" s="16" t="s">
        <v>21</v>
      </c>
      <c r="L7" s="16" t="s">
        <v>21</v>
      </c>
    </row>
    <row r="8" spans="1:12" ht="11.25">
      <c r="A8" s="13" t="s">
        <v>11</v>
      </c>
      <c r="B8" s="1"/>
      <c r="C8" s="1"/>
      <c r="D8" s="1"/>
      <c r="E8" s="17"/>
      <c r="F8" s="1"/>
      <c r="G8" s="1"/>
      <c r="H8" s="1"/>
      <c r="I8" s="17"/>
      <c r="J8" s="17"/>
      <c r="K8" s="17"/>
      <c r="L8" s="17"/>
    </row>
    <row r="9" spans="1:12" ht="11.25">
      <c r="A9" s="13" t="s">
        <v>12</v>
      </c>
      <c r="B9" s="1" t="s">
        <v>16</v>
      </c>
      <c r="C9" s="1" t="s">
        <v>18</v>
      </c>
      <c r="D9" s="1" t="s">
        <v>20</v>
      </c>
      <c r="E9" s="17" t="s">
        <v>22</v>
      </c>
      <c r="F9" s="1" t="s">
        <v>24</v>
      </c>
      <c r="G9" s="1" t="s">
        <v>26</v>
      </c>
      <c r="H9" s="1" t="s">
        <v>28</v>
      </c>
      <c r="I9" s="17" t="s">
        <v>30</v>
      </c>
      <c r="J9" s="17" t="s">
        <v>32</v>
      </c>
      <c r="K9" s="17" t="s">
        <v>34</v>
      </c>
      <c r="L9" s="17" t="s">
        <v>36</v>
      </c>
    </row>
    <row r="10" spans="1:12" ht="12" thickBot="1">
      <c r="A10" s="13" t="s">
        <v>13</v>
      </c>
      <c r="B10" s="1" t="s">
        <v>38</v>
      </c>
      <c r="C10" s="1" t="s">
        <v>38</v>
      </c>
      <c r="D10" s="1" t="s">
        <v>38</v>
      </c>
      <c r="E10" s="17" t="s">
        <v>38</v>
      </c>
      <c r="F10" s="1" t="s">
        <v>38</v>
      </c>
      <c r="G10" s="1" t="s">
        <v>38</v>
      </c>
      <c r="H10" s="1" t="s">
        <v>38</v>
      </c>
      <c r="I10" s="17" t="s">
        <v>38</v>
      </c>
      <c r="J10" s="17" t="s">
        <v>38</v>
      </c>
      <c r="K10" s="17" t="s">
        <v>38</v>
      </c>
      <c r="L10" s="17" t="s">
        <v>38</v>
      </c>
    </row>
    <row r="11" spans="1:12" ht="12" thickTop="1">
      <c r="A11" s="9" t="s">
        <v>37</v>
      </c>
      <c r="B11" s="21">
        <v>302149</v>
      </c>
      <c r="C11" s="21">
        <v>535122</v>
      </c>
      <c r="D11" s="21">
        <v>418842</v>
      </c>
      <c r="E11" s="22">
        <v>600776</v>
      </c>
      <c r="F11" s="21">
        <v>453418</v>
      </c>
      <c r="G11" s="21">
        <v>894013</v>
      </c>
      <c r="H11" s="21">
        <v>439028</v>
      </c>
      <c r="I11" s="22">
        <v>731864</v>
      </c>
      <c r="J11" s="22">
        <v>445954</v>
      </c>
      <c r="K11" s="22">
        <v>572934</v>
      </c>
      <c r="L11" s="22">
        <v>735866</v>
      </c>
    </row>
    <row r="12" spans="1:12" ht="11.25">
      <c r="A12" s="2" t="s">
        <v>39</v>
      </c>
      <c r="B12" s="23">
        <v>378076</v>
      </c>
      <c r="C12" s="23">
        <v>431616</v>
      </c>
      <c r="D12" s="23">
        <v>456993</v>
      </c>
      <c r="E12" s="24">
        <v>576582</v>
      </c>
      <c r="F12" s="23">
        <v>399857</v>
      </c>
      <c r="G12" s="23">
        <v>449871</v>
      </c>
      <c r="H12" s="23">
        <v>435500</v>
      </c>
      <c r="I12" s="24">
        <v>460784</v>
      </c>
      <c r="J12" s="24">
        <v>477020</v>
      </c>
      <c r="K12" s="24">
        <v>476629</v>
      </c>
      <c r="L12" s="24">
        <v>510652</v>
      </c>
    </row>
    <row r="13" spans="1:12" ht="11.25">
      <c r="A13" s="2" t="s">
        <v>40</v>
      </c>
      <c r="B13" s="23">
        <v>75221</v>
      </c>
      <c r="C13" s="23">
        <v>80162</v>
      </c>
      <c r="D13" s="23">
        <v>72044</v>
      </c>
      <c r="E13" s="24">
        <v>108730</v>
      </c>
      <c r="F13" s="23">
        <v>62415</v>
      </c>
      <c r="G13" s="23">
        <v>63590</v>
      </c>
      <c r="H13" s="23">
        <v>59261</v>
      </c>
      <c r="I13" s="24">
        <v>90227</v>
      </c>
      <c r="J13" s="24">
        <v>88432</v>
      </c>
      <c r="K13" s="24">
        <v>95907</v>
      </c>
      <c r="L13" s="24"/>
    </row>
    <row r="14" spans="1:12" ht="11.25">
      <c r="A14" s="2" t="s">
        <v>41</v>
      </c>
      <c r="B14" s="23">
        <v>97386</v>
      </c>
      <c r="C14" s="23">
        <v>70165</v>
      </c>
      <c r="D14" s="23">
        <v>76328</v>
      </c>
      <c r="E14" s="24">
        <v>74807</v>
      </c>
      <c r="F14" s="23">
        <v>98186</v>
      </c>
      <c r="G14" s="23">
        <v>70596</v>
      </c>
      <c r="H14" s="23">
        <v>75395</v>
      </c>
      <c r="I14" s="24">
        <v>71559</v>
      </c>
      <c r="J14" s="24">
        <v>28622</v>
      </c>
      <c r="K14" s="24">
        <v>29848</v>
      </c>
      <c r="L14" s="24">
        <v>35662</v>
      </c>
    </row>
    <row r="15" spans="1:12" ht="11.25">
      <c r="A15" s="2" t="s">
        <v>42</v>
      </c>
      <c r="B15" s="23">
        <v>112085</v>
      </c>
      <c r="C15" s="23">
        <v>61085</v>
      </c>
      <c r="D15" s="23">
        <v>62494</v>
      </c>
      <c r="E15" s="24">
        <v>37511</v>
      </c>
      <c r="F15" s="23">
        <v>143886</v>
      </c>
      <c r="G15" s="23">
        <v>41658</v>
      </c>
      <c r="H15" s="23">
        <v>121023</v>
      </c>
      <c r="I15" s="24">
        <v>34011</v>
      </c>
      <c r="J15" s="24">
        <v>39852</v>
      </c>
      <c r="K15" s="24">
        <v>38985</v>
      </c>
      <c r="L15" s="24">
        <v>29041</v>
      </c>
    </row>
    <row r="16" spans="1:12" ht="11.25">
      <c r="A16" s="2" t="s">
        <v>43</v>
      </c>
      <c r="B16" s="23">
        <v>32779</v>
      </c>
      <c r="C16" s="23">
        <v>15858</v>
      </c>
      <c r="D16" s="23">
        <v>13728</v>
      </c>
      <c r="E16" s="24">
        <v>18828</v>
      </c>
      <c r="F16" s="23">
        <v>19272</v>
      </c>
      <c r="G16" s="23">
        <v>11740</v>
      </c>
      <c r="H16" s="23">
        <v>14250</v>
      </c>
      <c r="I16" s="24">
        <v>14541</v>
      </c>
      <c r="J16" s="24">
        <v>11057</v>
      </c>
      <c r="K16" s="24">
        <v>26776</v>
      </c>
      <c r="L16" s="24">
        <v>11073</v>
      </c>
    </row>
    <row r="17" spans="1:12" ht="11.25">
      <c r="A17" s="2" t="s">
        <v>44</v>
      </c>
      <c r="B17" s="23">
        <v>-91</v>
      </c>
      <c r="C17" s="23">
        <v>-99</v>
      </c>
      <c r="D17" s="23">
        <v>-269</v>
      </c>
      <c r="E17" s="24">
        <v>-326</v>
      </c>
      <c r="F17" s="23">
        <v>-228</v>
      </c>
      <c r="G17" s="23">
        <v>-255</v>
      </c>
      <c r="H17" s="23">
        <v>-248</v>
      </c>
      <c r="I17" s="24">
        <v>-407</v>
      </c>
      <c r="J17" s="24">
        <v>-1698</v>
      </c>
      <c r="K17" s="24">
        <v>-2400</v>
      </c>
      <c r="L17" s="24">
        <v>-2370</v>
      </c>
    </row>
    <row r="18" spans="1:12" ht="11.25">
      <c r="A18" s="2" t="s">
        <v>45</v>
      </c>
      <c r="B18" s="23">
        <v>997606</v>
      </c>
      <c r="C18" s="23">
        <v>1193912</v>
      </c>
      <c r="D18" s="23">
        <v>1100163</v>
      </c>
      <c r="E18" s="24">
        <v>1416911</v>
      </c>
      <c r="F18" s="23">
        <v>1176809</v>
      </c>
      <c r="G18" s="23">
        <v>1531216</v>
      </c>
      <c r="H18" s="23">
        <v>1365074</v>
      </c>
      <c r="I18" s="24">
        <v>1623445</v>
      </c>
      <c r="J18" s="24">
        <v>1089241</v>
      </c>
      <c r="K18" s="24">
        <v>1238679</v>
      </c>
      <c r="L18" s="24">
        <v>1419636</v>
      </c>
    </row>
    <row r="19" spans="1:12" ht="11.25">
      <c r="A19" s="3" t="s">
        <v>46</v>
      </c>
      <c r="B19" s="23">
        <v>12053387</v>
      </c>
      <c r="C19" s="23">
        <v>12026683</v>
      </c>
      <c r="D19" s="23">
        <v>12157127</v>
      </c>
      <c r="E19" s="24">
        <v>12066981</v>
      </c>
      <c r="F19" s="23">
        <v>12110632</v>
      </c>
      <c r="G19" s="23">
        <v>12187717</v>
      </c>
      <c r="H19" s="23">
        <v>12299893</v>
      </c>
      <c r="I19" s="24">
        <v>12350902</v>
      </c>
      <c r="J19" s="24">
        <v>750471</v>
      </c>
      <c r="K19" s="24">
        <v>721396</v>
      </c>
      <c r="L19" s="24">
        <v>777556</v>
      </c>
    </row>
    <row r="20" spans="1:12" ht="11.25">
      <c r="A20" s="3" t="s">
        <v>47</v>
      </c>
      <c r="B20" s="23">
        <v>123664</v>
      </c>
      <c r="C20" s="23">
        <v>102133</v>
      </c>
      <c r="D20" s="23">
        <v>97844</v>
      </c>
      <c r="E20" s="24">
        <v>95526</v>
      </c>
      <c r="F20" s="23">
        <v>95805</v>
      </c>
      <c r="G20" s="23">
        <v>99241</v>
      </c>
      <c r="H20" s="23">
        <v>103347</v>
      </c>
      <c r="I20" s="24">
        <v>107453</v>
      </c>
      <c r="J20" s="24">
        <v>20007</v>
      </c>
      <c r="K20" s="24">
        <v>21422</v>
      </c>
      <c r="L20" s="24">
        <v>26266</v>
      </c>
    </row>
    <row r="21" spans="1:12" ht="11.25">
      <c r="A21" s="3" t="s">
        <v>48</v>
      </c>
      <c r="B21" s="23">
        <v>55698</v>
      </c>
      <c r="C21" s="23">
        <v>44033</v>
      </c>
      <c r="D21" s="23">
        <v>46665</v>
      </c>
      <c r="E21" s="24">
        <v>48004</v>
      </c>
      <c r="F21" s="23"/>
      <c r="G21" s="23"/>
      <c r="H21" s="23"/>
      <c r="I21" s="24">
        <v>46710</v>
      </c>
      <c r="J21" s="24"/>
      <c r="K21" s="24"/>
      <c r="L21" s="24"/>
    </row>
    <row r="22" spans="1:12" ht="11.25">
      <c r="A22" s="3" t="s">
        <v>49</v>
      </c>
      <c r="B22" s="23">
        <v>337902</v>
      </c>
      <c r="C22" s="23"/>
      <c r="D22" s="23">
        <v>318872</v>
      </c>
      <c r="E22" s="24">
        <v>239778</v>
      </c>
      <c r="F22" s="23"/>
      <c r="G22" s="23"/>
      <c r="H22" s="23"/>
      <c r="I22" s="24"/>
      <c r="J22" s="24"/>
      <c r="K22" s="24"/>
      <c r="L22" s="24"/>
    </row>
    <row r="23" spans="1:12" ht="11.25">
      <c r="A23" s="3" t="s">
        <v>50</v>
      </c>
      <c r="B23" s="23">
        <v>5071341</v>
      </c>
      <c r="C23" s="23">
        <v>5071341</v>
      </c>
      <c r="D23" s="23">
        <v>5071341</v>
      </c>
      <c r="E23" s="24">
        <v>5071341</v>
      </c>
      <c r="F23" s="23">
        <v>5049750</v>
      </c>
      <c r="G23" s="23">
        <v>5049750</v>
      </c>
      <c r="H23" s="23">
        <v>5049750</v>
      </c>
      <c r="I23" s="24">
        <v>5049750</v>
      </c>
      <c r="J23" s="24">
        <v>1090057</v>
      </c>
      <c r="K23" s="24">
        <v>1090057</v>
      </c>
      <c r="L23" s="24">
        <v>1090057</v>
      </c>
    </row>
    <row r="24" spans="1:12" ht="11.25">
      <c r="A24" s="3" t="s">
        <v>51</v>
      </c>
      <c r="B24" s="23">
        <v>48081</v>
      </c>
      <c r="C24" s="23">
        <v>55355</v>
      </c>
      <c r="D24" s="23">
        <v>62629</v>
      </c>
      <c r="E24" s="24">
        <v>69903</v>
      </c>
      <c r="F24" s="23">
        <v>77177</v>
      </c>
      <c r="G24" s="23">
        <v>80317</v>
      </c>
      <c r="H24" s="23">
        <v>87391</v>
      </c>
      <c r="I24" s="24">
        <v>57804</v>
      </c>
      <c r="J24" s="24">
        <v>74160</v>
      </c>
      <c r="K24" s="24">
        <v>74797</v>
      </c>
      <c r="L24" s="24"/>
    </row>
    <row r="25" spans="1:12" ht="11.25">
      <c r="A25" s="3" t="s">
        <v>52</v>
      </c>
      <c r="B25" s="23">
        <v>4410</v>
      </c>
      <c r="C25" s="23">
        <v>161242</v>
      </c>
      <c r="D25" s="23">
        <v>6388</v>
      </c>
      <c r="E25" s="24">
        <v>4410</v>
      </c>
      <c r="F25" s="23">
        <v>37910</v>
      </c>
      <c r="G25" s="23">
        <v>4410</v>
      </c>
      <c r="H25" s="23">
        <v>4410</v>
      </c>
      <c r="I25" s="24"/>
      <c r="J25" s="24"/>
      <c r="K25" s="24"/>
      <c r="L25" s="24">
        <v>69374</v>
      </c>
    </row>
    <row r="26" spans="1:12" ht="11.25">
      <c r="A26" s="3" t="s">
        <v>53</v>
      </c>
      <c r="B26" s="23">
        <v>17694485</v>
      </c>
      <c r="C26" s="23">
        <v>17762643</v>
      </c>
      <c r="D26" s="23">
        <v>17760867</v>
      </c>
      <c r="E26" s="24">
        <v>17595945</v>
      </c>
      <c r="F26" s="23">
        <v>17657504</v>
      </c>
      <c r="G26" s="23">
        <v>17706515</v>
      </c>
      <c r="H26" s="23">
        <v>17841030</v>
      </c>
      <c r="I26" s="24">
        <v>17836068</v>
      </c>
      <c r="J26" s="24">
        <v>2184662</v>
      </c>
      <c r="K26" s="24">
        <v>2212693</v>
      </c>
      <c r="L26" s="24">
        <v>2377263</v>
      </c>
    </row>
    <row r="27" spans="1:12" ht="11.25">
      <c r="A27" s="3" t="s">
        <v>54</v>
      </c>
      <c r="B27" s="23">
        <v>49776</v>
      </c>
      <c r="C27" s="23">
        <v>42567</v>
      </c>
      <c r="D27" s="23">
        <v>45613</v>
      </c>
      <c r="E27" s="24">
        <v>46059</v>
      </c>
      <c r="F27" s="23">
        <v>9290</v>
      </c>
      <c r="G27" s="23">
        <v>10431</v>
      </c>
      <c r="H27" s="23">
        <v>11223</v>
      </c>
      <c r="I27" s="24">
        <v>11525</v>
      </c>
      <c r="J27" s="24">
        <v>15105</v>
      </c>
      <c r="K27" s="24">
        <v>13639</v>
      </c>
      <c r="L27" s="24">
        <v>31014</v>
      </c>
    </row>
    <row r="28" spans="1:12" ht="11.25">
      <c r="A28" s="3" t="s">
        <v>51</v>
      </c>
      <c r="B28" s="23">
        <v>20195</v>
      </c>
      <c r="C28" s="23">
        <v>28318</v>
      </c>
      <c r="D28" s="23">
        <v>36441</v>
      </c>
      <c r="E28" s="24">
        <v>38167</v>
      </c>
      <c r="F28" s="23">
        <v>45891</v>
      </c>
      <c r="G28" s="23">
        <v>46838</v>
      </c>
      <c r="H28" s="23">
        <v>54233</v>
      </c>
      <c r="I28" s="24">
        <v>61629</v>
      </c>
      <c r="J28" s="24">
        <v>91211</v>
      </c>
      <c r="K28" s="24">
        <v>120793</v>
      </c>
      <c r="L28" s="24"/>
    </row>
    <row r="29" spans="1:12" ht="11.25">
      <c r="A29" s="3" t="s">
        <v>55</v>
      </c>
      <c r="B29" s="23">
        <v>4429</v>
      </c>
      <c r="C29" s="23">
        <v>4429</v>
      </c>
      <c r="D29" s="23">
        <v>4429</v>
      </c>
      <c r="E29" s="24">
        <v>4429</v>
      </c>
      <c r="F29" s="23">
        <v>4429</v>
      </c>
      <c r="G29" s="23">
        <v>4429</v>
      </c>
      <c r="H29" s="23">
        <v>4429</v>
      </c>
      <c r="I29" s="24">
        <v>4429</v>
      </c>
      <c r="J29" s="24">
        <v>4429</v>
      </c>
      <c r="K29" s="24">
        <v>4429</v>
      </c>
      <c r="L29" s="24">
        <v>4284</v>
      </c>
    </row>
    <row r="30" spans="1:12" ht="11.25">
      <c r="A30" s="3" t="s">
        <v>56</v>
      </c>
      <c r="B30" s="23">
        <v>3360</v>
      </c>
      <c r="C30" s="23">
        <v>13996</v>
      </c>
      <c r="D30" s="23">
        <v>13996</v>
      </c>
      <c r="E30" s="24">
        <v>5491</v>
      </c>
      <c r="F30" s="23"/>
      <c r="G30" s="23"/>
      <c r="H30" s="23"/>
      <c r="I30" s="24"/>
      <c r="J30" s="24"/>
      <c r="K30" s="24"/>
      <c r="L30" s="24"/>
    </row>
    <row r="31" spans="1:12" ht="11.25">
      <c r="A31" s="3" t="s">
        <v>57</v>
      </c>
      <c r="B31" s="23">
        <v>77761</v>
      </c>
      <c r="C31" s="23">
        <v>89311</v>
      </c>
      <c r="D31" s="23">
        <v>100481</v>
      </c>
      <c r="E31" s="24">
        <v>94147</v>
      </c>
      <c r="F31" s="23">
        <v>59611</v>
      </c>
      <c r="G31" s="23">
        <v>61699</v>
      </c>
      <c r="H31" s="23">
        <v>69886</v>
      </c>
      <c r="I31" s="24">
        <v>77584</v>
      </c>
      <c r="J31" s="24">
        <v>110747</v>
      </c>
      <c r="K31" s="24">
        <v>138862</v>
      </c>
      <c r="L31" s="24">
        <v>35299</v>
      </c>
    </row>
    <row r="32" spans="1:12" ht="11.25">
      <c r="A32" s="3" t="s">
        <v>58</v>
      </c>
      <c r="B32" s="23">
        <v>79870</v>
      </c>
      <c r="C32" s="23">
        <v>125240</v>
      </c>
      <c r="D32" s="23">
        <v>98869</v>
      </c>
      <c r="E32" s="24">
        <v>82477</v>
      </c>
      <c r="F32" s="23">
        <v>73255</v>
      </c>
      <c r="G32" s="23">
        <v>101580</v>
      </c>
      <c r="H32" s="23">
        <v>114671</v>
      </c>
      <c r="I32" s="24">
        <v>101206</v>
      </c>
      <c r="J32" s="24">
        <v>108464</v>
      </c>
      <c r="K32" s="24">
        <v>113078</v>
      </c>
      <c r="L32" s="24">
        <v>128984</v>
      </c>
    </row>
    <row r="33" spans="1:12" ht="11.25">
      <c r="A33" s="3" t="s">
        <v>59</v>
      </c>
      <c r="B33" s="23"/>
      <c r="C33" s="23"/>
      <c r="D33" s="23">
        <v>30658</v>
      </c>
      <c r="E33" s="24">
        <v>24592</v>
      </c>
      <c r="F33" s="23">
        <v>23335</v>
      </c>
      <c r="G33" s="23">
        <v>21368</v>
      </c>
      <c r="H33" s="23">
        <v>21204</v>
      </c>
      <c r="I33" s="24">
        <v>20384</v>
      </c>
      <c r="J33" s="24">
        <v>20493</v>
      </c>
      <c r="K33" s="24">
        <v>17597</v>
      </c>
      <c r="L33" s="24">
        <v>53226</v>
      </c>
    </row>
    <row r="34" spans="1:12" ht="11.25">
      <c r="A34" s="3" t="s">
        <v>60</v>
      </c>
      <c r="B34" s="23">
        <v>69619</v>
      </c>
      <c r="C34" s="23">
        <v>81410</v>
      </c>
      <c r="D34" s="23">
        <v>84506</v>
      </c>
      <c r="E34" s="24">
        <v>95317</v>
      </c>
      <c r="F34" s="23">
        <v>102880</v>
      </c>
      <c r="G34" s="23">
        <v>113108</v>
      </c>
      <c r="H34" s="23">
        <v>121246</v>
      </c>
      <c r="I34" s="24">
        <v>131363</v>
      </c>
      <c r="J34" s="24">
        <v>2133</v>
      </c>
      <c r="K34" s="24">
        <v>5448</v>
      </c>
      <c r="L34" s="24">
        <v>41</v>
      </c>
    </row>
    <row r="35" spans="1:12" ht="11.25">
      <c r="A35" s="3" t="s">
        <v>61</v>
      </c>
      <c r="B35" s="23">
        <v>59051</v>
      </c>
      <c r="C35" s="23">
        <v>58747</v>
      </c>
      <c r="D35" s="23">
        <v>59482</v>
      </c>
      <c r="E35" s="24">
        <v>44412</v>
      </c>
      <c r="F35" s="23">
        <v>44412</v>
      </c>
      <c r="G35" s="23">
        <v>32488</v>
      </c>
      <c r="H35" s="23">
        <v>33027</v>
      </c>
      <c r="I35" s="24">
        <v>33027</v>
      </c>
      <c r="J35" s="24">
        <v>182564</v>
      </c>
      <c r="K35" s="24">
        <v>186032</v>
      </c>
      <c r="L35" s="24">
        <v>191090</v>
      </c>
    </row>
    <row r="36" spans="1:12" ht="11.25">
      <c r="A36" s="3" t="s">
        <v>42</v>
      </c>
      <c r="B36" s="23">
        <v>65524</v>
      </c>
      <c r="C36" s="23">
        <v>37759</v>
      </c>
      <c r="D36" s="23">
        <v>70024</v>
      </c>
      <c r="E36" s="24">
        <v>34250</v>
      </c>
      <c r="F36" s="23">
        <v>35609</v>
      </c>
      <c r="G36" s="23">
        <v>27025</v>
      </c>
      <c r="H36" s="23">
        <v>21613</v>
      </c>
      <c r="I36" s="24">
        <v>26162</v>
      </c>
      <c r="J36" s="24">
        <v>49308</v>
      </c>
      <c r="K36" s="24">
        <v>59123</v>
      </c>
      <c r="L36" s="24">
        <v>52677</v>
      </c>
    </row>
    <row r="37" spans="1:12" ht="11.25">
      <c r="A37" s="3" t="s">
        <v>43</v>
      </c>
      <c r="B37" s="23">
        <v>12090</v>
      </c>
      <c r="C37" s="23">
        <v>12090</v>
      </c>
      <c r="D37" s="23">
        <v>11590</v>
      </c>
      <c r="E37" s="24">
        <v>11590</v>
      </c>
      <c r="F37" s="23">
        <v>11590</v>
      </c>
      <c r="G37" s="23">
        <v>11590</v>
      </c>
      <c r="H37" s="23">
        <v>11623</v>
      </c>
      <c r="I37" s="24">
        <v>11623</v>
      </c>
      <c r="J37" s="24">
        <v>12371</v>
      </c>
      <c r="K37" s="24">
        <v>14111</v>
      </c>
      <c r="L37" s="24">
        <v>15509</v>
      </c>
    </row>
    <row r="38" spans="1:12" ht="11.25">
      <c r="A38" s="3" t="s">
        <v>62</v>
      </c>
      <c r="B38" s="23">
        <v>286156</v>
      </c>
      <c r="C38" s="23">
        <v>315247</v>
      </c>
      <c r="D38" s="23">
        <v>355131</v>
      </c>
      <c r="E38" s="24">
        <v>292641</v>
      </c>
      <c r="F38" s="23">
        <v>292083</v>
      </c>
      <c r="G38" s="23">
        <v>308160</v>
      </c>
      <c r="H38" s="23">
        <v>324332</v>
      </c>
      <c r="I38" s="24">
        <v>325913</v>
      </c>
      <c r="J38" s="24">
        <v>3422117</v>
      </c>
      <c r="K38" s="24">
        <v>3236113</v>
      </c>
      <c r="L38" s="24">
        <v>3111249</v>
      </c>
    </row>
    <row r="39" spans="1:12" ht="11.25">
      <c r="A39" s="2" t="s">
        <v>63</v>
      </c>
      <c r="B39" s="23">
        <v>18058404</v>
      </c>
      <c r="C39" s="23">
        <v>18167202</v>
      </c>
      <c r="D39" s="23">
        <v>18216480</v>
      </c>
      <c r="E39" s="24">
        <v>17982734</v>
      </c>
      <c r="F39" s="23">
        <v>18009199</v>
      </c>
      <c r="G39" s="23">
        <v>18076375</v>
      </c>
      <c r="H39" s="23">
        <v>18235249</v>
      </c>
      <c r="I39" s="24">
        <v>18239567</v>
      </c>
      <c r="J39" s="24">
        <v>5717527</v>
      </c>
      <c r="K39" s="24">
        <v>5587669</v>
      </c>
      <c r="L39" s="24">
        <v>5523811</v>
      </c>
    </row>
    <row r="40" spans="1:12" ht="12" thickBot="1">
      <c r="A40" s="4" t="s">
        <v>64</v>
      </c>
      <c r="B40" s="25">
        <v>19056010</v>
      </c>
      <c r="C40" s="25">
        <v>19361114</v>
      </c>
      <c r="D40" s="25">
        <v>19316644</v>
      </c>
      <c r="E40" s="26">
        <v>19399645</v>
      </c>
      <c r="F40" s="25">
        <v>19186009</v>
      </c>
      <c r="G40" s="25">
        <v>19607591</v>
      </c>
      <c r="H40" s="25">
        <v>19600324</v>
      </c>
      <c r="I40" s="26">
        <v>19863012</v>
      </c>
      <c r="J40" s="26">
        <v>6806769</v>
      </c>
      <c r="K40" s="26">
        <v>6826349</v>
      </c>
      <c r="L40" s="26">
        <v>6943448</v>
      </c>
    </row>
    <row r="41" spans="1:12" ht="12" thickTop="1">
      <c r="A41" s="2" t="s">
        <v>65</v>
      </c>
      <c r="B41" s="23">
        <v>170452</v>
      </c>
      <c r="C41" s="23">
        <v>176836</v>
      </c>
      <c r="D41" s="23">
        <v>189304</v>
      </c>
      <c r="E41" s="24">
        <v>278611</v>
      </c>
      <c r="F41" s="23">
        <v>157710</v>
      </c>
      <c r="G41" s="23">
        <v>172679</v>
      </c>
      <c r="H41" s="23">
        <v>189742</v>
      </c>
      <c r="I41" s="24">
        <v>250368</v>
      </c>
      <c r="J41" s="24">
        <v>245815</v>
      </c>
      <c r="K41" s="24">
        <v>230905</v>
      </c>
      <c r="L41" s="24">
        <v>237272</v>
      </c>
    </row>
    <row r="42" spans="1:12" ht="11.25">
      <c r="A42" s="2" t="s">
        <v>66</v>
      </c>
      <c r="B42" s="23">
        <v>500000</v>
      </c>
      <c r="C42" s="23">
        <v>250000</v>
      </c>
      <c r="D42" s="23">
        <v>300000</v>
      </c>
      <c r="E42" s="24">
        <v>1817000</v>
      </c>
      <c r="F42" s="23">
        <v>1967000</v>
      </c>
      <c r="G42" s="23">
        <v>1817000</v>
      </c>
      <c r="H42" s="23">
        <v>1917000</v>
      </c>
      <c r="I42" s="24">
        <v>1817000</v>
      </c>
      <c r="J42" s="24">
        <v>2097000</v>
      </c>
      <c r="K42" s="24">
        <v>2177000</v>
      </c>
      <c r="L42" s="24">
        <v>2257000</v>
      </c>
    </row>
    <row r="43" spans="1:12" ht="11.25">
      <c r="A43" s="2" t="s">
        <v>67</v>
      </c>
      <c r="B43" s="23">
        <v>966920</v>
      </c>
      <c r="C43" s="23">
        <v>946852</v>
      </c>
      <c r="D43" s="23">
        <v>904000</v>
      </c>
      <c r="E43" s="24">
        <v>820000</v>
      </c>
      <c r="F43" s="23">
        <v>820000</v>
      </c>
      <c r="G43" s="23">
        <v>820000</v>
      </c>
      <c r="H43" s="23">
        <v>780000</v>
      </c>
      <c r="I43" s="24">
        <v>780000</v>
      </c>
      <c r="J43" s="24">
        <v>10400</v>
      </c>
      <c r="K43" s="24">
        <v>20800</v>
      </c>
      <c r="L43" s="24">
        <v>20800</v>
      </c>
    </row>
    <row r="44" spans="1:12" ht="11.25">
      <c r="A44" s="2" t="s">
        <v>68</v>
      </c>
      <c r="B44" s="23">
        <v>31861</v>
      </c>
      <c r="C44" s="23">
        <v>44904</v>
      </c>
      <c r="D44" s="23">
        <v>57880</v>
      </c>
      <c r="E44" s="24">
        <v>64734</v>
      </c>
      <c r="F44" s="23">
        <v>64373</v>
      </c>
      <c r="G44" s="23">
        <v>61878</v>
      </c>
      <c r="H44" s="23">
        <v>47081</v>
      </c>
      <c r="I44" s="24">
        <v>55442</v>
      </c>
      <c r="J44" s="24">
        <v>53438</v>
      </c>
      <c r="K44" s="24">
        <v>49295</v>
      </c>
      <c r="L44" s="24"/>
    </row>
    <row r="45" spans="1:12" ht="11.25">
      <c r="A45" s="2" t="s">
        <v>69</v>
      </c>
      <c r="B45" s="23">
        <v>499158</v>
      </c>
      <c r="C45" s="23">
        <v>553584</v>
      </c>
      <c r="D45" s="23">
        <v>816384</v>
      </c>
      <c r="E45" s="24">
        <v>625963</v>
      </c>
      <c r="F45" s="23">
        <v>515136</v>
      </c>
      <c r="G45" s="23">
        <v>523227</v>
      </c>
      <c r="H45" s="23">
        <v>679656</v>
      </c>
      <c r="I45" s="24">
        <v>517729</v>
      </c>
      <c r="J45" s="24">
        <v>645415</v>
      </c>
      <c r="K45" s="24">
        <v>544431</v>
      </c>
      <c r="L45" s="24">
        <v>625943</v>
      </c>
    </row>
    <row r="46" spans="1:12" ht="11.25">
      <c r="A46" s="2" t="s">
        <v>70</v>
      </c>
      <c r="B46" s="23">
        <v>91533</v>
      </c>
      <c r="C46" s="23">
        <v>203843</v>
      </c>
      <c r="D46" s="23">
        <v>120464</v>
      </c>
      <c r="E46" s="24">
        <v>203164</v>
      </c>
      <c r="F46" s="23">
        <v>156656</v>
      </c>
      <c r="G46" s="23">
        <v>227191</v>
      </c>
      <c r="H46" s="23">
        <v>136237</v>
      </c>
      <c r="I46" s="24">
        <v>173366</v>
      </c>
      <c r="J46" s="24">
        <v>93552</v>
      </c>
      <c r="K46" s="24">
        <v>84500</v>
      </c>
      <c r="L46" s="24">
        <v>87214</v>
      </c>
    </row>
    <row r="47" spans="1:12" ht="11.25">
      <c r="A47" s="2" t="s">
        <v>71</v>
      </c>
      <c r="B47" s="23">
        <v>8214</v>
      </c>
      <c r="C47" s="23">
        <v>10255</v>
      </c>
      <c r="D47" s="23">
        <v>4337</v>
      </c>
      <c r="E47" s="24">
        <v>10527</v>
      </c>
      <c r="F47" s="23">
        <v>5960</v>
      </c>
      <c r="G47" s="23">
        <v>11060</v>
      </c>
      <c r="H47" s="23">
        <v>6355</v>
      </c>
      <c r="I47" s="24">
        <v>12356</v>
      </c>
      <c r="J47" s="24">
        <v>76088</v>
      </c>
      <c r="K47" s="24">
        <v>43143</v>
      </c>
      <c r="L47" s="24">
        <v>58312</v>
      </c>
    </row>
    <row r="48" spans="1:12" ht="11.25">
      <c r="A48" s="2" t="s">
        <v>72</v>
      </c>
      <c r="B48" s="23">
        <v>76721</v>
      </c>
      <c r="C48" s="23">
        <v>70700</v>
      </c>
      <c r="D48" s="23">
        <v>53660</v>
      </c>
      <c r="E48" s="24">
        <v>59288</v>
      </c>
      <c r="F48" s="23">
        <v>85185</v>
      </c>
      <c r="G48" s="23">
        <v>70571</v>
      </c>
      <c r="H48" s="23">
        <v>80539</v>
      </c>
      <c r="I48" s="24">
        <v>59192</v>
      </c>
      <c r="J48" s="24">
        <v>58615</v>
      </c>
      <c r="K48" s="24">
        <v>48953</v>
      </c>
      <c r="L48" s="24">
        <v>55879</v>
      </c>
    </row>
    <row r="49" spans="1:12" ht="11.25">
      <c r="A49" s="2" t="s">
        <v>73</v>
      </c>
      <c r="B49" s="23">
        <v>55568</v>
      </c>
      <c r="C49" s="23">
        <v>159798</v>
      </c>
      <c r="D49" s="23">
        <v>141315</v>
      </c>
      <c r="E49" s="24">
        <v>157462</v>
      </c>
      <c r="F49" s="23">
        <v>141070</v>
      </c>
      <c r="G49" s="23">
        <v>159333</v>
      </c>
      <c r="H49" s="23">
        <v>140160</v>
      </c>
      <c r="I49" s="24">
        <v>128677</v>
      </c>
      <c r="J49" s="24">
        <v>131725</v>
      </c>
      <c r="K49" s="24">
        <v>129930</v>
      </c>
      <c r="L49" s="24">
        <v>144466</v>
      </c>
    </row>
    <row r="50" spans="1:12" ht="11.25">
      <c r="A50" s="2" t="s">
        <v>74</v>
      </c>
      <c r="B50" s="23">
        <v>58438</v>
      </c>
      <c r="C50" s="23">
        <v>22119</v>
      </c>
      <c r="D50" s="23">
        <v>34374</v>
      </c>
      <c r="E50" s="24">
        <v>46474</v>
      </c>
      <c r="F50" s="23">
        <v>59163</v>
      </c>
      <c r="G50" s="23">
        <v>27177</v>
      </c>
      <c r="H50" s="23">
        <v>34835</v>
      </c>
      <c r="I50" s="24">
        <v>47654</v>
      </c>
      <c r="J50" s="24">
        <v>50455</v>
      </c>
      <c r="K50" s="24">
        <v>53494</v>
      </c>
      <c r="L50" s="24">
        <v>57346</v>
      </c>
    </row>
    <row r="51" spans="1:12" ht="11.25">
      <c r="A51" s="2" t="s">
        <v>75</v>
      </c>
      <c r="B51" s="23">
        <v>76107</v>
      </c>
      <c r="C51" s="23"/>
      <c r="D51" s="23">
        <v>49770</v>
      </c>
      <c r="E51" s="24"/>
      <c r="F51" s="23">
        <v>74490</v>
      </c>
      <c r="G51" s="23"/>
      <c r="H51" s="23">
        <v>74490</v>
      </c>
      <c r="I51" s="24"/>
      <c r="J51" s="24"/>
      <c r="K51" s="24"/>
      <c r="L51" s="24"/>
    </row>
    <row r="52" spans="1:12" ht="11.25">
      <c r="A52" s="2" t="s">
        <v>43</v>
      </c>
      <c r="B52" s="23">
        <v>45240</v>
      </c>
      <c r="C52" s="23">
        <v>43562</v>
      </c>
      <c r="D52" s="23">
        <v>42660</v>
      </c>
      <c r="E52" s="24">
        <v>44893</v>
      </c>
      <c r="F52" s="23">
        <v>43894</v>
      </c>
      <c r="G52" s="23">
        <v>42677</v>
      </c>
      <c r="H52" s="23">
        <v>42768</v>
      </c>
      <c r="I52" s="24">
        <v>48008</v>
      </c>
      <c r="J52" s="24">
        <v>47054</v>
      </c>
      <c r="K52" s="24">
        <v>45756</v>
      </c>
      <c r="L52" s="24">
        <v>49260</v>
      </c>
    </row>
    <row r="53" spans="1:12" ht="11.25">
      <c r="A53" s="2" t="s">
        <v>76</v>
      </c>
      <c r="B53" s="23">
        <v>2580217</v>
      </c>
      <c r="C53" s="23">
        <v>2482457</v>
      </c>
      <c r="D53" s="23">
        <v>2714152</v>
      </c>
      <c r="E53" s="24">
        <v>4128119</v>
      </c>
      <c r="F53" s="23">
        <v>4090642</v>
      </c>
      <c r="G53" s="23">
        <v>3932798</v>
      </c>
      <c r="H53" s="23">
        <v>4128866</v>
      </c>
      <c r="I53" s="24">
        <v>3889796</v>
      </c>
      <c r="J53" s="24">
        <v>3509559</v>
      </c>
      <c r="K53" s="24">
        <v>3428211</v>
      </c>
      <c r="L53" s="24">
        <v>3593495</v>
      </c>
    </row>
    <row r="54" spans="1:12" ht="11.25">
      <c r="A54" s="2" t="s">
        <v>77</v>
      </c>
      <c r="B54" s="23">
        <v>13691867</v>
      </c>
      <c r="C54" s="23">
        <v>13944648</v>
      </c>
      <c r="D54" s="23">
        <v>13726000</v>
      </c>
      <c r="E54" s="24">
        <v>12285000</v>
      </c>
      <c r="F54" s="23">
        <v>12320000</v>
      </c>
      <c r="G54" s="23">
        <v>12695000</v>
      </c>
      <c r="H54" s="23">
        <v>12560000</v>
      </c>
      <c r="I54" s="24">
        <v>12925000</v>
      </c>
      <c r="J54" s="24"/>
      <c r="K54" s="24">
        <v>8800</v>
      </c>
      <c r="L54" s="24">
        <v>28000</v>
      </c>
    </row>
    <row r="55" spans="1:12" ht="11.25">
      <c r="A55" s="2" t="s">
        <v>68</v>
      </c>
      <c r="B55" s="23">
        <v>42342</v>
      </c>
      <c r="C55" s="23">
        <v>45938</v>
      </c>
      <c r="D55" s="23">
        <v>49508</v>
      </c>
      <c r="E55" s="24">
        <v>52379</v>
      </c>
      <c r="F55" s="23">
        <v>68698</v>
      </c>
      <c r="G55" s="23">
        <v>75597</v>
      </c>
      <c r="H55" s="23">
        <v>105647</v>
      </c>
      <c r="I55" s="24">
        <v>73864</v>
      </c>
      <c r="J55" s="24">
        <v>123892</v>
      </c>
      <c r="K55" s="24">
        <v>158546</v>
      </c>
      <c r="L55" s="24"/>
    </row>
    <row r="56" spans="1:12" ht="11.25">
      <c r="A56" s="2" t="s">
        <v>78</v>
      </c>
      <c r="B56" s="23">
        <v>82312</v>
      </c>
      <c r="C56" s="23">
        <v>83436</v>
      </c>
      <c r="D56" s="23">
        <v>88717</v>
      </c>
      <c r="E56" s="24">
        <v>62922</v>
      </c>
      <c r="F56" s="23"/>
      <c r="G56" s="23"/>
      <c r="H56" s="23"/>
      <c r="I56" s="24"/>
      <c r="J56" s="24"/>
      <c r="K56" s="24"/>
      <c r="L56" s="24"/>
    </row>
    <row r="57" spans="1:12" ht="11.25">
      <c r="A57" s="2" t="s">
        <v>79</v>
      </c>
      <c r="B57" s="23">
        <v>35369</v>
      </c>
      <c r="C57" s="23">
        <v>41526</v>
      </c>
      <c r="D57" s="23">
        <v>47029</v>
      </c>
      <c r="E57" s="24">
        <v>52422</v>
      </c>
      <c r="F57" s="23">
        <v>50788</v>
      </c>
      <c r="G57" s="23">
        <v>55426</v>
      </c>
      <c r="H57" s="23">
        <v>58056</v>
      </c>
      <c r="I57" s="24">
        <v>59945</v>
      </c>
      <c r="J57" s="24">
        <v>79170</v>
      </c>
      <c r="K57" s="24">
        <v>94081</v>
      </c>
      <c r="L57" s="24">
        <v>109352</v>
      </c>
    </row>
    <row r="58" spans="1:12" ht="11.25">
      <c r="A58" s="2" t="s">
        <v>80</v>
      </c>
      <c r="B58" s="23">
        <v>55284</v>
      </c>
      <c r="C58" s="23">
        <v>51805</v>
      </c>
      <c r="D58" s="23">
        <v>48326</v>
      </c>
      <c r="E58" s="24">
        <v>45547</v>
      </c>
      <c r="F58" s="23">
        <v>42069</v>
      </c>
      <c r="G58" s="23">
        <v>38590</v>
      </c>
      <c r="H58" s="23">
        <v>35111</v>
      </c>
      <c r="I58" s="24">
        <v>42185</v>
      </c>
      <c r="J58" s="24">
        <v>32301</v>
      </c>
      <c r="K58" s="24">
        <v>34591</v>
      </c>
      <c r="L58" s="24">
        <v>70502</v>
      </c>
    </row>
    <row r="59" spans="1:12" ht="11.25">
      <c r="A59" s="2" t="s">
        <v>81</v>
      </c>
      <c r="B59" s="23">
        <v>857564</v>
      </c>
      <c r="C59" s="23">
        <v>862564</v>
      </c>
      <c r="D59" s="23">
        <v>864064</v>
      </c>
      <c r="E59" s="24">
        <v>862064</v>
      </c>
      <c r="F59" s="23">
        <v>882508</v>
      </c>
      <c r="G59" s="23">
        <v>949005</v>
      </c>
      <c r="H59" s="23">
        <v>950551</v>
      </c>
      <c r="I59" s="24">
        <v>964597</v>
      </c>
      <c r="J59" s="24">
        <v>1094168</v>
      </c>
      <c r="K59" s="24">
        <v>1198502</v>
      </c>
      <c r="L59" s="24">
        <v>1297835</v>
      </c>
    </row>
    <row r="60" spans="1:12" ht="11.25">
      <c r="A60" s="2" t="s">
        <v>82</v>
      </c>
      <c r="B60" s="23">
        <v>14764739</v>
      </c>
      <c r="C60" s="23">
        <v>15029918</v>
      </c>
      <c r="D60" s="23">
        <v>14823645</v>
      </c>
      <c r="E60" s="24">
        <v>13360335</v>
      </c>
      <c r="F60" s="23">
        <v>13364064</v>
      </c>
      <c r="G60" s="23">
        <v>13813618</v>
      </c>
      <c r="H60" s="23">
        <v>13709366</v>
      </c>
      <c r="I60" s="24">
        <v>14065592</v>
      </c>
      <c r="J60" s="24">
        <v>1334532</v>
      </c>
      <c r="K60" s="24">
        <v>1494520</v>
      </c>
      <c r="L60" s="24">
        <v>1505689</v>
      </c>
    </row>
    <row r="61" spans="1:12" ht="12" thickBot="1">
      <c r="A61" s="4" t="s">
        <v>83</v>
      </c>
      <c r="B61" s="25">
        <v>17344957</v>
      </c>
      <c r="C61" s="25">
        <v>17512375</v>
      </c>
      <c r="D61" s="25">
        <v>17537798</v>
      </c>
      <c r="E61" s="26">
        <v>17488454</v>
      </c>
      <c r="F61" s="25">
        <v>17454706</v>
      </c>
      <c r="G61" s="25">
        <v>17746416</v>
      </c>
      <c r="H61" s="25">
        <v>17838233</v>
      </c>
      <c r="I61" s="26">
        <v>17955388</v>
      </c>
      <c r="J61" s="26">
        <v>4844092</v>
      </c>
      <c r="K61" s="26">
        <v>4922732</v>
      </c>
      <c r="L61" s="26">
        <v>5099184</v>
      </c>
    </row>
    <row r="62" spans="1:12" ht="12" thickTop="1">
      <c r="A62" s="2" t="s">
        <v>84</v>
      </c>
      <c r="B62" s="23">
        <v>969000</v>
      </c>
      <c r="C62" s="23">
        <v>969000</v>
      </c>
      <c r="D62" s="23">
        <v>950000</v>
      </c>
      <c r="E62" s="24">
        <v>950000</v>
      </c>
      <c r="F62" s="23">
        <v>950000</v>
      </c>
      <c r="G62" s="23">
        <v>950000</v>
      </c>
      <c r="H62" s="23">
        <v>950000</v>
      </c>
      <c r="I62" s="24">
        <v>950000</v>
      </c>
      <c r="J62" s="24">
        <v>950000</v>
      </c>
      <c r="K62" s="24">
        <v>950000</v>
      </c>
      <c r="L62" s="24">
        <v>950000</v>
      </c>
    </row>
    <row r="63" spans="1:12" ht="11.25">
      <c r="A63" s="3" t="s">
        <v>85</v>
      </c>
      <c r="B63" s="23">
        <v>210304</v>
      </c>
      <c r="C63" s="23">
        <v>210304</v>
      </c>
      <c r="D63" s="23">
        <v>209363</v>
      </c>
      <c r="E63" s="24">
        <v>209363</v>
      </c>
      <c r="F63" s="23">
        <v>209363</v>
      </c>
      <c r="G63" s="23">
        <v>209363</v>
      </c>
      <c r="H63" s="23">
        <v>209363</v>
      </c>
      <c r="I63" s="24">
        <v>209363</v>
      </c>
      <c r="J63" s="24">
        <v>209363</v>
      </c>
      <c r="K63" s="24">
        <v>209363</v>
      </c>
      <c r="L63" s="24">
        <v>209363</v>
      </c>
    </row>
    <row r="64" spans="1:12" ht="11.25">
      <c r="A64" s="3" t="s">
        <v>86</v>
      </c>
      <c r="B64" s="23">
        <v>210304</v>
      </c>
      <c r="C64" s="23">
        <v>210304</v>
      </c>
      <c r="D64" s="23">
        <v>209363</v>
      </c>
      <c r="E64" s="24">
        <v>209363</v>
      </c>
      <c r="F64" s="23">
        <v>209363</v>
      </c>
      <c r="G64" s="23">
        <v>209363</v>
      </c>
      <c r="H64" s="23">
        <v>209363</v>
      </c>
      <c r="I64" s="24">
        <v>209363</v>
      </c>
      <c r="J64" s="24">
        <v>209363</v>
      </c>
      <c r="K64" s="24">
        <v>209363</v>
      </c>
      <c r="L64" s="24">
        <v>209363</v>
      </c>
    </row>
    <row r="65" spans="1:12" ht="11.25">
      <c r="A65" s="3" t="s">
        <v>87</v>
      </c>
      <c r="B65" s="23">
        <v>18511</v>
      </c>
      <c r="C65" s="23">
        <v>18511</v>
      </c>
      <c r="D65" s="23">
        <v>18511</v>
      </c>
      <c r="E65" s="24">
        <v>15427</v>
      </c>
      <c r="F65" s="23">
        <v>15427</v>
      </c>
      <c r="G65" s="23">
        <v>15427</v>
      </c>
      <c r="H65" s="23">
        <v>15427</v>
      </c>
      <c r="I65" s="24">
        <v>12342</v>
      </c>
      <c r="J65" s="24">
        <v>9258</v>
      </c>
      <c r="K65" s="24">
        <v>6173</v>
      </c>
      <c r="L65" s="24">
        <v>3088</v>
      </c>
    </row>
    <row r="66" spans="1:12" ht="11.25">
      <c r="A66" s="5" t="s">
        <v>88</v>
      </c>
      <c r="B66" s="23">
        <v>524095</v>
      </c>
      <c r="C66" s="23">
        <v>650667</v>
      </c>
      <c r="D66" s="23">
        <v>598714</v>
      </c>
      <c r="E66" s="24">
        <v>749596</v>
      </c>
      <c r="F66" s="23">
        <v>577793</v>
      </c>
      <c r="G66" s="23">
        <v>711807</v>
      </c>
      <c r="H66" s="23">
        <v>602563</v>
      </c>
      <c r="I66" s="24">
        <v>762719</v>
      </c>
      <c r="J66" s="24">
        <v>838363</v>
      </c>
      <c r="K66" s="24">
        <v>780759</v>
      </c>
      <c r="L66" s="24">
        <v>710478</v>
      </c>
    </row>
    <row r="67" spans="1:12" ht="11.25">
      <c r="A67" s="3" t="s">
        <v>89</v>
      </c>
      <c r="B67" s="23">
        <v>542606</v>
      </c>
      <c r="C67" s="23">
        <v>669178</v>
      </c>
      <c r="D67" s="23">
        <v>617226</v>
      </c>
      <c r="E67" s="24">
        <v>765023</v>
      </c>
      <c r="F67" s="23">
        <v>593220</v>
      </c>
      <c r="G67" s="23">
        <v>727234</v>
      </c>
      <c r="H67" s="23">
        <v>617990</v>
      </c>
      <c r="I67" s="24">
        <v>775062</v>
      </c>
      <c r="J67" s="24">
        <v>847621</v>
      </c>
      <c r="K67" s="24">
        <v>786932</v>
      </c>
      <c r="L67" s="24">
        <v>713566</v>
      </c>
    </row>
    <row r="68" spans="1:12" ht="11.25">
      <c r="A68" s="2" t="s">
        <v>90</v>
      </c>
      <c r="B68" s="23">
        <v>-25212</v>
      </c>
      <c r="C68" s="23">
        <v>-25182</v>
      </c>
      <c r="D68" s="23">
        <v>-25012</v>
      </c>
      <c r="E68" s="24">
        <v>-24670</v>
      </c>
      <c r="F68" s="23">
        <v>-24670</v>
      </c>
      <c r="G68" s="23">
        <v>-24645</v>
      </c>
      <c r="H68" s="23">
        <v>-24631</v>
      </c>
      <c r="I68" s="24">
        <v>-24546</v>
      </c>
      <c r="J68" s="24">
        <v>-24142</v>
      </c>
      <c r="K68" s="24">
        <v>-23702</v>
      </c>
      <c r="L68" s="24">
        <v>-22484</v>
      </c>
    </row>
    <row r="69" spans="1:12" ht="11.25">
      <c r="A69" s="2" t="s">
        <v>91</v>
      </c>
      <c r="B69" s="23">
        <v>1696698</v>
      </c>
      <c r="C69" s="23">
        <v>1823300</v>
      </c>
      <c r="D69" s="23">
        <v>1751577</v>
      </c>
      <c r="E69" s="24">
        <v>1899716</v>
      </c>
      <c r="F69" s="23">
        <v>1727913</v>
      </c>
      <c r="G69" s="23">
        <v>1861951</v>
      </c>
      <c r="H69" s="23">
        <v>1752722</v>
      </c>
      <c r="I69" s="24">
        <v>1909879</v>
      </c>
      <c r="J69" s="24">
        <v>1982842</v>
      </c>
      <c r="K69" s="24">
        <v>1922594</v>
      </c>
      <c r="L69" s="24">
        <v>1850445</v>
      </c>
    </row>
    <row r="70" spans="1:12" ht="11.25">
      <c r="A70" s="2" t="s">
        <v>92</v>
      </c>
      <c r="B70" s="23">
        <v>14355</v>
      </c>
      <c r="C70" s="23">
        <v>25438</v>
      </c>
      <c r="D70" s="23">
        <v>27269</v>
      </c>
      <c r="E70" s="24">
        <v>11474</v>
      </c>
      <c r="F70" s="23">
        <v>3388</v>
      </c>
      <c r="G70" s="23">
        <v>-776</v>
      </c>
      <c r="H70" s="23">
        <v>9368</v>
      </c>
      <c r="I70" s="24">
        <v>-2256</v>
      </c>
      <c r="J70" s="24">
        <v>-20164</v>
      </c>
      <c r="K70" s="24">
        <v>-18977</v>
      </c>
      <c r="L70" s="24">
        <v>-6181</v>
      </c>
    </row>
    <row r="71" spans="1:12" ht="11.25">
      <c r="A71" s="2" t="s">
        <v>93</v>
      </c>
      <c r="B71" s="23">
        <v>14355</v>
      </c>
      <c r="C71" s="23">
        <v>25438</v>
      </c>
      <c r="D71" s="23">
        <v>27269</v>
      </c>
      <c r="E71" s="24">
        <v>11474</v>
      </c>
      <c r="F71" s="23">
        <v>3388</v>
      </c>
      <c r="G71" s="23">
        <v>-776</v>
      </c>
      <c r="H71" s="23">
        <v>9368</v>
      </c>
      <c r="I71" s="24">
        <v>-2256</v>
      </c>
      <c r="J71" s="24">
        <v>-20164</v>
      </c>
      <c r="K71" s="24">
        <v>-18977</v>
      </c>
      <c r="L71" s="24">
        <v>-6181</v>
      </c>
    </row>
    <row r="72" spans="1:12" ht="11.25">
      <c r="A72" s="6" t="s">
        <v>94</v>
      </c>
      <c r="B72" s="23">
        <v>1711053</v>
      </c>
      <c r="C72" s="23">
        <v>1848739</v>
      </c>
      <c r="D72" s="23">
        <v>1778846</v>
      </c>
      <c r="E72" s="24">
        <v>1911190</v>
      </c>
      <c r="F72" s="23">
        <v>1731302</v>
      </c>
      <c r="G72" s="23">
        <v>1861175</v>
      </c>
      <c r="H72" s="23">
        <v>1762090</v>
      </c>
      <c r="I72" s="24">
        <v>1907623</v>
      </c>
      <c r="J72" s="24">
        <v>1962677</v>
      </c>
      <c r="K72" s="24">
        <v>1903616</v>
      </c>
      <c r="L72" s="24">
        <v>1844264</v>
      </c>
    </row>
    <row r="73" spans="1:12" ht="12" thickBot="1">
      <c r="A73" s="7" t="s">
        <v>95</v>
      </c>
      <c r="B73" s="23">
        <v>19056010</v>
      </c>
      <c r="C73" s="23">
        <v>19361114</v>
      </c>
      <c r="D73" s="23">
        <v>19316644</v>
      </c>
      <c r="E73" s="24">
        <v>19399645</v>
      </c>
      <c r="F73" s="23">
        <v>19186009</v>
      </c>
      <c r="G73" s="23">
        <v>19607591</v>
      </c>
      <c r="H73" s="23">
        <v>19600324</v>
      </c>
      <c r="I73" s="24">
        <v>19863012</v>
      </c>
      <c r="J73" s="24">
        <v>6806769</v>
      </c>
      <c r="K73" s="24">
        <v>6826349</v>
      </c>
      <c r="L73" s="24">
        <v>6943448</v>
      </c>
    </row>
    <row r="74" spans="1:12" ht="12" thickTop="1">
      <c r="A74" s="8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</row>
    <row r="76" ht="11.25">
      <c r="A76" s="20" t="s">
        <v>100</v>
      </c>
    </row>
    <row r="77" ht="11.25">
      <c r="A77" s="20" t="s">
        <v>101</v>
      </c>
    </row>
  </sheetData>
  <mergeCells count="1">
    <mergeCell ref="B6:L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2013-11-14T00:44:37Z</dcterms:created>
  <dcterms:modified xsi:type="dcterms:W3CDTF">2013-11-14T00:45:00Z</dcterms:modified>
  <cp:category/>
  <cp:version/>
  <cp:contentType/>
  <cp:contentStatus/>
</cp:coreProperties>
</file>