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<sst xmlns="http://schemas.openxmlformats.org/spreadsheetml/2006/main" count="660" uniqueCount="270">
  <si>
    <t>連結・貸借対照表</t>
  </si>
  <si>
    <t>累積四半期</t>
  </si>
  <si>
    <t>2013/01/01</t>
  </si>
  <si>
    <t>負ののれん償却額</t>
  </si>
  <si>
    <t>投資有価証券評価損益（△は益）</t>
  </si>
  <si>
    <t>役員退職慰労引当金の増減額（△は減少）</t>
  </si>
  <si>
    <t>退職給付引当金の増減額（△は減少）</t>
  </si>
  <si>
    <t>貸倒引当金の増減額（△は減少）</t>
  </si>
  <si>
    <t>受取利息及び受取配当金</t>
  </si>
  <si>
    <t>受取保険金</t>
  </si>
  <si>
    <t>固定資産除売却損益（△は益）</t>
  </si>
  <si>
    <t>固定資産受贈益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</si>
  <si>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</si>
  <si>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</si>
  <si>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</si>
  <si>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</si>
  <si>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未払消費税等の増減額（△は減少）</t>
  </si>
  <si>
    <t>小計</t>
  </si>
  <si>
    <t>利息及び配当金の受取額</t>
  </si>
  <si>
    <t>利息の支払額</t>
  </si>
  <si>
    <t>保険金の受取額</t>
  </si>
  <si>
    <t>法人税等の支払額</t>
  </si>
  <si>
    <t>法人税等の還付額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</si>
  <si>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</si>
  <si>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</si>
  <si>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</si>
  <si>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</si>
  <si>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</si>
  <si>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</si>
  <si>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</si>
  <si>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</si>
  <si>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</si>
  <si>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</si>
  <si>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</si>
  <si>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</si>
  <si>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</si>
  <si>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</si>
  <si>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</si>
  <si>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長期預り金の受入による収入</t>
  </si>
  <si>
    <t>長期預り金の返還による支出</t>
  </si>
  <si>
    <t>リース債務の返済による支出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</si>
  <si>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</si>
  <si>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</si>
  <si>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</si>
  <si>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</si>
  <si>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</si>
  <si>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</si>
  <si>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受取賃貸料</t>
  </si>
  <si>
    <t>助成金収入</t>
  </si>
  <si>
    <t>貸倒引当金戻入額</t>
  </si>
  <si>
    <t>補助金収入</t>
  </si>
  <si>
    <t>特別利益</t>
  </si>
  <si>
    <t>固定資産除売却損</t>
  </si>
  <si>
    <t>少数株主損益調整前四半期純利益</t>
  </si>
  <si>
    <t>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</si>
  <si>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</si>
  <si>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</si>
  <si>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</si>
  <si>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</si>
  <si>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</si>
  <si>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</si>
  <si>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</si>
  <si>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</si>
  <si>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2013/03/28</t>
  </si>
  <si>
    <t>通期</t>
  </si>
  <si>
    <t>2012/12/31</t>
  </si>
  <si>
    <t>2011/12/31</t>
  </si>
  <si>
    <t>2012/03/29</t>
  </si>
  <si>
    <t>2010/12/31</t>
  </si>
  <si>
    <t>2011/03/25</t>
  </si>
  <si>
    <t>2009/12/31</t>
  </si>
  <si>
    <t>2010/03/26</t>
  </si>
  <si>
    <t>2008/12/31</t>
  </si>
  <si>
    <t>現金及び預金</t>
  </si>
  <si>
    <t>千円</t>
  </si>
  <si>
    <t>売掛金</t>
  </si>
  <si>
    <t>有価証券</t>
  </si>
  <si>
    <t>有価証券</t>
  </si>
  <si>
    <t>商品</t>
  </si>
  <si>
    <t>原材料及び貯蔵品</t>
  </si>
  <si>
    <t>販売用不動産</t>
  </si>
  <si>
    <t>前払費用</t>
  </si>
  <si>
    <t>繰延税金資産</t>
  </si>
  <si>
    <t>関係会社短期貸付金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</si>
  <si>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</si>
  <si>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</si>
  <si>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</si>
  <si>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</si>
  <si>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</si>
  <si>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</si>
  <si>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</si>
  <si>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</si>
  <si>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</si>
  <si>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</si>
  <si>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</si>
  <si>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</si>
  <si>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</si>
  <si>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</si>
  <si>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</si>
  <si>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</si>
  <si>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</si>
  <si>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</si>
  <si>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</si>
  <si>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</si>
  <si>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ソフトウエア</t>
  </si>
  <si>
    <t>無形固定資産</t>
  </si>
  <si>
    <t>投資有価証券</t>
  </si>
  <si>
    <t>関係会社株式</t>
  </si>
  <si>
    <t>出資金</t>
  </si>
  <si>
    <t>長期貸付金</t>
  </si>
  <si>
    <t>関係会社長期貸付金</t>
  </si>
  <si>
    <t>破産更生債権等</t>
  </si>
  <si>
    <t>長期前払費用</t>
  </si>
  <si>
    <t>前払年金費用</t>
  </si>
  <si>
    <t>差入保証金</t>
  </si>
  <si>
    <t>投資その他の資産</t>
  </si>
  <si>
    <t>固定資産</t>
  </si>
  <si>
    <t>資産</t>
  </si>
  <si>
    <t>買掛金</t>
  </si>
  <si>
    <t>買掛金</t>
  </si>
  <si>
    <t>営業未払金</t>
  </si>
  <si>
    <t>1年内償還予定の社債</t>
  </si>
  <si>
    <t>短期借入金</t>
  </si>
  <si>
    <t>1年内返済予定の長期借入金</t>
  </si>
  <si>
    <t>リース債務</t>
  </si>
  <si>
    <t>未払金</t>
  </si>
  <si>
    <t>未払法人税等</t>
  </si>
  <si>
    <t>前受金</t>
  </si>
  <si>
    <t>預り金</t>
  </si>
  <si>
    <t>その他</t>
  </si>
  <si>
    <t>流動負債</t>
  </si>
  <si>
    <t>社債</t>
  </si>
  <si>
    <t>長期借入金</t>
  </si>
  <si>
    <t>長期預り金</t>
  </si>
  <si>
    <t>リース債務</t>
  </si>
  <si>
    <t>長期未払金</t>
  </si>
  <si>
    <t>受入保証金</t>
  </si>
  <si>
    <t>退職給付引当金</t>
  </si>
  <si>
    <t>役員退職慰労引当金</t>
  </si>
  <si>
    <t>固定負債</t>
  </si>
  <si>
    <t>固定負債</t>
  </si>
  <si>
    <t>負債</t>
  </si>
  <si>
    <t>資本金</t>
  </si>
  <si>
    <t>資本準備金</t>
  </si>
  <si>
    <t>資本剰余金</t>
  </si>
  <si>
    <t>資本剰余金</t>
  </si>
  <si>
    <t>利益準備金</t>
  </si>
  <si>
    <t>固定資産圧縮積立金</t>
  </si>
  <si>
    <t>別途積立金</t>
  </si>
  <si>
    <t>繰越利益剰余金</t>
  </si>
  <si>
    <t>その他利益剰余金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</si>
  <si>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</si>
  <si>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</si>
  <si>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</si>
  <si>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</si>
  <si>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</si>
  <si>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</si>
  <si>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</si>
  <si>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純資産</t>
  </si>
  <si>
    <t>負債純資産</t>
  </si>
  <si>
    <t>証券コード</t>
  </si>
  <si>
    <t>企業名</t>
  </si>
  <si>
    <t>グリーンランドリゾート株式会社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</si>
  <si>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</si>
  <si>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</si>
  <si>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</si>
  <si>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</si>
  <si>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</si>
  <si>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2010/01/01</t>
  </si>
  <si>
    <t>2009/01/01</t>
  </si>
  <si>
    <t>2008/01/01</t>
  </si>
  <si>
    <t>遊園地収入</t>
  </si>
  <si>
    <t>ゴルフ収入</t>
  </si>
  <si>
    <t>不動産収入</t>
  </si>
  <si>
    <t>売上高</t>
  </si>
  <si>
    <t>人件費</t>
  </si>
  <si>
    <t>福利厚生費</t>
  </si>
  <si>
    <t>退職給付費用</t>
  </si>
  <si>
    <t>営業委託料</t>
  </si>
  <si>
    <t>商品売上原価合計</t>
  </si>
  <si>
    <t>原材料売上原価</t>
  </si>
  <si>
    <t>不動産売上原価</t>
  </si>
  <si>
    <t>催事費</t>
  </si>
  <si>
    <t>広告宣伝費</t>
  </si>
  <si>
    <t>消耗品費</t>
  </si>
  <si>
    <t>管理費</t>
  </si>
  <si>
    <t>修繕費</t>
  </si>
  <si>
    <t>減価償却費</t>
  </si>
  <si>
    <t>租税公課</t>
  </si>
  <si>
    <t>賃借料</t>
  </si>
  <si>
    <t>売上原価</t>
  </si>
  <si>
    <t>売上総利益</t>
  </si>
  <si>
    <t>役員報酬</t>
  </si>
  <si>
    <t>（うち退職給付費用）</t>
  </si>
  <si>
    <t>手数料</t>
  </si>
  <si>
    <t>旅費及び通信費</t>
  </si>
  <si>
    <t>寄付金</t>
  </si>
  <si>
    <t>貸倒引当金繰入額</t>
  </si>
  <si>
    <t>販売費・一般管理費</t>
  </si>
  <si>
    <t>営業利益</t>
  </si>
  <si>
    <t>受取利息</t>
  </si>
  <si>
    <t>受取配当金</t>
  </si>
  <si>
    <t>受取配当金</t>
  </si>
  <si>
    <t>受取補償金</t>
  </si>
  <si>
    <t>雑収益</t>
  </si>
  <si>
    <t>営業外収益</t>
  </si>
  <si>
    <t>営業外収益</t>
  </si>
  <si>
    <t>支払利息</t>
  </si>
  <si>
    <t>社債利息</t>
  </si>
  <si>
    <t>雑損失</t>
  </si>
  <si>
    <t>営業外費用</t>
  </si>
  <si>
    <t>営業外費用</t>
  </si>
  <si>
    <t>経常利益</t>
  </si>
  <si>
    <t>固定資産売却益</t>
  </si>
  <si>
    <t>固定資産売却益</t>
  </si>
  <si>
    <t>受取解約金</t>
  </si>
  <si>
    <t>長期預り金戻入益</t>
  </si>
  <si>
    <t>収用補償金</t>
  </si>
  <si>
    <t>特別利益</t>
  </si>
  <si>
    <t>固定資産除却損</t>
  </si>
  <si>
    <t>投資有価証券評価損</t>
  </si>
  <si>
    <t>災害による損失</t>
  </si>
  <si>
    <t>廃棄費用</t>
  </si>
  <si>
    <t>廃棄費用</t>
  </si>
  <si>
    <t>固定資産圧縮損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</si>
  <si>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</si>
  <si>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</si>
  <si>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</si>
  <si>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</si>
  <si>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</si>
  <si>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</si>
  <si>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</si>
  <si>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2013/11/13</t>
  </si>
  <si>
    <t>四半期</t>
  </si>
  <si>
    <t>2013/09/30</t>
  </si>
  <si>
    <t>2013/08/14</t>
  </si>
  <si>
    <t>2013/06/30</t>
  </si>
  <si>
    <t>2013/05/15</t>
  </si>
  <si>
    <t>2013/03/31</t>
  </si>
  <si>
    <t>2012/11/13</t>
  </si>
  <si>
    <t>2012/09/30</t>
  </si>
  <si>
    <t>2012/08/14</t>
  </si>
  <si>
    <t>2012/06/30</t>
  </si>
  <si>
    <t>2012/05/15</t>
  </si>
  <si>
    <t>2012/03/31</t>
  </si>
  <si>
    <t>2011/11/11</t>
  </si>
  <si>
    <t>2011/09/30</t>
  </si>
  <si>
    <t>2011/08/12</t>
  </si>
  <si>
    <t>2011/06/30</t>
  </si>
  <si>
    <t>2011/05/13</t>
  </si>
  <si>
    <t>2011/03/31</t>
  </si>
  <si>
    <t>2010/11/12</t>
  </si>
  <si>
    <t>2010/09/30</t>
  </si>
  <si>
    <t>2010/08/13</t>
  </si>
  <si>
    <t>2010/06/30</t>
  </si>
  <si>
    <t>2010/05/14</t>
  </si>
  <si>
    <t>2010/03/31</t>
  </si>
  <si>
    <t>2009/11/12</t>
  </si>
  <si>
    <t>2009/09/30</t>
  </si>
  <si>
    <t>2009/08/14</t>
  </si>
  <si>
    <t>2009/06/30</t>
  </si>
  <si>
    <t>2009/05/14</t>
  </si>
  <si>
    <t>2009/03/31</t>
  </si>
  <si>
    <t>現金及び預金</t>
  </si>
  <si>
    <t>受取手形及び営業未収入金</t>
  </si>
  <si>
    <t>商品及び製品</t>
  </si>
  <si>
    <t>建物及び構築物（純額）</t>
  </si>
  <si>
    <t>機械装置及び運搬具（純額）</t>
  </si>
  <si>
    <t>その他（純額）</t>
  </si>
  <si>
    <t>賞与引当金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</si>
</sst>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50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160</v>
      </c>
      <c r="B2" s="14">
        <v>9656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161</v>
      </c>
      <c r="B3" s="1" t="s">
        <v>162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56</v>
      </c>
      <c r="B4" s="15" t="str">
        <f>HYPERLINK("http://www.kabupro.jp/mark/20131113/S10005ET.htm","四半期報告書")</f>
        <v>四半期報告書</v>
      </c>
      <c r="C4" s="15" t="str">
        <f>HYPERLINK("http://www.kabupro.jp/mark/20130814/S000E9EE.htm","四半期報告書")</f>
        <v>四半期報告書</v>
      </c>
      <c r="D4" s="15" t="str">
        <f>HYPERLINK("http://www.kabupro.jp/mark/20130515/S000DD5F.htm","四半期報告書")</f>
        <v>四半期報告書</v>
      </c>
      <c r="E4" s="15" t="str">
        <f>HYPERLINK("http://www.kabupro.jp/mark/20130328/S000D4ZY.htm","有価証券報告書")</f>
        <v>有価証券報告書</v>
      </c>
      <c r="F4" s="15" t="str">
        <f>HYPERLINK("http://www.kabupro.jp/mark/20131113/S10005ET.htm","四半期報告書")</f>
        <v>四半期報告書</v>
      </c>
      <c r="G4" s="15" t="str">
        <f>HYPERLINK("http://www.kabupro.jp/mark/20130814/S000E9EE.htm","四半期報告書")</f>
        <v>四半期報告書</v>
      </c>
      <c r="H4" s="15" t="str">
        <f>HYPERLINK("http://www.kabupro.jp/mark/20130515/S000DD5F.htm","四半期報告書")</f>
        <v>四半期報告書</v>
      </c>
      <c r="I4" s="15" t="str">
        <f>HYPERLINK("http://www.kabupro.jp/mark/20130328/S000D4ZY.htm","有価証券報告書")</f>
        <v>有価証券報告書</v>
      </c>
      <c r="J4" s="15" t="str">
        <f>HYPERLINK("http://www.kabupro.jp/mark/20121113/S000C95A.htm","四半期報告書")</f>
        <v>四半期報告書</v>
      </c>
      <c r="K4" s="15" t="str">
        <f>HYPERLINK("http://www.kabupro.jp/mark/20120814/S000BOZX.htm","四半期報告書")</f>
        <v>四半期報告書</v>
      </c>
      <c r="L4" s="15" t="str">
        <f>HYPERLINK("http://www.kabupro.jp/mark/20120515/S000AUIJ.htm","四半期報告書")</f>
        <v>四半期報告書</v>
      </c>
      <c r="M4" s="15" t="str">
        <f>HYPERLINK("http://www.kabupro.jp/mark/20120329/S000ALKL.htm","有価証券報告書")</f>
        <v>有価証券報告書</v>
      </c>
      <c r="N4" s="15" t="str">
        <f>HYPERLINK("http://www.kabupro.jp/mark/20111111/S0009OH6.htm","四半期報告書")</f>
        <v>四半期報告書</v>
      </c>
      <c r="O4" s="15" t="str">
        <f>HYPERLINK("http://www.kabupro.jp/mark/20110812/S00096Q0.htm","四半期報告書")</f>
        <v>四半期報告書</v>
      </c>
      <c r="P4" s="15" t="str">
        <f>HYPERLINK("http://www.kabupro.jp/mark/20110513/S00088EF.htm","四半期報告書")</f>
        <v>四半期報告書</v>
      </c>
      <c r="Q4" s="15" t="str">
        <f>HYPERLINK("http://www.kabupro.jp/mark/20110325/S000814E.htm","有価証券報告書")</f>
        <v>有価証券報告書</v>
      </c>
      <c r="R4" s="15" t="str">
        <f>HYPERLINK("http://www.kabupro.jp/mark/20101112/S000759B.htm","四半期報告書")</f>
        <v>四半期報告書</v>
      </c>
      <c r="S4" s="15" t="str">
        <f>HYPERLINK("http://www.kabupro.jp/mark/20100813/S0006M2E.htm","四半期報告書")</f>
        <v>四半期報告書</v>
      </c>
      <c r="T4" s="15" t="str">
        <f>HYPERLINK("http://www.kabupro.jp/mark/20100514/S0005ODE.htm","四半期報告書")</f>
        <v>四半期報告書</v>
      </c>
      <c r="U4" s="15" t="str">
        <f>HYPERLINK("http://www.kabupro.jp/mark/20100326/S0005FJF.htm","有価証券報告書")</f>
        <v>有価証券報告書</v>
      </c>
    </row>
    <row r="5" spans="1:21" ht="12" thickBot="1">
      <c r="A5" s="11" t="s">
        <v>57</v>
      </c>
      <c r="B5" s="1" t="s">
        <v>232</v>
      </c>
      <c r="C5" s="1" t="s">
        <v>235</v>
      </c>
      <c r="D5" s="1" t="s">
        <v>237</v>
      </c>
      <c r="E5" s="1" t="s">
        <v>63</v>
      </c>
      <c r="F5" s="1" t="s">
        <v>232</v>
      </c>
      <c r="G5" s="1" t="s">
        <v>235</v>
      </c>
      <c r="H5" s="1" t="s">
        <v>237</v>
      </c>
      <c r="I5" s="1" t="s">
        <v>63</v>
      </c>
      <c r="J5" s="1" t="s">
        <v>239</v>
      </c>
      <c r="K5" s="1" t="s">
        <v>241</v>
      </c>
      <c r="L5" s="1" t="s">
        <v>243</v>
      </c>
      <c r="M5" s="1" t="s">
        <v>67</v>
      </c>
      <c r="N5" s="1" t="s">
        <v>245</v>
      </c>
      <c r="O5" s="1" t="s">
        <v>247</v>
      </c>
      <c r="P5" s="1" t="s">
        <v>249</v>
      </c>
      <c r="Q5" s="1" t="s">
        <v>69</v>
      </c>
      <c r="R5" s="1" t="s">
        <v>251</v>
      </c>
      <c r="S5" s="1" t="s">
        <v>253</v>
      </c>
      <c r="T5" s="1" t="s">
        <v>255</v>
      </c>
      <c r="U5" s="1" t="s">
        <v>71</v>
      </c>
    </row>
    <row r="6" spans="1:21" ht="12.75" thickBot="1" thickTop="1">
      <c r="A6" s="10" t="s">
        <v>58</v>
      </c>
      <c r="B6" s="18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59</v>
      </c>
      <c r="B7" s="14" t="s">
        <v>1</v>
      </c>
      <c r="C7" s="14" t="s">
        <v>1</v>
      </c>
      <c r="D7" s="14" t="s">
        <v>1</v>
      </c>
      <c r="E7" s="16" t="s">
        <v>64</v>
      </c>
      <c r="F7" s="14" t="s">
        <v>1</v>
      </c>
      <c r="G7" s="14" t="s">
        <v>1</v>
      </c>
      <c r="H7" s="14" t="s">
        <v>1</v>
      </c>
      <c r="I7" s="16" t="s">
        <v>64</v>
      </c>
      <c r="J7" s="14" t="s">
        <v>1</v>
      </c>
      <c r="K7" s="14" t="s">
        <v>1</v>
      </c>
      <c r="L7" s="14" t="s">
        <v>1</v>
      </c>
      <c r="M7" s="16" t="s">
        <v>64</v>
      </c>
      <c r="N7" s="14" t="s">
        <v>1</v>
      </c>
      <c r="O7" s="14" t="s">
        <v>1</v>
      </c>
      <c r="P7" s="14" t="s">
        <v>1</v>
      </c>
      <c r="Q7" s="16" t="s">
        <v>64</v>
      </c>
      <c r="R7" s="14" t="s">
        <v>1</v>
      </c>
      <c r="S7" s="14" t="s">
        <v>1</v>
      </c>
      <c r="T7" s="14" t="s">
        <v>1</v>
      </c>
      <c r="U7" s="16" t="s">
        <v>64</v>
      </c>
    </row>
    <row r="8" spans="1:21" ht="11.25">
      <c r="A8" s="13" t="s">
        <v>60</v>
      </c>
      <c r="B8" s="1" t="s">
        <v>2</v>
      </c>
      <c r="C8" s="1" t="s">
        <v>2</v>
      </c>
      <c r="D8" s="1" t="s">
        <v>2</v>
      </c>
      <c r="E8" s="17" t="s">
        <v>166</v>
      </c>
      <c r="F8" s="1" t="s">
        <v>166</v>
      </c>
      <c r="G8" s="1" t="s">
        <v>166</v>
      </c>
      <c r="H8" s="1" t="s">
        <v>166</v>
      </c>
      <c r="I8" s="17" t="s">
        <v>167</v>
      </c>
      <c r="J8" s="1" t="s">
        <v>167</v>
      </c>
      <c r="K8" s="1" t="s">
        <v>167</v>
      </c>
      <c r="L8" s="1" t="s">
        <v>167</v>
      </c>
      <c r="M8" s="17" t="s">
        <v>168</v>
      </c>
      <c r="N8" s="1" t="s">
        <v>168</v>
      </c>
      <c r="O8" s="1" t="s">
        <v>168</v>
      </c>
      <c r="P8" s="1" t="s">
        <v>168</v>
      </c>
      <c r="Q8" s="17" t="s">
        <v>169</v>
      </c>
      <c r="R8" s="1" t="s">
        <v>169</v>
      </c>
      <c r="S8" s="1" t="s">
        <v>169</v>
      </c>
      <c r="T8" s="1" t="s">
        <v>169</v>
      </c>
      <c r="U8" s="17" t="s">
        <v>170</v>
      </c>
    </row>
    <row r="9" spans="1:21" ht="11.25">
      <c r="A9" s="13" t="s">
        <v>61</v>
      </c>
      <c r="B9" s="1" t="s">
        <v>234</v>
      </c>
      <c r="C9" s="1" t="s">
        <v>236</v>
      </c>
      <c r="D9" s="1" t="s">
        <v>238</v>
      </c>
      <c r="E9" s="17" t="s">
        <v>65</v>
      </c>
      <c r="F9" s="1" t="s">
        <v>240</v>
      </c>
      <c r="G9" s="1" t="s">
        <v>242</v>
      </c>
      <c r="H9" s="1" t="s">
        <v>244</v>
      </c>
      <c r="I9" s="17" t="s">
        <v>66</v>
      </c>
      <c r="J9" s="1" t="s">
        <v>246</v>
      </c>
      <c r="K9" s="1" t="s">
        <v>248</v>
      </c>
      <c r="L9" s="1" t="s">
        <v>250</v>
      </c>
      <c r="M9" s="17" t="s">
        <v>68</v>
      </c>
      <c r="N9" s="1" t="s">
        <v>252</v>
      </c>
      <c r="O9" s="1" t="s">
        <v>254</v>
      </c>
      <c r="P9" s="1" t="s">
        <v>256</v>
      </c>
      <c r="Q9" s="17" t="s">
        <v>70</v>
      </c>
      <c r="R9" s="1" t="s">
        <v>258</v>
      </c>
      <c r="S9" s="1" t="s">
        <v>260</v>
      </c>
      <c r="T9" s="1" t="s">
        <v>262</v>
      </c>
      <c r="U9" s="17" t="s">
        <v>72</v>
      </c>
    </row>
    <row r="10" spans="1:21" ht="12" thickBot="1">
      <c r="A10" s="13" t="s">
        <v>62</v>
      </c>
      <c r="B10" s="1" t="s">
        <v>74</v>
      </c>
      <c r="C10" s="1" t="s">
        <v>74</v>
      </c>
      <c r="D10" s="1" t="s">
        <v>74</v>
      </c>
      <c r="E10" s="17" t="s">
        <v>74</v>
      </c>
      <c r="F10" s="1" t="s">
        <v>74</v>
      </c>
      <c r="G10" s="1" t="s">
        <v>74</v>
      </c>
      <c r="H10" s="1" t="s">
        <v>74</v>
      </c>
      <c r="I10" s="17" t="s">
        <v>74</v>
      </c>
      <c r="J10" s="1" t="s">
        <v>74</v>
      </c>
      <c r="K10" s="1" t="s">
        <v>74</v>
      </c>
      <c r="L10" s="1" t="s">
        <v>74</v>
      </c>
      <c r="M10" s="17" t="s">
        <v>74</v>
      </c>
      <c r="N10" s="1" t="s">
        <v>74</v>
      </c>
      <c r="O10" s="1" t="s">
        <v>74</v>
      </c>
      <c r="P10" s="1" t="s">
        <v>74</v>
      </c>
      <c r="Q10" s="17" t="s">
        <v>74</v>
      </c>
      <c r="R10" s="1" t="s">
        <v>74</v>
      </c>
      <c r="S10" s="1" t="s">
        <v>74</v>
      </c>
      <c r="T10" s="1" t="s">
        <v>74</v>
      </c>
      <c r="U10" s="17" t="s">
        <v>74</v>
      </c>
    </row>
    <row r="11" spans="1:21" ht="12" thickTop="1">
      <c r="A11" s="30" t="s">
        <v>174</v>
      </c>
      <c r="B11" s="27">
        <v>6210898</v>
      </c>
      <c r="C11" s="27">
        <v>3889712</v>
      </c>
      <c r="D11" s="27">
        <v>1623325</v>
      </c>
      <c r="E11" s="21">
        <v>7635507</v>
      </c>
      <c r="F11" s="27">
        <v>5915698</v>
      </c>
      <c r="G11" s="27">
        <v>3647859</v>
      </c>
      <c r="H11" s="27">
        <v>1446063</v>
      </c>
      <c r="I11" s="21">
        <v>7329865</v>
      </c>
      <c r="J11" s="27">
        <v>5627695</v>
      </c>
      <c r="K11" s="27">
        <v>3436609</v>
      </c>
      <c r="L11" s="27">
        <v>1459141</v>
      </c>
      <c r="M11" s="21">
        <v>7725162</v>
      </c>
      <c r="N11" s="27">
        <v>6021656</v>
      </c>
      <c r="O11" s="27">
        <v>3765152</v>
      </c>
      <c r="P11" s="27">
        <v>1590636</v>
      </c>
      <c r="Q11" s="21">
        <v>7569435</v>
      </c>
      <c r="R11" s="27">
        <v>5960218</v>
      </c>
      <c r="S11" s="27">
        <v>3737833</v>
      </c>
      <c r="T11" s="27">
        <v>1510884</v>
      </c>
      <c r="U11" s="21">
        <v>7542621</v>
      </c>
    </row>
    <row r="12" spans="1:21" ht="11.25">
      <c r="A12" s="7" t="s">
        <v>190</v>
      </c>
      <c r="B12" s="28">
        <v>5406828</v>
      </c>
      <c r="C12" s="28">
        <v>3464098</v>
      </c>
      <c r="D12" s="28">
        <v>1494699</v>
      </c>
      <c r="E12" s="22">
        <v>6798943</v>
      </c>
      <c r="F12" s="28">
        <v>5240942</v>
      </c>
      <c r="G12" s="28">
        <v>3315606</v>
      </c>
      <c r="H12" s="28">
        <v>1396203</v>
      </c>
      <c r="I12" s="22">
        <v>6588347</v>
      </c>
      <c r="J12" s="28">
        <v>5086509</v>
      </c>
      <c r="K12" s="28">
        <v>3207158</v>
      </c>
      <c r="L12" s="28">
        <v>1394020</v>
      </c>
      <c r="M12" s="22">
        <v>6861926</v>
      </c>
      <c r="N12" s="28">
        <v>5309228</v>
      </c>
      <c r="O12" s="28">
        <v>3355425</v>
      </c>
      <c r="P12" s="28">
        <v>1415607</v>
      </c>
      <c r="Q12" s="22">
        <v>6688446</v>
      </c>
      <c r="R12" s="28">
        <v>5242600</v>
      </c>
      <c r="S12" s="28">
        <v>3339543</v>
      </c>
      <c r="T12" s="28">
        <v>1379833</v>
      </c>
      <c r="U12" s="22">
        <v>6760684</v>
      </c>
    </row>
    <row r="13" spans="1:21" ht="11.25">
      <c r="A13" s="7" t="s">
        <v>191</v>
      </c>
      <c r="B13" s="28">
        <v>804070</v>
      </c>
      <c r="C13" s="28">
        <v>425613</v>
      </c>
      <c r="D13" s="28">
        <v>128625</v>
      </c>
      <c r="E13" s="22">
        <v>836563</v>
      </c>
      <c r="F13" s="28">
        <v>674755</v>
      </c>
      <c r="G13" s="28">
        <v>332252</v>
      </c>
      <c r="H13" s="28">
        <v>49860</v>
      </c>
      <c r="I13" s="22">
        <v>741518</v>
      </c>
      <c r="J13" s="28">
        <v>541185</v>
      </c>
      <c r="K13" s="28">
        <v>229451</v>
      </c>
      <c r="L13" s="28">
        <v>65120</v>
      </c>
      <c r="M13" s="22">
        <v>863236</v>
      </c>
      <c r="N13" s="28">
        <v>712427</v>
      </c>
      <c r="O13" s="28">
        <v>409726</v>
      </c>
      <c r="P13" s="28">
        <v>175028</v>
      </c>
      <c r="Q13" s="22">
        <v>880989</v>
      </c>
      <c r="R13" s="28">
        <v>717618</v>
      </c>
      <c r="S13" s="28">
        <v>398290</v>
      </c>
      <c r="T13" s="28">
        <v>131051</v>
      </c>
      <c r="U13" s="22">
        <v>781937</v>
      </c>
    </row>
    <row r="14" spans="1:21" ht="11.25">
      <c r="A14" s="7" t="s">
        <v>198</v>
      </c>
      <c r="B14" s="28">
        <v>444788</v>
      </c>
      <c r="C14" s="28">
        <v>296096</v>
      </c>
      <c r="D14" s="28">
        <v>144331</v>
      </c>
      <c r="E14" s="22">
        <v>566658</v>
      </c>
      <c r="F14" s="28">
        <v>427852</v>
      </c>
      <c r="G14" s="28">
        <v>288324</v>
      </c>
      <c r="H14" s="28">
        <v>147928</v>
      </c>
      <c r="I14" s="22">
        <v>571274</v>
      </c>
      <c r="J14" s="28">
        <v>435497</v>
      </c>
      <c r="K14" s="28">
        <v>292878</v>
      </c>
      <c r="L14" s="28">
        <v>151360</v>
      </c>
      <c r="M14" s="22">
        <v>569612</v>
      </c>
      <c r="N14" s="28">
        <v>430743</v>
      </c>
      <c r="O14" s="28">
        <v>291853</v>
      </c>
      <c r="P14" s="28">
        <v>147560</v>
      </c>
      <c r="Q14" s="22">
        <v>575740</v>
      </c>
      <c r="R14" s="28">
        <v>435804</v>
      </c>
      <c r="S14" s="28">
        <v>293988</v>
      </c>
      <c r="T14" s="28">
        <v>145402</v>
      </c>
      <c r="U14" s="22">
        <v>613713</v>
      </c>
    </row>
    <row r="15" spans="1:21" ht="12" thickBot="1">
      <c r="A15" s="25" t="s">
        <v>199</v>
      </c>
      <c r="B15" s="29">
        <v>359282</v>
      </c>
      <c r="C15" s="29">
        <v>129517</v>
      </c>
      <c r="D15" s="29">
        <v>-15705</v>
      </c>
      <c r="E15" s="23">
        <v>269905</v>
      </c>
      <c r="F15" s="29">
        <v>246902</v>
      </c>
      <c r="G15" s="29">
        <v>43928</v>
      </c>
      <c r="H15" s="29">
        <v>-98068</v>
      </c>
      <c r="I15" s="23">
        <v>170243</v>
      </c>
      <c r="J15" s="29">
        <v>105687</v>
      </c>
      <c r="K15" s="29">
        <v>-63427</v>
      </c>
      <c r="L15" s="29">
        <v>-86240</v>
      </c>
      <c r="M15" s="23">
        <v>293623</v>
      </c>
      <c r="N15" s="29">
        <v>281684</v>
      </c>
      <c r="O15" s="29">
        <v>117873</v>
      </c>
      <c r="P15" s="29">
        <v>27468</v>
      </c>
      <c r="Q15" s="23">
        <v>305249</v>
      </c>
      <c r="R15" s="29">
        <v>281813</v>
      </c>
      <c r="S15" s="29">
        <v>104302</v>
      </c>
      <c r="T15" s="29">
        <v>-14351</v>
      </c>
      <c r="U15" s="23">
        <v>168223</v>
      </c>
    </row>
    <row r="16" spans="1:21" ht="12" thickTop="1">
      <c r="A16" s="6" t="s">
        <v>200</v>
      </c>
      <c r="B16" s="28">
        <v>82</v>
      </c>
      <c r="C16" s="28">
        <v>55</v>
      </c>
      <c r="D16" s="28">
        <v>40</v>
      </c>
      <c r="E16" s="22">
        <v>192</v>
      </c>
      <c r="F16" s="28">
        <v>172</v>
      </c>
      <c r="G16" s="28">
        <v>109</v>
      </c>
      <c r="H16" s="28">
        <v>112</v>
      </c>
      <c r="I16" s="22">
        <v>296</v>
      </c>
      <c r="J16" s="28">
        <v>244</v>
      </c>
      <c r="K16" s="28">
        <v>165</v>
      </c>
      <c r="L16" s="28">
        <v>101</v>
      </c>
      <c r="M16" s="22">
        <v>135</v>
      </c>
      <c r="N16" s="28">
        <v>109</v>
      </c>
      <c r="O16" s="28">
        <v>59</v>
      </c>
      <c r="P16" s="28">
        <v>57</v>
      </c>
      <c r="Q16" s="22">
        <v>202</v>
      </c>
      <c r="R16" s="28">
        <v>202</v>
      </c>
      <c r="S16" s="28">
        <v>145</v>
      </c>
      <c r="T16" s="28">
        <v>143</v>
      </c>
      <c r="U16" s="22">
        <v>384</v>
      </c>
    </row>
    <row r="17" spans="1:21" ht="11.25">
      <c r="A17" s="6" t="s">
        <v>201</v>
      </c>
      <c r="B17" s="28">
        <v>4285</v>
      </c>
      <c r="C17" s="28">
        <v>3165</v>
      </c>
      <c r="D17" s="28">
        <v>495</v>
      </c>
      <c r="E17" s="22">
        <v>4007</v>
      </c>
      <c r="F17" s="28">
        <v>2984</v>
      </c>
      <c r="G17" s="28">
        <v>2414</v>
      </c>
      <c r="H17" s="28">
        <v>480</v>
      </c>
      <c r="I17" s="22">
        <v>3753</v>
      </c>
      <c r="J17" s="28">
        <v>2731</v>
      </c>
      <c r="K17" s="28">
        <v>2311</v>
      </c>
      <c r="L17" s="28">
        <v>450</v>
      </c>
      <c r="M17" s="22">
        <v>2989</v>
      </c>
      <c r="N17" s="28">
        <v>1748</v>
      </c>
      <c r="O17" s="28">
        <v>1357</v>
      </c>
      <c r="P17" s="28">
        <v>405</v>
      </c>
      <c r="Q17" s="22">
        <v>2749</v>
      </c>
      <c r="R17" s="28">
        <v>1963</v>
      </c>
      <c r="S17" s="28">
        <v>1238</v>
      </c>
      <c r="T17" s="28">
        <v>390</v>
      </c>
      <c r="U17" s="22">
        <v>2700</v>
      </c>
    </row>
    <row r="18" spans="1:21" ht="11.25">
      <c r="A18" s="6" t="s">
        <v>3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>
        <v>1178</v>
      </c>
      <c r="N18" s="28">
        <v>883</v>
      </c>
      <c r="O18" s="28">
        <v>589</v>
      </c>
      <c r="P18" s="28">
        <v>294</v>
      </c>
      <c r="Q18" s="22">
        <v>1178</v>
      </c>
      <c r="R18" s="28">
        <v>883</v>
      </c>
      <c r="S18" s="28">
        <v>589</v>
      </c>
      <c r="T18" s="28">
        <v>294</v>
      </c>
      <c r="U18" s="22">
        <v>1178</v>
      </c>
    </row>
    <row r="19" spans="1:21" ht="11.25">
      <c r="A19" s="6" t="s">
        <v>47</v>
      </c>
      <c r="B19" s="28">
        <v>2965</v>
      </c>
      <c r="C19" s="28">
        <v>2828</v>
      </c>
      <c r="D19" s="28">
        <v>1958</v>
      </c>
      <c r="E19" s="22">
        <v>3256</v>
      </c>
      <c r="F19" s="28">
        <v>2830</v>
      </c>
      <c r="G19" s="28">
        <v>2648</v>
      </c>
      <c r="H19" s="28">
        <v>1840</v>
      </c>
      <c r="I19" s="22">
        <v>3250</v>
      </c>
      <c r="J19" s="28">
        <v>2846</v>
      </c>
      <c r="K19" s="28">
        <v>2691</v>
      </c>
      <c r="L19" s="28">
        <v>1840</v>
      </c>
      <c r="M19" s="22">
        <v>4617</v>
      </c>
      <c r="N19" s="28">
        <v>4344</v>
      </c>
      <c r="O19" s="28">
        <v>2724</v>
      </c>
      <c r="P19" s="28">
        <v>1840</v>
      </c>
      <c r="Q19" s="22">
        <v>3173</v>
      </c>
      <c r="R19" s="28">
        <v>3717</v>
      </c>
      <c r="S19" s="28">
        <v>3282</v>
      </c>
      <c r="T19" s="28">
        <v>2124</v>
      </c>
      <c r="U19" s="22">
        <v>4297</v>
      </c>
    </row>
    <row r="20" spans="1:21" ht="11.25">
      <c r="A20" s="6" t="s">
        <v>9</v>
      </c>
      <c r="B20" s="28">
        <v>14119</v>
      </c>
      <c r="C20" s="28">
        <v>12470</v>
      </c>
      <c r="D20" s="28">
        <v>12020</v>
      </c>
      <c r="E20" s="22">
        <v>10837</v>
      </c>
      <c r="F20" s="28">
        <v>5919</v>
      </c>
      <c r="G20" s="28">
        <v>3401</v>
      </c>
      <c r="H20" s="28"/>
      <c r="I20" s="22"/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/>
      <c r="U20" s="22">
        <v>611</v>
      </c>
    </row>
    <row r="21" spans="1:21" ht="11.25">
      <c r="A21" s="6" t="s">
        <v>48</v>
      </c>
      <c r="B21" s="28">
        <v>1941</v>
      </c>
      <c r="C21" s="28">
        <v>1865</v>
      </c>
      <c r="D21" s="28">
        <v>550</v>
      </c>
      <c r="E21" s="22">
        <v>7123</v>
      </c>
      <c r="F21" s="28">
        <v>6502</v>
      </c>
      <c r="G21" s="28">
        <v>4402</v>
      </c>
      <c r="H21" s="28">
        <v>1934</v>
      </c>
      <c r="I21" s="22">
        <v>13900</v>
      </c>
      <c r="J21" s="28">
        <v>10974</v>
      </c>
      <c r="K21" s="28">
        <v>5600</v>
      </c>
      <c r="L21" s="28">
        <v>2673</v>
      </c>
      <c r="M21" s="22">
        <v>5576</v>
      </c>
      <c r="N21" s="28"/>
      <c r="O21" s="28"/>
      <c r="P21" s="28"/>
      <c r="Q21" s="22"/>
      <c r="R21" s="28"/>
      <c r="S21" s="28"/>
      <c r="T21" s="28"/>
      <c r="U21" s="22"/>
    </row>
    <row r="22" spans="1:21" ht="11.25">
      <c r="A22" s="6" t="s">
        <v>203</v>
      </c>
      <c r="B22" s="28"/>
      <c r="C22" s="28"/>
      <c r="D22" s="28"/>
      <c r="E22" s="22">
        <v>2586</v>
      </c>
      <c r="F22" s="28"/>
      <c r="G22" s="28"/>
      <c r="H22" s="28">
        <v>2586</v>
      </c>
      <c r="I22" s="22">
        <v>10251</v>
      </c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/>
    </row>
    <row r="23" spans="1:21" ht="11.25">
      <c r="A23" s="6" t="s">
        <v>204</v>
      </c>
      <c r="B23" s="28">
        <v>3243</v>
      </c>
      <c r="C23" s="28">
        <v>1717</v>
      </c>
      <c r="D23" s="28">
        <v>670</v>
      </c>
      <c r="E23" s="22">
        <v>4452</v>
      </c>
      <c r="F23" s="28">
        <v>5512</v>
      </c>
      <c r="G23" s="28">
        <v>4222</v>
      </c>
      <c r="H23" s="28">
        <v>762</v>
      </c>
      <c r="I23" s="22">
        <v>4865</v>
      </c>
      <c r="J23" s="28">
        <v>3798</v>
      </c>
      <c r="K23" s="28">
        <v>2340</v>
      </c>
      <c r="L23" s="28">
        <v>685</v>
      </c>
      <c r="M23" s="22">
        <v>7296</v>
      </c>
      <c r="N23" s="28">
        <v>5279</v>
      </c>
      <c r="O23" s="28">
        <v>3340</v>
      </c>
      <c r="P23" s="28">
        <v>980</v>
      </c>
      <c r="Q23" s="22">
        <v>6587</v>
      </c>
      <c r="R23" s="28">
        <v>3880</v>
      </c>
      <c r="S23" s="28">
        <v>2311</v>
      </c>
      <c r="T23" s="28">
        <v>1004</v>
      </c>
      <c r="U23" s="22">
        <v>7100</v>
      </c>
    </row>
    <row r="24" spans="1:21" ht="11.25">
      <c r="A24" s="6" t="s">
        <v>205</v>
      </c>
      <c r="B24" s="28">
        <v>26638</v>
      </c>
      <c r="C24" s="28">
        <v>22102</v>
      </c>
      <c r="D24" s="28">
        <v>15735</v>
      </c>
      <c r="E24" s="22">
        <v>32455</v>
      </c>
      <c r="F24" s="28">
        <v>23921</v>
      </c>
      <c r="G24" s="28">
        <v>17197</v>
      </c>
      <c r="H24" s="28">
        <v>7717</v>
      </c>
      <c r="I24" s="22">
        <v>36318</v>
      </c>
      <c r="J24" s="28">
        <v>20595</v>
      </c>
      <c r="K24" s="28">
        <v>13108</v>
      </c>
      <c r="L24" s="28">
        <v>5750</v>
      </c>
      <c r="M24" s="22">
        <v>21794</v>
      </c>
      <c r="N24" s="28">
        <v>12367</v>
      </c>
      <c r="O24" s="28">
        <v>8072</v>
      </c>
      <c r="P24" s="28">
        <v>3577</v>
      </c>
      <c r="Q24" s="22">
        <v>13890</v>
      </c>
      <c r="R24" s="28">
        <v>10647</v>
      </c>
      <c r="S24" s="28">
        <v>7567</v>
      </c>
      <c r="T24" s="28">
        <v>3956</v>
      </c>
      <c r="U24" s="22">
        <v>16273</v>
      </c>
    </row>
    <row r="25" spans="1:21" ht="11.25">
      <c r="A25" s="6" t="s">
        <v>207</v>
      </c>
      <c r="B25" s="28">
        <v>61429</v>
      </c>
      <c r="C25" s="28">
        <v>41864</v>
      </c>
      <c r="D25" s="28">
        <v>21603</v>
      </c>
      <c r="E25" s="22">
        <v>94660</v>
      </c>
      <c r="F25" s="28">
        <v>71928</v>
      </c>
      <c r="G25" s="28">
        <v>48658</v>
      </c>
      <c r="H25" s="28">
        <v>25154</v>
      </c>
      <c r="I25" s="22">
        <v>107553</v>
      </c>
      <c r="J25" s="28">
        <v>81495</v>
      </c>
      <c r="K25" s="28">
        <v>54628</v>
      </c>
      <c r="L25" s="28">
        <v>27542</v>
      </c>
      <c r="M25" s="22">
        <v>118427</v>
      </c>
      <c r="N25" s="28">
        <v>89998</v>
      </c>
      <c r="O25" s="28">
        <v>60679</v>
      </c>
      <c r="P25" s="28">
        <v>30593</v>
      </c>
      <c r="Q25" s="22">
        <v>127768</v>
      </c>
      <c r="R25" s="28">
        <v>97292</v>
      </c>
      <c r="S25" s="28">
        <v>65724</v>
      </c>
      <c r="T25" s="28">
        <v>33669</v>
      </c>
      <c r="U25" s="22">
        <v>139131</v>
      </c>
    </row>
    <row r="26" spans="1:21" ht="11.25">
      <c r="A26" s="6" t="s">
        <v>209</v>
      </c>
      <c r="B26" s="28">
        <v>1174</v>
      </c>
      <c r="C26" s="28">
        <v>899</v>
      </c>
      <c r="D26" s="28">
        <v>282</v>
      </c>
      <c r="E26" s="22">
        <v>2265</v>
      </c>
      <c r="F26" s="28">
        <v>1977</v>
      </c>
      <c r="G26" s="28">
        <v>1564</v>
      </c>
      <c r="H26" s="28">
        <v>395</v>
      </c>
      <c r="I26" s="22">
        <v>6282</v>
      </c>
      <c r="J26" s="28">
        <v>5934</v>
      </c>
      <c r="K26" s="28">
        <v>5620</v>
      </c>
      <c r="L26" s="28">
        <v>321</v>
      </c>
      <c r="M26" s="22">
        <v>1645</v>
      </c>
      <c r="N26" s="28">
        <v>1123</v>
      </c>
      <c r="O26" s="28">
        <v>658</v>
      </c>
      <c r="P26" s="28">
        <v>255</v>
      </c>
      <c r="Q26" s="22">
        <v>1519</v>
      </c>
      <c r="R26" s="28">
        <v>1181</v>
      </c>
      <c r="S26" s="28">
        <v>809</v>
      </c>
      <c r="T26" s="28">
        <v>402</v>
      </c>
      <c r="U26" s="22">
        <v>2065</v>
      </c>
    </row>
    <row r="27" spans="1:21" ht="11.25">
      <c r="A27" s="6" t="s">
        <v>210</v>
      </c>
      <c r="B27" s="28">
        <v>62603</v>
      </c>
      <c r="C27" s="28">
        <v>42764</v>
      </c>
      <c r="D27" s="28">
        <v>21885</v>
      </c>
      <c r="E27" s="22">
        <v>96925</v>
      </c>
      <c r="F27" s="28">
        <v>73905</v>
      </c>
      <c r="G27" s="28">
        <v>50222</v>
      </c>
      <c r="H27" s="28">
        <v>25550</v>
      </c>
      <c r="I27" s="22">
        <v>113835</v>
      </c>
      <c r="J27" s="28">
        <v>87430</v>
      </c>
      <c r="K27" s="28">
        <v>60249</v>
      </c>
      <c r="L27" s="28">
        <v>27864</v>
      </c>
      <c r="M27" s="22">
        <v>120073</v>
      </c>
      <c r="N27" s="28">
        <v>91121</v>
      </c>
      <c r="O27" s="28">
        <v>61337</v>
      </c>
      <c r="P27" s="28">
        <v>30848</v>
      </c>
      <c r="Q27" s="22">
        <v>129287</v>
      </c>
      <c r="R27" s="28">
        <v>98473</v>
      </c>
      <c r="S27" s="28">
        <v>66533</v>
      </c>
      <c r="T27" s="28">
        <v>34071</v>
      </c>
      <c r="U27" s="22">
        <v>141197</v>
      </c>
    </row>
    <row r="28" spans="1:21" ht="12" thickBot="1">
      <c r="A28" s="25" t="s">
        <v>212</v>
      </c>
      <c r="B28" s="29">
        <v>323316</v>
      </c>
      <c r="C28" s="29">
        <v>108854</v>
      </c>
      <c r="D28" s="29">
        <v>-21856</v>
      </c>
      <c r="E28" s="23">
        <v>205435</v>
      </c>
      <c r="F28" s="29">
        <v>196918</v>
      </c>
      <c r="G28" s="29">
        <v>10903</v>
      </c>
      <c r="H28" s="29">
        <v>-115901</v>
      </c>
      <c r="I28" s="23">
        <v>92726</v>
      </c>
      <c r="J28" s="29">
        <v>38853</v>
      </c>
      <c r="K28" s="29">
        <v>-110568</v>
      </c>
      <c r="L28" s="29">
        <v>-108354</v>
      </c>
      <c r="M28" s="23">
        <v>195344</v>
      </c>
      <c r="N28" s="29">
        <v>202929</v>
      </c>
      <c r="O28" s="29">
        <v>64607</v>
      </c>
      <c r="P28" s="29">
        <v>197</v>
      </c>
      <c r="Q28" s="23">
        <v>189852</v>
      </c>
      <c r="R28" s="29">
        <v>193986</v>
      </c>
      <c r="S28" s="29">
        <v>45336</v>
      </c>
      <c r="T28" s="29">
        <v>-44466</v>
      </c>
      <c r="U28" s="23">
        <v>43300</v>
      </c>
    </row>
    <row r="29" spans="1:21" ht="12" thickTop="1">
      <c r="A29" s="6" t="s">
        <v>213</v>
      </c>
      <c r="B29" s="28">
        <v>9073</v>
      </c>
      <c r="C29" s="28">
        <v>9073</v>
      </c>
      <c r="D29" s="28">
        <v>7590</v>
      </c>
      <c r="E29" s="22">
        <v>3431</v>
      </c>
      <c r="F29" s="28">
        <v>2227</v>
      </c>
      <c r="G29" s="28">
        <v>2158</v>
      </c>
      <c r="H29" s="28">
        <v>317</v>
      </c>
      <c r="I29" s="22">
        <v>10304</v>
      </c>
      <c r="J29" s="28">
        <v>2652</v>
      </c>
      <c r="K29" s="28">
        <v>2652</v>
      </c>
      <c r="L29" s="28">
        <v>2652</v>
      </c>
      <c r="M29" s="22">
        <v>5307</v>
      </c>
      <c r="N29" s="28">
        <v>5307</v>
      </c>
      <c r="O29" s="28">
        <v>358</v>
      </c>
      <c r="P29" s="28">
        <v>358</v>
      </c>
      <c r="Q29" s="22">
        <v>4764</v>
      </c>
      <c r="R29" s="28">
        <v>3110</v>
      </c>
      <c r="S29" s="28">
        <v>3110</v>
      </c>
      <c r="T29" s="28"/>
      <c r="U29" s="22">
        <v>36449</v>
      </c>
    </row>
    <row r="30" spans="1:21" ht="11.25">
      <c r="A30" s="6" t="s">
        <v>9</v>
      </c>
      <c r="B30" s="28">
        <v>60541</v>
      </c>
      <c r="C30" s="28">
        <v>58980</v>
      </c>
      <c r="D30" s="28"/>
      <c r="E30" s="22">
        <v>40792</v>
      </c>
      <c r="F30" s="28">
        <v>40792</v>
      </c>
      <c r="G30" s="28">
        <v>37824</v>
      </c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</row>
    <row r="31" spans="1:21" ht="11.25">
      <c r="A31" s="6" t="s">
        <v>11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>
        <v>15000</v>
      </c>
      <c r="R31" s="28">
        <v>15000</v>
      </c>
      <c r="S31" s="28">
        <v>15000</v>
      </c>
      <c r="T31" s="28">
        <v>15000</v>
      </c>
      <c r="U31" s="22">
        <v>19000</v>
      </c>
    </row>
    <row r="32" spans="1:21" ht="11.25">
      <c r="A32" s="6" t="s">
        <v>49</v>
      </c>
      <c r="B32" s="28"/>
      <c r="C32" s="28"/>
      <c r="D32" s="28"/>
      <c r="E32" s="22"/>
      <c r="F32" s="28"/>
      <c r="G32" s="28"/>
      <c r="H32" s="28"/>
      <c r="I32" s="22"/>
      <c r="J32" s="28">
        <v>1826</v>
      </c>
      <c r="K32" s="28">
        <v>234</v>
      </c>
      <c r="L32" s="28">
        <v>833</v>
      </c>
      <c r="M32" s="22"/>
      <c r="N32" s="28"/>
      <c r="O32" s="28">
        <v>317</v>
      </c>
      <c r="P32" s="28"/>
      <c r="Q32" s="22"/>
      <c r="R32" s="28"/>
      <c r="S32" s="28"/>
      <c r="T32" s="28"/>
      <c r="U32" s="22"/>
    </row>
    <row r="33" spans="1:21" ht="11.25">
      <c r="A33" s="6" t="s">
        <v>50</v>
      </c>
      <c r="B33" s="28"/>
      <c r="C33" s="28"/>
      <c r="D33" s="28">
        <v>2967</v>
      </c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</row>
    <row r="34" spans="1:21" ht="11.25">
      <c r="A34" s="6" t="s">
        <v>85</v>
      </c>
      <c r="B34" s="28">
        <v>8243</v>
      </c>
      <c r="C34" s="28">
        <v>8243</v>
      </c>
      <c r="D34" s="28"/>
      <c r="E34" s="22">
        <v>900</v>
      </c>
      <c r="F34" s="28">
        <v>4782</v>
      </c>
      <c r="G34" s="28"/>
      <c r="H34" s="28"/>
      <c r="I34" s="22">
        <v>4472</v>
      </c>
      <c r="J34" s="28"/>
      <c r="K34" s="28"/>
      <c r="L34" s="28"/>
      <c r="M34" s="22">
        <v>506</v>
      </c>
      <c r="N34" s="28">
        <v>483</v>
      </c>
      <c r="O34" s="28"/>
      <c r="P34" s="28">
        <v>79</v>
      </c>
      <c r="Q34" s="22">
        <v>163</v>
      </c>
      <c r="R34" s="28">
        <v>2900</v>
      </c>
      <c r="S34" s="28">
        <v>3351</v>
      </c>
      <c r="T34" s="28">
        <v>481</v>
      </c>
      <c r="U34" s="22">
        <v>7064</v>
      </c>
    </row>
    <row r="35" spans="1:21" ht="11.25">
      <c r="A35" s="6" t="s">
        <v>51</v>
      </c>
      <c r="B35" s="28">
        <v>77858</v>
      </c>
      <c r="C35" s="28">
        <v>76297</v>
      </c>
      <c r="D35" s="28">
        <v>10558</v>
      </c>
      <c r="E35" s="22">
        <v>49006</v>
      </c>
      <c r="F35" s="28">
        <v>47802</v>
      </c>
      <c r="G35" s="28">
        <v>43865</v>
      </c>
      <c r="H35" s="28">
        <v>317</v>
      </c>
      <c r="I35" s="22">
        <v>25296</v>
      </c>
      <c r="J35" s="28">
        <v>4478</v>
      </c>
      <c r="K35" s="28">
        <v>2886</v>
      </c>
      <c r="L35" s="28">
        <v>3485</v>
      </c>
      <c r="M35" s="22">
        <v>44492</v>
      </c>
      <c r="N35" s="28">
        <v>5790</v>
      </c>
      <c r="O35" s="28">
        <v>676</v>
      </c>
      <c r="P35" s="28">
        <v>438</v>
      </c>
      <c r="Q35" s="22">
        <v>23028</v>
      </c>
      <c r="R35" s="28">
        <v>21010</v>
      </c>
      <c r="S35" s="28">
        <v>21461</v>
      </c>
      <c r="T35" s="28">
        <v>15481</v>
      </c>
      <c r="U35" s="22">
        <v>62513</v>
      </c>
    </row>
    <row r="36" spans="1:21" ht="11.25">
      <c r="A36" s="6" t="s">
        <v>52</v>
      </c>
      <c r="B36" s="28">
        <v>1011</v>
      </c>
      <c r="C36" s="28">
        <v>1011</v>
      </c>
      <c r="D36" s="28">
        <v>545</v>
      </c>
      <c r="E36" s="22">
        <v>1203</v>
      </c>
      <c r="F36" s="28">
        <v>1203</v>
      </c>
      <c r="G36" s="28">
        <v>844</v>
      </c>
      <c r="H36" s="28">
        <v>32</v>
      </c>
      <c r="I36" s="22">
        <v>1512</v>
      </c>
      <c r="J36" s="28">
        <v>1512</v>
      </c>
      <c r="K36" s="28">
        <v>1505</v>
      </c>
      <c r="L36" s="28">
        <v>690</v>
      </c>
      <c r="M36" s="22">
        <v>12232</v>
      </c>
      <c r="N36" s="28">
        <v>1787</v>
      </c>
      <c r="O36" s="28">
        <v>1787</v>
      </c>
      <c r="P36" s="28">
        <v>530</v>
      </c>
      <c r="Q36" s="22">
        <v>11756</v>
      </c>
      <c r="R36" s="28">
        <v>6227</v>
      </c>
      <c r="S36" s="28">
        <v>5192</v>
      </c>
      <c r="T36" s="28">
        <v>1351</v>
      </c>
      <c r="U36" s="22">
        <v>6506</v>
      </c>
    </row>
    <row r="37" spans="1:21" ht="11.25">
      <c r="A37" s="6" t="s">
        <v>221</v>
      </c>
      <c r="B37" s="28">
        <v>11187</v>
      </c>
      <c r="C37" s="28">
        <v>9555</v>
      </c>
      <c r="D37" s="28"/>
      <c r="E37" s="22">
        <v>15618</v>
      </c>
      <c r="F37" s="28">
        <v>15618</v>
      </c>
      <c r="G37" s="28">
        <v>13511</v>
      </c>
      <c r="H37" s="28"/>
      <c r="I37" s="22"/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</row>
    <row r="38" spans="1:21" ht="11.25">
      <c r="A38" s="6" t="s">
        <v>220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>
        <v>6103</v>
      </c>
      <c r="N38" s="28">
        <v>2292</v>
      </c>
      <c r="O38" s="28"/>
      <c r="P38" s="28"/>
      <c r="Q38" s="22">
        <v>2836</v>
      </c>
      <c r="R38" s="28"/>
      <c r="S38" s="28"/>
      <c r="T38" s="28">
        <v>5643</v>
      </c>
      <c r="U38" s="22"/>
    </row>
    <row r="39" spans="1:21" ht="11.25">
      <c r="A39" s="6" t="s">
        <v>222</v>
      </c>
      <c r="B39" s="28">
        <v>5559</v>
      </c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/>
    </row>
    <row r="40" spans="1:21" ht="11.25">
      <c r="A40" s="6" t="s">
        <v>225</v>
      </c>
      <c r="B40" s="28">
        <v>17758</v>
      </c>
      <c r="C40" s="28">
        <v>16126</v>
      </c>
      <c r="D40" s="28">
        <v>545</v>
      </c>
      <c r="E40" s="22">
        <v>25049</v>
      </c>
      <c r="F40" s="28">
        <v>16822</v>
      </c>
      <c r="G40" s="28">
        <v>14356</v>
      </c>
      <c r="H40" s="28">
        <v>32</v>
      </c>
      <c r="I40" s="22">
        <v>1512</v>
      </c>
      <c r="J40" s="28">
        <v>1512</v>
      </c>
      <c r="K40" s="28">
        <v>1505</v>
      </c>
      <c r="L40" s="28">
        <v>690</v>
      </c>
      <c r="M40" s="22">
        <v>42303</v>
      </c>
      <c r="N40" s="28">
        <v>4079</v>
      </c>
      <c r="O40" s="28">
        <v>1787</v>
      </c>
      <c r="P40" s="28">
        <v>530</v>
      </c>
      <c r="Q40" s="22">
        <v>15747</v>
      </c>
      <c r="R40" s="28">
        <v>7327</v>
      </c>
      <c r="S40" s="28">
        <v>5192</v>
      </c>
      <c r="T40" s="28">
        <v>6994</v>
      </c>
      <c r="U40" s="22">
        <v>6655</v>
      </c>
    </row>
    <row r="41" spans="1:21" ht="11.25">
      <c r="A41" s="7" t="s">
        <v>226</v>
      </c>
      <c r="B41" s="28">
        <v>383416</v>
      </c>
      <c r="C41" s="28">
        <v>169025</v>
      </c>
      <c r="D41" s="28">
        <v>-11843</v>
      </c>
      <c r="E41" s="22">
        <v>229392</v>
      </c>
      <c r="F41" s="28">
        <v>227898</v>
      </c>
      <c r="G41" s="28">
        <v>40412</v>
      </c>
      <c r="H41" s="28">
        <v>-115617</v>
      </c>
      <c r="I41" s="22">
        <v>116510</v>
      </c>
      <c r="J41" s="28">
        <v>41819</v>
      </c>
      <c r="K41" s="28">
        <v>-109186</v>
      </c>
      <c r="L41" s="28">
        <v>-105558</v>
      </c>
      <c r="M41" s="22">
        <v>197533</v>
      </c>
      <c r="N41" s="28">
        <v>204640</v>
      </c>
      <c r="O41" s="28">
        <v>63496</v>
      </c>
      <c r="P41" s="28">
        <v>104</v>
      </c>
      <c r="Q41" s="22">
        <v>197132</v>
      </c>
      <c r="R41" s="28">
        <v>207670</v>
      </c>
      <c r="S41" s="28">
        <v>61605</v>
      </c>
      <c r="T41" s="28">
        <v>-35978</v>
      </c>
      <c r="U41" s="22">
        <v>99158</v>
      </c>
    </row>
    <row r="42" spans="1:21" ht="11.25">
      <c r="A42" s="7" t="s">
        <v>227</v>
      </c>
      <c r="B42" s="28">
        <v>150946</v>
      </c>
      <c r="C42" s="28">
        <v>79633</v>
      </c>
      <c r="D42" s="28">
        <v>13652</v>
      </c>
      <c r="E42" s="22">
        <v>102451</v>
      </c>
      <c r="F42" s="28">
        <v>94960</v>
      </c>
      <c r="G42" s="28">
        <v>31744</v>
      </c>
      <c r="H42" s="28">
        <v>7365</v>
      </c>
      <c r="I42" s="22">
        <v>58143</v>
      </c>
      <c r="J42" s="28">
        <v>40540</v>
      </c>
      <c r="K42" s="28">
        <v>21508</v>
      </c>
      <c r="L42" s="28">
        <v>20133</v>
      </c>
      <c r="M42" s="22">
        <v>83931</v>
      </c>
      <c r="N42" s="28">
        <v>82449</v>
      </c>
      <c r="O42" s="28">
        <v>37617</v>
      </c>
      <c r="P42" s="28">
        <v>33738</v>
      </c>
      <c r="Q42" s="22">
        <v>65133</v>
      </c>
      <c r="R42" s="28">
        <v>82560</v>
      </c>
      <c r="S42" s="28">
        <v>24050</v>
      </c>
      <c r="T42" s="28">
        <v>2572</v>
      </c>
      <c r="U42" s="22">
        <v>44197</v>
      </c>
    </row>
    <row r="43" spans="1:21" ht="11.25">
      <c r="A43" s="7" t="s">
        <v>228</v>
      </c>
      <c r="B43" s="28">
        <v>4828</v>
      </c>
      <c r="C43" s="28">
        <v>5314</v>
      </c>
      <c r="D43" s="28">
        <v>1158</v>
      </c>
      <c r="E43" s="22">
        <v>-296</v>
      </c>
      <c r="F43" s="28">
        <v>-6418</v>
      </c>
      <c r="G43" s="28">
        <v>-888</v>
      </c>
      <c r="H43" s="28">
        <v>-31062</v>
      </c>
      <c r="I43" s="22">
        <v>1155</v>
      </c>
      <c r="J43" s="28">
        <v>-11216</v>
      </c>
      <c r="K43" s="28">
        <v>-28421</v>
      </c>
      <c r="L43" s="28">
        <v>-42218</v>
      </c>
      <c r="M43" s="22">
        <v>-5932</v>
      </c>
      <c r="N43" s="28">
        <v>-5287</v>
      </c>
      <c r="O43" s="28">
        <v>5048</v>
      </c>
      <c r="P43" s="28">
        <v>-17749</v>
      </c>
      <c r="Q43" s="22">
        <v>18052</v>
      </c>
      <c r="R43" s="28">
        <v>947</v>
      </c>
      <c r="S43" s="28">
        <v>16080</v>
      </c>
      <c r="T43" s="28">
        <v>-3627</v>
      </c>
      <c r="U43" s="22">
        <v>-6440</v>
      </c>
    </row>
    <row r="44" spans="1:21" ht="11.25">
      <c r="A44" s="7" t="s">
        <v>229</v>
      </c>
      <c r="B44" s="28">
        <v>155775</v>
      </c>
      <c r="C44" s="28">
        <v>84947</v>
      </c>
      <c r="D44" s="28">
        <v>14810</v>
      </c>
      <c r="E44" s="22">
        <v>102155</v>
      </c>
      <c r="F44" s="28">
        <v>88542</v>
      </c>
      <c r="G44" s="28">
        <v>30856</v>
      </c>
      <c r="H44" s="28">
        <v>-23697</v>
      </c>
      <c r="I44" s="22">
        <v>59298</v>
      </c>
      <c r="J44" s="28">
        <v>29323</v>
      </c>
      <c r="K44" s="28">
        <v>-6913</v>
      </c>
      <c r="L44" s="28">
        <v>-22085</v>
      </c>
      <c r="M44" s="22">
        <v>77999</v>
      </c>
      <c r="N44" s="28">
        <v>77162</v>
      </c>
      <c r="O44" s="28">
        <v>42665</v>
      </c>
      <c r="P44" s="28">
        <v>15989</v>
      </c>
      <c r="Q44" s="22">
        <v>83185</v>
      </c>
      <c r="R44" s="28">
        <v>83508</v>
      </c>
      <c r="S44" s="28">
        <v>40131</v>
      </c>
      <c r="T44" s="28">
        <v>-1055</v>
      </c>
      <c r="U44" s="22">
        <v>37756</v>
      </c>
    </row>
    <row r="45" spans="1:21" ht="11.25">
      <c r="A45" s="7" t="s">
        <v>53</v>
      </c>
      <c r="B45" s="28">
        <v>227641</v>
      </c>
      <c r="C45" s="28">
        <v>84078</v>
      </c>
      <c r="D45" s="28">
        <v>-26654</v>
      </c>
      <c r="E45" s="22">
        <v>127237</v>
      </c>
      <c r="F45" s="28">
        <v>139356</v>
      </c>
      <c r="G45" s="28">
        <v>9556</v>
      </c>
      <c r="H45" s="28">
        <v>-91919</v>
      </c>
      <c r="I45" s="22">
        <v>57212</v>
      </c>
      <c r="J45" s="28">
        <v>12495</v>
      </c>
      <c r="K45" s="28">
        <v>-102273</v>
      </c>
      <c r="L45" s="28">
        <v>-83473</v>
      </c>
      <c r="M45" s="22"/>
      <c r="N45" s="28"/>
      <c r="O45" s="28"/>
      <c r="P45" s="28"/>
      <c r="Q45" s="22"/>
      <c r="R45" s="28"/>
      <c r="S45" s="28"/>
      <c r="T45" s="28"/>
      <c r="U45" s="22"/>
    </row>
    <row r="46" spans="1:21" ht="12" thickBot="1">
      <c r="A46" s="7" t="s">
        <v>54</v>
      </c>
      <c r="B46" s="28">
        <v>227641</v>
      </c>
      <c r="C46" s="28">
        <v>84078</v>
      </c>
      <c r="D46" s="28">
        <v>-26654</v>
      </c>
      <c r="E46" s="22">
        <v>127237</v>
      </c>
      <c r="F46" s="28">
        <v>139356</v>
      </c>
      <c r="G46" s="28">
        <v>9556</v>
      </c>
      <c r="H46" s="28">
        <v>-91919</v>
      </c>
      <c r="I46" s="22">
        <v>57212</v>
      </c>
      <c r="J46" s="28">
        <v>12495</v>
      </c>
      <c r="K46" s="28">
        <v>-102273</v>
      </c>
      <c r="L46" s="28">
        <v>-83473</v>
      </c>
      <c r="M46" s="22">
        <v>119534</v>
      </c>
      <c r="N46" s="28">
        <v>127477</v>
      </c>
      <c r="O46" s="28">
        <v>20830</v>
      </c>
      <c r="P46" s="28">
        <v>-15884</v>
      </c>
      <c r="Q46" s="22">
        <v>113947</v>
      </c>
      <c r="R46" s="28">
        <v>124162</v>
      </c>
      <c r="S46" s="28">
        <v>21473</v>
      </c>
      <c r="T46" s="28">
        <v>-34923</v>
      </c>
      <c r="U46" s="22">
        <v>61401</v>
      </c>
    </row>
    <row r="47" spans="1:21" ht="12" thickTop="1">
      <c r="A47" s="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9" ht="11.25">
      <c r="A49" s="20" t="s">
        <v>164</v>
      </c>
    </row>
    <row r="50" ht="11.25">
      <c r="A50" s="20" t="s">
        <v>165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6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160</v>
      </c>
      <c r="B2" s="14">
        <v>9656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161</v>
      </c>
      <c r="B3" s="1" t="s">
        <v>162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56</v>
      </c>
      <c r="B4" s="15" t="str">
        <f>HYPERLINK("http://www.kabupro.jp/mark/20130814/S000E9EE.htm","四半期報告書")</f>
        <v>四半期報告書</v>
      </c>
      <c r="C4" s="15" t="str">
        <f>HYPERLINK("http://www.kabupro.jp/mark/20130328/S000D4ZY.htm","有価証券報告書")</f>
        <v>有価証券報告書</v>
      </c>
      <c r="D4" s="15" t="str">
        <f>HYPERLINK("http://www.kabupro.jp/mark/20130814/S000E9EE.htm","四半期報告書")</f>
        <v>四半期報告書</v>
      </c>
      <c r="E4" s="15" t="str">
        <f>HYPERLINK("http://www.kabupro.jp/mark/20130328/S000D4ZY.htm","有価証券報告書")</f>
        <v>有価証券報告書</v>
      </c>
      <c r="F4" s="15" t="str">
        <f>HYPERLINK("http://www.kabupro.jp/mark/20111111/S0009OH6.htm","四半期報告書")</f>
        <v>四半期報告書</v>
      </c>
      <c r="G4" s="15" t="str">
        <f>HYPERLINK("http://www.kabupro.jp/mark/20120814/S000BOZX.htm","四半期報告書")</f>
        <v>四半期報告書</v>
      </c>
      <c r="H4" s="15" t="str">
        <f>HYPERLINK("http://www.kabupro.jp/mark/20110513/S00088EF.htm","四半期報告書")</f>
        <v>四半期報告書</v>
      </c>
      <c r="I4" s="15" t="str">
        <f>HYPERLINK("http://www.kabupro.jp/mark/20120329/S000ALKL.htm","有価証券報告書")</f>
        <v>有価証券報告書</v>
      </c>
      <c r="J4" s="15" t="str">
        <f>HYPERLINK("http://www.kabupro.jp/mark/20111111/S0009OH6.htm","四半期報告書")</f>
        <v>四半期報告書</v>
      </c>
      <c r="K4" s="15" t="str">
        <f>HYPERLINK("http://www.kabupro.jp/mark/20110812/S00096Q0.htm","四半期報告書")</f>
        <v>四半期報告書</v>
      </c>
      <c r="L4" s="15" t="str">
        <f>HYPERLINK("http://www.kabupro.jp/mark/20110513/S00088EF.htm","四半期報告書")</f>
        <v>四半期報告書</v>
      </c>
      <c r="M4" s="15" t="str">
        <f>HYPERLINK("http://www.kabupro.jp/mark/20110325/S000814E.htm","有価証券報告書")</f>
        <v>有価証券報告書</v>
      </c>
      <c r="N4" s="15" t="str">
        <f>HYPERLINK("http://www.kabupro.jp/mark/20101112/S000759B.htm","四半期報告書")</f>
        <v>四半期報告書</v>
      </c>
      <c r="O4" s="15" t="str">
        <f>HYPERLINK("http://www.kabupro.jp/mark/20100813/S0006M2E.htm","四半期報告書")</f>
        <v>四半期報告書</v>
      </c>
      <c r="P4" s="15" t="str">
        <f>HYPERLINK("http://www.kabupro.jp/mark/20100514/S0005ODE.htm","四半期報告書")</f>
        <v>四半期報告書</v>
      </c>
      <c r="Q4" s="15" t="str">
        <f>HYPERLINK("http://www.kabupro.jp/mark/20100326/S0005FJF.htm","有価証券報告書")</f>
        <v>有価証券報告書</v>
      </c>
    </row>
    <row r="5" spans="1:17" ht="12" thickBot="1">
      <c r="A5" s="11" t="s">
        <v>57</v>
      </c>
      <c r="B5" s="1" t="s">
        <v>235</v>
      </c>
      <c r="C5" s="1" t="s">
        <v>63</v>
      </c>
      <c r="D5" s="1" t="s">
        <v>235</v>
      </c>
      <c r="E5" s="1" t="s">
        <v>63</v>
      </c>
      <c r="F5" s="1" t="s">
        <v>245</v>
      </c>
      <c r="G5" s="1" t="s">
        <v>241</v>
      </c>
      <c r="H5" s="1" t="s">
        <v>249</v>
      </c>
      <c r="I5" s="1" t="s">
        <v>67</v>
      </c>
      <c r="J5" s="1" t="s">
        <v>245</v>
      </c>
      <c r="K5" s="1" t="s">
        <v>247</v>
      </c>
      <c r="L5" s="1" t="s">
        <v>249</v>
      </c>
      <c r="M5" s="1" t="s">
        <v>69</v>
      </c>
      <c r="N5" s="1" t="s">
        <v>251</v>
      </c>
      <c r="O5" s="1" t="s">
        <v>253</v>
      </c>
      <c r="P5" s="1" t="s">
        <v>255</v>
      </c>
      <c r="Q5" s="1" t="s">
        <v>71</v>
      </c>
    </row>
    <row r="6" spans="1:17" ht="12.75" thickBot="1" thickTop="1">
      <c r="A6" s="10" t="s">
        <v>58</v>
      </c>
      <c r="B6" s="18" t="s">
        <v>46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59</v>
      </c>
      <c r="B7" s="14" t="s">
        <v>1</v>
      </c>
      <c r="C7" s="16" t="s">
        <v>64</v>
      </c>
      <c r="D7" s="14" t="s">
        <v>1</v>
      </c>
      <c r="E7" s="16" t="s">
        <v>64</v>
      </c>
      <c r="F7" s="14" t="s">
        <v>1</v>
      </c>
      <c r="G7" s="14" t="s">
        <v>1</v>
      </c>
      <c r="H7" s="14" t="s">
        <v>1</v>
      </c>
      <c r="I7" s="16" t="s">
        <v>64</v>
      </c>
      <c r="J7" s="14" t="s">
        <v>1</v>
      </c>
      <c r="K7" s="14" t="s">
        <v>1</v>
      </c>
      <c r="L7" s="14" t="s">
        <v>1</v>
      </c>
      <c r="M7" s="16" t="s">
        <v>64</v>
      </c>
      <c r="N7" s="14" t="s">
        <v>1</v>
      </c>
      <c r="O7" s="14" t="s">
        <v>1</v>
      </c>
      <c r="P7" s="14" t="s">
        <v>1</v>
      </c>
      <c r="Q7" s="16" t="s">
        <v>64</v>
      </c>
    </row>
    <row r="8" spans="1:17" ht="11.25">
      <c r="A8" s="13" t="s">
        <v>60</v>
      </c>
      <c r="B8" s="1" t="s">
        <v>2</v>
      </c>
      <c r="C8" s="17" t="s">
        <v>166</v>
      </c>
      <c r="D8" s="1" t="s">
        <v>166</v>
      </c>
      <c r="E8" s="17" t="s">
        <v>167</v>
      </c>
      <c r="F8" s="1" t="s">
        <v>167</v>
      </c>
      <c r="G8" s="1" t="s">
        <v>167</v>
      </c>
      <c r="H8" s="1" t="s">
        <v>167</v>
      </c>
      <c r="I8" s="17" t="s">
        <v>168</v>
      </c>
      <c r="J8" s="1" t="s">
        <v>168</v>
      </c>
      <c r="K8" s="1" t="s">
        <v>168</v>
      </c>
      <c r="L8" s="1" t="s">
        <v>168</v>
      </c>
      <c r="M8" s="17" t="s">
        <v>169</v>
      </c>
      <c r="N8" s="1" t="s">
        <v>169</v>
      </c>
      <c r="O8" s="1" t="s">
        <v>169</v>
      </c>
      <c r="P8" s="1" t="s">
        <v>169</v>
      </c>
      <c r="Q8" s="17" t="s">
        <v>170</v>
      </c>
    </row>
    <row r="9" spans="1:17" ht="11.25">
      <c r="A9" s="13" t="s">
        <v>61</v>
      </c>
      <c r="B9" s="1" t="s">
        <v>236</v>
      </c>
      <c r="C9" s="17" t="s">
        <v>65</v>
      </c>
      <c r="D9" s="1" t="s">
        <v>242</v>
      </c>
      <c r="E9" s="17" t="s">
        <v>66</v>
      </c>
      <c r="F9" s="1" t="s">
        <v>246</v>
      </c>
      <c r="G9" s="1" t="s">
        <v>248</v>
      </c>
      <c r="H9" s="1" t="s">
        <v>250</v>
      </c>
      <c r="I9" s="17" t="s">
        <v>68</v>
      </c>
      <c r="J9" s="1" t="s">
        <v>252</v>
      </c>
      <c r="K9" s="1" t="s">
        <v>254</v>
      </c>
      <c r="L9" s="1" t="s">
        <v>256</v>
      </c>
      <c r="M9" s="17" t="s">
        <v>70</v>
      </c>
      <c r="N9" s="1" t="s">
        <v>258</v>
      </c>
      <c r="O9" s="1" t="s">
        <v>260</v>
      </c>
      <c r="P9" s="1" t="s">
        <v>262</v>
      </c>
      <c r="Q9" s="17" t="s">
        <v>72</v>
      </c>
    </row>
    <row r="10" spans="1:17" ht="12" thickBot="1">
      <c r="A10" s="13" t="s">
        <v>62</v>
      </c>
      <c r="B10" s="1" t="s">
        <v>74</v>
      </c>
      <c r="C10" s="17" t="s">
        <v>74</v>
      </c>
      <c r="D10" s="1" t="s">
        <v>74</v>
      </c>
      <c r="E10" s="17" t="s">
        <v>74</v>
      </c>
      <c r="F10" s="1" t="s">
        <v>74</v>
      </c>
      <c r="G10" s="1" t="s">
        <v>74</v>
      </c>
      <c r="H10" s="1" t="s">
        <v>74</v>
      </c>
      <c r="I10" s="17" t="s">
        <v>74</v>
      </c>
      <c r="J10" s="1" t="s">
        <v>74</v>
      </c>
      <c r="K10" s="1" t="s">
        <v>74</v>
      </c>
      <c r="L10" s="1" t="s">
        <v>74</v>
      </c>
      <c r="M10" s="17" t="s">
        <v>74</v>
      </c>
      <c r="N10" s="1" t="s">
        <v>74</v>
      </c>
      <c r="O10" s="1" t="s">
        <v>74</v>
      </c>
      <c r="P10" s="1" t="s">
        <v>74</v>
      </c>
      <c r="Q10" s="17" t="s">
        <v>74</v>
      </c>
    </row>
    <row r="11" spans="1:17" ht="12" thickTop="1">
      <c r="A11" s="26" t="s">
        <v>226</v>
      </c>
      <c r="B11" s="27">
        <v>169025</v>
      </c>
      <c r="C11" s="21">
        <v>229392</v>
      </c>
      <c r="D11" s="27">
        <v>40412</v>
      </c>
      <c r="E11" s="21">
        <v>116510</v>
      </c>
      <c r="F11" s="27">
        <v>41819</v>
      </c>
      <c r="G11" s="27">
        <v>-109186</v>
      </c>
      <c r="H11" s="27">
        <v>-105558</v>
      </c>
      <c r="I11" s="21">
        <v>197533</v>
      </c>
      <c r="J11" s="27">
        <v>204640</v>
      </c>
      <c r="K11" s="27">
        <v>63496</v>
      </c>
      <c r="L11" s="27">
        <v>104</v>
      </c>
      <c r="M11" s="21">
        <v>197132</v>
      </c>
      <c r="N11" s="27">
        <v>207670</v>
      </c>
      <c r="O11" s="27">
        <v>61605</v>
      </c>
      <c r="P11" s="27">
        <v>-35978</v>
      </c>
      <c r="Q11" s="21">
        <v>99158</v>
      </c>
    </row>
    <row r="12" spans="1:17" ht="11.25">
      <c r="A12" s="6" t="s">
        <v>187</v>
      </c>
      <c r="B12" s="28">
        <v>207964</v>
      </c>
      <c r="C12" s="22">
        <v>459946</v>
      </c>
      <c r="D12" s="28">
        <v>218859</v>
      </c>
      <c r="E12" s="22">
        <v>445564</v>
      </c>
      <c r="F12" s="28">
        <v>335227</v>
      </c>
      <c r="G12" s="28">
        <v>221935</v>
      </c>
      <c r="H12" s="28">
        <v>107827</v>
      </c>
      <c r="I12" s="22">
        <v>464839</v>
      </c>
      <c r="J12" s="28">
        <v>347650</v>
      </c>
      <c r="K12" s="28">
        <v>227546</v>
      </c>
      <c r="L12" s="28">
        <v>107410</v>
      </c>
      <c r="M12" s="22">
        <v>460947</v>
      </c>
      <c r="N12" s="28">
        <v>346192</v>
      </c>
      <c r="O12" s="28">
        <v>226993</v>
      </c>
      <c r="P12" s="28">
        <v>107550</v>
      </c>
      <c r="Q12" s="22">
        <v>447731</v>
      </c>
    </row>
    <row r="13" spans="1:17" ht="11.25">
      <c r="A13" s="6" t="s">
        <v>3</v>
      </c>
      <c r="B13" s="28"/>
      <c r="C13" s="22"/>
      <c r="D13" s="28"/>
      <c r="E13" s="22"/>
      <c r="F13" s="28"/>
      <c r="G13" s="28"/>
      <c r="H13" s="28"/>
      <c r="I13" s="22">
        <v>-1178</v>
      </c>
      <c r="J13" s="28">
        <v>-883</v>
      </c>
      <c r="K13" s="28">
        <v>-589</v>
      </c>
      <c r="L13" s="28">
        <v>-294</v>
      </c>
      <c r="M13" s="22">
        <v>-1178</v>
      </c>
      <c r="N13" s="28">
        <v>-883</v>
      </c>
      <c r="O13" s="28">
        <v>-589</v>
      </c>
      <c r="P13" s="28">
        <v>-294</v>
      </c>
      <c r="Q13" s="22">
        <v>-1178</v>
      </c>
    </row>
    <row r="14" spans="1:17" ht="11.25">
      <c r="A14" s="6" t="s">
        <v>4</v>
      </c>
      <c r="B14" s="28"/>
      <c r="C14" s="22"/>
      <c r="D14" s="28"/>
      <c r="E14" s="22"/>
      <c r="F14" s="28"/>
      <c r="G14" s="28"/>
      <c r="H14" s="28"/>
      <c r="I14" s="22">
        <v>6103</v>
      </c>
      <c r="J14" s="28"/>
      <c r="K14" s="28"/>
      <c r="L14" s="28"/>
      <c r="M14" s="22">
        <v>2836</v>
      </c>
      <c r="N14" s="28"/>
      <c r="O14" s="28"/>
      <c r="P14" s="28">
        <v>5643</v>
      </c>
      <c r="Q14" s="22"/>
    </row>
    <row r="15" spans="1:17" ht="11.25">
      <c r="A15" s="6" t="s">
        <v>5</v>
      </c>
      <c r="B15" s="28">
        <v>-42538</v>
      </c>
      <c r="C15" s="22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</row>
    <row r="16" spans="1:17" ht="11.25">
      <c r="A16" s="6" t="s">
        <v>6</v>
      </c>
      <c r="B16" s="28">
        <v>-4711</v>
      </c>
      <c r="C16" s="22">
        <v>-20392</v>
      </c>
      <c r="D16" s="28">
        <v>-15721</v>
      </c>
      <c r="E16" s="22">
        <v>-2788</v>
      </c>
      <c r="F16" s="28">
        <v>-3556</v>
      </c>
      <c r="G16" s="28">
        <v>-1267</v>
      </c>
      <c r="H16" s="28">
        <v>-269</v>
      </c>
      <c r="I16" s="22">
        <v>-7457</v>
      </c>
      <c r="J16" s="28">
        <v>-6382</v>
      </c>
      <c r="K16" s="28">
        <v>-3469</v>
      </c>
      <c r="L16" s="28">
        <v>-360</v>
      </c>
      <c r="M16" s="22">
        <v>-5151</v>
      </c>
      <c r="N16" s="28">
        <v>-4918</v>
      </c>
      <c r="O16" s="28">
        <v>-4706</v>
      </c>
      <c r="P16" s="28">
        <v>-4198</v>
      </c>
      <c r="Q16" s="22">
        <v>-1470</v>
      </c>
    </row>
    <row r="17" spans="1:17" ht="11.25">
      <c r="A17" s="6" t="s">
        <v>7</v>
      </c>
      <c r="B17" s="28">
        <v>2614</v>
      </c>
      <c r="C17" s="22">
        <v>-684</v>
      </c>
      <c r="D17" s="28">
        <v>2028</v>
      </c>
      <c r="E17" s="22">
        <v>-11240</v>
      </c>
      <c r="F17" s="28">
        <v>-10823</v>
      </c>
      <c r="G17" s="28">
        <v>-6609</v>
      </c>
      <c r="H17" s="28">
        <v>804</v>
      </c>
      <c r="I17" s="22">
        <v>3025</v>
      </c>
      <c r="J17" s="28">
        <v>250</v>
      </c>
      <c r="K17" s="28">
        <v>275</v>
      </c>
      <c r="L17" s="28">
        <v>-79</v>
      </c>
      <c r="M17" s="22">
        <v>7797</v>
      </c>
      <c r="N17" s="28">
        <v>6807</v>
      </c>
      <c r="O17" s="28">
        <v>4734</v>
      </c>
      <c r="P17" s="28">
        <v>17</v>
      </c>
      <c r="Q17" s="22">
        <v>789</v>
      </c>
    </row>
    <row r="18" spans="1:17" ht="11.25">
      <c r="A18" s="6" t="s">
        <v>8</v>
      </c>
      <c r="B18" s="28">
        <v>-3220</v>
      </c>
      <c r="C18" s="22">
        <v>-4199</v>
      </c>
      <c r="D18" s="28">
        <v>-2523</v>
      </c>
      <c r="E18" s="22">
        <v>-2975</v>
      </c>
      <c r="F18" s="28">
        <v>-2975</v>
      </c>
      <c r="G18" s="28">
        <v>-2476</v>
      </c>
      <c r="H18" s="28">
        <v>-551</v>
      </c>
      <c r="I18" s="22">
        <v>-3124</v>
      </c>
      <c r="J18" s="28">
        <v>-1858</v>
      </c>
      <c r="K18" s="28">
        <v>-1417</v>
      </c>
      <c r="L18" s="28">
        <v>-462</v>
      </c>
      <c r="M18" s="22">
        <v>-2951</v>
      </c>
      <c r="N18" s="28">
        <v>-2165</v>
      </c>
      <c r="O18" s="28">
        <v>-1384</v>
      </c>
      <c r="P18" s="28">
        <v>-533</v>
      </c>
      <c r="Q18" s="22">
        <v>-3085</v>
      </c>
    </row>
    <row r="19" spans="1:17" ht="11.25">
      <c r="A19" s="6" t="s">
        <v>207</v>
      </c>
      <c r="B19" s="28">
        <v>41864</v>
      </c>
      <c r="C19" s="22">
        <v>94660</v>
      </c>
      <c r="D19" s="28">
        <v>48658</v>
      </c>
      <c r="E19" s="22">
        <v>107553</v>
      </c>
      <c r="F19" s="28">
        <v>81495</v>
      </c>
      <c r="G19" s="28">
        <v>54628</v>
      </c>
      <c r="H19" s="28">
        <v>27542</v>
      </c>
      <c r="I19" s="22">
        <v>118427</v>
      </c>
      <c r="J19" s="28">
        <v>89998</v>
      </c>
      <c r="K19" s="28">
        <v>60679</v>
      </c>
      <c r="L19" s="28">
        <v>30593</v>
      </c>
      <c r="M19" s="22">
        <v>127768</v>
      </c>
      <c r="N19" s="28">
        <v>97292</v>
      </c>
      <c r="O19" s="28">
        <v>65724</v>
      </c>
      <c r="P19" s="28">
        <v>33669</v>
      </c>
      <c r="Q19" s="22">
        <v>139131</v>
      </c>
    </row>
    <row r="20" spans="1:17" ht="11.25">
      <c r="A20" s="6" t="s">
        <v>9</v>
      </c>
      <c r="B20" s="28">
        <v>-71451</v>
      </c>
      <c r="C20" s="22">
        <v>-40792</v>
      </c>
      <c r="D20" s="28">
        <v>-37824</v>
      </c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/>
    </row>
    <row r="21" spans="1:17" ht="11.25">
      <c r="A21" s="6" t="s">
        <v>216</v>
      </c>
      <c r="B21" s="28"/>
      <c r="C21" s="22"/>
      <c r="D21" s="28"/>
      <c r="E21" s="22"/>
      <c r="F21" s="28"/>
      <c r="G21" s="28"/>
      <c r="H21" s="28"/>
      <c r="I21" s="22"/>
      <c r="J21" s="28"/>
      <c r="K21" s="28"/>
      <c r="L21" s="28"/>
      <c r="M21" s="22"/>
      <c r="N21" s="28"/>
      <c r="O21" s="28">
        <v>-2900</v>
      </c>
      <c r="P21" s="28"/>
      <c r="Q21" s="22"/>
    </row>
    <row r="22" spans="1:17" ht="11.25">
      <c r="A22" s="6" t="s">
        <v>10</v>
      </c>
      <c r="B22" s="28">
        <v>-8062</v>
      </c>
      <c r="C22" s="22">
        <v>1203</v>
      </c>
      <c r="D22" s="28">
        <v>-1314</v>
      </c>
      <c r="E22" s="22">
        <v>1512</v>
      </c>
      <c r="F22" s="28">
        <v>-1139</v>
      </c>
      <c r="G22" s="28">
        <v>-1147</v>
      </c>
      <c r="H22" s="28">
        <v>-1962</v>
      </c>
      <c r="I22" s="22">
        <v>4088</v>
      </c>
      <c r="J22" s="28">
        <v>-3519</v>
      </c>
      <c r="K22" s="28">
        <v>1429</v>
      </c>
      <c r="L22" s="28">
        <v>172</v>
      </c>
      <c r="M22" s="22">
        <v>11756</v>
      </c>
      <c r="N22" s="28">
        <v>3117</v>
      </c>
      <c r="O22" s="28">
        <v>2082</v>
      </c>
      <c r="P22" s="28">
        <v>1351</v>
      </c>
      <c r="Q22" s="22">
        <v>6506</v>
      </c>
    </row>
    <row r="23" spans="1:17" ht="11.25">
      <c r="A23" s="6" t="s">
        <v>11</v>
      </c>
      <c r="B23" s="28"/>
      <c r="C23" s="22"/>
      <c r="D23" s="28"/>
      <c r="E23" s="22"/>
      <c r="F23" s="28"/>
      <c r="G23" s="28"/>
      <c r="H23" s="28"/>
      <c r="I23" s="22"/>
      <c r="J23" s="28"/>
      <c r="K23" s="28"/>
      <c r="L23" s="28"/>
      <c r="M23" s="22">
        <v>-15000</v>
      </c>
      <c r="N23" s="28">
        <v>-15000</v>
      </c>
      <c r="O23" s="28">
        <v>-15000</v>
      </c>
      <c r="P23" s="28">
        <v>-15000</v>
      </c>
      <c r="Q23" s="22">
        <v>-19000</v>
      </c>
    </row>
    <row r="24" spans="1:17" ht="11.25">
      <c r="A24" s="6" t="s">
        <v>12</v>
      </c>
      <c r="B24" s="28">
        <v>72571</v>
      </c>
      <c r="C24" s="22">
        <v>30086</v>
      </c>
      <c r="D24" s="28">
        <v>108064</v>
      </c>
      <c r="E24" s="22">
        <v>-33862</v>
      </c>
      <c r="F24" s="28">
        <v>47004</v>
      </c>
      <c r="G24" s="28">
        <v>57705</v>
      </c>
      <c r="H24" s="28">
        <v>3785</v>
      </c>
      <c r="I24" s="22">
        <v>-30139</v>
      </c>
      <c r="J24" s="28">
        <v>-769</v>
      </c>
      <c r="K24" s="28">
        <v>20752</v>
      </c>
      <c r="L24" s="28">
        <v>-62451</v>
      </c>
      <c r="M24" s="22">
        <v>29188</v>
      </c>
      <c r="N24" s="28">
        <v>32905</v>
      </c>
      <c r="O24" s="28">
        <v>29614</v>
      </c>
      <c r="P24" s="28">
        <v>-13987</v>
      </c>
      <c r="Q24" s="22">
        <v>-18542</v>
      </c>
    </row>
    <row r="25" spans="1:17" ht="11.25">
      <c r="A25" s="6" t="s">
        <v>13</v>
      </c>
      <c r="B25" s="28">
        <v>28535</v>
      </c>
      <c r="C25" s="22">
        <v>320006</v>
      </c>
      <c r="D25" s="28">
        <v>-14446</v>
      </c>
      <c r="E25" s="22">
        <v>-4594</v>
      </c>
      <c r="F25" s="28">
        <v>-10785</v>
      </c>
      <c r="G25" s="28">
        <v>3747</v>
      </c>
      <c r="H25" s="28">
        <v>19436</v>
      </c>
      <c r="I25" s="22">
        <v>1791</v>
      </c>
      <c r="J25" s="28">
        <v>4045</v>
      </c>
      <c r="K25" s="28">
        <v>19416</v>
      </c>
      <c r="L25" s="28">
        <v>29836</v>
      </c>
      <c r="M25" s="22">
        <v>-19477</v>
      </c>
      <c r="N25" s="28">
        <v>-14563</v>
      </c>
      <c r="O25" s="28">
        <v>-6941</v>
      </c>
      <c r="P25" s="28">
        <v>12565</v>
      </c>
      <c r="Q25" s="22">
        <v>-296</v>
      </c>
    </row>
    <row r="26" spans="1:17" ht="11.25">
      <c r="A26" s="6" t="s">
        <v>14</v>
      </c>
      <c r="B26" s="28">
        <v>-26877</v>
      </c>
      <c r="C26" s="22">
        <v>-6067</v>
      </c>
      <c r="D26" s="28">
        <v>-35240</v>
      </c>
      <c r="E26" s="22">
        <v>26177</v>
      </c>
      <c r="F26" s="28">
        <v>48609</v>
      </c>
      <c r="G26" s="28">
        <v>-43558</v>
      </c>
      <c r="H26" s="28">
        <v>89009</v>
      </c>
      <c r="I26" s="22">
        <v>4891</v>
      </c>
      <c r="J26" s="28">
        <v>53018</v>
      </c>
      <c r="K26" s="28">
        <v>-15462</v>
      </c>
      <c r="L26" s="28">
        <v>137917</v>
      </c>
      <c r="M26" s="22">
        <v>-33583</v>
      </c>
      <c r="N26" s="28">
        <v>72589</v>
      </c>
      <c r="O26" s="28">
        <v>-31323</v>
      </c>
      <c r="P26" s="28">
        <v>78604</v>
      </c>
      <c r="Q26" s="22">
        <v>7232</v>
      </c>
    </row>
    <row r="27" spans="1:17" ht="11.25">
      <c r="A27" s="6" t="s">
        <v>15</v>
      </c>
      <c r="B27" s="28">
        <v>-349</v>
      </c>
      <c r="C27" s="22">
        <v>27776</v>
      </c>
      <c r="D27" s="28">
        <v>-11655</v>
      </c>
      <c r="E27" s="22">
        <v>-36678</v>
      </c>
      <c r="F27" s="28">
        <v>-58785</v>
      </c>
      <c r="G27" s="28">
        <v>-51844</v>
      </c>
      <c r="H27" s="28">
        <v>-5294</v>
      </c>
      <c r="I27" s="22">
        <v>29918</v>
      </c>
      <c r="J27" s="28">
        <v>-22644</v>
      </c>
      <c r="K27" s="28">
        <v>4638</v>
      </c>
      <c r="L27" s="28">
        <v>32150</v>
      </c>
      <c r="M27" s="22">
        <v>-12774</v>
      </c>
      <c r="N27" s="28">
        <v>-10146</v>
      </c>
      <c r="O27" s="28">
        <v>-14184</v>
      </c>
      <c r="P27" s="28">
        <v>57454</v>
      </c>
      <c r="Q27" s="22">
        <v>-151688</v>
      </c>
    </row>
    <row r="28" spans="1:17" ht="11.25">
      <c r="A28" s="6" t="s">
        <v>16</v>
      </c>
      <c r="B28" s="28">
        <v>18336</v>
      </c>
      <c r="C28" s="22">
        <v>-13150</v>
      </c>
      <c r="D28" s="28">
        <v>-4236</v>
      </c>
      <c r="E28" s="22">
        <v>-6857</v>
      </c>
      <c r="F28" s="28">
        <v>-14458</v>
      </c>
      <c r="G28" s="28">
        <v>-18458</v>
      </c>
      <c r="H28" s="28">
        <v>-15503</v>
      </c>
      <c r="I28" s="22">
        <v>2103</v>
      </c>
      <c r="J28" s="28">
        <v>2268</v>
      </c>
      <c r="K28" s="28">
        <v>-3873</v>
      </c>
      <c r="L28" s="28">
        <v>-8746</v>
      </c>
      <c r="M28" s="22">
        <v>1928</v>
      </c>
      <c r="N28" s="28">
        <v>2420</v>
      </c>
      <c r="O28" s="28">
        <v>-2135</v>
      </c>
      <c r="P28" s="28">
        <v>-10668</v>
      </c>
      <c r="Q28" s="22">
        <v>12720</v>
      </c>
    </row>
    <row r="29" spans="1:17" ht="11.25">
      <c r="A29" s="6" t="s">
        <v>85</v>
      </c>
      <c r="B29" s="28">
        <v>4162</v>
      </c>
      <c r="C29" s="22">
        <v>-7183</v>
      </c>
      <c r="D29" s="28">
        <v>22807</v>
      </c>
      <c r="E29" s="22">
        <v>-6386</v>
      </c>
      <c r="F29" s="28">
        <v>-18818</v>
      </c>
      <c r="G29" s="28">
        <v>-7071</v>
      </c>
      <c r="H29" s="28">
        <v>-44498</v>
      </c>
      <c r="I29" s="22">
        <v>29638</v>
      </c>
      <c r="J29" s="28">
        <v>16197</v>
      </c>
      <c r="K29" s="28">
        <v>11628</v>
      </c>
      <c r="L29" s="28">
        <v>-33649</v>
      </c>
      <c r="M29" s="22">
        <v>227</v>
      </c>
      <c r="N29" s="28">
        <v>16717</v>
      </c>
      <c r="O29" s="28">
        <v>23569</v>
      </c>
      <c r="P29" s="28">
        <v>-37073</v>
      </c>
      <c r="Q29" s="22">
        <v>-119420</v>
      </c>
    </row>
    <row r="30" spans="1:17" ht="11.25">
      <c r="A30" s="6" t="s">
        <v>17</v>
      </c>
      <c r="B30" s="28">
        <v>387863</v>
      </c>
      <c r="C30" s="22">
        <v>726763</v>
      </c>
      <c r="D30" s="28">
        <v>317868</v>
      </c>
      <c r="E30" s="22">
        <v>581630</v>
      </c>
      <c r="F30" s="28">
        <v>432812</v>
      </c>
      <c r="G30" s="28">
        <v>96396</v>
      </c>
      <c r="H30" s="28">
        <v>74766</v>
      </c>
      <c r="I30" s="22">
        <v>815152</v>
      </c>
      <c r="J30" s="28">
        <v>682011</v>
      </c>
      <c r="K30" s="28">
        <v>385051</v>
      </c>
      <c r="L30" s="28">
        <v>232141</v>
      </c>
      <c r="M30" s="22">
        <v>744701</v>
      </c>
      <c r="N30" s="28">
        <v>738035</v>
      </c>
      <c r="O30" s="28">
        <v>335157</v>
      </c>
      <c r="P30" s="28">
        <v>179122</v>
      </c>
      <c r="Q30" s="22">
        <v>362137</v>
      </c>
    </row>
    <row r="31" spans="1:17" ht="11.25">
      <c r="A31" s="6" t="s">
        <v>18</v>
      </c>
      <c r="B31" s="28">
        <v>3220</v>
      </c>
      <c r="C31" s="22">
        <v>4199</v>
      </c>
      <c r="D31" s="28">
        <v>2523</v>
      </c>
      <c r="E31" s="22">
        <v>2975</v>
      </c>
      <c r="F31" s="28">
        <v>2975</v>
      </c>
      <c r="G31" s="28">
        <v>2476</v>
      </c>
      <c r="H31" s="28">
        <v>551</v>
      </c>
      <c r="I31" s="22">
        <v>3124</v>
      </c>
      <c r="J31" s="28">
        <v>1858</v>
      </c>
      <c r="K31" s="28">
        <v>1417</v>
      </c>
      <c r="L31" s="28">
        <v>462</v>
      </c>
      <c r="M31" s="22">
        <v>2951</v>
      </c>
      <c r="N31" s="28">
        <v>2165</v>
      </c>
      <c r="O31" s="28">
        <v>1384</v>
      </c>
      <c r="P31" s="28">
        <v>533</v>
      </c>
      <c r="Q31" s="22">
        <v>3110</v>
      </c>
    </row>
    <row r="32" spans="1:17" ht="11.25">
      <c r="A32" s="6" t="s">
        <v>19</v>
      </c>
      <c r="B32" s="28">
        <v>-41576</v>
      </c>
      <c r="C32" s="22">
        <v>-93698</v>
      </c>
      <c r="D32" s="28">
        <v>-47902</v>
      </c>
      <c r="E32" s="22">
        <v>-107298</v>
      </c>
      <c r="F32" s="28">
        <v>-84120</v>
      </c>
      <c r="G32" s="28">
        <v>-57313</v>
      </c>
      <c r="H32" s="28">
        <v>-30526</v>
      </c>
      <c r="I32" s="22">
        <v>-119757</v>
      </c>
      <c r="J32" s="28">
        <v>-88132</v>
      </c>
      <c r="K32" s="28">
        <v>-58444</v>
      </c>
      <c r="L32" s="28">
        <v>-27169</v>
      </c>
      <c r="M32" s="22">
        <v>-126551</v>
      </c>
      <c r="N32" s="28">
        <v>-99774</v>
      </c>
      <c r="O32" s="28">
        <v>-67638</v>
      </c>
      <c r="P32" s="28">
        <v>-36479</v>
      </c>
      <c r="Q32" s="22">
        <v>-139052</v>
      </c>
    </row>
    <row r="33" spans="1:17" ht="11.25">
      <c r="A33" s="6" t="s">
        <v>20</v>
      </c>
      <c r="B33" s="28">
        <v>12770</v>
      </c>
      <c r="C33" s="22">
        <v>40792</v>
      </c>
      <c r="D33" s="28">
        <v>31998</v>
      </c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</row>
    <row r="34" spans="1:17" ht="11.25">
      <c r="A34" s="6" t="s">
        <v>21</v>
      </c>
      <c r="B34" s="28">
        <v>-72391</v>
      </c>
      <c r="C34" s="22">
        <v>-44908</v>
      </c>
      <c r="D34" s="28">
        <v>-17443</v>
      </c>
      <c r="E34" s="22">
        <v>-95600</v>
      </c>
      <c r="F34" s="28">
        <v>-95600</v>
      </c>
      <c r="G34" s="28">
        <v>-55285</v>
      </c>
      <c r="H34" s="28">
        <v>-55285</v>
      </c>
      <c r="I34" s="22">
        <v>-71492</v>
      </c>
      <c r="J34" s="28">
        <v>-71492</v>
      </c>
      <c r="K34" s="28">
        <v>-41006</v>
      </c>
      <c r="L34" s="28">
        <v>-41006</v>
      </c>
      <c r="M34" s="22">
        <v>-58554</v>
      </c>
      <c r="N34" s="28">
        <v>-58554</v>
      </c>
      <c r="O34" s="28">
        <v>-40180</v>
      </c>
      <c r="P34" s="28">
        <v>-40378</v>
      </c>
      <c r="Q34" s="22">
        <v>-10554</v>
      </c>
    </row>
    <row r="35" spans="1:17" ht="11.25">
      <c r="A35" s="6" t="s">
        <v>22</v>
      </c>
      <c r="B35" s="28"/>
      <c r="C35" s="22"/>
      <c r="D35" s="28"/>
      <c r="E35" s="22">
        <v>1864</v>
      </c>
      <c r="F35" s="28"/>
      <c r="G35" s="28"/>
      <c r="H35" s="28"/>
      <c r="I35" s="22"/>
      <c r="J35" s="28"/>
      <c r="K35" s="28"/>
      <c r="L35" s="28"/>
      <c r="M35" s="22">
        <v>3525</v>
      </c>
      <c r="N35" s="28">
        <v>3525</v>
      </c>
      <c r="O35" s="28">
        <v>3525</v>
      </c>
      <c r="P35" s="28"/>
      <c r="Q35" s="22">
        <v>19765</v>
      </c>
    </row>
    <row r="36" spans="1:17" ht="12" thickBot="1">
      <c r="A36" s="5" t="s">
        <v>23</v>
      </c>
      <c r="B36" s="29">
        <v>289886</v>
      </c>
      <c r="C36" s="23">
        <v>633148</v>
      </c>
      <c r="D36" s="29">
        <v>287045</v>
      </c>
      <c r="E36" s="23">
        <v>383572</v>
      </c>
      <c r="F36" s="29">
        <v>256067</v>
      </c>
      <c r="G36" s="29">
        <v>-13725</v>
      </c>
      <c r="H36" s="29">
        <v>-10493</v>
      </c>
      <c r="I36" s="23">
        <v>627026</v>
      </c>
      <c r="J36" s="29">
        <v>524244</v>
      </c>
      <c r="K36" s="29">
        <v>287017</v>
      </c>
      <c r="L36" s="29">
        <v>164428</v>
      </c>
      <c r="M36" s="23">
        <v>566072</v>
      </c>
      <c r="N36" s="29">
        <v>585397</v>
      </c>
      <c r="O36" s="29">
        <v>232248</v>
      </c>
      <c r="P36" s="29">
        <v>102797</v>
      </c>
      <c r="Q36" s="23">
        <v>235406</v>
      </c>
    </row>
    <row r="37" spans="1:17" ht="12" thickTop="1">
      <c r="A37" s="6" t="s">
        <v>24</v>
      </c>
      <c r="B37" s="28">
        <v>-3000</v>
      </c>
      <c r="C37" s="22">
        <v>-5800</v>
      </c>
      <c r="D37" s="28">
        <v>-2800</v>
      </c>
      <c r="E37" s="22">
        <v>-6000</v>
      </c>
      <c r="F37" s="28">
        <v>-4500</v>
      </c>
      <c r="G37" s="28">
        <v>-3000</v>
      </c>
      <c r="H37" s="28">
        <v>-1500</v>
      </c>
      <c r="I37" s="22">
        <v>-6000</v>
      </c>
      <c r="J37" s="28">
        <v>-4500</v>
      </c>
      <c r="K37" s="28">
        <v>-600</v>
      </c>
      <c r="L37" s="28">
        <v>-1500</v>
      </c>
      <c r="M37" s="22">
        <v>-6000</v>
      </c>
      <c r="N37" s="28">
        <v>-4500</v>
      </c>
      <c r="O37" s="28">
        <v>-3000</v>
      </c>
      <c r="P37" s="28">
        <v>-1500</v>
      </c>
      <c r="Q37" s="22">
        <v>-5200</v>
      </c>
    </row>
    <row r="38" spans="1:17" ht="11.25">
      <c r="A38" s="6" t="s">
        <v>25</v>
      </c>
      <c r="B38" s="28"/>
      <c r="C38" s="22">
        <v>8400</v>
      </c>
      <c r="D38" s="28">
        <v>4800</v>
      </c>
      <c r="E38" s="22">
        <v>3600</v>
      </c>
      <c r="F38" s="28">
        <v>3600</v>
      </c>
      <c r="G38" s="28"/>
      <c r="H38" s="28"/>
      <c r="I38" s="22">
        <v>6000</v>
      </c>
      <c r="J38" s="28">
        <v>6000</v>
      </c>
      <c r="K38" s="28"/>
      <c r="L38" s="28"/>
      <c r="M38" s="22">
        <v>6000</v>
      </c>
      <c r="N38" s="28">
        <v>6000</v>
      </c>
      <c r="O38" s="28">
        <v>2400</v>
      </c>
      <c r="P38" s="28"/>
      <c r="Q38" s="22">
        <v>6000</v>
      </c>
    </row>
    <row r="39" spans="1:17" ht="11.25">
      <c r="A39" s="6" t="s">
        <v>26</v>
      </c>
      <c r="B39" s="28"/>
      <c r="C39" s="22"/>
      <c r="D39" s="28"/>
      <c r="E39" s="22">
        <v>-999</v>
      </c>
      <c r="F39" s="28"/>
      <c r="G39" s="28">
        <v>-999</v>
      </c>
      <c r="H39" s="28">
        <v>-999</v>
      </c>
      <c r="I39" s="22">
        <v>-998</v>
      </c>
      <c r="J39" s="28"/>
      <c r="K39" s="28">
        <v>-998</v>
      </c>
      <c r="L39" s="28">
        <v>-998</v>
      </c>
      <c r="M39" s="22">
        <v>-997</v>
      </c>
      <c r="N39" s="28"/>
      <c r="O39" s="28">
        <v>-997</v>
      </c>
      <c r="P39" s="28">
        <v>-997</v>
      </c>
      <c r="Q39" s="22">
        <v>-996</v>
      </c>
    </row>
    <row r="40" spans="1:17" ht="11.25">
      <c r="A40" s="6" t="s">
        <v>27</v>
      </c>
      <c r="B40" s="28"/>
      <c r="C40" s="22">
        <v>999</v>
      </c>
      <c r="D40" s="28">
        <v>999</v>
      </c>
      <c r="E40" s="22">
        <v>998</v>
      </c>
      <c r="F40" s="28">
        <v>998</v>
      </c>
      <c r="G40" s="28">
        <v>998</v>
      </c>
      <c r="H40" s="28">
        <v>998</v>
      </c>
      <c r="I40" s="22">
        <v>997</v>
      </c>
      <c r="J40" s="28">
        <v>997</v>
      </c>
      <c r="K40" s="28">
        <v>997</v>
      </c>
      <c r="L40" s="28">
        <v>997</v>
      </c>
      <c r="M40" s="22">
        <v>996</v>
      </c>
      <c r="N40" s="28">
        <v>996</v>
      </c>
      <c r="O40" s="28">
        <v>996</v>
      </c>
      <c r="P40" s="28">
        <v>996</v>
      </c>
      <c r="Q40" s="22">
        <v>996</v>
      </c>
    </row>
    <row r="41" spans="1:17" ht="11.25">
      <c r="A41" s="6" t="s">
        <v>28</v>
      </c>
      <c r="B41" s="28">
        <v>-325687</v>
      </c>
      <c r="C41" s="22">
        <v>-380993</v>
      </c>
      <c r="D41" s="28">
        <v>-156558</v>
      </c>
      <c r="E41" s="22">
        <v>-78293</v>
      </c>
      <c r="F41" s="28">
        <v>-66497</v>
      </c>
      <c r="G41" s="28">
        <v>-48472</v>
      </c>
      <c r="H41" s="28">
        <v>-17762</v>
      </c>
      <c r="I41" s="22">
        <v>-113361</v>
      </c>
      <c r="J41" s="28">
        <v>-75825</v>
      </c>
      <c r="K41" s="28">
        <v>-67484</v>
      </c>
      <c r="L41" s="28">
        <v>-33595</v>
      </c>
      <c r="M41" s="22">
        <v>-173996</v>
      </c>
      <c r="N41" s="28">
        <v>-98847</v>
      </c>
      <c r="O41" s="28">
        <v>-53153</v>
      </c>
      <c r="P41" s="28">
        <v>-29297</v>
      </c>
      <c r="Q41" s="22">
        <v>-332490</v>
      </c>
    </row>
    <row r="42" spans="1:17" ht="11.25">
      <c r="A42" s="6" t="s">
        <v>29</v>
      </c>
      <c r="B42" s="28">
        <v>10380</v>
      </c>
      <c r="C42" s="22">
        <v>2876</v>
      </c>
      <c r="D42" s="28">
        <v>2228</v>
      </c>
      <c r="E42" s="22">
        <v>19365</v>
      </c>
      <c r="F42" s="28">
        <v>2706</v>
      </c>
      <c r="G42" s="28">
        <v>2706</v>
      </c>
      <c r="H42" s="28">
        <v>2706</v>
      </c>
      <c r="I42" s="22">
        <v>8466</v>
      </c>
      <c r="J42" s="28">
        <v>5642</v>
      </c>
      <c r="K42" s="28">
        <v>642</v>
      </c>
      <c r="L42" s="28">
        <v>642</v>
      </c>
      <c r="M42" s="22">
        <v>5192</v>
      </c>
      <c r="N42" s="28">
        <v>3192</v>
      </c>
      <c r="O42" s="28">
        <v>3192</v>
      </c>
      <c r="P42" s="28">
        <v>8</v>
      </c>
      <c r="Q42" s="22">
        <v>513680</v>
      </c>
    </row>
    <row r="43" spans="1:17" ht="11.25">
      <c r="A43" s="6" t="s">
        <v>30</v>
      </c>
      <c r="B43" s="28">
        <v>-897</v>
      </c>
      <c r="C43" s="22">
        <v>-374</v>
      </c>
      <c r="D43" s="28"/>
      <c r="E43" s="22"/>
      <c r="F43" s="28"/>
      <c r="G43" s="28"/>
      <c r="H43" s="28"/>
      <c r="I43" s="22">
        <v>-1202</v>
      </c>
      <c r="J43" s="28">
        <v>-350</v>
      </c>
      <c r="K43" s="28">
        <v>-350</v>
      </c>
      <c r="L43" s="28"/>
      <c r="M43" s="22">
        <v>-1480</v>
      </c>
      <c r="N43" s="28">
        <v>-1480</v>
      </c>
      <c r="O43" s="28">
        <v>-1480</v>
      </c>
      <c r="P43" s="28">
        <v>-1480</v>
      </c>
      <c r="Q43" s="22"/>
    </row>
    <row r="44" spans="1:17" ht="11.25">
      <c r="A44" s="6" t="s">
        <v>31</v>
      </c>
      <c r="B44" s="28"/>
      <c r="C44" s="22"/>
      <c r="D44" s="28"/>
      <c r="E44" s="22"/>
      <c r="F44" s="28"/>
      <c r="G44" s="28"/>
      <c r="H44" s="28"/>
      <c r="I44" s="22">
        <v>-13200</v>
      </c>
      <c r="J44" s="28"/>
      <c r="K44" s="28"/>
      <c r="L44" s="28"/>
      <c r="M44" s="22">
        <v>-600</v>
      </c>
      <c r="N44" s="28"/>
      <c r="O44" s="28"/>
      <c r="P44" s="28"/>
      <c r="Q44" s="22">
        <v>-34893</v>
      </c>
    </row>
    <row r="45" spans="1:17" ht="11.25">
      <c r="A45" s="6" t="s">
        <v>32</v>
      </c>
      <c r="B45" s="28">
        <v>13200</v>
      </c>
      <c r="C45" s="22"/>
      <c r="D45" s="28"/>
      <c r="E45" s="22"/>
      <c r="F45" s="28"/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/>
    </row>
    <row r="46" spans="1:17" ht="11.25">
      <c r="A46" s="6" t="s">
        <v>85</v>
      </c>
      <c r="B46" s="28">
        <v>1630</v>
      </c>
      <c r="C46" s="22">
        <v>84</v>
      </c>
      <c r="D46" s="28">
        <v>1769</v>
      </c>
      <c r="E46" s="22">
        <v>-110</v>
      </c>
      <c r="F46" s="28">
        <v>2490</v>
      </c>
      <c r="G46" s="28">
        <v>1656</v>
      </c>
      <c r="H46" s="28">
        <v>833</v>
      </c>
      <c r="I46" s="22">
        <v>-100</v>
      </c>
      <c r="J46" s="28">
        <v>-100</v>
      </c>
      <c r="K46" s="28">
        <v>-110</v>
      </c>
      <c r="L46" s="28">
        <v>0</v>
      </c>
      <c r="M46" s="22">
        <v>-944</v>
      </c>
      <c r="N46" s="28">
        <v>15</v>
      </c>
      <c r="O46" s="28">
        <v>15</v>
      </c>
      <c r="P46" s="28">
        <v>25</v>
      </c>
      <c r="Q46" s="22">
        <v>5764</v>
      </c>
    </row>
    <row r="47" spans="1:17" ht="12" thickBot="1">
      <c r="A47" s="5" t="s">
        <v>33</v>
      </c>
      <c r="B47" s="29">
        <v>-304373</v>
      </c>
      <c r="C47" s="23">
        <v>-371473</v>
      </c>
      <c r="D47" s="29">
        <v>-149561</v>
      </c>
      <c r="E47" s="23">
        <v>-58105</v>
      </c>
      <c r="F47" s="29">
        <v>-62201</v>
      </c>
      <c r="G47" s="29">
        <v>-47110</v>
      </c>
      <c r="H47" s="29">
        <v>-15723</v>
      </c>
      <c r="I47" s="23">
        <v>-129121</v>
      </c>
      <c r="J47" s="29">
        <v>-82335</v>
      </c>
      <c r="K47" s="29">
        <v>-67903</v>
      </c>
      <c r="L47" s="29">
        <v>-34453</v>
      </c>
      <c r="M47" s="23">
        <v>-171829</v>
      </c>
      <c r="N47" s="29">
        <v>-96219</v>
      </c>
      <c r="O47" s="29">
        <v>-52025</v>
      </c>
      <c r="P47" s="29">
        <v>-32244</v>
      </c>
      <c r="Q47" s="23">
        <v>152860</v>
      </c>
    </row>
    <row r="48" spans="1:17" ht="12" thickTop="1">
      <c r="A48" s="6" t="s">
        <v>34</v>
      </c>
      <c r="B48" s="28">
        <v>184150</v>
      </c>
      <c r="C48" s="22">
        <v>294850</v>
      </c>
      <c r="D48" s="28">
        <v>88000</v>
      </c>
      <c r="E48" s="22">
        <v>-138000</v>
      </c>
      <c r="F48" s="28">
        <v>36000</v>
      </c>
      <c r="G48" s="28">
        <v>-68000</v>
      </c>
      <c r="H48" s="28">
        <v>-132000</v>
      </c>
      <c r="I48" s="22">
        <v>-60000</v>
      </c>
      <c r="J48" s="28">
        <v>-190000</v>
      </c>
      <c r="K48" s="28">
        <v>-130000</v>
      </c>
      <c r="L48" s="28"/>
      <c r="M48" s="22">
        <v>-83000</v>
      </c>
      <c r="N48" s="28">
        <v>-268000</v>
      </c>
      <c r="O48" s="28">
        <v>-213000</v>
      </c>
      <c r="P48" s="28">
        <v>-33000</v>
      </c>
      <c r="Q48" s="22">
        <v>653000</v>
      </c>
    </row>
    <row r="49" spans="1:17" ht="11.25">
      <c r="A49" s="6" t="s">
        <v>35</v>
      </c>
      <c r="B49" s="28">
        <v>670000</v>
      </c>
      <c r="C49" s="22">
        <v>1140000</v>
      </c>
      <c r="D49" s="28">
        <v>550000</v>
      </c>
      <c r="E49" s="22">
        <v>1450000</v>
      </c>
      <c r="F49" s="28">
        <v>1100000</v>
      </c>
      <c r="G49" s="28">
        <v>1000000</v>
      </c>
      <c r="H49" s="28">
        <v>800000</v>
      </c>
      <c r="I49" s="22">
        <v>1398000</v>
      </c>
      <c r="J49" s="28">
        <v>1270000</v>
      </c>
      <c r="K49" s="28">
        <v>1070000</v>
      </c>
      <c r="L49" s="28">
        <v>670000</v>
      </c>
      <c r="M49" s="22">
        <v>1530000</v>
      </c>
      <c r="N49" s="28">
        <v>1330000</v>
      </c>
      <c r="O49" s="28">
        <v>730000</v>
      </c>
      <c r="P49" s="28">
        <v>130000</v>
      </c>
      <c r="Q49" s="22">
        <v>2193500</v>
      </c>
    </row>
    <row r="50" spans="1:17" ht="11.25">
      <c r="A50" s="6" t="s">
        <v>36</v>
      </c>
      <c r="B50" s="28">
        <v>-793409</v>
      </c>
      <c r="C50" s="22">
        <v>-1399712</v>
      </c>
      <c r="D50" s="28">
        <v>-690397</v>
      </c>
      <c r="E50" s="22">
        <v>-1379506</v>
      </c>
      <c r="F50" s="28">
        <v>-1105774</v>
      </c>
      <c r="G50" s="28">
        <v>-804387</v>
      </c>
      <c r="H50" s="28">
        <v>-523070</v>
      </c>
      <c r="I50" s="22">
        <v>-1653488</v>
      </c>
      <c r="J50" s="28">
        <v>-1375152</v>
      </c>
      <c r="K50" s="28">
        <v>-1052079</v>
      </c>
      <c r="L50" s="28">
        <v>-599239</v>
      </c>
      <c r="M50" s="22">
        <v>-1749586</v>
      </c>
      <c r="N50" s="28">
        <v>-1370124</v>
      </c>
      <c r="O50" s="28">
        <v>-976774</v>
      </c>
      <c r="P50" s="28">
        <v>-437944</v>
      </c>
      <c r="Q50" s="22">
        <v>-2256678</v>
      </c>
    </row>
    <row r="51" spans="1:17" ht="11.25">
      <c r="A51" s="6" t="s">
        <v>37</v>
      </c>
      <c r="B51" s="28"/>
      <c r="C51" s="22"/>
      <c r="D51" s="28"/>
      <c r="E51" s="22"/>
      <c r="F51" s="28"/>
      <c r="G51" s="28"/>
      <c r="H51" s="28"/>
      <c r="I51" s="22">
        <v>-86000</v>
      </c>
      <c r="J51" s="28">
        <v>-86000</v>
      </c>
      <c r="K51" s="28">
        <v>-86000</v>
      </c>
      <c r="L51" s="28">
        <v>-86000</v>
      </c>
      <c r="M51" s="22">
        <v>-172000</v>
      </c>
      <c r="N51" s="28">
        <v>-172000</v>
      </c>
      <c r="O51" s="28">
        <v>-86000</v>
      </c>
      <c r="P51" s="28">
        <v>-86000</v>
      </c>
      <c r="Q51" s="22">
        <v>-172000</v>
      </c>
    </row>
    <row r="52" spans="1:17" ht="11.25">
      <c r="A52" s="6" t="s">
        <v>38</v>
      </c>
      <c r="B52" s="28"/>
      <c r="C52" s="22">
        <v>6100</v>
      </c>
      <c r="D52" s="28">
        <v>5400</v>
      </c>
      <c r="E52" s="22">
        <v>100</v>
      </c>
      <c r="F52" s="28"/>
      <c r="G52" s="28"/>
      <c r="H52" s="28"/>
      <c r="I52" s="22"/>
      <c r="J52" s="28"/>
      <c r="K52" s="28"/>
      <c r="L52" s="28"/>
      <c r="M52" s="22">
        <v>1300</v>
      </c>
      <c r="N52" s="28">
        <v>1200</v>
      </c>
      <c r="O52" s="28"/>
      <c r="P52" s="28"/>
      <c r="Q52" s="22">
        <v>500</v>
      </c>
    </row>
    <row r="53" spans="1:17" ht="11.25">
      <c r="A53" s="6" t="s">
        <v>39</v>
      </c>
      <c r="B53" s="28">
        <v>-104700</v>
      </c>
      <c r="C53" s="22">
        <v>-209300</v>
      </c>
      <c r="D53" s="28">
        <v>-91100</v>
      </c>
      <c r="E53" s="22">
        <v>-217700</v>
      </c>
      <c r="F53" s="28">
        <v>-165400</v>
      </c>
      <c r="G53" s="28">
        <v>-106200</v>
      </c>
      <c r="H53" s="28">
        <v>-49500</v>
      </c>
      <c r="I53" s="22">
        <v>-233282</v>
      </c>
      <c r="J53" s="28">
        <v>-168632</v>
      </c>
      <c r="K53" s="28">
        <v>-110666</v>
      </c>
      <c r="L53" s="28">
        <v>-61566</v>
      </c>
      <c r="M53" s="22">
        <v>-219875</v>
      </c>
      <c r="N53" s="28">
        <v>-176013</v>
      </c>
      <c r="O53" s="28">
        <v>-115748</v>
      </c>
      <c r="P53" s="28">
        <v>-53600</v>
      </c>
      <c r="Q53" s="22">
        <v>-195586</v>
      </c>
    </row>
    <row r="54" spans="1:17" ht="11.25">
      <c r="A54" s="6" t="s">
        <v>40</v>
      </c>
      <c r="B54" s="28">
        <v>-4873</v>
      </c>
      <c r="C54" s="22">
        <v>-6295</v>
      </c>
      <c r="D54" s="28">
        <v>-2452</v>
      </c>
      <c r="E54" s="22">
        <v>-4711</v>
      </c>
      <c r="F54" s="28"/>
      <c r="G54" s="28"/>
      <c r="H54" s="28"/>
      <c r="I54" s="22"/>
      <c r="J54" s="28"/>
      <c r="K54" s="28"/>
      <c r="L54" s="28"/>
      <c r="M54" s="22"/>
      <c r="N54" s="28"/>
      <c r="O54" s="28"/>
      <c r="P54" s="28"/>
      <c r="Q54" s="22"/>
    </row>
    <row r="55" spans="1:17" ht="11.25">
      <c r="A55" s="6" t="s">
        <v>41</v>
      </c>
      <c r="B55" s="28"/>
      <c r="C55" s="22">
        <v>-71</v>
      </c>
      <c r="D55" s="28">
        <v>-20</v>
      </c>
      <c r="E55" s="22">
        <v>-21</v>
      </c>
      <c r="F55" s="28">
        <v>-21</v>
      </c>
      <c r="G55" s="28"/>
      <c r="H55" s="28"/>
      <c r="I55" s="22">
        <v>-82</v>
      </c>
      <c r="J55" s="28">
        <v>-55</v>
      </c>
      <c r="K55" s="28">
        <v>-32</v>
      </c>
      <c r="L55" s="28">
        <v>-21</v>
      </c>
      <c r="M55" s="22">
        <v>-15233</v>
      </c>
      <c r="N55" s="28">
        <v>-15219</v>
      </c>
      <c r="O55" s="28">
        <v>-15219</v>
      </c>
      <c r="P55" s="28">
        <v>-14141</v>
      </c>
      <c r="Q55" s="22">
        <v>-26777</v>
      </c>
    </row>
    <row r="56" spans="1:17" ht="11.25">
      <c r="A56" s="6" t="s">
        <v>42</v>
      </c>
      <c r="B56" s="28">
        <v>-40931</v>
      </c>
      <c r="C56" s="22">
        <v>-61362</v>
      </c>
      <c r="D56" s="28">
        <v>-40594</v>
      </c>
      <c r="E56" s="22">
        <v>-61144</v>
      </c>
      <c r="F56" s="28">
        <v>-61196</v>
      </c>
      <c r="G56" s="28">
        <v>-40499</v>
      </c>
      <c r="H56" s="28">
        <v>-40907</v>
      </c>
      <c r="I56" s="22">
        <v>-71109</v>
      </c>
      <c r="J56" s="28">
        <v>-71283</v>
      </c>
      <c r="K56" s="28">
        <v>-50663</v>
      </c>
      <c r="L56" s="28">
        <v>-51191</v>
      </c>
      <c r="M56" s="22">
        <v>-51185</v>
      </c>
      <c r="N56" s="28">
        <v>-51347</v>
      </c>
      <c r="O56" s="28">
        <v>-30564</v>
      </c>
      <c r="P56" s="28">
        <v>-30932</v>
      </c>
      <c r="Q56" s="22">
        <v>-51446</v>
      </c>
    </row>
    <row r="57" spans="1:17" ht="11.25">
      <c r="A57" s="6" t="s">
        <v>85</v>
      </c>
      <c r="B57" s="28"/>
      <c r="C57" s="22"/>
      <c r="D57" s="28"/>
      <c r="E57" s="22"/>
      <c r="F57" s="28">
        <v>-3485</v>
      </c>
      <c r="G57" s="28">
        <v>-2259</v>
      </c>
      <c r="H57" s="28">
        <v>-1032</v>
      </c>
      <c r="I57" s="22">
        <v>-3613</v>
      </c>
      <c r="J57" s="28">
        <v>-2677</v>
      </c>
      <c r="K57" s="28">
        <v>-1740</v>
      </c>
      <c r="L57" s="28">
        <v>-804</v>
      </c>
      <c r="M57" s="22">
        <v>-282</v>
      </c>
      <c r="N57" s="28">
        <v>-141</v>
      </c>
      <c r="O57" s="28"/>
      <c r="P57" s="28"/>
      <c r="Q57" s="22">
        <v>-3609</v>
      </c>
    </row>
    <row r="58" spans="1:17" ht="12" thickBot="1">
      <c r="A58" s="5" t="s">
        <v>43</v>
      </c>
      <c r="B58" s="29">
        <v>-89764</v>
      </c>
      <c r="C58" s="23">
        <v>-235791</v>
      </c>
      <c r="D58" s="29">
        <v>-181165</v>
      </c>
      <c r="E58" s="23">
        <v>-350984</v>
      </c>
      <c r="F58" s="29">
        <v>-199877</v>
      </c>
      <c r="G58" s="29">
        <v>-21346</v>
      </c>
      <c r="H58" s="29">
        <v>53489</v>
      </c>
      <c r="I58" s="23">
        <v>-709575</v>
      </c>
      <c r="J58" s="29">
        <v>-623800</v>
      </c>
      <c r="K58" s="29">
        <v>-361182</v>
      </c>
      <c r="L58" s="29">
        <v>-128821</v>
      </c>
      <c r="M58" s="23">
        <v>-759862</v>
      </c>
      <c r="N58" s="29">
        <v>-721646</v>
      </c>
      <c r="O58" s="29">
        <v>-707306</v>
      </c>
      <c r="P58" s="29">
        <v>-525618</v>
      </c>
      <c r="Q58" s="23">
        <v>140901</v>
      </c>
    </row>
    <row r="59" spans="1:17" ht="12" thickTop="1">
      <c r="A59" s="7" t="s">
        <v>44</v>
      </c>
      <c r="B59" s="28">
        <v>-104250</v>
      </c>
      <c r="C59" s="22">
        <v>25883</v>
      </c>
      <c r="D59" s="28">
        <v>-43681</v>
      </c>
      <c r="E59" s="22">
        <v>-25517</v>
      </c>
      <c r="F59" s="28">
        <v>-6011</v>
      </c>
      <c r="G59" s="28">
        <v>-82181</v>
      </c>
      <c r="H59" s="28">
        <v>27273</v>
      </c>
      <c r="I59" s="22">
        <v>-211670</v>
      </c>
      <c r="J59" s="28">
        <v>-181890</v>
      </c>
      <c r="K59" s="28">
        <v>-142068</v>
      </c>
      <c r="L59" s="28">
        <v>1153</v>
      </c>
      <c r="M59" s="22">
        <v>-365619</v>
      </c>
      <c r="N59" s="28">
        <v>-232468</v>
      </c>
      <c r="O59" s="28">
        <v>-527083</v>
      </c>
      <c r="P59" s="28">
        <v>-455065</v>
      </c>
      <c r="Q59" s="22">
        <v>529168</v>
      </c>
    </row>
    <row r="60" spans="1:17" ht="11.25">
      <c r="A60" s="7" t="s">
        <v>45</v>
      </c>
      <c r="B60" s="28">
        <v>310870</v>
      </c>
      <c r="C60" s="22">
        <v>284987</v>
      </c>
      <c r="D60" s="28">
        <v>284987</v>
      </c>
      <c r="E60" s="22">
        <v>310504</v>
      </c>
      <c r="F60" s="28">
        <v>310504</v>
      </c>
      <c r="G60" s="28">
        <v>310504</v>
      </c>
      <c r="H60" s="28">
        <v>310504</v>
      </c>
      <c r="I60" s="22">
        <v>522175</v>
      </c>
      <c r="J60" s="28">
        <v>522175</v>
      </c>
      <c r="K60" s="28">
        <v>522175</v>
      </c>
      <c r="L60" s="28">
        <v>522175</v>
      </c>
      <c r="M60" s="22">
        <v>887794</v>
      </c>
      <c r="N60" s="28">
        <v>887794</v>
      </c>
      <c r="O60" s="28">
        <v>887794</v>
      </c>
      <c r="P60" s="28">
        <v>887794</v>
      </c>
      <c r="Q60" s="22">
        <v>358625</v>
      </c>
    </row>
    <row r="61" spans="1:17" ht="12" thickBot="1">
      <c r="A61" s="7" t="s">
        <v>45</v>
      </c>
      <c r="B61" s="28">
        <v>206619</v>
      </c>
      <c r="C61" s="22">
        <v>310870</v>
      </c>
      <c r="D61" s="28">
        <v>241305</v>
      </c>
      <c r="E61" s="22">
        <v>284987</v>
      </c>
      <c r="F61" s="28">
        <v>304493</v>
      </c>
      <c r="G61" s="28">
        <v>228323</v>
      </c>
      <c r="H61" s="28">
        <v>337777</v>
      </c>
      <c r="I61" s="22">
        <v>310504</v>
      </c>
      <c r="J61" s="28">
        <v>340284</v>
      </c>
      <c r="K61" s="28">
        <v>380106</v>
      </c>
      <c r="L61" s="28">
        <v>523328</v>
      </c>
      <c r="M61" s="22">
        <v>522175</v>
      </c>
      <c r="N61" s="28">
        <v>655326</v>
      </c>
      <c r="O61" s="28">
        <v>360710</v>
      </c>
      <c r="P61" s="28">
        <v>432729</v>
      </c>
      <c r="Q61" s="22">
        <v>887794</v>
      </c>
    </row>
    <row r="62" spans="1:17" ht="12" thickTop="1">
      <c r="A62" s="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4" ht="11.25">
      <c r="A64" s="20" t="s">
        <v>164</v>
      </c>
    </row>
    <row r="65" ht="11.25">
      <c r="A65" s="20" t="s">
        <v>165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62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160</v>
      </c>
      <c r="B2" s="14">
        <v>9656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161</v>
      </c>
      <c r="B3" s="1" t="s">
        <v>162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56</v>
      </c>
      <c r="B4" s="15" t="str">
        <f>HYPERLINK("http://www.kabupro.jp/mark/20131113/S10005ET.htm","四半期報告書")</f>
        <v>四半期報告書</v>
      </c>
      <c r="C4" s="15" t="str">
        <f>HYPERLINK("http://www.kabupro.jp/mark/20130814/S000E9EE.htm","四半期報告書")</f>
        <v>四半期報告書</v>
      </c>
      <c r="D4" s="15" t="str">
        <f>HYPERLINK("http://www.kabupro.jp/mark/20130515/S000DD5F.htm","四半期報告書")</f>
        <v>四半期報告書</v>
      </c>
      <c r="E4" s="15" t="str">
        <f>HYPERLINK("http://www.kabupro.jp/mark/20131113/S10005ET.htm","四半期報告書")</f>
        <v>四半期報告書</v>
      </c>
      <c r="F4" s="15" t="str">
        <f>HYPERLINK("http://www.kabupro.jp/mark/20121113/S000C95A.htm","四半期報告書")</f>
        <v>四半期報告書</v>
      </c>
      <c r="G4" s="15" t="str">
        <f>HYPERLINK("http://www.kabupro.jp/mark/20120814/S000BOZX.htm","四半期報告書")</f>
        <v>四半期報告書</v>
      </c>
      <c r="H4" s="15" t="str">
        <f>HYPERLINK("http://www.kabupro.jp/mark/20120515/S000AUIJ.htm","四半期報告書")</f>
        <v>四半期報告書</v>
      </c>
      <c r="I4" s="15" t="str">
        <f>HYPERLINK("http://www.kabupro.jp/mark/20130328/S000D4ZY.htm","有価証券報告書")</f>
        <v>有価証券報告書</v>
      </c>
      <c r="J4" s="15" t="str">
        <f>HYPERLINK("http://www.kabupro.jp/mark/20111111/S0009OH6.htm","四半期報告書")</f>
        <v>四半期報告書</v>
      </c>
      <c r="K4" s="15" t="str">
        <f>HYPERLINK("http://www.kabupro.jp/mark/20110812/S00096Q0.htm","四半期報告書")</f>
        <v>四半期報告書</v>
      </c>
      <c r="L4" s="15" t="str">
        <f>HYPERLINK("http://www.kabupro.jp/mark/20110513/S00088EF.htm","四半期報告書")</f>
        <v>四半期報告書</v>
      </c>
      <c r="M4" s="15" t="str">
        <f>HYPERLINK("http://www.kabupro.jp/mark/20120329/S000ALKL.htm","有価証券報告書")</f>
        <v>有価証券報告書</v>
      </c>
      <c r="N4" s="15" t="str">
        <f>HYPERLINK("http://www.kabupro.jp/mark/20101112/S000759B.htm","四半期報告書")</f>
        <v>四半期報告書</v>
      </c>
      <c r="O4" s="15" t="str">
        <f>HYPERLINK("http://www.kabupro.jp/mark/20100813/S0006M2E.htm","四半期報告書")</f>
        <v>四半期報告書</v>
      </c>
      <c r="P4" s="15" t="str">
        <f>HYPERLINK("http://www.kabupro.jp/mark/20100514/S0005ODE.htm","四半期報告書")</f>
        <v>四半期報告書</v>
      </c>
      <c r="Q4" s="15" t="str">
        <f>HYPERLINK("http://www.kabupro.jp/mark/20110325/S000814E.htm","有価証券報告書")</f>
        <v>有価証券報告書</v>
      </c>
      <c r="R4" s="15" t="str">
        <f>HYPERLINK("http://www.kabupro.jp/mark/20091112/S0004EG5.htm","四半期報告書")</f>
        <v>四半期報告書</v>
      </c>
      <c r="S4" s="15" t="str">
        <f>HYPERLINK("http://www.kabupro.jp/mark/20090814/S0003X1U.htm","四半期報告書")</f>
        <v>四半期報告書</v>
      </c>
      <c r="T4" s="15" t="str">
        <f>HYPERLINK("http://www.kabupro.jp/mark/20090514/S000315O.htm","四半期報告書")</f>
        <v>四半期報告書</v>
      </c>
      <c r="U4" s="15" t="str">
        <f>HYPERLINK("http://www.kabupro.jp/mark/20100326/S0005FJF.htm","有価証券報告書")</f>
        <v>有価証券報告書</v>
      </c>
    </row>
    <row r="5" spans="1:21" ht="12" thickBot="1">
      <c r="A5" s="11" t="s">
        <v>57</v>
      </c>
      <c r="B5" s="1" t="s">
        <v>232</v>
      </c>
      <c r="C5" s="1" t="s">
        <v>235</v>
      </c>
      <c r="D5" s="1" t="s">
        <v>237</v>
      </c>
      <c r="E5" s="1" t="s">
        <v>232</v>
      </c>
      <c r="F5" s="1" t="s">
        <v>239</v>
      </c>
      <c r="G5" s="1" t="s">
        <v>241</v>
      </c>
      <c r="H5" s="1" t="s">
        <v>243</v>
      </c>
      <c r="I5" s="1" t="s">
        <v>63</v>
      </c>
      <c r="J5" s="1" t="s">
        <v>245</v>
      </c>
      <c r="K5" s="1" t="s">
        <v>247</v>
      </c>
      <c r="L5" s="1" t="s">
        <v>249</v>
      </c>
      <c r="M5" s="1" t="s">
        <v>67</v>
      </c>
      <c r="N5" s="1" t="s">
        <v>251</v>
      </c>
      <c r="O5" s="1" t="s">
        <v>253</v>
      </c>
      <c r="P5" s="1" t="s">
        <v>255</v>
      </c>
      <c r="Q5" s="1" t="s">
        <v>69</v>
      </c>
      <c r="R5" s="1" t="s">
        <v>257</v>
      </c>
      <c r="S5" s="1" t="s">
        <v>259</v>
      </c>
      <c r="T5" s="1" t="s">
        <v>261</v>
      </c>
      <c r="U5" s="1" t="s">
        <v>71</v>
      </c>
    </row>
    <row r="6" spans="1:21" ht="12.75" thickBot="1" thickTop="1">
      <c r="A6" s="10" t="s">
        <v>58</v>
      </c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59</v>
      </c>
      <c r="B7" s="14" t="s">
        <v>233</v>
      </c>
      <c r="C7" s="14" t="s">
        <v>233</v>
      </c>
      <c r="D7" s="14" t="s">
        <v>233</v>
      </c>
      <c r="E7" s="16" t="s">
        <v>64</v>
      </c>
      <c r="F7" s="14" t="s">
        <v>233</v>
      </c>
      <c r="G7" s="14" t="s">
        <v>233</v>
      </c>
      <c r="H7" s="14" t="s">
        <v>233</v>
      </c>
      <c r="I7" s="16" t="s">
        <v>64</v>
      </c>
      <c r="J7" s="14" t="s">
        <v>233</v>
      </c>
      <c r="K7" s="14" t="s">
        <v>233</v>
      </c>
      <c r="L7" s="14" t="s">
        <v>233</v>
      </c>
      <c r="M7" s="16" t="s">
        <v>64</v>
      </c>
      <c r="N7" s="14" t="s">
        <v>233</v>
      </c>
      <c r="O7" s="14" t="s">
        <v>233</v>
      </c>
      <c r="P7" s="14" t="s">
        <v>233</v>
      </c>
      <c r="Q7" s="16" t="s">
        <v>64</v>
      </c>
      <c r="R7" s="14" t="s">
        <v>233</v>
      </c>
      <c r="S7" s="14" t="s">
        <v>233</v>
      </c>
      <c r="T7" s="14" t="s">
        <v>233</v>
      </c>
      <c r="U7" s="16" t="s">
        <v>64</v>
      </c>
    </row>
    <row r="8" spans="1:21" ht="11.25">
      <c r="A8" s="13" t="s">
        <v>60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61</v>
      </c>
      <c r="B9" s="1" t="s">
        <v>234</v>
      </c>
      <c r="C9" s="1" t="s">
        <v>236</v>
      </c>
      <c r="D9" s="1" t="s">
        <v>238</v>
      </c>
      <c r="E9" s="17" t="s">
        <v>65</v>
      </c>
      <c r="F9" s="1" t="s">
        <v>240</v>
      </c>
      <c r="G9" s="1" t="s">
        <v>242</v>
      </c>
      <c r="H9" s="1" t="s">
        <v>244</v>
      </c>
      <c r="I9" s="17" t="s">
        <v>66</v>
      </c>
      <c r="J9" s="1" t="s">
        <v>246</v>
      </c>
      <c r="K9" s="1" t="s">
        <v>248</v>
      </c>
      <c r="L9" s="1" t="s">
        <v>250</v>
      </c>
      <c r="M9" s="17" t="s">
        <v>68</v>
      </c>
      <c r="N9" s="1" t="s">
        <v>252</v>
      </c>
      <c r="O9" s="1" t="s">
        <v>254</v>
      </c>
      <c r="P9" s="1" t="s">
        <v>256</v>
      </c>
      <c r="Q9" s="17" t="s">
        <v>70</v>
      </c>
      <c r="R9" s="1" t="s">
        <v>258</v>
      </c>
      <c r="S9" s="1" t="s">
        <v>260</v>
      </c>
      <c r="T9" s="1" t="s">
        <v>262</v>
      </c>
      <c r="U9" s="17" t="s">
        <v>72</v>
      </c>
    </row>
    <row r="10" spans="1:21" ht="12" thickBot="1">
      <c r="A10" s="13" t="s">
        <v>62</v>
      </c>
      <c r="B10" s="1" t="s">
        <v>74</v>
      </c>
      <c r="C10" s="1" t="s">
        <v>74</v>
      </c>
      <c r="D10" s="1" t="s">
        <v>74</v>
      </c>
      <c r="E10" s="17" t="s">
        <v>74</v>
      </c>
      <c r="F10" s="1" t="s">
        <v>74</v>
      </c>
      <c r="G10" s="1" t="s">
        <v>74</v>
      </c>
      <c r="H10" s="1" t="s">
        <v>74</v>
      </c>
      <c r="I10" s="17" t="s">
        <v>74</v>
      </c>
      <c r="J10" s="1" t="s">
        <v>74</v>
      </c>
      <c r="K10" s="1" t="s">
        <v>74</v>
      </c>
      <c r="L10" s="1" t="s">
        <v>74</v>
      </c>
      <c r="M10" s="17" t="s">
        <v>74</v>
      </c>
      <c r="N10" s="1" t="s">
        <v>74</v>
      </c>
      <c r="O10" s="1" t="s">
        <v>74</v>
      </c>
      <c r="P10" s="1" t="s">
        <v>74</v>
      </c>
      <c r="Q10" s="17" t="s">
        <v>74</v>
      </c>
      <c r="R10" s="1" t="s">
        <v>74</v>
      </c>
      <c r="S10" s="1" t="s">
        <v>74</v>
      </c>
      <c r="T10" s="1" t="s">
        <v>74</v>
      </c>
      <c r="U10" s="17" t="s">
        <v>74</v>
      </c>
    </row>
    <row r="11" spans="1:21" ht="12" thickTop="1">
      <c r="A11" s="9" t="s">
        <v>263</v>
      </c>
      <c r="B11" s="27">
        <v>177716</v>
      </c>
      <c r="C11" s="27">
        <v>212719</v>
      </c>
      <c r="D11" s="27">
        <v>487053</v>
      </c>
      <c r="E11" s="21">
        <v>313970</v>
      </c>
      <c r="F11" s="27">
        <v>337634</v>
      </c>
      <c r="G11" s="27">
        <v>245005</v>
      </c>
      <c r="H11" s="27">
        <v>373346</v>
      </c>
      <c r="I11" s="21">
        <v>290687</v>
      </c>
      <c r="J11" s="27">
        <v>308693</v>
      </c>
      <c r="K11" s="27">
        <v>234623</v>
      </c>
      <c r="L11" s="27">
        <v>342577</v>
      </c>
      <c r="M11" s="21">
        <v>313804</v>
      </c>
      <c r="N11" s="27">
        <v>342084</v>
      </c>
      <c r="O11" s="27">
        <v>384006</v>
      </c>
      <c r="P11" s="27">
        <v>528128</v>
      </c>
      <c r="Q11" s="21">
        <v>525475</v>
      </c>
      <c r="R11" s="27">
        <v>657126</v>
      </c>
      <c r="S11" s="27">
        <v>364610</v>
      </c>
      <c r="T11" s="27">
        <v>437529</v>
      </c>
      <c r="U11" s="21">
        <v>891094</v>
      </c>
    </row>
    <row r="12" spans="1:21" ht="11.25">
      <c r="A12" s="2" t="s">
        <v>264</v>
      </c>
      <c r="B12" s="28">
        <v>215878</v>
      </c>
      <c r="C12" s="28">
        <v>178852</v>
      </c>
      <c r="D12" s="28">
        <v>220537</v>
      </c>
      <c r="E12" s="22">
        <v>259000</v>
      </c>
      <c r="F12" s="28">
        <v>179543</v>
      </c>
      <c r="G12" s="28">
        <v>172944</v>
      </c>
      <c r="H12" s="28">
        <v>203820</v>
      </c>
      <c r="I12" s="22">
        <v>291926</v>
      </c>
      <c r="J12" s="28">
        <v>202590</v>
      </c>
      <c r="K12" s="28">
        <v>185737</v>
      </c>
      <c r="L12" s="28">
        <v>236130</v>
      </c>
      <c r="M12" s="22">
        <v>241032</v>
      </c>
      <c r="N12" s="28">
        <v>214742</v>
      </c>
      <c r="O12" s="28">
        <v>186443</v>
      </c>
      <c r="P12" s="28">
        <v>271117</v>
      </c>
      <c r="Q12" s="22">
        <v>208392</v>
      </c>
      <c r="R12" s="28">
        <v>205454</v>
      </c>
      <c r="S12" s="28">
        <v>206911</v>
      </c>
      <c r="T12" s="28">
        <v>251146</v>
      </c>
      <c r="U12" s="22">
        <v>237588</v>
      </c>
    </row>
    <row r="13" spans="1:21" ht="11.25">
      <c r="A13" s="2" t="s">
        <v>76</v>
      </c>
      <c r="B13" s="28"/>
      <c r="C13" s="28"/>
      <c r="D13" s="28"/>
      <c r="E13" s="22"/>
      <c r="F13" s="28"/>
      <c r="G13" s="28"/>
      <c r="H13" s="28">
        <v>999</v>
      </c>
      <c r="I13" s="22">
        <v>999</v>
      </c>
      <c r="J13" s="28">
        <v>999</v>
      </c>
      <c r="K13" s="28">
        <v>999</v>
      </c>
      <c r="L13" s="28">
        <v>999</v>
      </c>
      <c r="M13" s="22">
        <v>999</v>
      </c>
      <c r="N13" s="28">
        <v>999</v>
      </c>
      <c r="O13" s="28">
        <v>999</v>
      </c>
      <c r="P13" s="28">
        <v>998</v>
      </c>
      <c r="Q13" s="22">
        <v>999</v>
      </c>
      <c r="R13" s="28">
        <v>998</v>
      </c>
      <c r="S13" s="28">
        <v>998</v>
      </c>
      <c r="T13" s="28">
        <v>997</v>
      </c>
      <c r="U13" s="22">
        <v>999</v>
      </c>
    </row>
    <row r="14" spans="1:21" ht="11.25">
      <c r="A14" s="2" t="s">
        <v>265</v>
      </c>
      <c r="B14" s="28">
        <v>39034</v>
      </c>
      <c r="C14" s="28">
        <v>23291</v>
      </c>
      <c r="D14" s="28">
        <v>15490</v>
      </c>
      <c r="E14" s="22">
        <v>43159</v>
      </c>
      <c r="F14" s="28">
        <v>59225</v>
      </c>
      <c r="G14" s="28">
        <v>43817</v>
      </c>
      <c r="H14" s="28">
        <v>30071</v>
      </c>
      <c r="I14" s="22">
        <v>30401</v>
      </c>
      <c r="J14" s="28">
        <v>43074</v>
      </c>
      <c r="K14" s="28">
        <v>29214</v>
      </c>
      <c r="L14" s="28">
        <v>15952</v>
      </c>
      <c r="M14" s="22">
        <v>26811</v>
      </c>
      <c r="N14" s="28">
        <v>33089</v>
      </c>
      <c r="O14" s="28">
        <v>16806</v>
      </c>
      <c r="P14" s="28">
        <v>10886</v>
      </c>
      <c r="Q14" s="22">
        <v>32022</v>
      </c>
      <c r="R14" s="28"/>
      <c r="S14" s="28"/>
      <c r="T14" s="28"/>
      <c r="U14" s="22"/>
    </row>
    <row r="15" spans="1:21" ht="11.25">
      <c r="A15" s="2" t="s">
        <v>79</v>
      </c>
      <c r="B15" s="28">
        <v>46212</v>
      </c>
      <c r="C15" s="28">
        <v>44135</v>
      </c>
      <c r="D15" s="28">
        <v>43652</v>
      </c>
      <c r="E15" s="22">
        <v>52803</v>
      </c>
      <c r="F15" s="28">
        <v>41069</v>
      </c>
      <c r="G15" s="28">
        <v>46190</v>
      </c>
      <c r="H15" s="28">
        <v>41860</v>
      </c>
      <c r="I15" s="22">
        <v>45160</v>
      </c>
      <c r="J15" s="28">
        <v>38679</v>
      </c>
      <c r="K15" s="28">
        <v>38006</v>
      </c>
      <c r="L15" s="28">
        <v>35579</v>
      </c>
      <c r="M15" s="22">
        <v>44157</v>
      </c>
      <c r="N15" s="28">
        <v>35623</v>
      </c>
      <c r="O15" s="28">
        <v>36536</v>
      </c>
      <c r="P15" s="28">
        <v>32035</v>
      </c>
      <c r="Q15" s="22">
        <v>40736</v>
      </c>
      <c r="R15" s="28">
        <v>32612</v>
      </c>
      <c r="S15" s="28">
        <v>34722</v>
      </c>
      <c r="T15" s="28">
        <v>30615</v>
      </c>
      <c r="U15" s="22"/>
    </row>
    <row r="16" spans="1:21" ht="11.25">
      <c r="A16" s="2" t="s">
        <v>80</v>
      </c>
      <c r="B16" s="28">
        <v>7130</v>
      </c>
      <c r="C16" s="28">
        <v>7130</v>
      </c>
      <c r="D16" s="28">
        <v>7130</v>
      </c>
      <c r="E16" s="22">
        <v>7130</v>
      </c>
      <c r="F16" s="28">
        <v>7130</v>
      </c>
      <c r="G16" s="28">
        <v>347537</v>
      </c>
      <c r="H16" s="28">
        <v>347537</v>
      </c>
      <c r="I16" s="22">
        <v>347537</v>
      </c>
      <c r="J16" s="28">
        <v>347537</v>
      </c>
      <c r="K16" s="28">
        <v>347537</v>
      </c>
      <c r="L16" s="28">
        <v>347537</v>
      </c>
      <c r="M16" s="22">
        <v>347537</v>
      </c>
      <c r="N16" s="28">
        <v>347537</v>
      </c>
      <c r="O16" s="28">
        <v>347537</v>
      </c>
      <c r="P16" s="28">
        <v>347537</v>
      </c>
      <c r="Q16" s="22">
        <v>347537</v>
      </c>
      <c r="R16" s="28">
        <v>347537</v>
      </c>
      <c r="S16" s="28">
        <v>347537</v>
      </c>
      <c r="T16" s="28">
        <v>347537</v>
      </c>
      <c r="U16" s="22"/>
    </row>
    <row r="17" spans="1:21" ht="11.25">
      <c r="A17" s="2" t="s">
        <v>82</v>
      </c>
      <c r="B17" s="28">
        <v>23518</v>
      </c>
      <c r="C17" s="28">
        <v>18266</v>
      </c>
      <c r="D17" s="28">
        <v>18294</v>
      </c>
      <c r="E17" s="22">
        <v>18923</v>
      </c>
      <c r="F17" s="28">
        <v>23856</v>
      </c>
      <c r="G17" s="28">
        <v>17261</v>
      </c>
      <c r="H17" s="28">
        <v>47718</v>
      </c>
      <c r="I17" s="22">
        <v>15220</v>
      </c>
      <c r="J17" s="28">
        <v>23651</v>
      </c>
      <c r="K17" s="28">
        <v>40831</v>
      </c>
      <c r="L17" s="28">
        <v>54722</v>
      </c>
      <c r="M17" s="22">
        <v>10651</v>
      </c>
      <c r="N17" s="28">
        <v>18187</v>
      </c>
      <c r="O17" s="28">
        <v>7814</v>
      </c>
      <c r="P17" s="28">
        <v>30730</v>
      </c>
      <c r="Q17" s="22">
        <v>13125</v>
      </c>
      <c r="R17" s="28">
        <v>29821</v>
      </c>
      <c r="S17" s="28">
        <v>14257</v>
      </c>
      <c r="T17" s="28">
        <v>33278</v>
      </c>
      <c r="U17" s="22">
        <v>29307</v>
      </c>
    </row>
    <row r="18" spans="1:21" ht="11.25">
      <c r="A18" s="2" t="s">
        <v>85</v>
      </c>
      <c r="B18" s="28">
        <v>113353</v>
      </c>
      <c r="C18" s="28">
        <v>157942</v>
      </c>
      <c r="D18" s="28">
        <v>130573</v>
      </c>
      <c r="E18" s="22">
        <v>98136</v>
      </c>
      <c r="F18" s="28">
        <v>136101</v>
      </c>
      <c r="G18" s="28">
        <v>118687</v>
      </c>
      <c r="H18" s="28">
        <v>120824</v>
      </c>
      <c r="I18" s="22">
        <v>98711</v>
      </c>
      <c r="J18" s="28">
        <v>126142</v>
      </c>
      <c r="K18" s="28">
        <v>108944</v>
      </c>
      <c r="L18" s="28">
        <v>134889</v>
      </c>
      <c r="M18" s="22">
        <v>108358</v>
      </c>
      <c r="N18" s="28">
        <v>119405</v>
      </c>
      <c r="O18" s="28">
        <v>126422</v>
      </c>
      <c r="P18" s="28">
        <v>145582</v>
      </c>
      <c r="Q18" s="22">
        <v>125318</v>
      </c>
      <c r="R18" s="28">
        <v>159858</v>
      </c>
      <c r="S18" s="28">
        <v>131845</v>
      </c>
      <c r="T18" s="28">
        <v>172203</v>
      </c>
      <c r="U18" s="22">
        <v>116527</v>
      </c>
    </row>
    <row r="19" spans="1:21" ht="11.25">
      <c r="A19" s="2" t="s">
        <v>86</v>
      </c>
      <c r="B19" s="28">
        <v>-21441</v>
      </c>
      <c r="C19" s="28">
        <v>-21409</v>
      </c>
      <c r="D19" s="28">
        <v>-18257</v>
      </c>
      <c r="E19" s="22">
        <v>-18795</v>
      </c>
      <c r="F19" s="28">
        <v>-21252</v>
      </c>
      <c r="G19" s="28">
        <v>-21508</v>
      </c>
      <c r="H19" s="28">
        <v>-19339</v>
      </c>
      <c r="I19" s="22">
        <v>-19480</v>
      </c>
      <c r="J19" s="28">
        <v>-19896</v>
      </c>
      <c r="K19" s="28">
        <v>-22621</v>
      </c>
      <c r="L19" s="28">
        <v>-22821</v>
      </c>
      <c r="M19" s="22">
        <v>-22017</v>
      </c>
      <c r="N19" s="28">
        <v>-19243</v>
      </c>
      <c r="O19" s="28">
        <v>-19268</v>
      </c>
      <c r="P19" s="28">
        <v>-18912</v>
      </c>
      <c r="Q19" s="22">
        <v>-18992</v>
      </c>
      <c r="R19" s="28">
        <v>-17695</v>
      </c>
      <c r="S19" s="28">
        <v>-17198</v>
      </c>
      <c r="T19" s="28">
        <v>-12481</v>
      </c>
      <c r="U19" s="22">
        <v>-12463</v>
      </c>
    </row>
    <row r="20" spans="1:21" ht="11.25">
      <c r="A20" s="2" t="s">
        <v>87</v>
      </c>
      <c r="B20" s="28">
        <v>601402</v>
      </c>
      <c r="C20" s="28">
        <v>620928</v>
      </c>
      <c r="D20" s="28">
        <v>904474</v>
      </c>
      <c r="E20" s="22">
        <v>774329</v>
      </c>
      <c r="F20" s="28">
        <v>763310</v>
      </c>
      <c r="G20" s="28">
        <v>969936</v>
      </c>
      <c r="H20" s="28">
        <v>1146838</v>
      </c>
      <c r="I20" s="22">
        <v>1101165</v>
      </c>
      <c r="J20" s="28">
        <v>1071471</v>
      </c>
      <c r="K20" s="28">
        <v>963272</v>
      </c>
      <c r="L20" s="28">
        <v>1145568</v>
      </c>
      <c r="M20" s="22">
        <v>1071335</v>
      </c>
      <c r="N20" s="28">
        <v>1092427</v>
      </c>
      <c r="O20" s="28">
        <v>1087299</v>
      </c>
      <c r="P20" s="28">
        <v>1348105</v>
      </c>
      <c r="Q20" s="22">
        <v>1274615</v>
      </c>
      <c r="R20" s="28">
        <v>1450947</v>
      </c>
      <c r="S20" s="28">
        <v>1109186</v>
      </c>
      <c r="T20" s="28">
        <v>1273862</v>
      </c>
      <c r="U20" s="22">
        <v>1690839</v>
      </c>
    </row>
    <row r="21" spans="1:21" ht="11.25">
      <c r="A21" s="3" t="s">
        <v>266</v>
      </c>
      <c r="B21" s="28">
        <v>4462131</v>
      </c>
      <c r="C21" s="28">
        <v>4512067</v>
      </c>
      <c r="D21" s="28">
        <v>4566598</v>
      </c>
      <c r="E21" s="22">
        <v>4626155</v>
      </c>
      <c r="F21" s="28">
        <v>4701883</v>
      </c>
      <c r="G21" s="28">
        <v>4763079</v>
      </c>
      <c r="H21" s="28">
        <v>4829992</v>
      </c>
      <c r="I21" s="22">
        <v>4884656</v>
      </c>
      <c r="J21" s="28">
        <v>4954045</v>
      </c>
      <c r="K21" s="28">
        <v>5023092</v>
      </c>
      <c r="L21" s="28">
        <v>5093828</v>
      </c>
      <c r="M21" s="22">
        <v>5169188</v>
      </c>
      <c r="N21" s="28">
        <v>5239720</v>
      </c>
      <c r="O21" s="28">
        <v>5314698</v>
      </c>
      <c r="P21" s="28">
        <v>5378450</v>
      </c>
      <c r="Q21" s="22">
        <v>5431546</v>
      </c>
      <c r="R21" s="28">
        <v>5508229</v>
      </c>
      <c r="S21" s="28">
        <v>5499708</v>
      </c>
      <c r="T21" s="28">
        <v>5573301</v>
      </c>
      <c r="U21" s="22">
        <v>5648573</v>
      </c>
    </row>
    <row r="22" spans="1:21" ht="11.25">
      <c r="A22" s="3" t="s">
        <v>267</v>
      </c>
      <c r="B22" s="28">
        <v>438981</v>
      </c>
      <c r="C22" s="28">
        <v>453130</v>
      </c>
      <c r="D22" s="28">
        <v>468346</v>
      </c>
      <c r="E22" s="22">
        <v>482309</v>
      </c>
      <c r="F22" s="28">
        <v>505483</v>
      </c>
      <c r="G22" s="28">
        <v>300513</v>
      </c>
      <c r="H22" s="28">
        <v>296091</v>
      </c>
      <c r="I22" s="22">
        <v>307957</v>
      </c>
      <c r="J22" s="28">
        <v>329977</v>
      </c>
      <c r="K22" s="28">
        <v>346518</v>
      </c>
      <c r="L22" s="28">
        <v>365132</v>
      </c>
      <c r="M22" s="22">
        <v>376583</v>
      </c>
      <c r="N22" s="28">
        <v>404877</v>
      </c>
      <c r="O22" s="28">
        <v>408667</v>
      </c>
      <c r="P22" s="28">
        <v>423217</v>
      </c>
      <c r="Q22" s="22">
        <v>435479</v>
      </c>
      <c r="R22" s="28">
        <v>453508</v>
      </c>
      <c r="S22" s="28">
        <v>470061</v>
      </c>
      <c r="T22" s="28">
        <v>487260</v>
      </c>
      <c r="U22" s="22">
        <v>473772</v>
      </c>
    </row>
    <row r="23" spans="1:21" ht="11.25">
      <c r="A23" s="3" t="s">
        <v>99</v>
      </c>
      <c r="B23" s="28">
        <v>15041602</v>
      </c>
      <c r="C23" s="28">
        <v>15041602</v>
      </c>
      <c r="D23" s="28">
        <v>14782788</v>
      </c>
      <c r="E23" s="22">
        <v>14782352</v>
      </c>
      <c r="F23" s="28">
        <v>14772907</v>
      </c>
      <c r="G23" s="28">
        <v>14432632</v>
      </c>
      <c r="H23" s="28">
        <v>14432632</v>
      </c>
      <c r="I23" s="22">
        <v>14432411</v>
      </c>
      <c r="J23" s="28">
        <v>14439555</v>
      </c>
      <c r="K23" s="28">
        <v>14439555</v>
      </c>
      <c r="L23" s="28">
        <v>14437912</v>
      </c>
      <c r="M23" s="22">
        <v>14437115</v>
      </c>
      <c r="N23" s="28">
        <v>14440722</v>
      </c>
      <c r="O23" s="28">
        <v>14440722</v>
      </c>
      <c r="P23" s="28">
        <v>14433886</v>
      </c>
      <c r="Q23" s="22">
        <v>14433910</v>
      </c>
      <c r="R23" s="28">
        <v>14433546</v>
      </c>
      <c r="S23" s="28">
        <v>14431146</v>
      </c>
      <c r="T23" s="28">
        <v>14431172</v>
      </c>
      <c r="U23" s="22">
        <v>14431172</v>
      </c>
    </row>
    <row r="24" spans="1:21" ht="11.25">
      <c r="A24" s="3" t="s">
        <v>268</v>
      </c>
      <c r="B24" s="28">
        <v>129247</v>
      </c>
      <c r="C24" s="28">
        <v>114204</v>
      </c>
      <c r="D24" s="28">
        <v>119350</v>
      </c>
      <c r="E24" s="22">
        <v>123858</v>
      </c>
      <c r="F24" s="28">
        <v>81206</v>
      </c>
      <c r="G24" s="28">
        <v>154491</v>
      </c>
      <c r="H24" s="28">
        <v>85080</v>
      </c>
      <c r="I24" s="22">
        <v>66306</v>
      </c>
      <c r="J24" s="28">
        <v>91401</v>
      </c>
      <c r="K24" s="28">
        <v>95548</v>
      </c>
      <c r="L24" s="28">
        <v>101225</v>
      </c>
      <c r="M24" s="22">
        <v>83005</v>
      </c>
      <c r="N24" s="28">
        <v>108284</v>
      </c>
      <c r="O24" s="28">
        <v>114228</v>
      </c>
      <c r="P24" s="28">
        <v>119874</v>
      </c>
      <c r="Q24" s="22">
        <v>105483</v>
      </c>
      <c r="R24" s="28">
        <v>117942</v>
      </c>
      <c r="S24" s="28">
        <v>120123</v>
      </c>
      <c r="T24" s="28">
        <v>127798</v>
      </c>
      <c r="U24" s="22">
        <v>127681</v>
      </c>
    </row>
    <row r="25" spans="1:21" ht="11.25">
      <c r="A25" s="3" t="s">
        <v>102</v>
      </c>
      <c r="B25" s="28">
        <v>20071961</v>
      </c>
      <c r="C25" s="28">
        <v>20121004</v>
      </c>
      <c r="D25" s="28">
        <v>19937084</v>
      </c>
      <c r="E25" s="22">
        <v>20014676</v>
      </c>
      <c r="F25" s="28">
        <v>20061481</v>
      </c>
      <c r="G25" s="28">
        <v>19650717</v>
      </c>
      <c r="H25" s="28">
        <v>19643796</v>
      </c>
      <c r="I25" s="22">
        <v>19712845</v>
      </c>
      <c r="J25" s="28">
        <v>19814979</v>
      </c>
      <c r="K25" s="28">
        <v>19904715</v>
      </c>
      <c r="L25" s="28">
        <v>19998099</v>
      </c>
      <c r="M25" s="22">
        <v>20083377</v>
      </c>
      <c r="N25" s="28">
        <v>20193606</v>
      </c>
      <c r="O25" s="28">
        <v>20278317</v>
      </c>
      <c r="P25" s="28">
        <v>20355428</v>
      </c>
      <c r="Q25" s="22">
        <v>20411221</v>
      </c>
      <c r="R25" s="28">
        <v>20513226</v>
      </c>
      <c r="S25" s="28">
        <v>20521039</v>
      </c>
      <c r="T25" s="28">
        <v>20619532</v>
      </c>
      <c r="U25" s="22">
        <v>20681200</v>
      </c>
    </row>
    <row r="26" spans="1:21" ht="11.25">
      <c r="A26" s="3" t="s">
        <v>85</v>
      </c>
      <c r="B26" s="28">
        <v>244730</v>
      </c>
      <c r="C26" s="28">
        <v>245410</v>
      </c>
      <c r="D26" s="28">
        <v>245055</v>
      </c>
      <c r="E26" s="22">
        <v>245707</v>
      </c>
      <c r="F26" s="28">
        <v>246107</v>
      </c>
      <c r="G26" s="28">
        <v>238069</v>
      </c>
      <c r="H26" s="28">
        <v>238292</v>
      </c>
      <c r="I26" s="22">
        <v>238515</v>
      </c>
      <c r="J26" s="28">
        <v>238750</v>
      </c>
      <c r="K26" s="28">
        <v>238984</v>
      </c>
      <c r="L26" s="28">
        <v>239218</v>
      </c>
      <c r="M26" s="22">
        <v>239452</v>
      </c>
      <c r="N26" s="28">
        <v>238838</v>
      </c>
      <c r="O26" s="28">
        <v>239046</v>
      </c>
      <c r="P26" s="28">
        <v>238903</v>
      </c>
      <c r="Q26" s="22">
        <v>239094</v>
      </c>
      <c r="R26" s="28">
        <v>239430</v>
      </c>
      <c r="S26" s="28">
        <v>239822</v>
      </c>
      <c r="T26" s="28">
        <v>240211</v>
      </c>
      <c r="U26" s="22">
        <v>239187</v>
      </c>
    </row>
    <row r="27" spans="1:21" ht="11.25">
      <c r="A27" s="3" t="s">
        <v>105</v>
      </c>
      <c r="B27" s="28">
        <v>244730</v>
      </c>
      <c r="C27" s="28">
        <v>245410</v>
      </c>
      <c r="D27" s="28">
        <v>245055</v>
      </c>
      <c r="E27" s="22">
        <v>245707</v>
      </c>
      <c r="F27" s="28">
        <v>246107</v>
      </c>
      <c r="G27" s="28">
        <v>238069</v>
      </c>
      <c r="H27" s="28">
        <v>238292</v>
      </c>
      <c r="I27" s="22">
        <v>238515</v>
      </c>
      <c r="J27" s="28">
        <v>238750</v>
      </c>
      <c r="K27" s="28">
        <v>238984</v>
      </c>
      <c r="L27" s="28">
        <v>239218</v>
      </c>
      <c r="M27" s="22">
        <v>239452</v>
      </c>
      <c r="N27" s="28">
        <v>238838</v>
      </c>
      <c r="O27" s="28">
        <v>239046</v>
      </c>
      <c r="P27" s="28">
        <v>238903</v>
      </c>
      <c r="Q27" s="22">
        <v>239094</v>
      </c>
      <c r="R27" s="28">
        <v>239430</v>
      </c>
      <c r="S27" s="28">
        <v>239822</v>
      </c>
      <c r="T27" s="28">
        <v>240211</v>
      </c>
      <c r="U27" s="22">
        <v>239187</v>
      </c>
    </row>
    <row r="28" spans="1:21" ht="11.25">
      <c r="A28" s="3" t="s">
        <v>106</v>
      </c>
      <c r="B28" s="28">
        <v>240237</v>
      </c>
      <c r="C28" s="28">
        <v>229375</v>
      </c>
      <c r="D28" s="28">
        <v>240282</v>
      </c>
      <c r="E28" s="22">
        <v>199079</v>
      </c>
      <c r="F28" s="28">
        <v>199701</v>
      </c>
      <c r="G28" s="28">
        <v>182374</v>
      </c>
      <c r="H28" s="28">
        <v>200840</v>
      </c>
      <c r="I28" s="22">
        <v>185502</v>
      </c>
      <c r="J28" s="28">
        <v>191315</v>
      </c>
      <c r="K28" s="28">
        <v>189697</v>
      </c>
      <c r="L28" s="28">
        <v>183068</v>
      </c>
      <c r="M28" s="22">
        <v>179558</v>
      </c>
      <c r="N28" s="28">
        <v>186800</v>
      </c>
      <c r="O28" s="28">
        <v>180442</v>
      </c>
      <c r="P28" s="28">
        <v>194050</v>
      </c>
      <c r="Q28" s="22">
        <v>191513</v>
      </c>
      <c r="R28" s="28">
        <v>193519</v>
      </c>
      <c r="S28" s="28">
        <v>192800</v>
      </c>
      <c r="T28" s="28">
        <v>183238</v>
      </c>
      <c r="U28" s="22">
        <v>194798</v>
      </c>
    </row>
    <row r="29" spans="1:21" ht="11.25">
      <c r="A29" s="3" t="s">
        <v>82</v>
      </c>
      <c r="B29" s="28">
        <v>302505</v>
      </c>
      <c r="C29" s="28">
        <v>305136</v>
      </c>
      <c r="D29" s="28">
        <v>310067</v>
      </c>
      <c r="E29" s="22">
        <v>325195</v>
      </c>
      <c r="F29" s="28">
        <v>326164</v>
      </c>
      <c r="G29" s="28">
        <v>333371</v>
      </c>
      <c r="H29" s="28">
        <v>326549</v>
      </c>
      <c r="I29" s="22">
        <v>333453</v>
      </c>
      <c r="J29" s="28">
        <v>336582</v>
      </c>
      <c r="K29" s="28">
        <v>337293</v>
      </c>
      <c r="L29" s="28">
        <v>339938</v>
      </c>
      <c r="M29" s="22">
        <v>343130</v>
      </c>
      <c r="N29" s="28">
        <v>333126</v>
      </c>
      <c r="O29" s="28">
        <v>331371</v>
      </c>
      <c r="P29" s="28">
        <v>325789</v>
      </c>
      <c r="Q29" s="22">
        <v>326742</v>
      </c>
      <c r="R29" s="28">
        <v>327513</v>
      </c>
      <c r="S29" s="28">
        <v>327768</v>
      </c>
      <c r="T29" s="28">
        <v>329990</v>
      </c>
      <c r="U29" s="22">
        <v>328056</v>
      </c>
    </row>
    <row r="30" spans="1:21" ht="11.25">
      <c r="A30" s="3" t="s">
        <v>85</v>
      </c>
      <c r="B30" s="28">
        <v>131644</v>
      </c>
      <c r="C30" s="28">
        <v>131937</v>
      </c>
      <c r="D30" s="28">
        <v>125871</v>
      </c>
      <c r="E30" s="22">
        <v>119044</v>
      </c>
      <c r="F30" s="28">
        <v>113117</v>
      </c>
      <c r="G30" s="28">
        <v>104844</v>
      </c>
      <c r="H30" s="28">
        <v>102512</v>
      </c>
      <c r="I30" s="22">
        <v>97874</v>
      </c>
      <c r="J30" s="28">
        <v>96988</v>
      </c>
      <c r="K30" s="28">
        <v>99463</v>
      </c>
      <c r="L30" s="28">
        <v>108008</v>
      </c>
      <c r="M30" s="22">
        <v>109935</v>
      </c>
      <c r="N30" s="28">
        <v>102250</v>
      </c>
      <c r="O30" s="28">
        <v>103184</v>
      </c>
      <c r="P30" s="28">
        <v>103859</v>
      </c>
      <c r="Q30" s="22">
        <v>101850</v>
      </c>
      <c r="R30" s="28">
        <v>101338</v>
      </c>
      <c r="S30" s="28">
        <v>100723</v>
      </c>
      <c r="T30" s="28">
        <v>97362</v>
      </c>
      <c r="U30" s="22">
        <v>100546</v>
      </c>
    </row>
    <row r="31" spans="1:21" ht="11.25">
      <c r="A31" s="3" t="s">
        <v>86</v>
      </c>
      <c r="B31" s="28">
        <v>-1279</v>
      </c>
      <c r="C31" s="28">
        <v>-1279</v>
      </c>
      <c r="D31" s="28">
        <v>-1279</v>
      </c>
      <c r="E31" s="22">
        <v>-1279</v>
      </c>
      <c r="F31" s="28">
        <v>-1279</v>
      </c>
      <c r="G31" s="28">
        <v>-1279</v>
      </c>
      <c r="H31" s="28">
        <v>-1279</v>
      </c>
      <c r="I31" s="22">
        <v>-1279</v>
      </c>
      <c r="J31" s="28">
        <v>-1279</v>
      </c>
      <c r="K31" s="28">
        <v>-2767</v>
      </c>
      <c r="L31" s="28">
        <v>-9982</v>
      </c>
      <c r="M31" s="22">
        <v>-9982</v>
      </c>
      <c r="N31" s="28">
        <v>-9982</v>
      </c>
      <c r="O31" s="28">
        <v>-9982</v>
      </c>
      <c r="P31" s="28">
        <v>-9982</v>
      </c>
      <c r="Q31" s="22">
        <v>-9982</v>
      </c>
      <c r="R31" s="28">
        <v>-10289</v>
      </c>
      <c r="S31" s="28">
        <v>-8713</v>
      </c>
      <c r="T31" s="28">
        <v>-8713</v>
      </c>
      <c r="U31" s="22">
        <v>-8713</v>
      </c>
    </row>
    <row r="32" spans="1:21" ht="11.25">
      <c r="A32" s="3" t="s">
        <v>115</v>
      </c>
      <c r="B32" s="28">
        <v>673108</v>
      </c>
      <c r="C32" s="28">
        <v>665170</v>
      </c>
      <c r="D32" s="28">
        <v>674941</v>
      </c>
      <c r="E32" s="22">
        <v>642040</v>
      </c>
      <c r="F32" s="28">
        <v>637704</v>
      </c>
      <c r="G32" s="28">
        <v>619312</v>
      </c>
      <c r="H32" s="28">
        <v>628623</v>
      </c>
      <c r="I32" s="22">
        <v>615551</v>
      </c>
      <c r="J32" s="28">
        <v>623607</v>
      </c>
      <c r="K32" s="28">
        <v>623686</v>
      </c>
      <c r="L32" s="28">
        <v>621033</v>
      </c>
      <c r="M32" s="22">
        <v>622642</v>
      </c>
      <c r="N32" s="28">
        <v>612195</v>
      </c>
      <c r="O32" s="28">
        <v>605016</v>
      </c>
      <c r="P32" s="28">
        <v>613716</v>
      </c>
      <c r="Q32" s="22">
        <v>610123</v>
      </c>
      <c r="R32" s="28">
        <v>612082</v>
      </c>
      <c r="S32" s="28">
        <v>612578</v>
      </c>
      <c r="T32" s="28">
        <v>601878</v>
      </c>
      <c r="U32" s="22">
        <v>614688</v>
      </c>
    </row>
    <row r="33" spans="1:21" ht="11.25">
      <c r="A33" s="2" t="s">
        <v>116</v>
      </c>
      <c r="B33" s="28">
        <v>20989801</v>
      </c>
      <c r="C33" s="28">
        <v>21031585</v>
      </c>
      <c r="D33" s="28">
        <v>20857081</v>
      </c>
      <c r="E33" s="22">
        <v>20902424</v>
      </c>
      <c r="F33" s="28">
        <v>20945293</v>
      </c>
      <c r="G33" s="28">
        <v>20508098</v>
      </c>
      <c r="H33" s="28">
        <v>20510712</v>
      </c>
      <c r="I33" s="22">
        <v>20566913</v>
      </c>
      <c r="J33" s="28">
        <v>20677337</v>
      </c>
      <c r="K33" s="28">
        <v>20767385</v>
      </c>
      <c r="L33" s="28">
        <v>20858351</v>
      </c>
      <c r="M33" s="22">
        <v>20945473</v>
      </c>
      <c r="N33" s="28">
        <v>21044640</v>
      </c>
      <c r="O33" s="28">
        <v>21122379</v>
      </c>
      <c r="P33" s="28">
        <v>21208049</v>
      </c>
      <c r="Q33" s="22">
        <v>21260440</v>
      </c>
      <c r="R33" s="28">
        <v>21364739</v>
      </c>
      <c r="S33" s="28">
        <v>21373440</v>
      </c>
      <c r="T33" s="28">
        <v>21461622</v>
      </c>
      <c r="U33" s="22">
        <v>21535076</v>
      </c>
    </row>
    <row r="34" spans="1:21" ht="12" thickBot="1">
      <c r="A34" s="5" t="s">
        <v>117</v>
      </c>
      <c r="B34" s="29">
        <v>21591203</v>
      </c>
      <c r="C34" s="29">
        <v>21652514</v>
      </c>
      <c r="D34" s="29">
        <v>21761555</v>
      </c>
      <c r="E34" s="23">
        <v>21676754</v>
      </c>
      <c r="F34" s="29">
        <v>21708603</v>
      </c>
      <c r="G34" s="29">
        <v>21478034</v>
      </c>
      <c r="H34" s="29">
        <v>21657551</v>
      </c>
      <c r="I34" s="23">
        <v>21668078</v>
      </c>
      <c r="J34" s="29">
        <v>21748809</v>
      </c>
      <c r="K34" s="29">
        <v>21730658</v>
      </c>
      <c r="L34" s="29">
        <v>22003919</v>
      </c>
      <c r="M34" s="23">
        <v>22016808</v>
      </c>
      <c r="N34" s="29">
        <v>22137068</v>
      </c>
      <c r="O34" s="29">
        <v>22209679</v>
      </c>
      <c r="P34" s="29">
        <v>22556154</v>
      </c>
      <c r="Q34" s="23">
        <v>22535055</v>
      </c>
      <c r="R34" s="29">
        <v>22815687</v>
      </c>
      <c r="S34" s="29">
        <v>22482627</v>
      </c>
      <c r="T34" s="29">
        <v>22735485</v>
      </c>
      <c r="U34" s="23">
        <v>23225916</v>
      </c>
    </row>
    <row r="35" spans="1:21" ht="12" thickTop="1">
      <c r="A35" s="2" t="s">
        <v>118</v>
      </c>
      <c r="B35" s="28">
        <v>55572</v>
      </c>
      <c r="C35" s="28">
        <v>46996</v>
      </c>
      <c r="D35" s="28">
        <v>57639</v>
      </c>
      <c r="E35" s="22">
        <v>79953</v>
      </c>
      <c r="F35" s="28">
        <v>57725</v>
      </c>
      <c r="G35" s="28">
        <v>52074</v>
      </c>
      <c r="H35" s="28">
        <v>62319</v>
      </c>
      <c r="I35" s="22">
        <v>78972</v>
      </c>
      <c r="J35" s="28">
        <v>51669</v>
      </c>
      <c r="K35" s="28">
        <v>42412</v>
      </c>
      <c r="L35" s="28">
        <v>50423</v>
      </c>
      <c r="M35" s="22">
        <v>78148</v>
      </c>
      <c r="N35" s="28">
        <v>60500</v>
      </c>
      <c r="O35" s="28">
        <v>41986</v>
      </c>
      <c r="P35" s="28">
        <v>54728</v>
      </c>
      <c r="Q35" s="22">
        <v>68885</v>
      </c>
      <c r="R35" s="28">
        <v>50731</v>
      </c>
      <c r="S35" s="28">
        <v>38601</v>
      </c>
      <c r="T35" s="28">
        <v>47205</v>
      </c>
      <c r="U35" s="22">
        <v>75055</v>
      </c>
    </row>
    <row r="36" spans="1:21" ht="11.25">
      <c r="A36" s="2" t="s">
        <v>120</v>
      </c>
      <c r="B36" s="28">
        <v>140659</v>
      </c>
      <c r="C36" s="28">
        <v>90759</v>
      </c>
      <c r="D36" s="28">
        <v>256521</v>
      </c>
      <c r="E36" s="22">
        <v>84680</v>
      </c>
      <c r="F36" s="28">
        <v>141999</v>
      </c>
      <c r="G36" s="28">
        <v>83385</v>
      </c>
      <c r="H36" s="28">
        <v>197424</v>
      </c>
      <c r="I36" s="22">
        <v>91727</v>
      </c>
      <c r="J36" s="28">
        <v>141462</v>
      </c>
      <c r="K36" s="28">
        <v>58551</v>
      </c>
      <c r="L36" s="28">
        <v>183109</v>
      </c>
      <c r="M36" s="22">
        <v>66374</v>
      </c>
      <c r="N36" s="28">
        <v>132149</v>
      </c>
      <c r="O36" s="28">
        <v>82182</v>
      </c>
      <c r="P36" s="28">
        <v>222820</v>
      </c>
      <c r="Q36" s="22">
        <v>70746</v>
      </c>
      <c r="R36" s="28">
        <v>195073</v>
      </c>
      <c r="S36" s="28">
        <v>103289</v>
      </c>
      <c r="T36" s="28">
        <v>204614</v>
      </c>
      <c r="U36" s="22">
        <v>98159</v>
      </c>
    </row>
    <row r="37" spans="1:21" ht="11.25">
      <c r="A37" s="2" t="s">
        <v>122</v>
      </c>
      <c r="B37" s="28">
        <v>3696080</v>
      </c>
      <c r="C37" s="28">
        <v>4087567</v>
      </c>
      <c r="D37" s="28">
        <v>4065591</v>
      </c>
      <c r="E37" s="22">
        <v>3920380</v>
      </c>
      <c r="F37" s="28">
        <v>3782841</v>
      </c>
      <c r="G37" s="28">
        <v>3699144</v>
      </c>
      <c r="H37" s="28">
        <v>3732202</v>
      </c>
      <c r="I37" s="22">
        <v>3564996</v>
      </c>
      <c r="J37" s="28">
        <v>3668885</v>
      </c>
      <c r="K37" s="28">
        <v>3535061</v>
      </c>
      <c r="L37" s="28">
        <v>3454965</v>
      </c>
      <c r="M37" s="22">
        <v>3621428</v>
      </c>
      <c r="N37" s="28">
        <v>3498192</v>
      </c>
      <c r="O37" s="28">
        <v>3595892</v>
      </c>
      <c r="P37" s="28">
        <v>3783510</v>
      </c>
      <c r="Q37" s="22">
        <v>3915879</v>
      </c>
      <c r="R37" s="28">
        <v>3794110</v>
      </c>
      <c r="S37" s="28">
        <v>3906790</v>
      </c>
      <c r="T37" s="28">
        <v>4165540</v>
      </c>
      <c r="U37" s="22">
        <v>4216910</v>
      </c>
    </row>
    <row r="38" spans="1:21" ht="11.25">
      <c r="A38" s="2" t="s">
        <v>125</v>
      </c>
      <c r="B38" s="28">
        <v>246349</v>
      </c>
      <c r="C38" s="28">
        <v>221075</v>
      </c>
      <c r="D38" s="28">
        <v>277229</v>
      </c>
      <c r="E38" s="22">
        <v>245626</v>
      </c>
      <c r="F38" s="28">
        <v>220908</v>
      </c>
      <c r="G38" s="28">
        <v>211816</v>
      </c>
      <c r="H38" s="28">
        <v>233734</v>
      </c>
      <c r="I38" s="22">
        <v>226826</v>
      </c>
      <c r="J38" s="28">
        <v>191956</v>
      </c>
      <c r="K38" s="28">
        <v>189803</v>
      </c>
      <c r="L38" s="28">
        <v>248378</v>
      </c>
      <c r="M38" s="22">
        <v>260760</v>
      </c>
      <c r="N38" s="28">
        <v>233970</v>
      </c>
      <c r="O38" s="28">
        <v>228378</v>
      </c>
      <c r="P38" s="28">
        <v>256339</v>
      </c>
      <c r="Q38" s="22">
        <v>231001</v>
      </c>
      <c r="R38" s="28">
        <v>291644</v>
      </c>
      <c r="S38" s="28">
        <v>222025</v>
      </c>
      <c r="T38" s="28">
        <v>284304</v>
      </c>
      <c r="U38" s="22">
        <v>237086</v>
      </c>
    </row>
    <row r="39" spans="1:21" ht="11.25">
      <c r="A39" s="2" t="s">
        <v>126</v>
      </c>
      <c r="B39" s="28">
        <v>111898</v>
      </c>
      <c r="C39" s="28">
        <v>93197</v>
      </c>
      <c r="D39" s="28">
        <v>21234</v>
      </c>
      <c r="E39" s="22">
        <v>85697</v>
      </c>
      <c r="F39" s="28">
        <v>82265</v>
      </c>
      <c r="G39" s="28">
        <v>42495</v>
      </c>
      <c r="H39" s="28">
        <v>12694</v>
      </c>
      <c r="I39" s="22">
        <v>28091</v>
      </c>
      <c r="J39" s="28">
        <v>11443</v>
      </c>
      <c r="K39" s="28">
        <v>32173</v>
      </c>
      <c r="L39" s="28">
        <v>25388</v>
      </c>
      <c r="M39" s="22">
        <v>66313</v>
      </c>
      <c r="N39" s="28">
        <v>57838</v>
      </c>
      <c r="O39" s="28">
        <v>48787</v>
      </c>
      <c r="P39" s="28">
        <v>39459</v>
      </c>
      <c r="Q39" s="22">
        <v>56961</v>
      </c>
      <c r="R39" s="28">
        <v>86721</v>
      </c>
      <c r="S39" s="28">
        <v>35415</v>
      </c>
      <c r="T39" s="28">
        <v>8238</v>
      </c>
      <c r="U39" s="22">
        <v>52367</v>
      </c>
    </row>
    <row r="40" spans="1:21" ht="11.25">
      <c r="A40" s="2" t="s">
        <v>269</v>
      </c>
      <c r="B40" s="28">
        <v>26667</v>
      </c>
      <c r="C40" s="28"/>
      <c r="D40" s="28">
        <v>18059</v>
      </c>
      <c r="E40" s="22"/>
      <c r="F40" s="28">
        <v>24843</v>
      </c>
      <c r="G40" s="28"/>
      <c r="H40" s="28">
        <v>17135</v>
      </c>
      <c r="I40" s="22"/>
      <c r="J40" s="28">
        <v>25959</v>
      </c>
      <c r="K40" s="28"/>
      <c r="L40" s="28">
        <v>19302</v>
      </c>
      <c r="M40" s="22"/>
      <c r="N40" s="28">
        <v>21133</v>
      </c>
      <c r="O40" s="28"/>
      <c r="P40" s="28">
        <v>18026</v>
      </c>
      <c r="Q40" s="22"/>
      <c r="R40" s="28">
        <v>22073</v>
      </c>
      <c r="S40" s="28"/>
      <c r="T40" s="28">
        <v>13012</v>
      </c>
      <c r="U40" s="22"/>
    </row>
    <row r="41" spans="1:21" ht="11.25">
      <c r="A41" s="2" t="s">
        <v>129</v>
      </c>
      <c r="B41" s="28">
        <v>114363</v>
      </c>
      <c r="C41" s="28">
        <v>148655</v>
      </c>
      <c r="D41" s="28">
        <v>120748</v>
      </c>
      <c r="E41" s="22">
        <v>136869</v>
      </c>
      <c r="F41" s="28">
        <v>128955</v>
      </c>
      <c r="G41" s="28">
        <v>151166</v>
      </c>
      <c r="H41" s="28">
        <v>120582</v>
      </c>
      <c r="I41" s="22">
        <v>125451</v>
      </c>
      <c r="J41" s="28">
        <v>111712</v>
      </c>
      <c r="K41" s="28">
        <v>127009</v>
      </c>
      <c r="L41" s="28">
        <v>106633</v>
      </c>
      <c r="M41" s="22">
        <v>136755</v>
      </c>
      <c r="N41" s="28">
        <v>128460</v>
      </c>
      <c r="O41" s="28">
        <v>136954</v>
      </c>
      <c r="P41" s="28">
        <v>86859</v>
      </c>
      <c r="Q41" s="22">
        <v>99739</v>
      </c>
      <c r="R41" s="28">
        <v>113787</v>
      </c>
      <c r="S41" s="28">
        <v>114278</v>
      </c>
      <c r="T41" s="28">
        <v>82893</v>
      </c>
      <c r="U41" s="22">
        <v>100161</v>
      </c>
    </row>
    <row r="42" spans="1:21" ht="11.25">
      <c r="A42" s="2" t="s">
        <v>130</v>
      </c>
      <c r="B42" s="28">
        <v>4391590</v>
      </c>
      <c r="C42" s="28">
        <v>4688251</v>
      </c>
      <c r="D42" s="28">
        <v>4817023</v>
      </c>
      <c r="E42" s="22">
        <v>4553206</v>
      </c>
      <c r="F42" s="28">
        <v>4439539</v>
      </c>
      <c r="G42" s="28">
        <v>4240082</v>
      </c>
      <c r="H42" s="28">
        <v>4376092</v>
      </c>
      <c r="I42" s="22">
        <v>4120971</v>
      </c>
      <c r="J42" s="28">
        <v>4203089</v>
      </c>
      <c r="K42" s="28">
        <v>3985011</v>
      </c>
      <c r="L42" s="28">
        <v>4088199</v>
      </c>
      <c r="M42" s="22">
        <v>4233526</v>
      </c>
      <c r="N42" s="28">
        <v>4132245</v>
      </c>
      <c r="O42" s="28">
        <v>4134181</v>
      </c>
      <c r="P42" s="28">
        <v>4461744</v>
      </c>
      <c r="Q42" s="22">
        <v>4529777</v>
      </c>
      <c r="R42" s="28">
        <v>4640141</v>
      </c>
      <c r="S42" s="28">
        <v>4592400</v>
      </c>
      <c r="T42" s="28">
        <v>4977809</v>
      </c>
      <c r="U42" s="22">
        <v>4951740</v>
      </c>
    </row>
    <row r="43" spans="1:21" ht="11.25">
      <c r="A43" s="2" t="s">
        <v>132</v>
      </c>
      <c r="B43" s="28">
        <v>3285796</v>
      </c>
      <c r="C43" s="28">
        <v>3103228</v>
      </c>
      <c r="D43" s="28">
        <v>3148276</v>
      </c>
      <c r="E43" s="22">
        <v>3209674</v>
      </c>
      <c r="F43" s="28">
        <v>3320512</v>
      </c>
      <c r="G43" s="28">
        <v>3343375</v>
      </c>
      <c r="H43" s="28">
        <v>3426102</v>
      </c>
      <c r="I43" s="22">
        <v>3529920</v>
      </c>
      <c r="J43" s="28">
        <v>3523763</v>
      </c>
      <c r="K43" s="28">
        <v>3754974</v>
      </c>
      <c r="L43" s="28">
        <v>3852387</v>
      </c>
      <c r="M43" s="22">
        <v>3540994</v>
      </c>
      <c r="N43" s="28">
        <v>3684566</v>
      </c>
      <c r="O43" s="28">
        <v>3769939</v>
      </c>
      <c r="P43" s="28">
        <v>3765161</v>
      </c>
      <c r="Q43" s="22">
        <v>3562031</v>
      </c>
      <c r="R43" s="28">
        <v>3678262</v>
      </c>
      <c r="S43" s="28">
        <v>3413932</v>
      </c>
      <c r="T43" s="28">
        <v>3274012</v>
      </c>
      <c r="U43" s="22">
        <v>3563586</v>
      </c>
    </row>
    <row r="44" spans="1:21" ht="11.25">
      <c r="A44" s="2" t="s">
        <v>133</v>
      </c>
      <c r="B44" s="28">
        <v>3377711</v>
      </c>
      <c r="C44" s="28">
        <v>3431411</v>
      </c>
      <c r="D44" s="28">
        <v>3475811</v>
      </c>
      <c r="E44" s="22">
        <v>3536111</v>
      </c>
      <c r="F44" s="28">
        <v>3591511</v>
      </c>
      <c r="G44" s="28">
        <v>3653611</v>
      </c>
      <c r="H44" s="28">
        <v>3700811</v>
      </c>
      <c r="I44" s="22">
        <v>3739311</v>
      </c>
      <c r="J44" s="28">
        <v>3791511</v>
      </c>
      <c r="K44" s="28">
        <v>3850711</v>
      </c>
      <c r="L44" s="28">
        <v>3907411</v>
      </c>
      <c r="M44" s="22">
        <v>3956911</v>
      </c>
      <c r="N44" s="28">
        <v>4024111</v>
      </c>
      <c r="O44" s="28">
        <v>4082078</v>
      </c>
      <c r="P44" s="28">
        <v>4131178</v>
      </c>
      <c r="Q44" s="22">
        <v>4192744</v>
      </c>
      <c r="R44" s="28">
        <v>4236848</v>
      </c>
      <c r="S44" s="28">
        <v>4295913</v>
      </c>
      <c r="T44" s="28">
        <v>4360962</v>
      </c>
      <c r="U44" s="22">
        <v>4414562</v>
      </c>
    </row>
    <row r="45" spans="1:21" ht="11.25">
      <c r="A45" s="2" t="s">
        <v>137</v>
      </c>
      <c r="B45" s="28">
        <v>9189</v>
      </c>
      <c r="C45" s="28">
        <v>9056</v>
      </c>
      <c r="D45" s="28">
        <v>10029</v>
      </c>
      <c r="E45" s="22">
        <v>13768</v>
      </c>
      <c r="F45" s="28">
        <v>15539</v>
      </c>
      <c r="G45" s="28">
        <v>18438</v>
      </c>
      <c r="H45" s="28">
        <v>21515</v>
      </c>
      <c r="I45" s="22">
        <v>34160</v>
      </c>
      <c r="J45" s="28">
        <v>33393</v>
      </c>
      <c r="K45" s="28">
        <v>35681</v>
      </c>
      <c r="L45" s="28">
        <v>36679</v>
      </c>
      <c r="M45" s="22">
        <v>36949</v>
      </c>
      <c r="N45" s="28">
        <v>38024</v>
      </c>
      <c r="O45" s="28">
        <v>40937</v>
      </c>
      <c r="P45" s="28">
        <v>44046</v>
      </c>
      <c r="Q45" s="22">
        <v>44406</v>
      </c>
      <c r="R45" s="28">
        <v>44640</v>
      </c>
      <c r="S45" s="28">
        <v>44851</v>
      </c>
      <c r="T45" s="28">
        <v>45360</v>
      </c>
      <c r="U45" s="22">
        <v>49558</v>
      </c>
    </row>
    <row r="46" spans="1:21" ht="11.25">
      <c r="A46" s="2" t="s">
        <v>138</v>
      </c>
      <c r="B46" s="28"/>
      <c r="C46" s="28"/>
      <c r="D46" s="28"/>
      <c r="E46" s="22">
        <v>42538</v>
      </c>
      <c r="F46" s="28">
        <v>42538</v>
      </c>
      <c r="G46" s="28">
        <v>42538</v>
      </c>
      <c r="H46" s="28">
        <v>42538</v>
      </c>
      <c r="I46" s="22">
        <v>42538</v>
      </c>
      <c r="J46" s="28">
        <v>42538</v>
      </c>
      <c r="K46" s="28">
        <v>42538</v>
      </c>
      <c r="L46" s="28">
        <v>42538</v>
      </c>
      <c r="M46" s="22">
        <v>49578</v>
      </c>
      <c r="N46" s="28">
        <v>49578</v>
      </c>
      <c r="O46" s="28">
        <v>49578</v>
      </c>
      <c r="P46" s="28">
        <v>49578</v>
      </c>
      <c r="Q46" s="22">
        <v>49578</v>
      </c>
      <c r="R46" s="28">
        <v>49578</v>
      </c>
      <c r="S46" s="28">
        <v>49578</v>
      </c>
      <c r="T46" s="28">
        <v>49578</v>
      </c>
      <c r="U46" s="22">
        <v>49578</v>
      </c>
    </row>
    <row r="47" spans="1:21" ht="11.25">
      <c r="A47" s="2" t="s">
        <v>129</v>
      </c>
      <c r="B47" s="28">
        <v>183182</v>
      </c>
      <c r="C47" s="28">
        <v>180039</v>
      </c>
      <c r="D47" s="28">
        <v>182269</v>
      </c>
      <c r="E47" s="22">
        <v>152388</v>
      </c>
      <c r="F47" s="28">
        <v>117348</v>
      </c>
      <c r="G47" s="28">
        <v>118900</v>
      </c>
      <c r="H47" s="28">
        <v>118952</v>
      </c>
      <c r="I47" s="22">
        <v>93422</v>
      </c>
      <c r="J47" s="28">
        <v>99747</v>
      </c>
      <c r="K47" s="28">
        <v>102218</v>
      </c>
      <c r="L47" s="28">
        <v>102270</v>
      </c>
      <c r="M47" s="22">
        <v>88896</v>
      </c>
      <c r="N47" s="28">
        <v>102060</v>
      </c>
      <c r="O47" s="28">
        <v>109621</v>
      </c>
      <c r="P47" s="28">
        <v>109368</v>
      </c>
      <c r="Q47" s="22">
        <v>91348</v>
      </c>
      <c r="R47" s="28">
        <v>95229</v>
      </c>
      <c r="S47" s="28">
        <v>97218</v>
      </c>
      <c r="T47" s="28">
        <v>96438</v>
      </c>
      <c r="U47" s="22">
        <v>95760</v>
      </c>
    </row>
    <row r="48" spans="1:21" ht="11.25">
      <c r="A48" s="2" t="s">
        <v>139</v>
      </c>
      <c r="B48" s="28">
        <v>6855880</v>
      </c>
      <c r="C48" s="28">
        <v>6723736</v>
      </c>
      <c r="D48" s="28">
        <v>6816387</v>
      </c>
      <c r="E48" s="22">
        <v>6954481</v>
      </c>
      <c r="F48" s="28">
        <v>7087450</v>
      </c>
      <c r="G48" s="28">
        <v>7176864</v>
      </c>
      <c r="H48" s="28">
        <v>7309920</v>
      </c>
      <c r="I48" s="22">
        <v>7452626</v>
      </c>
      <c r="J48" s="28">
        <v>7490953</v>
      </c>
      <c r="K48" s="28">
        <v>7786124</v>
      </c>
      <c r="L48" s="28">
        <v>7941287</v>
      </c>
      <c r="M48" s="22">
        <v>7686674</v>
      </c>
      <c r="N48" s="28">
        <v>7898636</v>
      </c>
      <c r="O48" s="28">
        <v>8052743</v>
      </c>
      <c r="P48" s="28">
        <v>8100216</v>
      </c>
      <c r="Q48" s="22">
        <v>7945525</v>
      </c>
      <c r="R48" s="28">
        <v>8106032</v>
      </c>
      <c r="S48" s="28">
        <v>7903262</v>
      </c>
      <c r="T48" s="28">
        <v>7828414</v>
      </c>
      <c r="U48" s="22">
        <v>8261402</v>
      </c>
    </row>
    <row r="49" spans="1:21" ht="12" thickBot="1">
      <c r="A49" s="5" t="s">
        <v>141</v>
      </c>
      <c r="B49" s="29">
        <v>11247471</v>
      </c>
      <c r="C49" s="29">
        <v>11411987</v>
      </c>
      <c r="D49" s="29">
        <v>11633410</v>
      </c>
      <c r="E49" s="23">
        <v>11507687</v>
      </c>
      <c r="F49" s="29">
        <v>11526989</v>
      </c>
      <c r="G49" s="29">
        <v>11416947</v>
      </c>
      <c r="H49" s="29">
        <v>11686012</v>
      </c>
      <c r="I49" s="23">
        <v>11573597</v>
      </c>
      <c r="J49" s="29">
        <v>11694043</v>
      </c>
      <c r="K49" s="29">
        <v>11771136</v>
      </c>
      <c r="L49" s="29">
        <v>12029487</v>
      </c>
      <c r="M49" s="23">
        <v>11920200</v>
      </c>
      <c r="N49" s="29">
        <v>12030882</v>
      </c>
      <c r="O49" s="29">
        <v>12186924</v>
      </c>
      <c r="P49" s="29">
        <v>12561961</v>
      </c>
      <c r="Q49" s="23">
        <v>12475303</v>
      </c>
      <c r="R49" s="29">
        <v>12746174</v>
      </c>
      <c r="S49" s="29">
        <v>12495663</v>
      </c>
      <c r="T49" s="29">
        <v>12806223</v>
      </c>
      <c r="U49" s="23">
        <v>13213143</v>
      </c>
    </row>
    <row r="50" spans="1:21" ht="12" thickTop="1">
      <c r="A50" s="2" t="s">
        <v>142</v>
      </c>
      <c r="B50" s="28">
        <v>4180101</v>
      </c>
      <c r="C50" s="28">
        <v>4180101</v>
      </c>
      <c r="D50" s="28">
        <v>4180101</v>
      </c>
      <c r="E50" s="22">
        <v>4180101</v>
      </c>
      <c r="F50" s="28">
        <v>4180101</v>
      </c>
      <c r="G50" s="28">
        <v>4180101</v>
      </c>
      <c r="H50" s="28">
        <v>4180101</v>
      </c>
      <c r="I50" s="22">
        <v>4180101</v>
      </c>
      <c r="J50" s="28">
        <v>4180101</v>
      </c>
      <c r="K50" s="28">
        <v>4180101</v>
      </c>
      <c r="L50" s="28">
        <v>4180101</v>
      </c>
      <c r="M50" s="22">
        <v>4180101</v>
      </c>
      <c r="N50" s="28">
        <v>4180101</v>
      </c>
      <c r="O50" s="28">
        <v>4180101</v>
      </c>
      <c r="P50" s="28">
        <v>4180101</v>
      </c>
      <c r="Q50" s="22">
        <v>4180101</v>
      </c>
      <c r="R50" s="28">
        <v>4180101</v>
      </c>
      <c r="S50" s="28">
        <v>4180101</v>
      </c>
      <c r="T50" s="28">
        <v>4180101</v>
      </c>
      <c r="U50" s="22">
        <v>4180101</v>
      </c>
    </row>
    <row r="51" spans="1:21" ht="11.25">
      <c r="A51" s="2" t="s">
        <v>144</v>
      </c>
      <c r="B51" s="28">
        <v>4767834</v>
      </c>
      <c r="C51" s="28">
        <v>4767834</v>
      </c>
      <c r="D51" s="28">
        <v>4767834</v>
      </c>
      <c r="E51" s="22">
        <v>4767834</v>
      </c>
      <c r="F51" s="28">
        <v>4767834</v>
      </c>
      <c r="G51" s="28">
        <v>4767834</v>
      </c>
      <c r="H51" s="28">
        <v>4767834</v>
      </c>
      <c r="I51" s="22">
        <v>4767834</v>
      </c>
      <c r="J51" s="28">
        <v>4767834</v>
      </c>
      <c r="K51" s="28">
        <v>4767834</v>
      </c>
      <c r="L51" s="28">
        <v>4767834</v>
      </c>
      <c r="M51" s="22">
        <v>4767834</v>
      </c>
      <c r="N51" s="28">
        <v>4767834</v>
      </c>
      <c r="O51" s="28">
        <v>4767834</v>
      </c>
      <c r="P51" s="28">
        <v>4767834</v>
      </c>
      <c r="Q51" s="22">
        <v>4767834</v>
      </c>
      <c r="R51" s="28">
        <v>4767834</v>
      </c>
      <c r="S51" s="28">
        <v>4767834</v>
      </c>
      <c r="T51" s="28">
        <v>4767834</v>
      </c>
      <c r="U51" s="22">
        <v>4767834</v>
      </c>
    </row>
    <row r="52" spans="1:21" ht="11.25">
      <c r="A52" s="2" t="s">
        <v>151</v>
      </c>
      <c r="B52" s="28">
        <v>1420243</v>
      </c>
      <c r="C52" s="28">
        <v>1317708</v>
      </c>
      <c r="D52" s="28">
        <v>1206818</v>
      </c>
      <c r="E52" s="22">
        <v>1274342</v>
      </c>
      <c r="F52" s="28">
        <v>1286461</v>
      </c>
      <c r="G52" s="28">
        <v>1177096</v>
      </c>
      <c r="H52" s="28">
        <v>1075620</v>
      </c>
      <c r="I52" s="22">
        <v>1208411</v>
      </c>
      <c r="J52" s="28">
        <v>1163694</v>
      </c>
      <c r="K52" s="28">
        <v>1069361</v>
      </c>
      <c r="L52" s="28">
        <v>1088161</v>
      </c>
      <c r="M52" s="22">
        <v>1212506</v>
      </c>
      <c r="N52" s="28">
        <v>1220449</v>
      </c>
      <c r="O52" s="28">
        <v>1134238</v>
      </c>
      <c r="P52" s="28">
        <v>1097523</v>
      </c>
      <c r="Q52" s="22">
        <v>1164498</v>
      </c>
      <c r="R52" s="28">
        <v>1174713</v>
      </c>
      <c r="S52" s="28">
        <v>1092461</v>
      </c>
      <c r="T52" s="28">
        <v>1036064</v>
      </c>
      <c r="U52" s="22">
        <v>1101792</v>
      </c>
    </row>
    <row r="53" spans="1:21" ht="11.25">
      <c r="A53" s="2" t="s">
        <v>152</v>
      </c>
      <c r="B53" s="28">
        <v>-42247</v>
      </c>
      <c r="C53" s="28">
        <v>-42247</v>
      </c>
      <c r="D53" s="28">
        <v>-42247</v>
      </c>
      <c r="E53" s="22">
        <v>-42247</v>
      </c>
      <c r="F53" s="28">
        <v>-42220</v>
      </c>
      <c r="G53" s="28">
        <v>-42196</v>
      </c>
      <c r="H53" s="28">
        <v>-42196</v>
      </c>
      <c r="I53" s="22">
        <v>-42176</v>
      </c>
      <c r="J53" s="28">
        <v>-42176</v>
      </c>
      <c r="K53" s="28">
        <v>-42154</v>
      </c>
      <c r="L53" s="28">
        <v>-42154</v>
      </c>
      <c r="M53" s="22">
        <v>-42154</v>
      </c>
      <c r="N53" s="28">
        <v>-42127</v>
      </c>
      <c r="O53" s="28">
        <v>-42105</v>
      </c>
      <c r="P53" s="28">
        <v>-42093</v>
      </c>
      <c r="Q53" s="22">
        <v>-42072</v>
      </c>
      <c r="R53" s="28">
        <v>-42058</v>
      </c>
      <c r="S53" s="28">
        <v>-42058</v>
      </c>
      <c r="T53" s="28">
        <v>-40980</v>
      </c>
      <c r="U53" s="22">
        <v>-26839</v>
      </c>
    </row>
    <row r="54" spans="1:21" ht="11.25">
      <c r="A54" s="2" t="s">
        <v>153</v>
      </c>
      <c r="B54" s="28">
        <v>10325931</v>
      </c>
      <c r="C54" s="28">
        <v>10223397</v>
      </c>
      <c r="D54" s="28">
        <v>10112506</v>
      </c>
      <c r="E54" s="22">
        <v>10180030</v>
      </c>
      <c r="F54" s="28">
        <v>10192176</v>
      </c>
      <c r="G54" s="28">
        <v>10082835</v>
      </c>
      <c r="H54" s="28">
        <v>9981359</v>
      </c>
      <c r="I54" s="22">
        <v>10114171</v>
      </c>
      <c r="J54" s="28">
        <v>10069454</v>
      </c>
      <c r="K54" s="28">
        <v>9975143</v>
      </c>
      <c r="L54" s="28">
        <v>9993943</v>
      </c>
      <c r="M54" s="22">
        <v>10118288</v>
      </c>
      <c r="N54" s="28">
        <v>10126258</v>
      </c>
      <c r="O54" s="28">
        <v>10040069</v>
      </c>
      <c r="P54" s="28">
        <v>10003366</v>
      </c>
      <c r="Q54" s="22">
        <v>10070362</v>
      </c>
      <c r="R54" s="28">
        <v>10080591</v>
      </c>
      <c r="S54" s="28">
        <v>9998339</v>
      </c>
      <c r="T54" s="28">
        <v>9943020</v>
      </c>
      <c r="U54" s="22">
        <v>10022889</v>
      </c>
    </row>
    <row r="55" spans="1:21" ht="11.25">
      <c r="A55" s="2" t="s">
        <v>155</v>
      </c>
      <c r="B55" s="28">
        <v>17801</v>
      </c>
      <c r="C55" s="28">
        <v>17129</v>
      </c>
      <c r="D55" s="28">
        <v>15638</v>
      </c>
      <c r="E55" s="22">
        <v>-10964</v>
      </c>
      <c r="F55" s="28">
        <v>-10562</v>
      </c>
      <c r="G55" s="28">
        <v>-21748</v>
      </c>
      <c r="H55" s="28">
        <v>-9820</v>
      </c>
      <c r="I55" s="22">
        <v>-19690</v>
      </c>
      <c r="J55" s="28">
        <v>-14688</v>
      </c>
      <c r="K55" s="28">
        <v>-15621</v>
      </c>
      <c r="L55" s="28">
        <v>-19511</v>
      </c>
      <c r="M55" s="22">
        <v>-21680</v>
      </c>
      <c r="N55" s="28">
        <v>-20072</v>
      </c>
      <c r="O55" s="28">
        <v>-17314</v>
      </c>
      <c r="P55" s="28">
        <v>-9172</v>
      </c>
      <c r="Q55" s="22">
        <v>-10610</v>
      </c>
      <c r="R55" s="28">
        <v>-11078</v>
      </c>
      <c r="S55" s="28">
        <v>-11374</v>
      </c>
      <c r="T55" s="28">
        <v>-13758</v>
      </c>
      <c r="U55" s="22">
        <v>-10116</v>
      </c>
    </row>
    <row r="56" spans="1:21" ht="11.25">
      <c r="A56" s="2" t="s">
        <v>156</v>
      </c>
      <c r="B56" s="28">
        <v>17801</v>
      </c>
      <c r="C56" s="28">
        <v>17129</v>
      </c>
      <c r="D56" s="28">
        <v>15638</v>
      </c>
      <c r="E56" s="22">
        <v>-10964</v>
      </c>
      <c r="F56" s="28">
        <v>-10562</v>
      </c>
      <c r="G56" s="28">
        <v>-21748</v>
      </c>
      <c r="H56" s="28">
        <v>-9820</v>
      </c>
      <c r="I56" s="22">
        <v>-19690</v>
      </c>
      <c r="J56" s="28">
        <v>-14688</v>
      </c>
      <c r="K56" s="28">
        <v>-15621</v>
      </c>
      <c r="L56" s="28">
        <v>-19511</v>
      </c>
      <c r="M56" s="22">
        <v>-21680</v>
      </c>
      <c r="N56" s="28">
        <v>-20072</v>
      </c>
      <c r="O56" s="28">
        <v>-17314</v>
      </c>
      <c r="P56" s="28">
        <v>-9172</v>
      </c>
      <c r="Q56" s="22">
        <v>-10610</v>
      </c>
      <c r="R56" s="28">
        <v>-11078</v>
      </c>
      <c r="S56" s="28">
        <v>-11374</v>
      </c>
      <c r="T56" s="28">
        <v>-13758</v>
      </c>
      <c r="U56" s="22">
        <v>-10116</v>
      </c>
    </row>
    <row r="57" spans="1:21" ht="11.25">
      <c r="A57" s="6" t="s">
        <v>158</v>
      </c>
      <c r="B57" s="28">
        <v>10343732</v>
      </c>
      <c r="C57" s="28">
        <v>10240526</v>
      </c>
      <c r="D57" s="28">
        <v>10128145</v>
      </c>
      <c r="E57" s="22">
        <v>10169066</v>
      </c>
      <c r="F57" s="28">
        <v>10181613</v>
      </c>
      <c r="G57" s="28">
        <v>10061087</v>
      </c>
      <c r="H57" s="28">
        <v>9971538</v>
      </c>
      <c r="I57" s="22">
        <v>10094480</v>
      </c>
      <c r="J57" s="28">
        <v>10054765</v>
      </c>
      <c r="K57" s="28">
        <v>9959522</v>
      </c>
      <c r="L57" s="28">
        <v>9974432</v>
      </c>
      <c r="M57" s="22">
        <v>10096607</v>
      </c>
      <c r="N57" s="28">
        <v>10106185</v>
      </c>
      <c r="O57" s="28">
        <v>10022754</v>
      </c>
      <c r="P57" s="28">
        <v>9994193</v>
      </c>
      <c r="Q57" s="22">
        <v>10059752</v>
      </c>
      <c r="R57" s="28">
        <v>10069512</v>
      </c>
      <c r="S57" s="28">
        <v>9986964</v>
      </c>
      <c r="T57" s="28">
        <v>9929261</v>
      </c>
      <c r="U57" s="22">
        <v>10012772</v>
      </c>
    </row>
    <row r="58" spans="1:21" ht="12" thickBot="1">
      <c r="A58" s="7" t="s">
        <v>159</v>
      </c>
      <c r="B58" s="28">
        <v>21591203</v>
      </c>
      <c r="C58" s="28">
        <v>21652514</v>
      </c>
      <c r="D58" s="28">
        <v>21761555</v>
      </c>
      <c r="E58" s="22">
        <v>21676754</v>
      </c>
      <c r="F58" s="28">
        <v>21708603</v>
      </c>
      <c r="G58" s="28">
        <v>21478034</v>
      </c>
      <c r="H58" s="28">
        <v>21657551</v>
      </c>
      <c r="I58" s="22">
        <v>21668078</v>
      </c>
      <c r="J58" s="28">
        <v>21748809</v>
      </c>
      <c r="K58" s="28">
        <v>21730658</v>
      </c>
      <c r="L58" s="28">
        <v>22003919</v>
      </c>
      <c r="M58" s="22">
        <v>22016808</v>
      </c>
      <c r="N58" s="28">
        <v>22137068</v>
      </c>
      <c r="O58" s="28">
        <v>22209679</v>
      </c>
      <c r="P58" s="28">
        <v>22556154</v>
      </c>
      <c r="Q58" s="22">
        <v>22535055</v>
      </c>
      <c r="R58" s="28">
        <v>22815687</v>
      </c>
      <c r="S58" s="28">
        <v>22482627</v>
      </c>
      <c r="T58" s="28">
        <v>22735485</v>
      </c>
      <c r="U58" s="22">
        <v>23225916</v>
      </c>
    </row>
    <row r="59" spans="1:21" ht="12" thickTop="1">
      <c r="A59" s="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1" ht="11.25">
      <c r="A61" s="20" t="s">
        <v>164</v>
      </c>
    </row>
    <row r="62" ht="11.25">
      <c r="A62" s="20" t="s">
        <v>165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7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160</v>
      </c>
      <c r="B2" s="14">
        <v>9656</v>
      </c>
      <c r="C2" s="14"/>
      <c r="D2" s="14"/>
      <c r="E2" s="14"/>
      <c r="F2" s="14"/>
    </row>
    <row r="3" spans="1:6" ht="12" thickBot="1">
      <c r="A3" s="11" t="s">
        <v>161</v>
      </c>
      <c r="B3" s="1" t="s">
        <v>162</v>
      </c>
      <c r="C3" s="1"/>
      <c r="D3" s="1"/>
      <c r="E3" s="1"/>
      <c r="F3" s="1"/>
    </row>
    <row r="4" spans="1:6" ht="12" thickTop="1">
      <c r="A4" s="10" t="s">
        <v>56</v>
      </c>
      <c r="B4" s="15" t="str">
        <f>HYPERLINK("http://www.kabupro.jp/mark/20130328/S000D4ZY.htm","有価証券報告書")</f>
        <v>有価証券報告書</v>
      </c>
      <c r="C4" s="15" t="str">
        <f>HYPERLINK("http://www.kabupro.jp/mark/20130328/S000D4ZY.htm","有価証券報告書")</f>
        <v>有価証券報告書</v>
      </c>
      <c r="D4" s="15" t="str">
        <f>HYPERLINK("http://www.kabupro.jp/mark/20120329/S000ALKL.htm","有価証券報告書")</f>
        <v>有価証券報告書</v>
      </c>
      <c r="E4" s="15" t="str">
        <f>HYPERLINK("http://www.kabupro.jp/mark/20110325/S000814E.htm","有価証券報告書")</f>
        <v>有価証券報告書</v>
      </c>
      <c r="F4" s="15" t="str">
        <f>HYPERLINK("http://www.kabupro.jp/mark/20100326/S0005FJF.htm","有価証券報告書")</f>
        <v>有価証券報告書</v>
      </c>
    </row>
    <row r="5" spans="1:6" ht="12" thickBot="1">
      <c r="A5" s="11" t="s">
        <v>57</v>
      </c>
      <c r="B5" s="1" t="s">
        <v>63</v>
      </c>
      <c r="C5" s="1" t="s">
        <v>63</v>
      </c>
      <c r="D5" s="1" t="s">
        <v>67</v>
      </c>
      <c r="E5" s="1" t="s">
        <v>69</v>
      </c>
      <c r="F5" s="1" t="s">
        <v>71</v>
      </c>
    </row>
    <row r="6" spans="1:6" ht="12.75" thickBot="1" thickTop="1">
      <c r="A6" s="10" t="s">
        <v>58</v>
      </c>
      <c r="B6" s="18" t="s">
        <v>231</v>
      </c>
      <c r="C6" s="19"/>
      <c r="D6" s="19"/>
      <c r="E6" s="19"/>
      <c r="F6" s="19"/>
    </row>
    <row r="7" spans="1:6" ht="12" thickTop="1">
      <c r="A7" s="12" t="s">
        <v>59</v>
      </c>
      <c r="B7" s="16" t="s">
        <v>64</v>
      </c>
      <c r="C7" s="16" t="s">
        <v>64</v>
      </c>
      <c r="D7" s="16" t="s">
        <v>64</v>
      </c>
      <c r="E7" s="16" t="s">
        <v>64</v>
      </c>
      <c r="F7" s="16" t="s">
        <v>64</v>
      </c>
    </row>
    <row r="8" spans="1:6" ht="11.25">
      <c r="A8" s="13" t="s">
        <v>60</v>
      </c>
      <c r="B8" s="17" t="s">
        <v>166</v>
      </c>
      <c r="C8" s="17" t="s">
        <v>167</v>
      </c>
      <c r="D8" s="17" t="s">
        <v>168</v>
      </c>
      <c r="E8" s="17" t="s">
        <v>169</v>
      </c>
      <c r="F8" s="17" t="s">
        <v>170</v>
      </c>
    </row>
    <row r="9" spans="1:6" ht="11.25">
      <c r="A9" s="13" t="s">
        <v>61</v>
      </c>
      <c r="B9" s="17" t="s">
        <v>65</v>
      </c>
      <c r="C9" s="17" t="s">
        <v>66</v>
      </c>
      <c r="D9" s="17" t="s">
        <v>68</v>
      </c>
      <c r="E9" s="17" t="s">
        <v>70</v>
      </c>
      <c r="F9" s="17" t="s">
        <v>72</v>
      </c>
    </row>
    <row r="10" spans="1:6" ht="12" thickBot="1">
      <c r="A10" s="13" t="s">
        <v>62</v>
      </c>
      <c r="B10" s="17" t="s">
        <v>74</v>
      </c>
      <c r="C10" s="17" t="s">
        <v>74</v>
      </c>
      <c r="D10" s="17" t="s">
        <v>74</v>
      </c>
      <c r="E10" s="17" t="s">
        <v>74</v>
      </c>
      <c r="F10" s="17" t="s">
        <v>74</v>
      </c>
    </row>
    <row r="11" spans="1:6" ht="12" thickTop="1">
      <c r="A11" s="26" t="s">
        <v>171</v>
      </c>
      <c r="B11" s="21">
        <v>3436128</v>
      </c>
      <c r="C11" s="21">
        <v>3147088</v>
      </c>
      <c r="D11" s="21">
        <v>3418419</v>
      </c>
      <c r="E11" s="21">
        <v>3402924</v>
      </c>
      <c r="F11" s="21">
        <v>3082949</v>
      </c>
    </row>
    <row r="12" spans="1:6" ht="11.25">
      <c r="A12" s="6" t="s">
        <v>172</v>
      </c>
      <c r="B12" s="22">
        <v>1064875</v>
      </c>
      <c r="C12" s="22">
        <v>1079633</v>
      </c>
      <c r="D12" s="22">
        <v>1114625</v>
      </c>
      <c r="E12" s="22">
        <v>1207762</v>
      </c>
      <c r="F12" s="22">
        <v>1280126</v>
      </c>
    </row>
    <row r="13" spans="1:6" ht="11.25">
      <c r="A13" s="6" t="s">
        <v>173</v>
      </c>
      <c r="B13" s="22">
        <v>169658</v>
      </c>
      <c r="C13" s="22">
        <v>161744</v>
      </c>
      <c r="D13" s="22">
        <v>137672</v>
      </c>
      <c r="E13" s="22">
        <v>139062</v>
      </c>
      <c r="F13" s="22">
        <v>167164</v>
      </c>
    </row>
    <row r="14" spans="1:6" ht="11.25">
      <c r="A14" s="6" t="s">
        <v>174</v>
      </c>
      <c r="B14" s="22">
        <v>4670661</v>
      </c>
      <c r="C14" s="22">
        <v>4388465</v>
      </c>
      <c r="D14" s="22">
        <v>4670716</v>
      </c>
      <c r="E14" s="22">
        <v>4749749</v>
      </c>
      <c r="F14" s="22">
        <v>4530240</v>
      </c>
    </row>
    <row r="15" spans="1:6" ht="11.25">
      <c r="A15" s="6" t="s">
        <v>175</v>
      </c>
      <c r="B15" s="22">
        <v>454323</v>
      </c>
      <c r="C15" s="22">
        <v>455059</v>
      </c>
      <c r="D15" s="22">
        <v>479977</v>
      </c>
      <c r="E15" s="22">
        <v>438985</v>
      </c>
      <c r="F15" s="22">
        <v>401875</v>
      </c>
    </row>
    <row r="16" spans="1:6" ht="11.25">
      <c r="A16" s="6" t="s">
        <v>176</v>
      </c>
      <c r="B16" s="22">
        <v>22126</v>
      </c>
      <c r="C16" s="22">
        <v>20610</v>
      </c>
      <c r="D16" s="22">
        <v>20844</v>
      </c>
      <c r="E16" s="22">
        <v>18352</v>
      </c>
      <c r="F16" s="22">
        <v>17622</v>
      </c>
    </row>
    <row r="17" spans="1:6" ht="11.25">
      <c r="A17" s="6" t="s">
        <v>177</v>
      </c>
      <c r="B17" s="22">
        <v>4735</v>
      </c>
      <c r="C17" s="22">
        <v>11831</v>
      </c>
      <c r="D17" s="22">
        <v>7439</v>
      </c>
      <c r="E17" s="22">
        <v>5415</v>
      </c>
      <c r="F17" s="22">
        <v>6957</v>
      </c>
    </row>
    <row r="18" spans="1:6" ht="11.25">
      <c r="A18" s="6" t="s">
        <v>178</v>
      </c>
      <c r="B18" s="22">
        <v>2106917</v>
      </c>
      <c r="C18" s="22">
        <v>1911726</v>
      </c>
      <c r="D18" s="22">
        <v>2078608</v>
      </c>
      <c r="E18" s="22">
        <v>2147823</v>
      </c>
      <c r="F18" s="22">
        <v>1976949</v>
      </c>
    </row>
    <row r="19" spans="1:6" ht="11.25">
      <c r="A19" s="6" t="s">
        <v>179</v>
      </c>
      <c r="B19" s="22">
        <v>38755</v>
      </c>
      <c r="C19" s="22">
        <v>37641</v>
      </c>
      <c r="D19" s="22">
        <v>39182</v>
      </c>
      <c r="E19" s="22">
        <v>29477</v>
      </c>
      <c r="F19" s="22">
        <v>26951</v>
      </c>
    </row>
    <row r="20" spans="1:6" ht="11.25">
      <c r="A20" s="6" t="s">
        <v>180</v>
      </c>
      <c r="B20" s="22">
        <v>44398</v>
      </c>
      <c r="C20" s="22">
        <v>43209</v>
      </c>
      <c r="D20" s="22">
        <v>43529</v>
      </c>
      <c r="E20" s="22">
        <v>32696</v>
      </c>
      <c r="F20" s="22">
        <v>30404</v>
      </c>
    </row>
    <row r="21" spans="1:6" ht="11.25">
      <c r="A21" s="6" t="s">
        <v>181</v>
      </c>
      <c r="B21" s="22"/>
      <c r="C21" s="22"/>
      <c r="D21" s="22"/>
      <c r="E21" s="22"/>
      <c r="F21" s="22">
        <v>1429</v>
      </c>
    </row>
    <row r="22" spans="1:6" ht="11.25">
      <c r="A22" s="6" t="s">
        <v>182</v>
      </c>
      <c r="B22" s="22">
        <v>207170</v>
      </c>
      <c r="C22" s="22">
        <v>199896</v>
      </c>
      <c r="D22" s="22">
        <v>217996</v>
      </c>
      <c r="E22" s="22">
        <v>213416</v>
      </c>
      <c r="F22" s="22">
        <v>223113</v>
      </c>
    </row>
    <row r="23" spans="1:6" ht="11.25">
      <c r="A23" s="6" t="s">
        <v>183</v>
      </c>
      <c r="B23" s="22">
        <v>180421</v>
      </c>
      <c r="C23" s="22">
        <v>173297</v>
      </c>
      <c r="D23" s="22">
        <v>177407</v>
      </c>
      <c r="E23" s="22">
        <v>187720</v>
      </c>
      <c r="F23" s="22">
        <v>222541</v>
      </c>
    </row>
    <row r="24" spans="1:6" ht="11.25">
      <c r="A24" s="6" t="s">
        <v>184</v>
      </c>
      <c r="B24" s="22">
        <v>51657</v>
      </c>
      <c r="C24" s="22">
        <v>43417</v>
      </c>
      <c r="D24" s="22">
        <v>45508</v>
      </c>
      <c r="E24" s="22">
        <v>48354</v>
      </c>
      <c r="F24" s="22">
        <v>44924</v>
      </c>
    </row>
    <row r="25" spans="1:6" ht="11.25">
      <c r="A25" s="6" t="s">
        <v>185</v>
      </c>
      <c r="B25" s="22">
        <v>396110</v>
      </c>
      <c r="C25" s="22">
        <v>399317</v>
      </c>
      <c r="D25" s="22">
        <v>410709</v>
      </c>
      <c r="E25" s="22">
        <v>437204</v>
      </c>
      <c r="F25" s="22">
        <v>398532</v>
      </c>
    </row>
    <row r="26" spans="1:6" ht="11.25">
      <c r="A26" s="6" t="s">
        <v>186</v>
      </c>
      <c r="B26" s="22">
        <v>50524</v>
      </c>
      <c r="C26" s="22">
        <v>25831</v>
      </c>
      <c r="D26" s="22">
        <v>30014</v>
      </c>
      <c r="E26" s="22">
        <v>29679</v>
      </c>
      <c r="F26" s="22">
        <v>38387</v>
      </c>
    </row>
    <row r="27" spans="1:6" ht="11.25">
      <c r="A27" s="6" t="s">
        <v>187</v>
      </c>
      <c r="B27" s="22">
        <v>209298</v>
      </c>
      <c r="C27" s="22">
        <v>199617</v>
      </c>
      <c r="D27" s="22">
        <v>209561</v>
      </c>
      <c r="E27" s="22">
        <v>208986</v>
      </c>
      <c r="F27" s="22">
        <v>213984</v>
      </c>
    </row>
    <row r="28" spans="1:6" ht="11.25">
      <c r="A28" s="6" t="s">
        <v>188</v>
      </c>
      <c r="B28" s="22">
        <v>152054</v>
      </c>
      <c r="C28" s="22">
        <v>163544</v>
      </c>
      <c r="D28" s="22">
        <v>165551</v>
      </c>
      <c r="E28" s="22">
        <v>169336</v>
      </c>
      <c r="F28" s="22">
        <v>178846</v>
      </c>
    </row>
    <row r="29" spans="1:6" ht="11.25">
      <c r="A29" s="6" t="s">
        <v>189</v>
      </c>
      <c r="B29" s="22">
        <v>64677</v>
      </c>
      <c r="C29" s="22">
        <v>73806</v>
      </c>
      <c r="D29" s="22">
        <v>74604</v>
      </c>
      <c r="E29" s="22">
        <v>76841</v>
      </c>
      <c r="F29" s="22">
        <v>81389</v>
      </c>
    </row>
    <row r="30" spans="1:6" ht="11.25">
      <c r="A30" s="6" t="s">
        <v>85</v>
      </c>
      <c r="B30" s="22">
        <v>142081</v>
      </c>
      <c r="C30" s="22">
        <v>141522</v>
      </c>
      <c r="D30" s="22">
        <v>156681</v>
      </c>
      <c r="E30" s="22">
        <v>142285</v>
      </c>
      <c r="F30" s="22">
        <v>173668</v>
      </c>
    </row>
    <row r="31" spans="1:6" ht="11.25">
      <c r="A31" s="6" t="s">
        <v>190</v>
      </c>
      <c r="B31" s="22">
        <v>4125252</v>
      </c>
      <c r="C31" s="22">
        <v>3900328</v>
      </c>
      <c r="D31" s="22">
        <v>4157619</v>
      </c>
      <c r="E31" s="22">
        <v>4186577</v>
      </c>
      <c r="F31" s="22">
        <v>4037580</v>
      </c>
    </row>
    <row r="32" spans="1:6" ht="11.25">
      <c r="A32" s="7" t="s">
        <v>191</v>
      </c>
      <c r="B32" s="22">
        <v>545408</v>
      </c>
      <c r="C32" s="22">
        <v>488137</v>
      </c>
      <c r="D32" s="22">
        <v>513096</v>
      </c>
      <c r="E32" s="22">
        <v>563172</v>
      </c>
      <c r="F32" s="22">
        <v>492659</v>
      </c>
    </row>
    <row r="33" spans="1:6" ht="11.25">
      <c r="A33" s="6" t="s">
        <v>192</v>
      </c>
      <c r="B33" s="22">
        <v>77376</v>
      </c>
      <c r="C33" s="22">
        <v>68391</v>
      </c>
      <c r="D33" s="22">
        <v>72152</v>
      </c>
      <c r="E33" s="22">
        <v>65361</v>
      </c>
      <c r="F33" s="22">
        <v>66788</v>
      </c>
    </row>
    <row r="34" spans="1:6" ht="11.25">
      <c r="A34" s="6" t="s">
        <v>175</v>
      </c>
      <c r="B34" s="22">
        <v>144407</v>
      </c>
      <c r="C34" s="22">
        <v>152224</v>
      </c>
      <c r="D34" s="22">
        <v>154867</v>
      </c>
      <c r="E34" s="22">
        <v>150802</v>
      </c>
      <c r="F34" s="22">
        <v>147168</v>
      </c>
    </row>
    <row r="35" spans="1:6" ht="11.25">
      <c r="A35" s="6" t="s">
        <v>176</v>
      </c>
      <c r="B35" s="22">
        <v>31362</v>
      </c>
      <c r="C35" s="22">
        <v>29955</v>
      </c>
      <c r="D35" s="22">
        <v>30968</v>
      </c>
      <c r="E35" s="22">
        <v>24985</v>
      </c>
      <c r="F35" s="22">
        <v>25573</v>
      </c>
    </row>
    <row r="36" spans="1:6" ht="11.25">
      <c r="A36" s="6" t="s">
        <v>193</v>
      </c>
      <c r="B36" s="22">
        <v>5323</v>
      </c>
      <c r="C36" s="22">
        <v>13916</v>
      </c>
      <c r="D36" s="22">
        <v>9842</v>
      </c>
      <c r="E36" s="22">
        <v>5853</v>
      </c>
      <c r="F36" s="22">
        <v>8782</v>
      </c>
    </row>
    <row r="37" spans="1:6" ht="11.25">
      <c r="A37" s="6" t="s">
        <v>183</v>
      </c>
      <c r="B37" s="22">
        <v>11474</v>
      </c>
      <c r="C37" s="22">
        <v>10694</v>
      </c>
      <c r="D37" s="22">
        <v>12083</v>
      </c>
      <c r="E37" s="22">
        <v>11769</v>
      </c>
      <c r="F37" s="22">
        <v>11322</v>
      </c>
    </row>
    <row r="38" spans="1:6" ht="11.25">
      <c r="A38" s="6" t="s">
        <v>194</v>
      </c>
      <c r="B38" s="22">
        <v>71274</v>
      </c>
      <c r="C38" s="22">
        <v>72789</v>
      </c>
      <c r="D38" s="22">
        <v>72542</v>
      </c>
      <c r="E38" s="22">
        <v>73959</v>
      </c>
      <c r="F38" s="22">
        <v>70785</v>
      </c>
    </row>
    <row r="39" spans="1:6" ht="11.25">
      <c r="A39" s="6" t="s">
        <v>195</v>
      </c>
      <c r="B39" s="22">
        <v>17253</v>
      </c>
      <c r="C39" s="22">
        <v>16390</v>
      </c>
      <c r="D39" s="22">
        <v>16526</v>
      </c>
      <c r="E39" s="22">
        <v>19061</v>
      </c>
      <c r="F39" s="22">
        <v>22563</v>
      </c>
    </row>
    <row r="40" spans="1:6" ht="11.25">
      <c r="A40" s="6" t="s">
        <v>187</v>
      </c>
      <c r="B40" s="22">
        <v>4461</v>
      </c>
      <c r="C40" s="22">
        <v>4104</v>
      </c>
      <c r="D40" s="22">
        <v>3966</v>
      </c>
      <c r="E40" s="22">
        <v>3874</v>
      </c>
      <c r="F40" s="22">
        <v>3396</v>
      </c>
    </row>
    <row r="41" spans="1:6" ht="11.25">
      <c r="A41" s="6" t="s">
        <v>188</v>
      </c>
      <c r="B41" s="22">
        <v>22325</v>
      </c>
      <c r="C41" s="22">
        <v>22310</v>
      </c>
      <c r="D41" s="22">
        <v>22445</v>
      </c>
      <c r="E41" s="22">
        <v>25137</v>
      </c>
      <c r="F41" s="22">
        <v>25862</v>
      </c>
    </row>
    <row r="42" spans="1:6" ht="11.25">
      <c r="A42" s="6" t="s">
        <v>189</v>
      </c>
      <c r="B42" s="22">
        <v>2720</v>
      </c>
      <c r="C42" s="22">
        <v>2568</v>
      </c>
      <c r="D42" s="22">
        <v>3586</v>
      </c>
      <c r="E42" s="22">
        <v>3395</v>
      </c>
      <c r="F42" s="22">
        <v>5389</v>
      </c>
    </row>
    <row r="43" spans="1:6" ht="11.25">
      <c r="A43" s="6" t="s">
        <v>196</v>
      </c>
      <c r="B43" s="22"/>
      <c r="C43" s="22"/>
      <c r="D43" s="22">
        <v>6</v>
      </c>
      <c r="E43" s="22">
        <v>12</v>
      </c>
      <c r="F43" s="22">
        <v>22</v>
      </c>
    </row>
    <row r="44" spans="1:6" ht="11.25">
      <c r="A44" s="6" t="s">
        <v>197</v>
      </c>
      <c r="B44" s="22">
        <v>-396</v>
      </c>
      <c r="C44" s="22"/>
      <c r="D44" s="22">
        <v>1511</v>
      </c>
      <c r="E44" s="22">
        <v>779</v>
      </c>
      <c r="F44" s="22">
        <v>221</v>
      </c>
    </row>
    <row r="45" spans="1:6" ht="11.25">
      <c r="A45" s="6" t="s">
        <v>85</v>
      </c>
      <c r="B45" s="22">
        <v>30537</v>
      </c>
      <c r="C45" s="22">
        <v>30177</v>
      </c>
      <c r="D45" s="22">
        <v>31376</v>
      </c>
      <c r="E45" s="22">
        <v>29649</v>
      </c>
      <c r="F45" s="22">
        <v>32336</v>
      </c>
    </row>
    <row r="46" spans="1:6" ht="11.25">
      <c r="A46" s="6" t="s">
        <v>198</v>
      </c>
      <c r="B46" s="22">
        <v>418120</v>
      </c>
      <c r="C46" s="22">
        <v>423522</v>
      </c>
      <c r="D46" s="22">
        <v>431876</v>
      </c>
      <c r="E46" s="22">
        <v>414641</v>
      </c>
      <c r="F46" s="22">
        <v>420212</v>
      </c>
    </row>
    <row r="47" spans="1:6" ht="12" thickBot="1">
      <c r="A47" s="25" t="s">
        <v>199</v>
      </c>
      <c r="B47" s="23">
        <v>127288</v>
      </c>
      <c r="C47" s="23">
        <v>64614</v>
      </c>
      <c r="D47" s="23">
        <v>81219</v>
      </c>
      <c r="E47" s="23">
        <v>148530</v>
      </c>
      <c r="F47" s="23">
        <v>72446</v>
      </c>
    </row>
    <row r="48" spans="1:6" ht="12" thickTop="1">
      <c r="A48" s="6" t="s">
        <v>200</v>
      </c>
      <c r="B48" s="22">
        <v>45363</v>
      </c>
      <c r="C48" s="22">
        <v>50780</v>
      </c>
      <c r="D48" s="22">
        <v>52326</v>
      </c>
      <c r="E48" s="22">
        <v>53992</v>
      </c>
      <c r="F48" s="22">
        <v>59982</v>
      </c>
    </row>
    <row r="49" spans="1:6" ht="11.25">
      <c r="A49" s="6" t="s">
        <v>202</v>
      </c>
      <c r="B49" s="22">
        <v>3980</v>
      </c>
      <c r="C49" s="22">
        <v>3726</v>
      </c>
      <c r="D49" s="22">
        <v>2962</v>
      </c>
      <c r="E49" s="22">
        <v>2721</v>
      </c>
      <c r="F49" s="22">
        <v>2673</v>
      </c>
    </row>
    <row r="50" spans="1:6" ht="11.25">
      <c r="A50" s="6" t="s">
        <v>203</v>
      </c>
      <c r="B50" s="22"/>
      <c r="C50" s="22"/>
      <c r="D50" s="22">
        <v>10000</v>
      </c>
      <c r="E50" s="22">
        <v>21000</v>
      </c>
      <c r="F50" s="22">
        <v>10000</v>
      </c>
    </row>
    <row r="51" spans="1:6" ht="11.25">
      <c r="A51" s="6" t="s">
        <v>204</v>
      </c>
      <c r="B51" s="22">
        <v>17222</v>
      </c>
      <c r="C51" s="22">
        <v>9123</v>
      </c>
      <c r="D51" s="22">
        <v>10768</v>
      </c>
      <c r="E51" s="22">
        <v>8726</v>
      </c>
      <c r="F51" s="22">
        <v>10493</v>
      </c>
    </row>
    <row r="52" spans="1:6" ht="11.25">
      <c r="A52" s="6" t="s">
        <v>206</v>
      </c>
      <c r="B52" s="22">
        <v>66566</v>
      </c>
      <c r="C52" s="22">
        <v>63631</v>
      </c>
      <c r="D52" s="22">
        <v>76057</v>
      </c>
      <c r="E52" s="22">
        <v>86441</v>
      </c>
      <c r="F52" s="22">
        <v>83149</v>
      </c>
    </row>
    <row r="53" spans="1:6" ht="11.25">
      <c r="A53" s="6" t="s">
        <v>207</v>
      </c>
      <c r="B53" s="22">
        <v>76707</v>
      </c>
      <c r="C53" s="22">
        <v>86057</v>
      </c>
      <c r="D53" s="22">
        <v>91705</v>
      </c>
      <c r="E53" s="22">
        <v>94617</v>
      </c>
      <c r="F53" s="22">
        <v>96316</v>
      </c>
    </row>
    <row r="54" spans="1:6" ht="11.25">
      <c r="A54" s="6" t="s">
        <v>208</v>
      </c>
      <c r="B54" s="22"/>
      <c r="C54" s="22"/>
      <c r="D54" s="22">
        <v>133</v>
      </c>
      <c r="E54" s="22">
        <v>1558</v>
      </c>
      <c r="F54" s="22">
        <v>3115</v>
      </c>
    </row>
    <row r="55" spans="1:6" ht="11.25">
      <c r="A55" s="6" t="s">
        <v>209</v>
      </c>
      <c r="B55" s="22">
        <v>131</v>
      </c>
      <c r="C55" s="22">
        <v>4040</v>
      </c>
      <c r="D55" s="22">
        <v>116</v>
      </c>
      <c r="E55" s="22">
        <v>177</v>
      </c>
      <c r="F55" s="22">
        <v>1435</v>
      </c>
    </row>
    <row r="56" spans="1:6" ht="11.25">
      <c r="A56" s="6" t="s">
        <v>211</v>
      </c>
      <c r="B56" s="22">
        <v>76839</v>
      </c>
      <c r="C56" s="22">
        <v>90098</v>
      </c>
      <c r="D56" s="22">
        <v>91956</v>
      </c>
      <c r="E56" s="22">
        <v>96353</v>
      </c>
      <c r="F56" s="22">
        <v>100867</v>
      </c>
    </row>
    <row r="57" spans="1:6" ht="12" thickBot="1">
      <c r="A57" s="25" t="s">
        <v>212</v>
      </c>
      <c r="B57" s="23">
        <v>117015</v>
      </c>
      <c r="C57" s="23">
        <v>38146</v>
      </c>
      <c r="D57" s="23">
        <v>65321</v>
      </c>
      <c r="E57" s="23">
        <v>138618</v>
      </c>
      <c r="F57" s="23">
        <v>54728</v>
      </c>
    </row>
    <row r="58" spans="1:6" ht="12" thickTop="1">
      <c r="A58" s="6" t="s">
        <v>214</v>
      </c>
      <c r="B58" s="22">
        <v>1219</v>
      </c>
      <c r="C58" s="22">
        <v>9766</v>
      </c>
      <c r="D58" s="22">
        <v>126</v>
      </c>
      <c r="E58" s="22">
        <v>2959</v>
      </c>
      <c r="F58" s="22">
        <v>18934</v>
      </c>
    </row>
    <row r="59" spans="1:6" ht="11.25">
      <c r="A59" s="6" t="s">
        <v>215</v>
      </c>
      <c r="B59" s="22"/>
      <c r="C59" s="22"/>
      <c r="D59" s="22"/>
      <c r="E59" s="22"/>
      <c r="F59" s="22">
        <v>4415</v>
      </c>
    </row>
    <row r="60" spans="1:6" ht="11.25">
      <c r="A60" s="6" t="s">
        <v>216</v>
      </c>
      <c r="B60" s="22"/>
      <c r="C60" s="22"/>
      <c r="D60" s="22">
        <v>2550</v>
      </c>
      <c r="E60" s="22">
        <v>3100</v>
      </c>
      <c r="F60" s="22"/>
    </row>
    <row r="61" spans="1:6" ht="11.25">
      <c r="A61" s="6" t="s">
        <v>217</v>
      </c>
      <c r="B61" s="22">
        <v>3882</v>
      </c>
      <c r="C61" s="22">
        <v>10519</v>
      </c>
      <c r="D61" s="22"/>
      <c r="E61" s="22"/>
      <c r="F61" s="22"/>
    </row>
    <row r="62" spans="1:6" ht="11.25">
      <c r="A62" s="6" t="s">
        <v>85</v>
      </c>
      <c r="B62" s="22"/>
      <c r="C62" s="22">
        <v>1867</v>
      </c>
      <c r="D62" s="22"/>
      <c r="E62" s="22"/>
      <c r="F62" s="22">
        <v>622</v>
      </c>
    </row>
    <row r="63" spans="1:6" ht="11.25">
      <c r="A63" s="6" t="s">
        <v>218</v>
      </c>
      <c r="B63" s="22">
        <v>5102</v>
      </c>
      <c r="C63" s="22">
        <v>22152</v>
      </c>
      <c r="D63" s="22">
        <v>2676</v>
      </c>
      <c r="E63" s="22">
        <v>6059</v>
      </c>
      <c r="F63" s="22">
        <v>23971</v>
      </c>
    </row>
    <row r="64" spans="1:6" ht="11.25">
      <c r="A64" s="6" t="s">
        <v>219</v>
      </c>
      <c r="B64" s="22">
        <v>660</v>
      </c>
      <c r="C64" s="22">
        <v>1256</v>
      </c>
      <c r="D64" s="22">
        <v>1647</v>
      </c>
      <c r="E64" s="22">
        <v>4852</v>
      </c>
      <c r="F64" s="22">
        <v>5380</v>
      </c>
    </row>
    <row r="65" spans="1:6" ht="11.25">
      <c r="A65" s="6" t="s">
        <v>220</v>
      </c>
      <c r="B65" s="22"/>
      <c r="C65" s="22"/>
      <c r="D65" s="22">
        <v>4688</v>
      </c>
      <c r="E65" s="22">
        <v>2836</v>
      </c>
      <c r="F65" s="22"/>
    </row>
    <row r="66" spans="1:6" ht="11.25">
      <c r="A66" s="6" t="s">
        <v>197</v>
      </c>
      <c r="B66" s="22"/>
      <c r="C66" s="22"/>
      <c r="D66" s="22"/>
      <c r="E66" s="22">
        <v>1100</v>
      </c>
      <c r="F66" s="22"/>
    </row>
    <row r="67" spans="1:6" ht="11.25">
      <c r="A67" s="6" t="s">
        <v>223</v>
      </c>
      <c r="B67" s="22"/>
      <c r="C67" s="22">
        <v>1015</v>
      </c>
      <c r="D67" s="22"/>
      <c r="E67" s="22"/>
      <c r="F67" s="22"/>
    </row>
    <row r="68" spans="1:6" ht="11.25">
      <c r="A68" s="6" t="s">
        <v>224</v>
      </c>
      <c r="B68" s="22">
        <v>1012</v>
      </c>
      <c r="C68" s="22"/>
      <c r="D68" s="22"/>
      <c r="E68" s="22"/>
      <c r="F68" s="22"/>
    </row>
    <row r="69" spans="1:6" ht="11.25">
      <c r="A69" s="6" t="s">
        <v>225</v>
      </c>
      <c r="B69" s="22">
        <v>1672</v>
      </c>
      <c r="C69" s="22">
        <v>2271</v>
      </c>
      <c r="D69" s="22">
        <v>6335</v>
      </c>
      <c r="E69" s="22">
        <v>8788</v>
      </c>
      <c r="F69" s="22">
        <v>5380</v>
      </c>
    </row>
    <row r="70" spans="1:6" ht="11.25">
      <c r="A70" s="7" t="s">
        <v>226</v>
      </c>
      <c r="B70" s="22">
        <v>120444</v>
      </c>
      <c r="C70" s="22">
        <v>58027</v>
      </c>
      <c r="D70" s="22">
        <v>61662</v>
      </c>
      <c r="E70" s="22">
        <v>135889</v>
      </c>
      <c r="F70" s="22">
        <v>73320</v>
      </c>
    </row>
    <row r="71" spans="1:6" ht="11.25">
      <c r="A71" s="7" t="s">
        <v>227</v>
      </c>
      <c r="B71" s="22">
        <v>53606</v>
      </c>
      <c r="C71" s="22">
        <v>21236</v>
      </c>
      <c r="D71" s="22">
        <v>31148</v>
      </c>
      <c r="E71" s="22">
        <v>60892</v>
      </c>
      <c r="F71" s="22">
        <v>39784</v>
      </c>
    </row>
    <row r="72" spans="1:6" ht="11.25">
      <c r="A72" s="7" t="s">
        <v>228</v>
      </c>
      <c r="B72" s="22">
        <v>2102</v>
      </c>
      <c r="C72" s="22">
        <v>5370</v>
      </c>
      <c r="D72" s="22">
        <v>1993</v>
      </c>
      <c r="E72" s="22">
        <v>1458</v>
      </c>
      <c r="F72" s="22">
        <v>-1750</v>
      </c>
    </row>
    <row r="73" spans="1:6" ht="11.25">
      <c r="A73" s="7" t="s">
        <v>229</v>
      </c>
      <c r="B73" s="22">
        <v>55708</v>
      </c>
      <c r="C73" s="22">
        <v>26606</v>
      </c>
      <c r="D73" s="22">
        <v>33142</v>
      </c>
      <c r="E73" s="22">
        <v>62350</v>
      </c>
      <c r="F73" s="22">
        <v>38034</v>
      </c>
    </row>
    <row r="74" spans="1:6" ht="12" thickBot="1">
      <c r="A74" s="7" t="s">
        <v>230</v>
      </c>
      <c r="B74" s="22">
        <v>64736</v>
      </c>
      <c r="C74" s="22">
        <v>31421</v>
      </c>
      <c r="D74" s="22">
        <v>28520</v>
      </c>
      <c r="E74" s="22">
        <v>73538</v>
      </c>
      <c r="F74" s="22">
        <v>35285</v>
      </c>
    </row>
    <row r="75" spans="1:6" ht="12" thickTop="1">
      <c r="A75" s="8"/>
      <c r="B75" s="24"/>
      <c r="C75" s="24"/>
      <c r="D75" s="24"/>
      <c r="E75" s="24"/>
      <c r="F75" s="24"/>
    </row>
    <row r="77" ht="11.25">
      <c r="A77" s="20" t="s">
        <v>164</v>
      </c>
    </row>
    <row r="78" ht="11.25">
      <c r="A78" s="20" t="s">
        <v>165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10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160</v>
      </c>
      <c r="B2" s="14">
        <v>9656</v>
      </c>
      <c r="C2" s="14"/>
      <c r="D2" s="14"/>
      <c r="E2" s="14"/>
      <c r="F2" s="14"/>
    </row>
    <row r="3" spans="1:6" ht="12" thickBot="1">
      <c r="A3" s="11" t="s">
        <v>161</v>
      </c>
      <c r="B3" s="1" t="s">
        <v>162</v>
      </c>
      <c r="C3" s="1"/>
      <c r="D3" s="1"/>
      <c r="E3" s="1"/>
      <c r="F3" s="1"/>
    </row>
    <row r="4" spans="1:6" ht="12" thickTop="1">
      <c r="A4" s="10" t="s">
        <v>56</v>
      </c>
      <c r="B4" s="15" t="str">
        <f>HYPERLINK("http://www.kabupro.jp/mark/20130328/S000D4ZY.htm","有価証券報告書")</f>
        <v>有価証券報告書</v>
      </c>
      <c r="C4" s="15" t="str">
        <f>HYPERLINK("http://www.kabupro.jp/mark/20130328/S000D4ZY.htm","有価証券報告書")</f>
        <v>有価証券報告書</v>
      </c>
      <c r="D4" s="15" t="str">
        <f>HYPERLINK("http://www.kabupro.jp/mark/20120329/S000ALKL.htm","有価証券報告書")</f>
        <v>有価証券報告書</v>
      </c>
      <c r="E4" s="15" t="str">
        <f>HYPERLINK("http://www.kabupro.jp/mark/20110325/S000814E.htm","有価証券報告書")</f>
        <v>有価証券報告書</v>
      </c>
      <c r="F4" s="15" t="str">
        <f>HYPERLINK("http://www.kabupro.jp/mark/20100326/S0005FJF.htm","有価証券報告書")</f>
        <v>有価証券報告書</v>
      </c>
    </row>
    <row r="5" spans="1:6" ht="12" thickBot="1">
      <c r="A5" s="11" t="s">
        <v>57</v>
      </c>
      <c r="B5" s="1" t="s">
        <v>63</v>
      </c>
      <c r="C5" s="1" t="s">
        <v>63</v>
      </c>
      <c r="D5" s="1" t="s">
        <v>67</v>
      </c>
      <c r="E5" s="1" t="s">
        <v>69</v>
      </c>
      <c r="F5" s="1" t="s">
        <v>71</v>
      </c>
    </row>
    <row r="6" spans="1:6" ht="12.75" thickBot="1" thickTop="1">
      <c r="A6" s="10" t="s">
        <v>58</v>
      </c>
      <c r="B6" s="18" t="s">
        <v>163</v>
      </c>
      <c r="C6" s="19"/>
      <c r="D6" s="19"/>
      <c r="E6" s="19"/>
      <c r="F6" s="19"/>
    </row>
    <row r="7" spans="1:6" ht="12" thickTop="1">
      <c r="A7" s="12" t="s">
        <v>59</v>
      </c>
      <c r="B7" s="16" t="s">
        <v>64</v>
      </c>
      <c r="C7" s="16" t="s">
        <v>64</v>
      </c>
      <c r="D7" s="16" t="s">
        <v>64</v>
      </c>
      <c r="E7" s="16" t="s">
        <v>64</v>
      </c>
      <c r="F7" s="16" t="s">
        <v>64</v>
      </c>
    </row>
    <row r="8" spans="1:6" ht="11.25">
      <c r="A8" s="13" t="s">
        <v>60</v>
      </c>
      <c r="B8" s="17"/>
      <c r="C8" s="17"/>
      <c r="D8" s="17"/>
      <c r="E8" s="17"/>
      <c r="F8" s="17"/>
    </row>
    <row r="9" spans="1:6" ht="11.25">
      <c r="A9" s="13" t="s">
        <v>61</v>
      </c>
      <c r="B9" s="17" t="s">
        <v>65</v>
      </c>
      <c r="C9" s="17" t="s">
        <v>66</v>
      </c>
      <c r="D9" s="17" t="s">
        <v>68</v>
      </c>
      <c r="E9" s="17" t="s">
        <v>70</v>
      </c>
      <c r="F9" s="17" t="s">
        <v>72</v>
      </c>
    </row>
    <row r="10" spans="1:6" ht="12" thickBot="1">
      <c r="A10" s="13" t="s">
        <v>62</v>
      </c>
      <c r="B10" s="17" t="s">
        <v>74</v>
      </c>
      <c r="C10" s="17" t="s">
        <v>74</v>
      </c>
      <c r="D10" s="17" t="s">
        <v>74</v>
      </c>
      <c r="E10" s="17" t="s">
        <v>74</v>
      </c>
      <c r="F10" s="17" t="s">
        <v>74</v>
      </c>
    </row>
    <row r="11" spans="1:6" ht="12" thickTop="1">
      <c r="A11" s="9" t="s">
        <v>73</v>
      </c>
      <c r="B11" s="21">
        <v>159733</v>
      </c>
      <c r="C11" s="21">
        <v>151932</v>
      </c>
      <c r="D11" s="21">
        <v>105900</v>
      </c>
      <c r="E11" s="21">
        <v>325156</v>
      </c>
      <c r="F11" s="21">
        <v>711048</v>
      </c>
    </row>
    <row r="12" spans="1:6" ht="11.25">
      <c r="A12" s="2" t="s">
        <v>75</v>
      </c>
      <c r="B12" s="22">
        <v>57104</v>
      </c>
      <c r="C12" s="22">
        <v>64927</v>
      </c>
      <c r="D12" s="22">
        <v>50460</v>
      </c>
      <c r="E12" s="22">
        <v>58575</v>
      </c>
      <c r="F12" s="22">
        <v>59990</v>
      </c>
    </row>
    <row r="13" spans="1:6" ht="11.25">
      <c r="A13" s="2" t="s">
        <v>77</v>
      </c>
      <c r="B13" s="22"/>
      <c r="C13" s="22">
        <v>999</v>
      </c>
      <c r="D13" s="22">
        <v>999</v>
      </c>
      <c r="E13" s="22">
        <v>999</v>
      </c>
      <c r="F13" s="22">
        <v>999</v>
      </c>
    </row>
    <row r="14" spans="1:6" ht="11.25">
      <c r="A14" s="2" t="s">
        <v>78</v>
      </c>
      <c r="B14" s="22">
        <v>6321</v>
      </c>
      <c r="C14" s="22">
        <v>8068</v>
      </c>
      <c r="D14" s="22">
        <v>7448</v>
      </c>
      <c r="E14" s="22">
        <v>6348</v>
      </c>
      <c r="F14" s="22">
        <v>6876</v>
      </c>
    </row>
    <row r="15" spans="1:6" ht="11.25">
      <c r="A15" s="2" t="s">
        <v>79</v>
      </c>
      <c r="B15" s="22">
        <v>9440</v>
      </c>
      <c r="C15" s="22">
        <v>4178</v>
      </c>
      <c r="D15" s="22">
        <v>4253</v>
      </c>
      <c r="E15" s="22">
        <v>3926</v>
      </c>
      <c r="F15" s="22">
        <v>3410</v>
      </c>
    </row>
    <row r="16" spans="1:6" ht="11.25">
      <c r="A16" s="2" t="s">
        <v>80</v>
      </c>
      <c r="B16" s="22">
        <v>7393</v>
      </c>
      <c r="C16" s="22">
        <v>347800</v>
      </c>
      <c r="D16" s="22">
        <v>347800</v>
      </c>
      <c r="E16" s="22">
        <v>347800</v>
      </c>
      <c r="F16" s="22">
        <v>347800</v>
      </c>
    </row>
    <row r="17" spans="1:6" ht="11.25">
      <c r="A17" s="2" t="s">
        <v>81</v>
      </c>
      <c r="B17" s="22">
        <v>28494</v>
      </c>
      <c r="C17" s="22">
        <v>26703</v>
      </c>
      <c r="D17" s="22">
        <v>38120</v>
      </c>
      <c r="E17" s="22">
        <v>38978</v>
      </c>
      <c r="F17" s="22">
        <v>38372</v>
      </c>
    </row>
    <row r="18" spans="1:6" ht="11.25">
      <c r="A18" s="2" t="s">
        <v>82</v>
      </c>
      <c r="B18" s="22">
        <v>9056</v>
      </c>
      <c r="C18" s="22">
        <v>5981</v>
      </c>
      <c r="D18" s="22">
        <v>6237</v>
      </c>
      <c r="E18" s="22">
        <v>8415</v>
      </c>
      <c r="F18" s="22">
        <v>8003</v>
      </c>
    </row>
    <row r="19" spans="1:6" ht="11.25">
      <c r="A19" s="2" t="s">
        <v>83</v>
      </c>
      <c r="B19" s="22">
        <v>265520</v>
      </c>
      <c r="C19" s="22">
        <v>607120</v>
      </c>
      <c r="D19" s="22">
        <v>821353</v>
      </c>
      <c r="E19" s="22">
        <v>301616</v>
      </c>
      <c r="F19" s="22">
        <v>258484</v>
      </c>
    </row>
    <row r="20" spans="1:6" ht="11.25">
      <c r="A20" s="2" t="s">
        <v>84</v>
      </c>
      <c r="B20" s="22">
        <v>24183</v>
      </c>
      <c r="C20" s="22">
        <v>25553</v>
      </c>
      <c r="D20" s="22">
        <v>28738</v>
      </c>
      <c r="E20" s="22">
        <v>25681</v>
      </c>
      <c r="F20" s="22">
        <v>25327</v>
      </c>
    </row>
    <row r="21" spans="1:6" ht="11.25">
      <c r="A21" s="2" t="s">
        <v>85</v>
      </c>
      <c r="B21" s="22">
        <v>6528</v>
      </c>
      <c r="C21" s="22">
        <v>6790</v>
      </c>
      <c r="D21" s="22">
        <v>5938</v>
      </c>
      <c r="E21" s="22">
        <v>1133</v>
      </c>
      <c r="F21" s="22">
        <v>6187</v>
      </c>
    </row>
    <row r="22" spans="1:6" ht="11.25">
      <c r="A22" s="2" t="s">
        <v>86</v>
      </c>
      <c r="B22" s="22">
        <v>-668</v>
      </c>
      <c r="C22" s="22">
        <v>-1064</v>
      </c>
      <c r="D22" s="22">
        <v>-3234</v>
      </c>
      <c r="E22" s="22">
        <v>-1723</v>
      </c>
      <c r="F22" s="22">
        <v>-1068</v>
      </c>
    </row>
    <row r="23" spans="1:6" ht="11.25">
      <c r="A23" s="2" t="s">
        <v>87</v>
      </c>
      <c r="B23" s="22">
        <v>573107</v>
      </c>
      <c r="C23" s="22">
        <v>1248991</v>
      </c>
      <c r="D23" s="22">
        <v>1414015</v>
      </c>
      <c r="E23" s="22">
        <v>1116908</v>
      </c>
      <c r="F23" s="22">
        <v>1465432</v>
      </c>
    </row>
    <row r="24" spans="1:6" ht="11.25">
      <c r="A24" s="3" t="s">
        <v>88</v>
      </c>
      <c r="B24" s="22">
        <v>2929655</v>
      </c>
      <c r="C24" s="22">
        <v>2906373</v>
      </c>
      <c r="D24" s="22">
        <v>2904875</v>
      </c>
      <c r="E24" s="22">
        <v>2903218</v>
      </c>
      <c r="F24" s="22">
        <v>2884983</v>
      </c>
    </row>
    <row r="25" spans="1:6" ht="11.25">
      <c r="A25" s="4" t="s">
        <v>89</v>
      </c>
      <c r="B25" s="22">
        <v>-2005331</v>
      </c>
      <c r="C25" s="22">
        <v>-1944201</v>
      </c>
      <c r="D25" s="22">
        <v>-1880410</v>
      </c>
      <c r="E25" s="22">
        <v>-1816294</v>
      </c>
      <c r="F25" s="22">
        <v>-1753206</v>
      </c>
    </row>
    <row r="26" spans="1:6" ht="11.25">
      <c r="A26" s="4" t="s">
        <v>90</v>
      </c>
      <c r="B26" s="22">
        <v>924323</v>
      </c>
      <c r="C26" s="22">
        <v>962172</v>
      </c>
      <c r="D26" s="22">
        <v>1024465</v>
      </c>
      <c r="E26" s="22">
        <v>1086924</v>
      </c>
      <c r="F26" s="22">
        <v>1131777</v>
      </c>
    </row>
    <row r="27" spans="1:6" ht="11.25">
      <c r="A27" s="3" t="s">
        <v>91</v>
      </c>
      <c r="B27" s="22">
        <v>4108837</v>
      </c>
      <c r="C27" s="22">
        <v>4094027</v>
      </c>
      <c r="D27" s="22">
        <v>4089848</v>
      </c>
      <c r="E27" s="22">
        <v>4081738</v>
      </c>
      <c r="F27" s="22">
        <v>4066282</v>
      </c>
    </row>
    <row r="28" spans="1:6" ht="11.25">
      <c r="A28" s="4" t="s">
        <v>89</v>
      </c>
      <c r="B28" s="22">
        <v>-3448431</v>
      </c>
      <c r="C28" s="22">
        <v>-3376136</v>
      </c>
      <c r="D28" s="22">
        <v>-3304597</v>
      </c>
      <c r="E28" s="22">
        <v>-3220460</v>
      </c>
      <c r="F28" s="22">
        <v>-3133115</v>
      </c>
    </row>
    <row r="29" spans="1:6" ht="11.25">
      <c r="A29" s="4" t="s">
        <v>92</v>
      </c>
      <c r="B29" s="22">
        <v>660405</v>
      </c>
      <c r="C29" s="22">
        <v>717890</v>
      </c>
      <c r="D29" s="22">
        <v>785250</v>
      </c>
      <c r="E29" s="22">
        <v>861277</v>
      </c>
      <c r="F29" s="22">
        <v>933166</v>
      </c>
    </row>
    <row r="30" spans="1:6" ht="11.25">
      <c r="A30" s="3" t="s">
        <v>93</v>
      </c>
      <c r="B30" s="22">
        <v>2077983</v>
      </c>
      <c r="C30" s="22">
        <v>1836608</v>
      </c>
      <c r="D30" s="22">
        <v>1825835</v>
      </c>
      <c r="E30" s="22">
        <v>1819482</v>
      </c>
      <c r="F30" s="22">
        <v>1900912</v>
      </c>
    </row>
    <row r="31" spans="1:6" ht="11.25">
      <c r="A31" s="4" t="s">
        <v>89</v>
      </c>
      <c r="B31" s="22">
        <v>-1720438</v>
      </c>
      <c r="C31" s="22">
        <v>-1663678</v>
      </c>
      <c r="D31" s="22">
        <v>-1619516</v>
      </c>
      <c r="E31" s="22">
        <v>-1574632</v>
      </c>
      <c r="F31" s="22">
        <v>-1626979</v>
      </c>
    </row>
    <row r="32" spans="1:6" ht="11.25">
      <c r="A32" s="4" t="s">
        <v>94</v>
      </c>
      <c r="B32" s="22">
        <v>357545</v>
      </c>
      <c r="C32" s="22">
        <v>172929</v>
      </c>
      <c r="D32" s="22">
        <v>206319</v>
      </c>
      <c r="E32" s="22">
        <v>244850</v>
      </c>
      <c r="F32" s="22">
        <v>273932</v>
      </c>
    </row>
    <row r="33" spans="1:6" ht="11.25">
      <c r="A33" s="3" t="s">
        <v>95</v>
      </c>
      <c r="B33" s="22">
        <v>65676</v>
      </c>
      <c r="C33" s="22">
        <v>64128</v>
      </c>
      <c r="D33" s="22">
        <v>63528</v>
      </c>
      <c r="E33" s="22">
        <v>62496</v>
      </c>
      <c r="F33" s="22">
        <v>62496</v>
      </c>
    </row>
    <row r="34" spans="1:6" ht="11.25">
      <c r="A34" s="4" t="s">
        <v>89</v>
      </c>
      <c r="B34" s="22">
        <v>-63770</v>
      </c>
      <c r="C34" s="22">
        <v>-62643</v>
      </c>
      <c r="D34" s="22">
        <v>-61403</v>
      </c>
      <c r="E34" s="22">
        <v>-60466</v>
      </c>
      <c r="F34" s="22">
        <v>-59856</v>
      </c>
    </row>
    <row r="35" spans="1:6" ht="11.25">
      <c r="A35" s="4" t="s">
        <v>96</v>
      </c>
      <c r="B35" s="22">
        <v>1905</v>
      </c>
      <c r="C35" s="22">
        <v>1484</v>
      </c>
      <c r="D35" s="22">
        <v>2125</v>
      </c>
      <c r="E35" s="22">
        <v>2030</v>
      </c>
      <c r="F35" s="22">
        <v>2640</v>
      </c>
    </row>
    <row r="36" spans="1:6" ht="11.25">
      <c r="A36" s="3" t="s">
        <v>97</v>
      </c>
      <c r="B36" s="22">
        <v>370347</v>
      </c>
      <c r="C36" s="22">
        <v>362221</v>
      </c>
      <c r="D36" s="22">
        <v>359562</v>
      </c>
      <c r="E36" s="22">
        <v>362024</v>
      </c>
      <c r="F36" s="22">
        <v>362785</v>
      </c>
    </row>
    <row r="37" spans="1:6" ht="11.25">
      <c r="A37" s="4" t="s">
        <v>89</v>
      </c>
      <c r="B37" s="22">
        <v>-351518</v>
      </c>
      <c r="C37" s="22">
        <v>-343753</v>
      </c>
      <c r="D37" s="22">
        <v>-334229</v>
      </c>
      <c r="E37" s="22">
        <v>-327199</v>
      </c>
      <c r="F37" s="22">
        <v>-319804</v>
      </c>
    </row>
    <row r="38" spans="1:6" ht="11.25">
      <c r="A38" s="4" t="s">
        <v>98</v>
      </c>
      <c r="B38" s="22">
        <v>18828</v>
      </c>
      <c r="C38" s="22">
        <v>18468</v>
      </c>
      <c r="D38" s="22">
        <v>25333</v>
      </c>
      <c r="E38" s="22">
        <v>34825</v>
      </c>
      <c r="F38" s="22">
        <v>42980</v>
      </c>
    </row>
    <row r="39" spans="1:6" ht="11.25">
      <c r="A39" s="3" t="s">
        <v>99</v>
      </c>
      <c r="B39" s="22">
        <v>14061482</v>
      </c>
      <c r="C39" s="22">
        <v>13711352</v>
      </c>
      <c r="D39" s="22">
        <v>13716056</v>
      </c>
      <c r="E39" s="22">
        <v>13709244</v>
      </c>
      <c r="F39" s="22">
        <v>13706501</v>
      </c>
    </row>
    <row r="40" spans="1:6" ht="11.25">
      <c r="A40" s="3" t="s">
        <v>100</v>
      </c>
      <c r="B40" s="22">
        <v>25445</v>
      </c>
      <c r="C40" s="22">
        <v>20985</v>
      </c>
      <c r="D40" s="22">
        <v>20985</v>
      </c>
      <c r="E40" s="22">
        <v>5085</v>
      </c>
      <c r="F40" s="22"/>
    </row>
    <row r="41" spans="1:6" ht="11.25">
      <c r="A41" s="4" t="s">
        <v>89</v>
      </c>
      <c r="B41" s="22">
        <v>-11980</v>
      </c>
      <c r="C41" s="22">
        <v>-7640</v>
      </c>
      <c r="D41" s="22">
        <v>-3895</v>
      </c>
      <c r="E41" s="22">
        <v>-282</v>
      </c>
      <c r="F41" s="22"/>
    </row>
    <row r="42" spans="1:6" ht="11.25">
      <c r="A42" s="4" t="s">
        <v>100</v>
      </c>
      <c r="B42" s="22">
        <v>13464</v>
      </c>
      <c r="C42" s="22">
        <v>13344</v>
      </c>
      <c r="D42" s="22">
        <v>17089</v>
      </c>
      <c r="E42" s="22">
        <v>4802</v>
      </c>
      <c r="F42" s="22"/>
    </row>
    <row r="43" spans="1:6" ht="11.25">
      <c r="A43" s="3" t="s">
        <v>101</v>
      </c>
      <c r="B43" s="22"/>
      <c r="C43" s="22"/>
      <c r="D43" s="22">
        <v>395</v>
      </c>
      <c r="E43" s="22"/>
      <c r="F43" s="22"/>
    </row>
    <row r="44" spans="1:6" ht="11.25">
      <c r="A44" s="3" t="s">
        <v>102</v>
      </c>
      <c r="B44" s="22">
        <v>16037955</v>
      </c>
      <c r="C44" s="22">
        <v>15597642</v>
      </c>
      <c r="D44" s="22">
        <v>15777034</v>
      </c>
      <c r="E44" s="22">
        <v>15943954</v>
      </c>
      <c r="F44" s="22">
        <v>16090998</v>
      </c>
    </row>
    <row r="45" spans="1:6" ht="11.25">
      <c r="A45" s="3" t="s">
        <v>103</v>
      </c>
      <c r="B45" s="22">
        <v>223419</v>
      </c>
      <c r="C45" s="22">
        <v>223419</v>
      </c>
      <c r="D45" s="22">
        <v>223419</v>
      </c>
      <c r="E45" s="22">
        <v>223419</v>
      </c>
      <c r="F45" s="22">
        <v>223419</v>
      </c>
    </row>
    <row r="46" spans="1:6" ht="11.25">
      <c r="A46" s="3" t="s">
        <v>104</v>
      </c>
      <c r="B46" s="22">
        <v>946</v>
      </c>
      <c r="C46" s="22">
        <v>946</v>
      </c>
      <c r="D46" s="22">
        <v>1320</v>
      </c>
      <c r="E46" s="22">
        <v>1233</v>
      </c>
      <c r="F46" s="22">
        <v>247</v>
      </c>
    </row>
    <row r="47" spans="1:6" ht="11.25">
      <c r="A47" s="3" t="s">
        <v>100</v>
      </c>
      <c r="B47" s="22">
        <v>7711</v>
      </c>
      <c r="C47" s="22"/>
      <c r="D47" s="22"/>
      <c r="E47" s="22"/>
      <c r="F47" s="22"/>
    </row>
    <row r="48" spans="1:6" ht="11.25">
      <c r="A48" s="3" t="s">
        <v>85</v>
      </c>
      <c r="B48" s="22">
        <v>38212</v>
      </c>
      <c r="C48" s="22">
        <v>41573</v>
      </c>
      <c r="D48" s="22">
        <v>44934</v>
      </c>
      <c r="E48" s="22">
        <v>48295</v>
      </c>
      <c r="F48" s="22">
        <v>51808</v>
      </c>
    </row>
    <row r="49" spans="1:6" ht="11.25">
      <c r="A49" s="3" t="s">
        <v>105</v>
      </c>
      <c r="B49" s="22">
        <v>270289</v>
      </c>
      <c r="C49" s="22">
        <v>265939</v>
      </c>
      <c r="D49" s="22">
        <v>269674</v>
      </c>
      <c r="E49" s="22">
        <v>272948</v>
      </c>
      <c r="F49" s="22">
        <v>275474</v>
      </c>
    </row>
    <row r="50" spans="1:6" ht="11.25">
      <c r="A50" s="3" t="s">
        <v>106</v>
      </c>
      <c r="B50" s="22">
        <v>197975</v>
      </c>
      <c r="C50" s="22">
        <v>184264</v>
      </c>
      <c r="D50" s="22">
        <v>178295</v>
      </c>
      <c r="E50" s="22">
        <v>189518</v>
      </c>
      <c r="F50" s="22">
        <v>193129</v>
      </c>
    </row>
    <row r="51" spans="1:6" ht="11.25">
      <c r="A51" s="3" t="s">
        <v>107</v>
      </c>
      <c r="B51" s="22">
        <v>2237637</v>
      </c>
      <c r="C51" s="22">
        <v>2237637</v>
      </c>
      <c r="D51" s="22">
        <v>2237637</v>
      </c>
      <c r="E51" s="22">
        <v>2237637</v>
      </c>
      <c r="F51" s="22">
        <v>2237637</v>
      </c>
    </row>
    <row r="52" spans="1:6" ht="11.25">
      <c r="A52" s="3" t="s">
        <v>108</v>
      </c>
      <c r="B52" s="22">
        <v>145</v>
      </c>
      <c r="C52" s="22">
        <v>145</v>
      </c>
      <c r="D52" s="22">
        <v>145</v>
      </c>
      <c r="E52" s="22">
        <v>145</v>
      </c>
      <c r="F52" s="22">
        <v>135</v>
      </c>
    </row>
    <row r="53" spans="1:6" ht="11.25">
      <c r="A53" s="3" t="s">
        <v>109</v>
      </c>
      <c r="B53" s="22"/>
      <c r="C53" s="22">
        <v>3055</v>
      </c>
      <c r="D53" s="22">
        <v>6388</v>
      </c>
      <c r="E53" s="22"/>
      <c r="F53" s="22"/>
    </row>
    <row r="54" spans="1:6" ht="11.25">
      <c r="A54" s="3" t="s">
        <v>110</v>
      </c>
      <c r="B54" s="22">
        <v>2374840</v>
      </c>
      <c r="C54" s="22">
        <v>2360360</v>
      </c>
      <c r="D54" s="22">
        <v>2316980</v>
      </c>
      <c r="E54" s="22">
        <v>2944600</v>
      </c>
      <c r="F54" s="22">
        <v>2993216</v>
      </c>
    </row>
    <row r="55" spans="1:6" ht="11.25">
      <c r="A55" s="3" t="s">
        <v>111</v>
      </c>
      <c r="B55" s="22">
        <v>124</v>
      </c>
      <c r="C55" s="22">
        <v>124</v>
      </c>
      <c r="D55" s="22">
        <v>124</v>
      </c>
      <c r="E55" s="22">
        <v>124</v>
      </c>
      <c r="F55" s="22"/>
    </row>
    <row r="56" spans="1:6" ht="11.25">
      <c r="A56" s="3" t="s">
        <v>112</v>
      </c>
      <c r="B56" s="22">
        <v>569</v>
      </c>
      <c r="C56" s="22">
        <v>105</v>
      </c>
      <c r="D56" s="22">
        <v>999</v>
      </c>
      <c r="E56" s="22">
        <v>3128</v>
      </c>
      <c r="F56" s="22">
        <v>18</v>
      </c>
    </row>
    <row r="57" spans="1:6" ht="11.25">
      <c r="A57" s="3" t="s">
        <v>113</v>
      </c>
      <c r="B57" s="22">
        <v>11847</v>
      </c>
      <c r="C57" s="22"/>
      <c r="D57" s="22"/>
      <c r="E57" s="22"/>
      <c r="F57" s="22"/>
    </row>
    <row r="58" spans="1:6" ht="11.25">
      <c r="A58" s="3" t="s">
        <v>82</v>
      </c>
      <c r="B58" s="22">
        <v>19170</v>
      </c>
      <c r="C58" s="22">
        <v>29198</v>
      </c>
      <c r="D58" s="22">
        <v>38266</v>
      </c>
      <c r="E58" s="22">
        <v>30099</v>
      </c>
      <c r="F58" s="22">
        <v>31414</v>
      </c>
    </row>
    <row r="59" spans="1:6" ht="11.25">
      <c r="A59" s="3" t="s">
        <v>114</v>
      </c>
      <c r="B59" s="22">
        <v>61434</v>
      </c>
      <c r="C59" s="22">
        <v>61434</v>
      </c>
      <c r="D59" s="22">
        <v>61434</v>
      </c>
      <c r="E59" s="22">
        <v>61344</v>
      </c>
      <c r="F59" s="22">
        <v>61344</v>
      </c>
    </row>
    <row r="60" spans="1:6" ht="11.25">
      <c r="A60" s="3" t="s">
        <v>85</v>
      </c>
      <c r="B60" s="22">
        <v>2714</v>
      </c>
      <c r="C60" s="22">
        <v>2777</v>
      </c>
      <c r="D60" s="22">
        <v>2854</v>
      </c>
      <c r="E60" s="22">
        <v>2949</v>
      </c>
      <c r="F60" s="22">
        <v>3053</v>
      </c>
    </row>
    <row r="61" spans="1:6" ht="11.25">
      <c r="A61" s="3" t="s">
        <v>86</v>
      </c>
      <c r="B61" s="22">
        <v>-1224</v>
      </c>
      <c r="C61" s="22">
        <v>-1224</v>
      </c>
      <c r="D61" s="22">
        <v>-1224</v>
      </c>
      <c r="E61" s="22">
        <v>-1224</v>
      </c>
      <c r="F61" s="22"/>
    </row>
    <row r="62" spans="1:6" ht="11.25">
      <c r="A62" s="3" t="s">
        <v>115</v>
      </c>
      <c r="B62" s="22">
        <v>4905233</v>
      </c>
      <c r="C62" s="22">
        <v>4877877</v>
      </c>
      <c r="D62" s="22">
        <v>4841901</v>
      </c>
      <c r="E62" s="22">
        <v>5468323</v>
      </c>
      <c r="F62" s="22">
        <v>5519947</v>
      </c>
    </row>
    <row r="63" spans="1:6" ht="11.25">
      <c r="A63" s="2" t="s">
        <v>116</v>
      </c>
      <c r="B63" s="22">
        <v>21213478</v>
      </c>
      <c r="C63" s="22">
        <v>20741459</v>
      </c>
      <c r="D63" s="22">
        <v>20888610</v>
      </c>
      <c r="E63" s="22">
        <v>21685226</v>
      </c>
      <c r="F63" s="22">
        <v>21886421</v>
      </c>
    </row>
    <row r="64" spans="1:6" ht="12" thickBot="1">
      <c r="A64" s="5" t="s">
        <v>117</v>
      </c>
      <c r="B64" s="23">
        <v>21786586</v>
      </c>
      <c r="C64" s="23">
        <v>21990451</v>
      </c>
      <c r="D64" s="23">
        <v>22302625</v>
      </c>
      <c r="E64" s="23">
        <v>22802134</v>
      </c>
      <c r="F64" s="23">
        <v>23351854</v>
      </c>
    </row>
    <row r="65" spans="1:6" ht="12" thickTop="1">
      <c r="A65" s="2" t="s">
        <v>119</v>
      </c>
      <c r="B65" s="22">
        <v>11530</v>
      </c>
      <c r="C65" s="22">
        <v>8661</v>
      </c>
      <c r="D65" s="22">
        <v>8693</v>
      </c>
      <c r="E65" s="22">
        <v>9059</v>
      </c>
      <c r="F65" s="22">
        <v>7872</v>
      </c>
    </row>
    <row r="66" spans="1:6" ht="11.25">
      <c r="A66" s="2" t="s">
        <v>120</v>
      </c>
      <c r="B66" s="22">
        <v>72638</v>
      </c>
      <c r="C66" s="22">
        <v>81688</v>
      </c>
      <c r="D66" s="22">
        <v>56482</v>
      </c>
      <c r="E66" s="22">
        <v>64557</v>
      </c>
      <c r="F66" s="22">
        <v>83341</v>
      </c>
    </row>
    <row r="67" spans="1:6" ht="11.25">
      <c r="A67" s="2" t="s">
        <v>121</v>
      </c>
      <c r="B67" s="22"/>
      <c r="C67" s="22"/>
      <c r="D67" s="22"/>
      <c r="E67" s="22">
        <v>86000</v>
      </c>
      <c r="F67" s="22">
        <v>172000</v>
      </c>
    </row>
    <row r="68" spans="1:6" ht="11.25">
      <c r="A68" s="2" t="s">
        <v>122</v>
      </c>
      <c r="B68" s="22">
        <v>2480000</v>
      </c>
      <c r="C68" s="22">
        <v>2260000</v>
      </c>
      <c r="D68" s="22">
        <v>2420000</v>
      </c>
      <c r="E68" s="22">
        <v>2430000</v>
      </c>
      <c r="F68" s="22">
        <v>2530000</v>
      </c>
    </row>
    <row r="69" spans="1:6" ht="11.25">
      <c r="A69" s="2" t="s">
        <v>123</v>
      </c>
      <c r="B69" s="22">
        <v>962712</v>
      </c>
      <c r="C69" s="22">
        <v>957764</v>
      </c>
      <c r="D69" s="22">
        <v>902852</v>
      </c>
      <c r="E69" s="22">
        <v>1119420</v>
      </c>
      <c r="F69" s="22">
        <v>1324920</v>
      </c>
    </row>
    <row r="70" spans="1:6" ht="11.25">
      <c r="A70" s="2" t="s">
        <v>124</v>
      </c>
      <c r="B70" s="22">
        <v>6289</v>
      </c>
      <c r="C70" s="22">
        <v>3744</v>
      </c>
      <c r="D70" s="22">
        <v>3744</v>
      </c>
      <c r="E70" s="22">
        <v>564</v>
      </c>
      <c r="F70" s="22"/>
    </row>
    <row r="71" spans="1:6" ht="11.25">
      <c r="A71" s="2" t="s">
        <v>125</v>
      </c>
      <c r="B71" s="22">
        <v>152499</v>
      </c>
      <c r="C71" s="22">
        <v>147006</v>
      </c>
      <c r="D71" s="22">
        <v>166222</v>
      </c>
      <c r="E71" s="22">
        <v>164486</v>
      </c>
      <c r="F71" s="22">
        <v>151333</v>
      </c>
    </row>
    <row r="72" spans="1:6" ht="11.25">
      <c r="A72" s="2" t="s">
        <v>126</v>
      </c>
      <c r="B72" s="22">
        <v>53377</v>
      </c>
      <c r="C72" s="22">
        <v>15583</v>
      </c>
      <c r="D72" s="22">
        <v>12470</v>
      </c>
      <c r="E72" s="22">
        <v>51887</v>
      </c>
      <c r="F72" s="22">
        <v>46526</v>
      </c>
    </row>
    <row r="73" spans="1:6" ht="11.25">
      <c r="A73" s="2" t="s">
        <v>127</v>
      </c>
      <c r="B73" s="22">
        <v>17450</v>
      </c>
      <c r="C73" s="22">
        <v>15316</v>
      </c>
      <c r="D73" s="22">
        <v>13392</v>
      </c>
      <c r="E73" s="22">
        <v>13204</v>
      </c>
      <c r="F73" s="22">
        <v>13923</v>
      </c>
    </row>
    <row r="74" spans="1:6" ht="11.25">
      <c r="A74" s="2" t="s">
        <v>128</v>
      </c>
      <c r="B74" s="22">
        <v>25227</v>
      </c>
      <c r="C74" s="22">
        <v>27021</v>
      </c>
      <c r="D74" s="22">
        <v>27903</v>
      </c>
      <c r="E74" s="22">
        <v>28444</v>
      </c>
      <c r="F74" s="22">
        <v>32464</v>
      </c>
    </row>
    <row r="75" spans="1:6" ht="11.25">
      <c r="A75" s="2" t="s">
        <v>129</v>
      </c>
      <c r="B75" s="22">
        <v>11489</v>
      </c>
      <c r="C75" s="22">
        <v>3555</v>
      </c>
      <c r="D75" s="22">
        <v>2154</v>
      </c>
      <c r="E75" s="22">
        <v>1743</v>
      </c>
      <c r="F75" s="22">
        <v>4927</v>
      </c>
    </row>
    <row r="76" spans="1:6" ht="11.25">
      <c r="A76" s="2" t="s">
        <v>130</v>
      </c>
      <c r="B76" s="22">
        <v>3793214</v>
      </c>
      <c r="C76" s="22">
        <v>3520343</v>
      </c>
      <c r="D76" s="22">
        <v>3613915</v>
      </c>
      <c r="E76" s="22">
        <v>3969369</v>
      </c>
      <c r="F76" s="22">
        <v>4367308</v>
      </c>
    </row>
    <row r="77" spans="1:6" ht="11.25">
      <c r="A77" s="2" t="s">
        <v>131</v>
      </c>
      <c r="B77" s="22"/>
      <c r="C77" s="22"/>
      <c r="D77" s="22"/>
      <c r="E77" s="22"/>
      <c r="F77" s="22">
        <v>86000</v>
      </c>
    </row>
    <row r="78" spans="1:6" ht="11.25">
      <c r="A78" s="2" t="s">
        <v>132</v>
      </c>
      <c r="B78" s="22">
        <v>2482251</v>
      </c>
      <c r="C78" s="22">
        <v>2778023</v>
      </c>
      <c r="D78" s="22">
        <v>2738493</v>
      </c>
      <c r="E78" s="22">
        <v>2594530</v>
      </c>
      <c r="F78" s="22">
        <v>2444390</v>
      </c>
    </row>
    <row r="79" spans="1:6" ht="11.25">
      <c r="A79" s="2" t="s">
        <v>133</v>
      </c>
      <c r="B79" s="22">
        <v>3564811</v>
      </c>
      <c r="C79" s="22">
        <v>3768011</v>
      </c>
      <c r="D79" s="22">
        <v>3985611</v>
      </c>
      <c r="E79" s="22">
        <v>4221444</v>
      </c>
      <c r="F79" s="22">
        <v>4439862</v>
      </c>
    </row>
    <row r="80" spans="1:6" ht="11.25">
      <c r="A80" s="2" t="s">
        <v>134</v>
      </c>
      <c r="B80" s="22">
        <v>15023</v>
      </c>
      <c r="C80" s="22">
        <v>9599</v>
      </c>
      <c r="D80" s="22">
        <v>13344</v>
      </c>
      <c r="E80" s="22">
        <v>4237</v>
      </c>
      <c r="F80" s="22"/>
    </row>
    <row r="81" spans="1:6" ht="11.25">
      <c r="A81" s="2" t="s">
        <v>135</v>
      </c>
      <c r="B81" s="22">
        <v>781</v>
      </c>
      <c r="C81" s="22">
        <v>521</v>
      </c>
      <c r="D81" s="22">
        <v>721</v>
      </c>
      <c r="E81" s="22">
        <v>243</v>
      </c>
      <c r="F81" s="22">
        <v>863</v>
      </c>
    </row>
    <row r="82" spans="1:6" ht="11.25">
      <c r="A82" s="2" t="s">
        <v>136</v>
      </c>
      <c r="B82" s="22">
        <v>75798</v>
      </c>
      <c r="C82" s="22">
        <v>69210</v>
      </c>
      <c r="D82" s="22">
        <v>73669</v>
      </c>
      <c r="E82" s="22">
        <v>80595</v>
      </c>
      <c r="F82" s="22">
        <v>87535</v>
      </c>
    </row>
    <row r="83" spans="1:6" ht="11.25">
      <c r="A83" s="2" t="s">
        <v>137</v>
      </c>
      <c r="B83" s="22"/>
      <c r="C83" s="22">
        <v>2255</v>
      </c>
      <c r="D83" s="22"/>
      <c r="E83" s="22"/>
      <c r="F83" s="22">
        <v>426</v>
      </c>
    </row>
    <row r="84" spans="1:6" ht="11.25">
      <c r="A84" s="2" t="s">
        <v>138</v>
      </c>
      <c r="B84" s="22">
        <v>42110</v>
      </c>
      <c r="C84" s="22">
        <v>42110</v>
      </c>
      <c r="D84" s="22">
        <v>48600</v>
      </c>
      <c r="E84" s="22">
        <v>48600</v>
      </c>
      <c r="F84" s="22">
        <v>48600</v>
      </c>
    </row>
    <row r="85" spans="1:6" ht="11.25">
      <c r="A85" s="2" t="s">
        <v>140</v>
      </c>
      <c r="B85" s="22">
        <v>6180776</v>
      </c>
      <c r="C85" s="22">
        <v>6669730</v>
      </c>
      <c r="D85" s="22">
        <v>6860439</v>
      </c>
      <c r="E85" s="22">
        <v>6949650</v>
      </c>
      <c r="F85" s="22">
        <v>7107677</v>
      </c>
    </row>
    <row r="86" spans="1:6" ht="12" thickBot="1">
      <c r="A86" s="5" t="s">
        <v>141</v>
      </c>
      <c r="B86" s="23">
        <v>9973991</v>
      </c>
      <c r="C86" s="23">
        <v>10190073</v>
      </c>
      <c r="D86" s="23">
        <v>10474355</v>
      </c>
      <c r="E86" s="23">
        <v>10919020</v>
      </c>
      <c r="F86" s="23">
        <v>11474986</v>
      </c>
    </row>
    <row r="87" spans="1:6" ht="12" thickTop="1">
      <c r="A87" s="2" t="s">
        <v>142</v>
      </c>
      <c r="B87" s="22">
        <v>4180101</v>
      </c>
      <c r="C87" s="22">
        <v>4180101</v>
      </c>
      <c r="D87" s="22">
        <v>4180101</v>
      </c>
      <c r="E87" s="22">
        <v>4180101</v>
      </c>
      <c r="F87" s="22">
        <v>4180101</v>
      </c>
    </row>
    <row r="88" spans="1:6" ht="11.25">
      <c r="A88" s="3" t="s">
        <v>143</v>
      </c>
      <c r="B88" s="22">
        <v>4767834</v>
      </c>
      <c r="C88" s="22">
        <v>4767834</v>
      </c>
      <c r="D88" s="22">
        <v>4767834</v>
      </c>
      <c r="E88" s="22">
        <v>4767834</v>
      </c>
      <c r="F88" s="22">
        <v>4767834</v>
      </c>
    </row>
    <row r="89" spans="1:6" ht="11.25">
      <c r="A89" s="3" t="s">
        <v>145</v>
      </c>
      <c r="B89" s="22">
        <v>4767834</v>
      </c>
      <c r="C89" s="22">
        <v>4767834</v>
      </c>
      <c r="D89" s="22">
        <v>4767834</v>
      </c>
      <c r="E89" s="22">
        <v>4767834</v>
      </c>
      <c r="F89" s="22">
        <v>4767834</v>
      </c>
    </row>
    <row r="90" spans="1:6" ht="11.25">
      <c r="A90" s="3" t="s">
        <v>146</v>
      </c>
      <c r="B90" s="22">
        <v>169649</v>
      </c>
      <c r="C90" s="22">
        <v>169649</v>
      </c>
      <c r="D90" s="22">
        <v>169649</v>
      </c>
      <c r="E90" s="22">
        <v>169649</v>
      </c>
      <c r="F90" s="22">
        <v>169649</v>
      </c>
    </row>
    <row r="91" spans="1:6" ht="11.25">
      <c r="A91" s="4" t="s">
        <v>147</v>
      </c>
      <c r="B91" s="22">
        <v>1962</v>
      </c>
      <c r="C91" s="22">
        <v>2014</v>
      </c>
      <c r="D91" s="22">
        <v>679</v>
      </c>
      <c r="E91" s="22">
        <v>727</v>
      </c>
      <c r="F91" s="22">
        <v>775</v>
      </c>
    </row>
    <row r="92" spans="1:6" ht="11.25">
      <c r="A92" s="4" t="s">
        <v>148</v>
      </c>
      <c r="B92" s="22">
        <v>2680000</v>
      </c>
      <c r="C92" s="22">
        <v>2680000</v>
      </c>
      <c r="D92" s="22">
        <v>2680000</v>
      </c>
      <c r="E92" s="22">
        <v>2680000</v>
      </c>
      <c r="F92" s="22">
        <v>2680000</v>
      </c>
    </row>
    <row r="93" spans="1:6" ht="11.25">
      <c r="A93" s="4" t="s">
        <v>149</v>
      </c>
      <c r="B93" s="22">
        <v>66100</v>
      </c>
      <c r="C93" s="22">
        <v>62619</v>
      </c>
      <c r="D93" s="22">
        <v>93840</v>
      </c>
      <c r="E93" s="22">
        <v>136799</v>
      </c>
      <c r="F93" s="22">
        <v>114453</v>
      </c>
    </row>
    <row r="94" spans="1:6" ht="11.25">
      <c r="A94" s="4" t="s">
        <v>150</v>
      </c>
      <c r="B94" s="22">
        <v>2748063</v>
      </c>
      <c r="C94" s="22">
        <v>2744633</v>
      </c>
      <c r="D94" s="22">
        <v>2774519</v>
      </c>
      <c r="E94" s="22">
        <v>2817526</v>
      </c>
      <c r="F94" s="22">
        <v>2795228</v>
      </c>
    </row>
    <row r="95" spans="1:6" ht="11.25">
      <c r="A95" s="3" t="s">
        <v>151</v>
      </c>
      <c r="B95" s="22">
        <v>2917713</v>
      </c>
      <c r="C95" s="22">
        <v>2914283</v>
      </c>
      <c r="D95" s="22">
        <v>2944169</v>
      </c>
      <c r="E95" s="22">
        <v>2987176</v>
      </c>
      <c r="F95" s="22">
        <v>2964878</v>
      </c>
    </row>
    <row r="96" spans="1:6" ht="11.25">
      <c r="A96" s="2" t="s">
        <v>152</v>
      </c>
      <c r="B96" s="22">
        <v>-42247</v>
      </c>
      <c r="C96" s="22">
        <v>-42176</v>
      </c>
      <c r="D96" s="22">
        <v>-42154</v>
      </c>
      <c r="E96" s="22">
        <v>-42072</v>
      </c>
      <c r="F96" s="22">
        <v>-26839</v>
      </c>
    </row>
    <row r="97" spans="1:6" ht="11.25">
      <c r="A97" s="2" t="s">
        <v>154</v>
      </c>
      <c r="B97" s="22">
        <v>11823401</v>
      </c>
      <c r="C97" s="22">
        <v>11820043</v>
      </c>
      <c r="D97" s="22">
        <v>11849950</v>
      </c>
      <c r="E97" s="22">
        <v>11893039</v>
      </c>
      <c r="F97" s="22">
        <v>11885975</v>
      </c>
    </row>
    <row r="98" spans="1:6" ht="11.25">
      <c r="A98" s="2" t="s">
        <v>155</v>
      </c>
      <c r="B98" s="22">
        <v>-10805</v>
      </c>
      <c r="C98" s="22">
        <v>-19665</v>
      </c>
      <c r="D98" s="22">
        <v>-21680</v>
      </c>
      <c r="E98" s="22">
        <v>-9925</v>
      </c>
      <c r="F98" s="22">
        <v>-9107</v>
      </c>
    </row>
    <row r="99" spans="1:6" ht="11.25">
      <c r="A99" s="2" t="s">
        <v>157</v>
      </c>
      <c r="B99" s="22">
        <v>-10805</v>
      </c>
      <c r="C99" s="22">
        <v>-19665</v>
      </c>
      <c r="D99" s="22">
        <v>-21680</v>
      </c>
      <c r="E99" s="22">
        <v>-9925</v>
      </c>
      <c r="F99" s="22">
        <v>-9107</v>
      </c>
    </row>
    <row r="100" spans="1:6" ht="11.25">
      <c r="A100" s="6" t="s">
        <v>158</v>
      </c>
      <c r="B100" s="22">
        <v>11812595</v>
      </c>
      <c r="C100" s="22">
        <v>11800377</v>
      </c>
      <c r="D100" s="22">
        <v>11828270</v>
      </c>
      <c r="E100" s="22">
        <v>11883114</v>
      </c>
      <c r="F100" s="22">
        <v>11876868</v>
      </c>
    </row>
    <row r="101" spans="1:6" ht="12" thickBot="1">
      <c r="A101" s="7" t="s">
        <v>159</v>
      </c>
      <c r="B101" s="22">
        <v>21786586</v>
      </c>
      <c r="C101" s="22">
        <v>21990451</v>
      </c>
      <c r="D101" s="22">
        <v>22302625</v>
      </c>
      <c r="E101" s="22">
        <v>22802134</v>
      </c>
      <c r="F101" s="22">
        <v>23351854</v>
      </c>
    </row>
    <row r="102" spans="1:6" ht="12" thickTop="1">
      <c r="A102" s="8"/>
      <c r="B102" s="24"/>
      <c r="C102" s="24"/>
      <c r="D102" s="24"/>
      <c r="E102" s="24"/>
      <c r="F102" s="24"/>
    </row>
    <row r="104" ht="11.25">
      <c r="A104" s="20" t="s">
        <v>164</v>
      </c>
    </row>
    <row r="105" ht="11.25">
      <c r="A105" s="20" t="s">
        <v>165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2013-11-13T03:00:14Z</dcterms:created>
  <dcterms:modified xsi:type="dcterms:W3CDTF">2013-11-13T03:00:35Z</dcterms:modified>
  <cp:category/>
  <cp:version/>
  <cp:contentType/>
  <cp:contentStatus/>
</cp:coreProperties>
</file>