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<sst xmlns="http://schemas.openxmlformats.org/spreadsheetml/2006/main" count="693" uniqueCount="250">
  <si>
    <t>少数株主損益調整前四半期純利益</t>
  </si>
  <si>
    <t>賃貸事業等売上高</t>
  </si>
  <si>
    <t>連結・損益計算書</t>
  </si>
  <si>
    <t>為替換算調整勘定</t>
  </si>
  <si>
    <t>少数株主持分</t>
  </si>
  <si>
    <t>連結・貸借対照表</t>
  </si>
  <si>
    <t>累積四半期</t>
  </si>
  <si>
    <t>2013/04/01</t>
  </si>
  <si>
    <t>のれん償却額</t>
  </si>
  <si>
    <t>貸倒引当金の増減額（△は減少）</t>
  </si>
  <si>
    <t>退職給付引当金の増減額（△は減少）</t>
  </si>
  <si>
    <t>受取利息及び受取配当金</t>
  </si>
  <si>
    <t>為替差損益（△は益）</t>
  </si>
  <si>
    <t>持分法による投資損益（△は益）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</si>
  <si>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</si>
  <si>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</si>
  <si>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</si>
  <si>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</si>
  <si>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</si>
  <si>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</si>
  <si>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</si>
  <si>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</si>
  <si>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</si>
  <si>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</si>
  <si>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</si>
  <si>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</si>
  <si>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ソフトウエアの取得による支出</t>
  </si>
  <si>
    <t>投資有価証券の取得による支出</t>
  </si>
  <si>
    <t>投資有価証券の売却による収入</t>
  </si>
  <si>
    <t>連結子会社株式及び出資金の追加取得による支出</t>
  </si>
  <si>
    <t>連結の範囲の変更を伴う子会社株式及び出資金の取得による支出</t>
  </si>
  <si>
    <t>連結の範囲の変更を伴う子会社株式の売却による収入（△は支出）</t>
  </si>
  <si>
    <t>貸付けによる支出</t>
  </si>
  <si>
    <t>貸付金の回収による収入</t>
  </si>
  <si>
    <t>長期前払費用の取得による支出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</si>
  <si>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</si>
  <si>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</si>
  <si>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</si>
  <si>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</si>
  <si>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</si>
  <si>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株式の発行による収入</t>
  </si>
  <si>
    <t>自己株式の取得による支出</t>
  </si>
  <si>
    <t>自己株式の処分による収入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</si>
  <si>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</si>
  <si>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</si>
  <si>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</si>
  <si>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</si>
  <si>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</si>
  <si>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</si>
  <si>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</si>
  <si>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</si>
  <si>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（うち役員退職慰労引当金繰入額）</t>
  </si>
  <si>
    <t>持分法による投資利益</t>
  </si>
  <si>
    <t>負ののれん発生益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</si>
  <si>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</si>
  <si>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</si>
  <si>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</si>
  <si>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</si>
  <si>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</si>
  <si>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</si>
  <si>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</si>
  <si>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</si>
  <si>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</si>
  <si>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</si>
  <si>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</si>
  <si>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</si>
  <si>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</si>
  <si>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</si>
  <si>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</si>
  <si>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</si>
  <si>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</si>
  <si>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</si>
  <si>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</si>
  <si>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</si>
  <si>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</si>
  <si>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</si>
  <si>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</si>
  <si>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有価証券</t>
  </si>
  <si>
    <t>作品</t>
  </si>
  <si>
    <t>仕掛品</t>
  </si>
  <si>
    <t>貯蔵品</t>
  </si>
  <si>
    <t>前渡金</t>
  </si>
  <si>
    <t>前払費用</t>
  </si>
  <si>
    <t>関係会社短期貸付金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</si>
  <si>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</si>
  <si>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</si>
  <si>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</si>
  <si>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</si>
  <si>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</si>
  <si>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</si>
  <si>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船舶（純額）</t>
  </si>
  <si>
    <t>車両運搬具（純額）</t>
  </si>
  <si>
    <t>工具、器具及び備品（純額）</t>
  </si>
  <si>
    <t>土地</t>
  </si>
  <si>
    <t>有形固定資産</t>
  </si>
  <si>
    <t>特許権</t>
  </si>
  <si>
    <t>借地権</t>
  </si>
  <si>
    <t>商標権</t>
  </si>
  <si>
    <t>ソフトウエア</t>
  </si>
  <si>
    <t>無形固定資産</t>
  </si>
  <si>
    <t>投資有価証券</t>
  </si>
  <si>
    <t>関係会社株式</t>
  </si>
  <si>
    <t>その他の関係会社有価証券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</si>
  <si>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</si>
  <si>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</si>
  <si>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</si>
  <si>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</si>
  <si>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</si>
  <si>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</si>
  <si>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</si>
  <si>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投資損失引当金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</si>
  <si>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</si>
  <si>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</si>
  <si>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</si>
  <si>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</si>
  <si>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</si>
  <si>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</si>
  <si>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</si>
  <si>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</si>
  <si>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</si>
  <si>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</si>
  <si>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</si>
  <si>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</si>
  <si>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</si>
  <si>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未払役員賞与</t>
  </si>
  <si>
    <t>債務保証損失引当金</t>
  </si>
  <si>
    <t>訴訟損失引当金</t>
  </si>
  <si>
    <t>流動負債</t>
  </si>
  <si>
    <t>長期借入金</t>
  </si>
  <si>
    <t>退職給付引当金</t>
  </si>
  <si>
    <t>再評価に係る繰延税金負債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</si>
  <si>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</si>
  <si>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</si>
  <si>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</si>
  <si>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</si>
  <si>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</si>
  <si>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</si>
  <si>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</si>
  <si>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</si>
  <si>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</si>
  <si>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</si>
  <si>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</si>
  <si>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</si>
  <si>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</si>
  <si>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</si>
  <si>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</si>
  <si>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</si>
  <si>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</si>
  <si>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</si>
  <si>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</si>
  <si>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</si>
  <si>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　電通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</si>
  <si>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</si>
  <si>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</si>
  <si>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</si>
  <si>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</si>
  <si>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</si>
  <si>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</si>
  <si>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</si>
  <si>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</si>
  <si>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</si>
  <si>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</si>
  <si>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</si>
  <si>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</si>
  <si>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給料及び手当</t>
  </si>
  <si>
    <t>役員賞与引当金繰入額</t>
  </si>
  <si>
    <t>退職給付引当金繰入額</t>
  </si>
  <si>
    <t>福利厚生費</t>
  </si>
  <si>
    <t>取扱企画費</t>
  </si>
  <si>
    <t>通信交通費</t>
  </si>
  <si>
    <t>交際費</t>
  </si>
  <si>
    <t>調査費</t>
  </si>
  <si>
    <t>賃借料</t>
  </si>
  <si>
    <t>業務委託費</t>
  </si>
  <si>
    <t>減価償却費</t>
  </si>
  <si>
    <t>貸倒引当金繰入額</t>
  </si>
  <si>
    <t>貸倒損失</t>
  </si>
  <si>
    <t>販売費・一般管理費</t>
  </si>
  <si>
    <t>営業利益</t>
  </si>
  <si>
    <t>受取利息</t>
  </si>
  <si>
    <t>有価証券利息</t>
  </si>
  <si>
    <t>受取配当金</t>
  </si>
  <si>
    <t>受取賃貸料</t>
  </si>
  <si>
    <t>収益分配金</t>
  </si>
  <si>
    <t>営業外収益</t>
  </si>
  <si>
    <t>支払利息</t>
  </si>
  <si>
    <t>長期前払費用償却</t>
  </si>
  <si>
    <t>為替差損</t>
  </si>
  <si>
    <t>営業外費用</t>
  </si>
  <si>
    <t>経常利益</t>
  </si>
  <si>
    <t>固定資産売却益</t>
  </si>
  <si>
    <t>投資有価証券売却益</t>
  </si>
  <si>
    <t>特別利益</t>
  </si>
  <si>
    <t>固定資産売却損</t>
  </si>
  <si>
    <t>関係会社株式評価損</t>
  </si>
  <si>
    <t>減損損失</t>
  </si>
  <si>
    <t>特別退職金</t>
  </si>
  <si>
    <t>訴訟損失引当金繰入額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</si>
  <si>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</si>
  <si>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</si>
  <si>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</si>
  <si>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</si>
  <si>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</si>
  <si>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</si>
  <si>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</si>
  <si>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</si>
  <si>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</si>
  <si>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</si>
  <si>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</si>
  <si>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</si>
  <si>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</si>
  <si>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</si>
  <si>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</si>
  <si>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</si>
  <si>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</si>
  <si>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</si>
  <si>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2012/08/14</t>
  </si>
  <si>
    <t>2012/06/30</t>
  </si>
  <si>
    <t>2012/02/14</t>
  </si>
  <si>
    <t>2011/12/31</t>
  </si>
  <si>
    <t>2011/11/14</t>
  </si>
  <si>
    <t>2011/09/30</t>
  </si>
  <si>
    <t>2011/08/15</t>
  </si>
  <si>
    <t>2011/06/30</t>
  </si>
  <si>
    <t>2011/02/14</t>
  </si>
  <si>
    <t>2010/12/31</t>
  </si>
  <si>
    <t>2010/11/15</t>
  </si>
  <si>
    <t>2010/09/30</t>
  </si>
  <si>
    <t>2010/08/16</t>
  </si>
  <si>
    <t>2010/06/30</t>
  </si>
  <si>
    <t>2010/02/15</t>
  </si>
  <si>
    <t>2009/12/31</t>
  </si>
  <si>
    <t>2009/11/16</t>
  </si>
  <si>
    <t>2009/09/30</t>
  </si>
  <si>
    <t>2009/08/14</t>
  </si>
  <si>
    <t>2009/06/30</t>
  </si>
  <si>
    <t>2009/02/16</t>
  </si>
  <si>
    <t>2008/12/31</t>
  </si>
  <si>
    <t>2008/11/14</t>
  </si>
  <si>
    <t>2008/09/30</t>
  </si>
  <si>
    <t>2008/08/14</t>
  </si>
  <si>
    <t>2008/06/30</t>
  </si>
  <si>
    <t>受取手形及び営業未収入金</t>
  </si>
  <si>
    <t>たな卸資産</t>
  </si>
  <si>
    <t>のれん</t>
  </si>
  <si>
    <t>顧客との関係</t>
  </si>
  <si>
    <t>支払手形及び買掛金</t>
  </si>
  <si>
    <t>引当金</t>
  </si>
  <si>
    <t>社債</t>
  </si>
  <si>
    <t>その他の引当金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</si>
</sst>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149</v>
      </c>
      <c r="B2" s="14">
        <v>4324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150</v>
      </c>
      <c r="B3" s="1" t="s">
        <v>151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54</v>
      </c>
      <c r="B4" s="15" t="str">
        <f>HYPERLINK("http://www.kabupro.jp/mark/20140213/S10013BF.htm","四半期報告書")</f>
        <v>四半期報告書</v>
      </c>
      <c r="C4" s="15" t="str">
        <f>HYPERLINK("http://www.kabupro.jp/mark/20131113/S1000FGA.htm","四半期報告書")</f>
        <v>四半期報告書</v>
      </c>
      <c r="D4" s="15" t="str">
        <f>HYPERLINK("http://www.kabupro.jp/mark/20130813/S000EAXM.htm","四半期報告書")</f>
        <v>四半期報告書</v>
      </c>
      <c r="E4" s="15" t="str">
        <f>HYPERLINK("http://www.kabupro.jp/mark/20130627/S000DTFE.htm","有価証券報告書")</f>
        <v>有価証券報告書</v>
      </c>
      <c r="F4" s="15" t="str">
        <f>HYPERLINK("http://www.kabupro.jp/mark/20140213/S10013BF.htm","四半期報告書")</f>
        <v>四半期報告書</v>
      </c>
      <c r="G4" s="15" t="str">
        <f>HYPERLINK("http://www.kabupro.jp/mark/20131113/S1000FGA.htm","四半期報告書")</f>
        <v>四半期報告書</v>
      </c>
      <c r="H4" s="15" t="str">
        <f>HYPERLINK("http://www.kabupro.jp/mark/20130813/S000EAXM.htm","四半期報告書")</f>
        <v>四半期報告書</v>
      </c>
      <c r="I4" s="15" t="str">
        <f>HYPERLINK("http://www.kabupro.jp/mark/20130627/S000DTFE.htm","有価証券報告書")</f>
        <v>有価証券報告書</v>
      </c>
      <c r="J4" s="15" t="str">
        <f>HYPERLINK("http://www.kabupro.jp/mark/20130213/S000CV41.htm","四半期報告書")</f>
        <v>四半期報告書</v>
      </c>
      <c r="K4" s="15" t="str">
        <f>HYPERLINK("http://www.kabupro.jp/mark/20121113/S000C9UH.htm","四半期報告書")</f>
        <v>四半期報告書</v>
      </c>
      <c r="L4" s="15" t="str">
        <f>HYPERLINK("http://www.kabupro.jp/mark/20120814/S000BQIA.htm","四半期報告書")</f>
        <v>四半期報告書</v>
      </c>
      <c r="M4" s="15" t="str">
        <f>HYPERLINK("http://www.kabupro.jp/mark/20120628/S000B9EM.htm","有価証券報告書")</f>
        <v>有価証券報告書</v>
      </c>
      <c r="N4" s="15" t="str">
        <f>HYPERLINK("http://www.kabupro.jp/mark/20120214/S000AC8V.htm","四半期報告書")</f>
        <v>四半期報告書</v>
      </c>
      <c r="O4" s="15" t="str">
        <f>HYPERLINK("http://www.kabupro.jp/mark/20111114/S0009R2V.htm","四半期報告書")</f>
        <v>四半期報告書</v>
      </c>
      <c r="P4" s="15" t="str">
        <f>HYPERLINK("http://www.kabupro.jp/mark/20110815/S00097JP.htm","四半期報告書")</f>
        <v>四半期報告書</v>
      </c>
      <c r="Q4" s="15" t="str">
        <f>HYPERLINK("http://www.kabupro.jp/mark/20110629/S0008P8L.htm","有価証券報告書")</f>
        <v>有価証券報告書</v>
      </c>
      <c r="R4" s="15" t="str">
        <f>HYPERLINK("http://www.kabupro.jp/mark/20110214/S0007S9E.htm","四半期報告書")</f>
        <v>四半期報告書</v>
      </c>
      <c r="S4" s="15" t="str">
        <f>HYPERLINK("http://www.kabupro.jp/mark/20101115/S000771G.htm","四半期報告書")</f>
        <v>四半期報告書</v>
      </c>
      <c r="T4" s="15" t="str">
        <f>HYPERLINK("http://www.kabupro.jp/mark/20100816/S0006L3J.htm","四半期報告書")</f>
        <v>四半期報告書</v>
      </c>
      <c r="U4" s="15" t="str">
        <f>HYPERLINK("http://www.kabupro.jp/mark/20100629/S00066R3.htm","有価証券報告書")</f>
        <v>有価証券報告書</v>
      </c>
      <c r="V4" s="15" t="str">
        <f>HYPERLINK("http://www.kabupro.jp/mark/20100215/S00057T0.htm","四半期報告書")</f>
        <v>四半期報告書</v>
      </c>
      <c r="W4" s="15" t="str">
        <f>HYPERLINK("http://www.kabupro.jp/mark/20091116/S0004LIX.htm","四半期報告書")</f>
        <v>四半期報告書</v>
      </c>
      <c r="X4" s="15" t="str">
        <f>HYPERLINK("http://www.kabupro.jp/mark/20090814/S0003X22.htm","四半期報告書")</f>
        <v>四半期報告書</v>
      </c>
      <c r="Y4" s="15" t="str">
        <f>HYPERLINK("http://www.kabupro.jp/mark/20090626/S0003I6E.htm","有価証券報告書")</f>
        <v>有価証券報告書</v>
      </c>
    </row>
    <row r="5" spans="1:25" ht="14.25" thickBot="1">
      <c r="A5" s="11" t="s">
        <v>55</v>
      </c>
      <c r="B5" s="1" t="s">
        <v>205</v>
      </c>
      <c r="C5" s="1" t="s">
        <v>208</v>
      </c>
      <c r="D5" s="1" t="s">
        <v>210</v>
      </c>
      <c r="E5" s="1" t="s">
        <v>61</v>
      </c>
      <c r="F5" s="1" t="s">
        <v>205</v>
      </c>
      <c r="G5" s="1" t="s">
        <v>208</v>
      </c>
      <c r="H5" s="1" t="s">
        <v>210</v>
      </c>
      <c r="I5" s="1" t="s">
        <v>61</v>
      </c>
      <c r="J5" s="1" t="s">
        <v>212</v>
      </c>
      <c r="K5" s="1" t="s">
        <v>214</v>
      </c>
      <c r="L5" s="1" t="s">
        <v>216</v>
      </c>
      <c r="M5" s="1" t="s">
        <v>65</v>
      </c>
      <c r="N5" s="1" t="s">
        <v>218</v>
      </c>
      <c r="O5" s="1" t="s">
        <v>220</v>
      </c>
      <c r="P5" s="1" t="s">
        <v>222</v>
      </c>
      <c r="Q5" s="1" t="s">
        <v>67</v>
      </c>
      <c r="R5" s="1" t="s">
        <v>224</v>
      </c>
      <c r="S5" s="1" t="s">
        <v>226</v>
      </c>
      <c r="T5" s="1" t="s">
        <v>228</v>
      </c>
      <c r="U5" s="1" t="s">
        <v>69</v>
      </c>
      <c r="V5" s="1" t="s">
        <v>230</v>
      </c>
      <c r="W5" s="1" t="s">
        <v>232</v>
      </c>
      <c r="X5" s="1" t="s">
        <v>234</v>
      </c>
      <c r="Y5" s="1" t="s">
        <v>71</v>
      </c>
    </row>
    <row r="6" spans="1:25" ht="15" thickBot="1" thickTop="1">
      <c r="A6" s="10" t="s">
        <v>56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57</v>
      </c>
      <c r="B7" s="14" t="s">
        <v>6</v>
      </c>
      <c r="C7" s="14" t="s">
        <v>6</v>
      </c>
      <c r="D7" s="14" t="s">
        <v>6</v>
      </c>
      <c r="E7" s="16" t="s">
        <v>62</v>
      </c>
      <c r="F7" s="14" t="s">
        <v>6</v>
      </c>
      <c r="G7" s="14" t="s">
        <v>6</v>
      </c>
      <c r="H7" s="14" t="s">
        <v>6</v>
      </c>
      <c r="I7" s="16" t="s">
        <v>62</v>
      </c>
      <c r="J7" s="14" t="s">
        <v>6</v>
      </c>
      <c r="K7" s="14" t="s">
        <v>6</v>
      </c>
      <c r="L7" s="14" t="s">
        <v>6</v>
      </c>
      <c r="M7" s="16" t="s">
        <v>62</v>
      </c>
      <c r="N7" s="14" t="s">
        <v>6</v>
      </c>
      <c r="O7" s="14" t="s">
        <v>6</v>
      </c>
      <c r="P7" s="14" t="s">
        <v>6</v>
      </c>
      <c r="Q7" s="16" t="s">
        <v>62</v>
      </c>
      <c r="R7" s="14" t="s">
        <v>6</v>
      </c>
      <c r="S7" s="14" t="s">
        <v>6</v>
      </c>
      <c r="T7" s="14" t="s">
        <v>6</v>
      </c>
      <c r="U7" s="16" t="s">
        <v>62</v>
      </c>
      <c r="V7" s="14" t="s">
        <v>6</v>
      </c>
      <c r="W7" s="14" t="s">
        <v>6</v>
      </c>
      <c r="X7" s="14" t="s">
        <v>6</v>
      </c>
      <c r="Y7" s="16" t="s">
        <v>62</v>
      </c>
    </row>
    <row r="8" spans="1:25" ht="13.5">
      <c r="A8" s="13" t="s">
        <v>58</v>
      </c>
      <c r="B8" s="1" t="s">
        <v>7</v>
      </c>
      <c r="C8" s="1" t="s">
        <v>7</v>
      </c>
      <c r="D8" s="1" t="s">
        <v>7</v>
      </c>
      <c r="E8" s="17" t="s">
        <v>155</v>
      </c>
      <c r="F8" s="1" t="s">
        <v>155</v>
      </c>
      <c r="G8" s="1" t="s">
        <v>155</v>
      </c>
      <c r="H8" s="1" t="s">
        <v>155</v>
      </c>
      <c r="I8" s="17" t="s">
        <v>156</v>
      </c>
      <c r="J8" s="1" t="s">
        <v>156</v>
      </c>
      <c r="K8" s="1" t="s">
        <v>156</v>
      </c>
      <c r="L8" s="1" t="s">
        <v>156</v>
      </c>
      <c r="M8" s="17" t="s">
        <v>157</v>
      </c>
      <c r="N8" s="1" t="s">
        <v>157</v>
      </c>
      <c r="O8" s="1" t="s">
        <v>157</v>
      </c>
      <c r="P8" s="1" t="s">
        <v>157</v>
      </c>
      <c r="Q8" s="17" t="s">
        <v>158</v>
      </c>
      <c r="R8" s="1" t="s">
        <v>158</v>
      </c>
      <c r="S8" s="1" t="s">
        <v>158</v>
      </c>
      <c r="T8" s="1" t="s">
        <v>158</v>
      </c>
      <c r="U8" s="17" t="s">
        <v>159</v>
      </c>
      <c r="V8" s="1" t="s">
        <v>159</v>
      </c>
      <c r="W8" s="1" t="s">
        <v>159</v>
      </c>
      <c r="X8" s="1" t="s">
        <v>159</v>
      </c>
      <c r="Y8" s="17" t="s">
        <v>160</v>
      </c>
    </row>
    <row r="9" spans="1:25" ht="13.5">
      <c r="A9" s="13" t="s">
        <v>59</v>
      </c>
      <c r="B9" s="1" t="s">
        <v>207</v>
      </c>
      <c r="C9" s="1" t="s">
        <v>209</v>
      </c>
      <c r="D9" s="1" t="s">
        <v>211</v>
      </c>
      <c r="E9" s="17" t="s">
        <v>63</v>
      </c>
      <c r="F9" s="1" t="s">
        <v>213</v>
      </c>
      <c r="G9" s="1" t="s">
        <v>215</v>
      </c>
      <c r="H9" s="1" t="s">
        <v>217</v>
      </c>
      <c r="I9" s="17" t="s">
        <v>64</v>
      </c>
      <c r="J9" s="1" t="s">
        <v>219</v>
      </c>
      <c r="K9" s="1" t="s">
        <v>221</v>
      </c>
      <c r="L9" s="1" t="s">
        <v>223</v>
      </c>
      <c r="M9" s="17" t="s">
        <v>66</v>
      </c>
      <c r="N9" s="1" t="s">
        <v>225</v>
      </c>
      <c r="O9" s="1" t="s">
        <v>227</v>
      </c>
      <c r="P9" s="1" t="s">
        <v>229</v>
      </c>
      <c r="Q9" s="17" t="s">
        <v>68</v>
      </c>
      <c r="R9" s="1" t="s">
        <v>231</v>
      </c>
      <c r="S9" s="1" t="s">
        <v>233</v>
      </c>
      <c r="T9" s="1" t="s">
        <v>235</v>
      </c>
      <c r="U9" s="17" t="s">
        <v>70</v>
      </c>
      <c r="V9" s="1" t="s">
        <v>237</v>
      </c>
      <c r="W9" s="1" t="s">
        <v>239</v>
      </c>
      <c r="X9" s="1" t="s">
        <v>241</v>
      </c>
      <c r="Y9" s="17" t="s">
        <v>72</v>
      </c>
    </row>
    <row r="10" spans="1:25" ht="14.25" thickBot="1">
      <c r="A10" s="13" t="s">
        <v>60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  <c r="V10" s="1" t="s">
        <v>74</v>
      </c>
      <c r="W10" s="1" t="s">
        <v>74</v>
      </c>
      <c r="X10" s="1" t="s">
        <v>74</v>
      </c>
      <c r="Y10" s="17" t="s">
        <v>74</v>
      </c>
    </row>
    <row r="11" spans="1:25" ht="14.25" thickTop="1">
      <c r="A11" s="26" t="s">
        <v>161</v>
      </c>
      <c r="B11" s="27">
        <v>1662485</v>
      </c>
      <c r="C11" s="27">
        <v>1082360</v>
      </c>
      <c r="D11" s="27">
        <v>514229</v>
      </c>
      <c r="E11" s="21">
        <v>1941223</v>
      </c>
      <c r="F11" s="27">
        <v>1412195</v>
      </c>
      <c r="G11" s="27">
        <v>921036</v>
      </c>
      <c r="H11" s="27">
        <v>447469</v>
      </c>
      <c r="I11" s="21">
        <v>1893055</v>
      </c>
      <c r="J11" s="27">
        <v>1357340</v>
      </c>
      <c r="K11" s="27">
        <v>863340</v>
      </c>
      <c r="L11" s="27">
        <v>402131</v>
      </c>
      <c r="M11" s="21">
        <v>1833449</v>
      </c>
      <c r="N11" s="27">
        <v>1348644</v>
      </c>
      <c r="O11" s="27">
        <v>868407</v>
      </c>
      <c r="P11" s="27">
        <v>416998</v>
      </c>
      <c r="Q11" s="21">
        <v>1678618</v>
      </c>
      <c r="R11" s="27">
        <v>1213826</v>
      </c>
      <c r="S11" s="27">
        <v>785858</v>
      </c>
      <c r="T11" s="27">
        <v>381087</v>
      </c>
      <c r="U11" s="21">
        <v>1887170</v>
      </c>
      <c r="V11" s="27">
        <v>1430226</v>
      </c>
      <c r="W11" s="27">
        <v>948621</v>
      </c>
      <c r="X11" s="27">
        <v>465731</v>
      </c>
      <c r="Y11" s="21">
        <v>2057554</v>
      </c>
    </row>
    <row r="12" spans="1:25" ht="13.5">
      <c r="A12" s="7" t="s">
        <v>162</v>
      </c>
      <c r="B12" s="28">
        <v>1248111</v>
      </c>
      <c r="C12" s="28">
        <v>813166</v>
      </c>
      <c r="D12" s="28">
        <v>391347</v>
      </c>
      <c r="E12" s="22">
        <v>1595282</v>
      </c>
      <c r="F12" s="28">
        <v>1163232</v>
      </c>
      <c r="G12" s="28">
        <v>758381</v>
      </c>
      <c r="H12" s="28">
        <v>370987</v>
      </c>
      <c r="I12" s="22">
        <v>1560248</v>
      </c>
      <c r="J12" s="28">
        <v>1122565</v>
      </c>
      <c r="K12" s="28">
        <v>713976</v>
      </c>
      <c r="L12" s="28">
        <v>333984</v>
      </c>
      <c r="M12" s="22">
        <v>1515753</v>
      </c>
      <c r="N12" s="28">
        <v>1119962</v>
      </c>
      <c r="O12" s="28">
        <v>722511</v>
      </c>
      <c r="P12" s="28">
        <v>349298</v>
      </c>
      <c r="Q12" s="22">
        <v>1382127</v>
      </c>
      <c r="R12" s="28">
        <v>1003861</v>
      </c>
      <c r="S12" s="28">
        <v>650935</v>
      </c>
      <c r="T12" s="28">
        <v>317923</v>
      </c>
      <c r="U12" s="22">
        <v>1572696</v>
      </c>
      <c r="V12" s="28">
        <v>1196716</v>
      </c>
      <c r="W12" s="28">
        <v>792157</v>
      </c>
      <c r="X12" s="28">
        <v>392451</v>
      </c>
      <c r="Y12" s="22">
        <v>1712332</v>
      </c>
    </row>
    <row r="13" spans="1:25" ht="13.5">
      <c r="A13" s="7" t="s">
        <v>163</v>
      </c>
      <c r="B13" s="28">
        <v>414373</v>
      </c>
      <c r="C13" s="28">
        <v>269193</v>
      </c>
      <c r="D13" s="28">
        <v>122882</v>
      </c>
      <c r="E13" s="22">
        <v>345940</v>
      </c>
      <c r="F13" s="28">
        <v>248963</v>
      </c>
      <c r="G13" s="28">
        <v>162654</v>
      </c>
      <c r="H13" s="28">
        <v>76481</v>
      </c>
      <c r="I13" s="22">
        <v>332807</v>
      </c>
      <c r="J13" s="28">
        <v>234774</v>
      </c>
      <c r="K13" s="28">
        <v>149363</v>
      </c>
      <c r="L13" s="28">
        <v>68146</v>
      </c>
      <c r="M13" s="22">
        <v>317696</v>
      </c>
      <c r="N13" s="28">
        <v>228682</v>
      </c>
      <c r="O13" s="28">
        <v>145896</v>
      </c>
      <c r="P13" s="28">
        <v>67700</v>
      </c>
      <c r="Q13" s="22">
        <v>296490</v>
      </c>
      <c r="R13" s="28">
        <v>209964</v>
      </c>
      <c r="S13" s="28">
        <v>134923</v>
      </c>
      <c r="T13" s="28">
        <v>63164</v>
      </c>
      <c r="U13" s="22">
        <v>314474</v>
      </c>
      <c r="V13" s="28">
        <v>233510</v>
      </c>
      <c r="W13" s="28">
        <v>156464</v>
      </c>
      <c r="X13" s="28">
        <v>73280</v>
      </c>
      <c r="Y13" s="22">
        <v>345222</v>
      </c>
    </row>
    <row r="14" spans="1:25" ht="13.5">
      <c r="A14" s="6" t="s">
        <v>164</v>
      </c>
      <c r="B14" s="28">
        <v>196566</v>
      </c>
      <c r="C14" s="28">
        <v>128936</v>
      </c>
      <c r="D14" s="28">
        <v>63455</v>
      </c>
      <c r="E14" s="22">
        <v>158769</v>
      </c>
      <c r="F14" s="28">
        <v>115487</v>
      </c>
      <c r="G14" s="28">
        <v>76473</v>
      </c>
      <c r="H14" s="28">
        <v>36486</v>
      </c>
      <c r="I14" s="22">
        <v>152009</v>
      </c>
      <c r="J14" s="28">
        <v>108976</v>
      </c>
      <c r="K14" s="28">
        <v>71214</v>
      </c>
      <c r="L14" s="28">
        <v>33334</v>
      </c>
      <c r="M14" s="22">
        <v>142960</v>
      </c>
      <c r="N14" s="28">
        <v>104166</v>
      </c>
      <c r="O14" s="28">
        <v>68020</v>
      </c>
      <c r="P14" s="28">
        <v>31700</v>
      </c>
      <c r="Q14" s="22">
        <v>135799</v>
      </c>
      <c r="R14" s="28">
        <v>99661</v>
      </c>
      <c r="S14" s="28">
        <v>66019</v>
      </c>
      <c r="T14" s="28">
        <v>31311</v>
      </c>
      <c r="U14" s="22">
        <v>135566</v>
      </c>
      <c r="V14" s="28">
        <v>102052</v>
      </c>
      <c r="W14" s="28">
        <v>68333</v>
      </c>
      <c r="X14" s="28">
        <v>33630</v>
      </c>
      <c r="Y14" s="22">
        <v>141274</v>
      </c>
    </row>
    <row r="15" spans="1:25" ht="13.5">
      <c r="A15" s="6" t="s">
        <v>165</v>
      </c>
      <c r="B15" s="28">
        <v>380</v>
      </c>
      <c r="C15" s="28">
        <v>264</v>
      </c>
      <c r="D15" s="28">
        <v>116</v>
      </c>
      <c r="E15" s="22">
        <v>390</v>
      </c>
      <c r="F15" s="28">
        <v>348</v>
      </c>
      <c r="G15" s="28">
        <v>225</v>
      </c>
      <c r="H15" s="28">
        <v>99</v>
      </c>
      <c r="I15" s="22">
        <v>446</v>
      </c>
      <c r="J15" s="28">
        <v>252</v>
      </c>
      <c r="K15" s="28">
        <v>180</v>
      </c>
      <c r="L15" s="28">
        <v>107</v>
      </c>
      <c r="M15" s="22">
        <v>392</v>
      </c>
      <c r="N15" s="28">
        <v>275</v>
      </c>
      <c r="O15" s="28">
        <v>181</v>
      </c>
      <c r="P15" s="28">
        <v>92</v>
      </c>
      <c r="Q15" s="22">
        <v>291</v>
      </c>
      <c r="R15" s="28">
        <v>187</v>
      </c>
      <c r="S15" s="28">
        <v>125</v>
      </c>
      <c r="T15" s="28">
        <v>68</v>
      </c>
      <c r="U15" s="22">
        <v>209</v>
      </c>
      <c r="V15" s="28">
        <v>302</v>
      </c>
      <c r="W15" s="28">
        <v>236</v>
      </c>
      <c r="X15" s="28">
        <v>134</v>
      </c>
      <c r="Y15" s="22">
        <v>597</v>
      </c>
    </row>
    <row r="16" spans="1:25" ht="13.5">
      <c r="A16" s="6" t="s">
        <v>166</v>
      </c>
      <c r="B16" s="28">
        <v>8070</v>
      </c>
      <c r="C16" s="28">
        <v>5399</v>
      </c>
      <c r="D16" s="28">
        <v>2701</v>
      </c>
      <c r="E16" s="22">
        <v>11500</v>
      </c>
      <c r="F16" s="28">
        <v>8638</v>
      </c>
      <c r="G16" s="28">
        <v>5829</v>
      </c>
      <c r="H16" s="28">
        <v>2786</v>
      </c>
      <c r="I16" s="22">
        <v>11235</v>
      </c>
      <c r="J16" s="28">
        <v>8393</v>
      </c>
      <c r="K16" s="28">
        <v>5649</v>
      </c>
      <c r="L16" s="28">
        <v>2826</v>
      </c>
      <c r="M16" s="22">
        <v>10919</v>
      </c>
      <c r="N16" s="28">
        <v>8186</v>
      </c>
      <c r="O16" s="28">
        <v>5445</v>
      </c>
      <c r="P16" s="28">
        <v>2709</v>
      </c>
      <c r="Q16" s="22">
        <v>11476</v>
      </c>
      <c r="R16" s="28">
        <v>8585</v>
      </c>
      <c r="S16" s="28">
        <v>5707</v>
      </c>
      <c r="T16" s="28">
        <v>2836</v>
      </c>
      <c r="U16" s="22">
        <v>9453</v>
      </c>
      <c r="V16" s="28">
        <v>7114</v>
      </c>
      <c r="W16" s="28">
        <v>4799</v>
      </c>
      <c r="X16" s="28">
        <v>2468</v>
      </c>
      <c r="Y16" s="22">
        <v>7128</v>
      </c>
    </row>
    <row r="17" spans="1:25" ht="13.5">
      <c r="A17" s="6" t="s">
        <v>51</v>
      </c>
      <c r="B17" s="28">
        <v>2</v>
      </c>
      <c r="C17" s="28">
        <v>2</v>
      </c>
      <c r="D17" s="28">
        <v>1</v>
      </c>
      <c r="E17" s="22">
        <v>34</v>
      </c>
      <c r="F17" s="28">
        <v>33</v>
      </c>
      <c r="G17" s="28">
        <v>30</v>
      </c>
      <c r="H17" s="28">
        <v>26</v>
      </c>
      <c r="I17" s="22">
        <v>133</v>
      </c>
      <c r="J17" s="28">
        <v>92</v>
      </c>
      <c r="K17" s="28">
        <v>66</v>
      </c>
      <c r="L17" s="28">
        <v>40</v>
      </c>
      <c r="M17" s="22">
        <v>153</v>
      </c>
      <c r="N17" s="28">
        <v>117</v>
      </c>
      <c r="O17" s="28">
        <v>81</v>
      </c>
      <c r="P17" s="28">
        <v>50</v>
      </c>
      <c r="Q17" s="22">
        <v>197</v>
      </c>
      <c r="R17" s="28">
        <v>147</v>
      </c>
      <c r="S17" s="28">
        <v>100</v>
      </c>
      <c r="T17" s="28">
        <v>54</v>
      </c>
      <c r="U17" s="22">
        <v>266</v>
      </c>
      <c r="V17" s="28">
        <v>192</v>
      </c>
      <c r="W17" s="28">
        <v>134</v>
      </c>
      <c r="X17" s="28">
        <v>72</v>
      </c>
      <c r="Y17" s="22">
        <v>364</v>
      </c>
    </row>
    <row r="18" spans="1:25" ht="13.5">
      <c r="A18" s="6" t="s">
        <v>167</v>
      </c>
      <c r="B18" s="28">
        <v>33228</v>
      </c>
      <c r="C18" s="28">
        <v>22112</v>
      </c>
      <c r="D18" s="28">
        <v>10902</v>
      </c>
      <c r="E18" s="22">
        <v>21914</v>
      </c>
      <c r="F18" s="28">
        <v>15905</v>
      </c>
      <c r="G18" s="28">
        <v>10450</v>
      </c>
      <c r="H18" s="28">
        <v>5007</v>
      </c>
      <c r="I18" s="22">
        <v>20007</v>
      </c>
      <c r="J18" s="28">
        <v>14898</v>
      </c>
      <c r="K18" s="28">
        <v>9400</v>
      </c>
      <c r="L18" s="28">
        <v>4575</v>
      </c>
      <c r="M18" s="22">
        <v>17748</v>
      </c>
      <c r="N18" s="28">
        <v>13021</v>
      </c>
      <c r="O18" s="28">
        <v>8576</v>
      </c>
      <c r="P18" s="28">
        <v>4377</v>
      </c>
      <c r="Q18" s="22">
        <v>16916</v>
      </c>
      <c r="R18" s="28">
        <v>12528</v>
      </c>
      <c r="S18" s="28">
        <v>8459</v>
      </c>
      <c r="T18" s="28">
        <v>4209</v>
      </c>
      <c r="U18" s="22">
        <v>17420</v>
      </c>
      <c r="V18" s="28">
        <v>12987</v>
      </c>
      <c r="W18" s="28">
        <v>8520</v>
      </c>
      <c r="X18" s="28">
        <v>4279</v>
      </c>
      <c r="Y18" s="22">
        <v>17036</v>
      </c>
    </row>
    <row r="19" spans="1:25" ht="13.5">
      <c r="A19" s="6" t="s">
        <v>174</v>
      </c>
      <c r="B19" s="28">
        <v>21750</v>
      </c>
      <c r="C19" s="28">
        <v>14049</v>
      </c>
      <c r="D19" s="28">
        <v>5693</v>
      </c>
      <c r="E19" s="22">
        <v>10382</v>
      </c>
      <c r="F19" s="28">
        <v>7701</v>
      </c>
      <c r="G19" s="28">
        <v>5094</v>
      </c>
      <c r="H19" s="28">
        <v>2541</v>
      </c>
      <c r="I19" s="22">
        <v>11734</v>
      </c>
      <c r="J19" s="28">
        <v>8978</v>
      </c>
      <c r="K19" s="28">
        <v>6036</v>
      </c>
      <c r="L19" s="28">
        <v>2961</v>
      </c>
      <c r="M19" s="22">
        <v>12771</v>
      </c>
      <c r="N19" s="28">
        <v>9538</v>
      </c>
      <c r="O19" s="28">
        <v>6451</v>
      </c>
      <c r="P19" s="28">
        <v>3175</v>
      </c>
      <c r="Q19" s="22">
        <v>13313</v>
      </c>
      <c r="R19" s="28">
        <v>10056</v>
      </c>
      <c r="S19" s="28">
        <v>6839</v>
      </c>
      <c r="T19" s="28">
        <v>3437</v>
      </c>
      <c r="U19" s="22">
        <v>14583</v>
      </c>
      <c r="V19" s="28">
        <v>10350</v>
      </c>
      <c r="W19" s="28">
        <v>6905</v>
      </c>
      <c r="X19" s="28">
        <v>3436</v>
      </c>
      <c r="Y19" s="22">
        <v>13906</v>
      </c>
    </row>
    <row r="20" spans="1:25" ht="13.5">
      <c r="A20" s="6" t="s">
        <v>8</v>
      </c>
      <c r="B20" s="28">
        <v>19845</v>
      </c>
      <c r="C20" s="28">
        <v>13406</v>
      </c>
      <c r="D20" s="28">
        <v>8367</v>
      </c>
      <c r="E20" s="22">
        <v>3340</v>
      </c>
      <c r="F20" s="28">
        <v>2505</v>
      </c>
      <c r="G20" s="28">
        <v>1629</v>
      </c>
      <c r="H20" s="28">
        <v>759</v>
      </c>
      <c r="I20" s="22">
        <v>2445</v>
      </c>
      <c r="J20" s="28">
        <v>1810</v>
      </c>
      <c r="K20" s="28">
        <v>1220</v>
      </c>
      <c r="L20" s="28">
        <v>558</v>
      </c>
      <c r="M20" s="22">
        <v>2618</v>
      </c>
      <c r="N20" s="28">
        <v>1872</v>
      </c>
      <c r="O20" s="28">
        <v>1379</v>
      </c>
      <c r="P20" s="28">
        <v>648</v>
      </c>
      <c r="Q20" s="22">
        <v>2010</v>
      </c>
      <c r="R20" s="28">
        <v>1537</v>
      </c>
      <c r="S20" s="28">
        <v>987</v>
      </c>
      <c r="T20" s="28">
        <v>451</v>
      </c>
      <c r="U20" s="22">
        <v>1885</v>
      </c>
      <c r="V20" s="28">
        <v>1504</v>
      </c>
      <c r="W20" s="28">
        <v>1010</v>
      </c>
      <c r="X20" s="28">
        <v>505</v>
      </c>
      <c r="Y20" s="22">
        <v>2054</v>
      </c>
    </row>
    <row r="21" spans="1:25" ht="13.5">
      <c r="A21" s="6" t="s">
        <v>175</v>
      </c>
      <c r="B21" s="28">
        <v>-55</v>
      </c>
      <c r="C21" s="28">
        <v>64</v>
      </c>
      <c r="D21" s="28">
        <v>-160</v>
      </c>
      <c r="E21" s="22">
        <v>-110</v>
      </c>
      <c r="F21" s="28">
        <v>-44</v>
      </c>
      <c r="G21" s="28">
        <v>-100</v>
      </c>
      <c r="H21" s="28">
        <v>-204</v>
      </c>
      <c r="I21" s="22">
        <v>1249</v>
      </c>
      <c r="J21" s="28">
        <v>1538</v>
      </c>
      <c r="K21" s="28">
        <v>1261</v>
      </c>
      <c r="L21" s="28">
        <v>590</v>
      </c>
      <c r="M21" s="22">
        <v>1512</v>
      </c>
      <c r="N21" s="28">
        <v>565</v>
      </c>
      <c r="O21" s="28">
        <v>475</v>
      </c>
      <c r="P21" s="28"/>
      <c r="Q21" s="22">
        <v>174</v>
      </c>
      <c r="R21" s="28">
        <v>16</v>
      </c>
      <c r="S21" s="28">
        <v>33</v>
      </c>
      <c r="T21" s="28">
        <v>7</v>
      </c>
      <c r="U21" s="22"/>
      <c r="V21" s="28"/>
      <c r="W21" s="28"/>
      <c r="X21" s="28"/>
      <c r="Y21" s="22">
        <v>1620</v>
      </c>
    </row>
    <row r="22" spans="1:25" ht="13.5">
      <c r="A22" s="6" t="s">
        <v>85</v>
      </c>
      <c r="B22" s="28">
        <v>99844</v>
      </c>
      <c r="C22" s="28">
        <v>65672</v>
      </c>
      <c r="D22" s="28">
        <v>32520</v>
      </c>
      <c r="E22" s="22">
        <v>81252</v>
      </c>
      <c r="F22" s="28">
        <v>60270</v>
      </c>
      <c r="G22" s="28">
        <v>40910</v>
      </c>
      <c r="H22" s="28">
        <v>19406</v>
      </c>
      <c r="I22" s="22">
        <v>81566</v>
      </c>
      <c r="J22" s="28">
        <v>59110</v>
      </c>
      <c r="K22" s="28">
        <v>39777</v>
      </c>
      <c r="L22" s="28">
        <v>18924</v>
      </c>
      <c r="M22" s="22">
        <v>77681</v>
      </c>
      <c r="N22" s="28">
        <v>55629</v>
      </c>
      <c r="O22" s="28">
        <v>37697</v>
      </c>
      <c r="P22" s="28">
        <v>17947</v>
      </c>
      <c r="Q22" s="22">
        <v>78988</v>
      </c>
      <c r="R22" s="28">
        <v>58282</v>
      </c>
      <c r="S22" s="28">
        <v>39817</v>
      </c>
      <c r="T22" s="28">
        <v>19425</v>
      </c>
      <c r="U22" s="22">
        <v>91904</v>
      </c>
      <c r="V22" s="28">
        <v>70139</v>
      </c>
      <c r="W22" s="28">
        <v>48726</v>
      </c>
      <c r="X22" s="28">
        <v>24081</v>
      </c>
      <c r="Y22" s="22">
        <v>105112</v>
      </c>
    </row>
    <row r="23" spans="1:25" ht="13.5">
      <c r="A23" s="6" t="s">
        <v>177</v>
      </c>
      <c r="B23" s="28">
        <v>379634</v>
      </c>
      <c r="C23" s="28">
        <v>249908</v>
      </c>
      <c r="D23" s="28">
        <v>123599</v>
      </c>
      <c r="E23" s="22">
        <v>287474</v>
      </c>
      <c r="F23" s="28">
        <v>210846</v>
      </c>
      <c r="G23" s="28">
        <v>140543</v>
      </c>
      <c r="H23" s="28">
        <v>66910</v>
      </c>
      <c r="I23" s="22">
        <v>280829</v>
      </c>
      <c r="J23" s="28">
        <v>204051</v>
      </c>
      <c r="K23" s="28">
        <v>134807</v>
      </c>
      <c r="L23" s="28">
        <v>63919</v>
      </c>
      <c r="M23" s="22">
        <v>266758</v>
      </c>
      <c r="N23" s="28">
        <v>193374</v>
      </c>
      <c r="O23" s="28">
        <v>128309</v>
      </c>
      <c r="P23" s="28">
        <v>60702</v>
      </c>
      <c r="Q23" s="22">
        <v>259166</v>
      </c>
      <c r="R23" s="28">
        <v>191001</v>
      </c>
      <c r="S23" s="28">
        <v>128088</v>
      </c>
      <c r="T23" s="28">
        <v>61802</v>
      </c>
      <c r="U23" s="22">
        <v>271290</v>
      </c>
      <c r="V23" s="28">
        <v>204643</v>
      </c>
      <c r="W23" s="28">
        <v>138668</v>
      </c>
      <c r="X23" s="28">
        <v>68608</v>
      </c>
      <c r="Y23" s="22">
        <v>289095</v>
      </c>
    </row>
    <row r="24" spans="1:25" ht="14.25" thickBot="1">
      <c r="A24" s="25" t="s">
        <v>178</v>
      </c>
      <c r="B24" s="29">
        <v>34739</v>
      </c>
      <c r="C24" s="29">
        <v>19284</v>
      </c>
      <c r="D24" s="29">
        <v>-717</v>
      </c>
      <c r="E24" s="23">
        <v>58466</v>
      </c>
      <c r="F24" s="29">
        <v>38116</v>
      </c>
      <c r="G24" s="29">
        <v>22110</v>
      </c>
      <c r="H24" s="29">
        <v>9571</v>
      </c>
      <c r="I24" s="23">
        <v>51977</v>
      </c>
      <c r="J24" s="29">
        <v>30723</v>
      </c>
      <c r="K24" s="29">
        <v>14556</v>
      </c>
      <c r="L24" s="29">
        <v>4227</v>
      </c>
      <c r="M24" s="23">
        <v>50937</v>
      </c>
      <c r="N24" s="29">
        <v>35308</v>
      </c>
      <c r="O24" s="29">
        <v>17586</v>
      </c>
      <c r="P24" s="29">
        <v>6997</v>
      </c>
      <c r="Q24" s="23">
        <v>37323</v>
      </c>
      <c r="R24" s="29">
        <v>18963</v>
      </c>
      <c r="S24" s="29">
        <v>6834</v>
      </c>
      <c r="T24" s="29">
        <v>1361</v>
      </c>
      <c r="U24" s="23">
        <v>43184</v>
      </c>
      <c r="V24" s="29">
        <v>28866</v>
      </c>
      <c r="W24" s="29">
        <v>17795</v>
      </c>
      <c r="X24" s="29">
        <v>4671</v>
      </c>
      <c r="Y24" s="23">
        <v>56126</v>
      </c>
    </row>
    <row r="25" spans="1:25" ht="14.25" thickTop="1">
      <c r="A25" s="6" t="s">
        <v>179</v>
      </c>
      <c r="B25" s="28">
        <v>1384</v>
      </c>
      <c r="C25" s="28">
        <v>913</v>
      </c>
      <c r="D25" s="28">
        <v>419</v>
      </c>
      <c r="E25" s="22">
        <v>413</v>
      </c>
      <c r="F25" s="28">
        <v>300</v>
      </c>
      <c r="G25" s="28">
        <v>205</v>
      </c>
      <c r="H25" s="28">
        <v>104</v>
      </c>
      <c r="I25" s="22">
        <v>687</v>
      </c>
      <c r="J25" s="28">
        <v>500</v>
      </c>
      <c r="K25" s="28">
        <v>336</v>
      </c>
      <c r="L25" s="28">
        <v>172</v>
      </c>
      <c r="M25" s="22">
        <v>750</v>
      </c>
      <c r="N25" s="28">
        <v>514</v>
      </c>
      <c r="O25" s="28">
        <v>311</v>
      </c>
      <c r="P25" s="28">
        <v>108</v>
      </c>
      <c r="Q25" s="22">
        <v>664</v>
      </c>
      <c r="R25" s="28">
        <v>530</v>
      </c>
      <c r="S25" s="28">
        <v>385</v>
      </c>
      <c r="T25" s="28">
        <v>216</v>
      </c>
      <c r="U25" s="22">
        <v>1294</v>
      </c>
      <c r="V25" s="28">
        <v>1023</v>
      </c>
      <c r="W25" s="28">
        <v>729</v>
      </c>
      <c r="X25" s="28">
        <v>386</v>
      </c>
      <c r="Y25" s="22">
        <v>1533</v>
      </c>
    </row>
    <row r="26" spans="1:25" ht="13.5">
      <c r="A26" s="6" t="s">
        <v>181</v>
      </c>
      <c r="B26" s="28">
        <v>2786</v>
      </c>
      <c r="C26" s="28">
        <v>2603</v>
      </c>
      <c r="D26" s="28">
        <v>2183</v>
      </c>
      <c r="E26" s="22">
        <v>1727</v>
      </c>
      <c r="F26" s="28">
        <v>1643</v>
      </c>
      <c r="G26" s="28">
        <v>1448</v>
      </c>
      <c r="H26" s="28">
        <v>1183</v>
      </c>
      <c r="I26" s="22">
        <v>1755</v>
      </c>
      <c r="J26" s="28">
        <v>1676</v>
      </c>
      <c r="K26" s="28">
        <v>1447</v>
      </c>
      <c r="L26" s="28">
        <v>1239</v>
      </c>
      <c r="M26" s="22">
        <v>1496</v>
      </c>
      <c r="N26" s="28">
        <v>1465</v>
      </c>
      <c r="O26" s="28">
        <v>1287</v>
      </c>
      <c r="P26" s="28">
        <v>1258</v>
      </c>
      <c r="Q26" s="22">
        <v>1412</v>
      </c>
      <c r="R26" s="28">
        <v>1353</v>
      </c>
      <c r="S26" s="28">
        <v>1201</v>
      </c>
      <c r="T26" s="28">
        <v>1157</v>
      </c>
      <c r="U26" s="22">
        <v>1701</v>
      </c>
      <c r="V26" s="28">
        <v>1641</v>
      </c>
      <c r="W26" s="28">
        <v>1479</v>
      </c>
      <c r="X26" s="28">
        <v>1329</v>
      </c>
      <c r="Y26" s="22">
        <v>1848</v>
      </c>
    </row>
    <row r="27" spans="1:25" ht="13.5">
      <c r="A27" s="6" t="s">
        <v>52</v>
      </c>
      <c r="B27" s="28">
        <v>2836</v>
      </c>
      <c r="C27" s="28">
        <v>1361</v>
      </c>
      <c r="D27" s="28">
        <v>594</v>
      </c>
      <c r="E27" s="22">
        <v>2202</v>
      </c>
      <c r="F27" s="28">
        <v>1701</v>
      </c>
      <c r="G27" s="28">
        <v>884</v>
      </c>
      <c r="H27" s="28">
        <v>331</v>
      </c>
      <c r="I27" s="22">
        <v>8305</v>
      </c>
      <c r="J27" s="28">
        <v>4019</v>
      </c>
      <c r="K27" s="28">
        <v>3523</v>
      </c>
      <c r="L27" s="28">
        <v>1022</v>
      </c>
      <c r="M27" s="22">
        <v>4329</v>
      </c>
      <c r="N27" s="28">
        <v>876</v>
      </c>
      <c r="O27" s="28">
        <v>300</v>
      </c>
      <c r="P27" s="28"/>
      <c r="Q27" s="22">
        <v>7380</v>
      </c>
      <c r="R27" s="28">
        <v>2760</v>
      </c>
      <c r="S27" s="28">
        <v>2594</v>
      </c>
      <c r="T27" s="28">
        <v>24</v>
      </c>
      <c r="U27" s="22">
        <v>8970</v>
      </c>
      <c r="V27" s="28">
        <v>2393</v>
      </c>
      <c r="W27" s="28">
        <v>2671</v>
      </c>
      <c r="X27" s="28">
        <v>51</v>
      </c>
      <c r="Y27" s="22">
        <v>8499</v>
      </c>
    </row>
    <row r="28" spans="1:25" ht="13.5">
      <c r="A28" s="6" t="s">
        <v>85</v>
      </c>
      <c r="B28" s="28">
        <v>10425</v>
      </c>
      <c r="C28" s="28">
        <v>6579</v>
      </c>
      <c r="D28" s="28">
        <v>2836</v>
      </c>
      <c r="E28" s="22">
        <v>2845</v>
      </c>
      <c r="F28" s="28">
        <v>3769</v>
      </c>
      <c r="G28" s="28">
        <v>2185</v>
      </c>
      <c r="H28" s="28">
        <v>1382</v>
      </c>
      <c r="I28" s="22">
        <v>3061</v>
      </c>
      <c r="J28" s="28">
        <v>2534</v>
      </c>
      <c r="K28" s="28">
        <v>1991</v>
      </c>
      <c r="L28" s="28">
        <v>1066</v>
      </c>
      <c r="M28" s="22">
        <v>2395</v>
      </c>
      <c r="N28" s="28">
        <v>2269</v>
      </c>
      <c r="O28" s="28">
        <v>1614</v>
      </c>
      <c r="P28" s="28">
        <v>960</v>
      </c>
      <c r="Q28" s="22">
        <v>2416</v>
      </c>
      <c r="R28" s="28">
        <v>1835</v>
      </c>
      <c r="S28" s="28">
        <v>932</v>
      </c>
      <c r="T28" s="28">
        <v>427</v>
      </c>
      <c r="U28" s="22">
        <v>2028</v>
      </c>
      <c r="V28" s="28">
        <v>1579</v>
      </c>
      <c r="W28" s="28">
        <v>935</v>
      </c>
      <c r="X28" s="28">
        <v>529</v>
      </c>
      <c r="Y28" s="22">
        <v>3175</v>
      </c>
    </row>
    <row r="29" spans="1:25" ht="13.5">
      <c r="A29" s="6" t="s">
        <v>184</v>
      </c>
      <c r="B29" s="28">
        <v>17432</v>
      </c>
      <c r="C29" s="28">
        <v>11458</v>
      </c>
      <c r="D29" s="28">
        <v>6033</v>
      </c>
      <c r="E29" s="22">
        <v>10016</v>
      </c>
      <c r="F29" s="28">
        <v>7414</v>
      </c>
      <c r="G29" s="28">
        <v>4723</v>
      </c>
      <c r="H29" s="28">
        <v>3001</v>
      </c>
      <c r="I29" s="22">
        <v>15880</v>
      </c>
      <c r="J29" s="28">
        <v>10091</v>
      </c>
      <c r="K29" s="28">
        <v>7298</v>
      </c>
      <c r="L29" s="28">
        <v>3500</v>
      </c>
      <c r="M29" s="22">
        <v>9704</v>
      </c>
      <c r="N29" s="28">
        <v>5125</v>
      </c>
      <c r="O29" s="28">
        <v>3513</v>
      </c>
      <c r="P29" s="28">
        <v>2327</v>
      </c>
      <c r="Q29" s="22">
        <v>11873</v>
      </c>
      <c r="R29" s="28">
        <v>6632</v>
      </c>
      <c r="S29" s="28">
        <v>5296</v>
      </c>
      <c r="T29" s="28">
        <v>2061</v>
      </c>
      <c r="U29" s="22">
        <v>14592</v>
      </c>
      <c r="V29" s="28">
        <v>6917</v>
      </c>
      <c r="W29" s="28">
        <v>6187</v>
      </c>
      <c r="X29" s="28">
        <v>2525</v>
      </c>
      <c r="Y29" s="22">
        <v>15057</v>
      </c>
    </row>
    <row r="30" spans="1:25" ht="13.5">
      <c r="A30" s="6" t="s">
        <v>185</v>
      </c>
      <c r="B30" s="28">
        <v>5406</v>
      </c>
      <c r="C30" s="28">
        <v>3989</v>
      </c>
      <c r="D30" s="28">
        <v>1972</v>
      </c>
      <c r="E30" s="22">
        <v>1462</v>
      </c>
      <c r="F30" s="28">
        <v>1153</v>
      </c>
      <c r="G30" s="28">
        <v>802</v>
      </c>
      <c r="H30" s="28">
        <v>416</v>
      </c>
      <c r="I30" s="22">
        <v>1929</v>
      </c>
      <c r="J30" s="28">
        <v>1414</v>
      </c>
      <c r="K30" s="28">
        <v>954</v>
      </c>
      <c r="L30" s="28">
        <v>477</v>
      </c>
      <c r="M30" s="22">
        <v>2131</v>
      </c>
      <c r="N30" s="28">
        <v>1625</v>
      </c>
      <c r="O30" s="28">
        <v>1093</v>
      </c>
      <c r="P30" s="28">
        <v>546</v>
      </c>
      <c r="Q30" s="22">
        <v>2275</v>
      </c>
      <c r="R30" s="28">
        <v>1719</v>
      </c>
      <c r="S30" s="28">
        <v>1153</v>
      </c>
      <c r="T30" s="28">
        <v>575</v>
      </c>
      <c r="U30" s="22">
        <v>2466</v>
      </c>
      <c r="V30" s="28">
        <v>1774</v>
      </c>
      <c r="W30" s="28">
        <v>1138</v>
      </c>
      <c r="X30" s="28">
        <v>560</v>
      </c>
      <c r="Y30" s="22">
        <v>2538</v>
      </c>
    </row>
    <row r="31" spans="1:25" ht="13.5">
      <c r="A31" s="6" t="s">
        <v>186</v>
      </c>
      <c r="B31" s="28">
        <v>1979</v>
      </c>
      <c r="C31" s="28"/>
      <c r="D31" s="28"/>
      <c r="E31" s="22">
        <v>2048</v>
      </c>
      <c r="F31" s="28">
        <v>1516</v>
      </c>
      <c r="G31" s="28"/>
      <c r="H31" s="28"/>
      <c r="I31" s="22">
        <v>1491</v>
      </c>
      <c r="J31" s="28">
        <v>1108</v>
      </c>
      <c r="K31" s="28"/>
      <c r="L31" s="28">
        <v>375</v>
      </c>
      <c r="M31" s="22">
        <v>1322</v>
      </c>
      <c r="N31" s="28">
        <v>1018</v>
      </c>
      <c r="O31" s="28">
        <v>732</v>
      </c>
      <c r="P31" s="28">
        <v>348</v>
      </c>
      <c r="Q31" s="22">
        <v>855</v>
      </c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85</v>
      </c>
      <c r="B32" s="28">
        <v>1793</v>
      </c>
      <c r="C32" s="28">
        <v>2704</v>
      </c>
      <c r="D32" s="28">
        <v>1893</v>
      </c>
      <c r="E32" s="22">
        <v>1744</v>
      </c>
      <c r="F32" s="28">
        <v>3763</v>
      </c>
      <c r="G32" s="28">
        <v>6247</v>
      </c>
      <c r="H32" s="28">
        <v>660</v>
      </c>
      <c r="I32" s="22">
        <v>1478</v>
      </c>
      <c r="J32" s="28">
        <v>781</v>
      </c>
      <c r="K32" s="28">
        <v>1188</v>
      </c>
      <c r="L32" s="28">
        <v>446</v>
      </c>
      <c r="M32" s="22">
        <v>3021</v>
      </c>
      <c r="N32" s="28">
        <v>4160</v>
      </c>
      <c r="O32" s="28">
        <v>1192</v>
      </c>
      <c r="P32" s="28">
        <v>399</v>
      </c>
      <c r="Q32" s="22">
        <v>1089</v>
      </c>
      <c r="R32" s="28">
        <v>1315</v>
      </c>
      <c r="S32" s="28">
        <v>516</v>
      </c>
      <c r="T32" s="28">
        <v>224</v>
      </c>
      <c r="U32" s="22">
        <v>982</v>
      </c>
      <c r="V32" s="28">
        <v>981</v>
      </c>
      <c r="W32" s="28">
        <v>727</v>
      </c>
      <c r="X32" s="28">
        <v>198</v>
      </c>
      <c r="Y32" s="22">
        <v>434</v>
      </c>
    </row>
    <row r="33" spans="1:25" ht="13.5">
      <c r="A33" s="6" t="s">
        <v>188</v>
      </c>
      <c r="B33" s="28">
        <v>9180</v>
      </c>
      <c r="C33" s="28">
        <v>6694</v>
      </c>
      <c r="D33" s="28">
        <v>3866</v>
      </c>
      <c r="E33" s="22">
        <v>9455</v>
      </c>
      <c r="F33" s="28">
        <v>6433</v>
      </c>
      <c r="G33" s="28">
        <v>7050</v>
      </c>
      <c r="H33" s="28">
        <v>1076</v>
      </c>
      <c r="I33" s="22">
        <v>5014</v>
      </c>
      <c r="J33" s="28">
        <v>3505</v>
      </c>
      <c r="K33" s="28">
        <v>2250</v>
      </c>
      <c r="L33" s="28">
        <v>1300</v>
      </c>
      <c r="M33" s="22">
        <v>6475</v>
      </c>
      <c r="N33" s="28">
        <v>6804</v>
      </c>
      <c r="O33" s="28">
        <v>4484</v>
      </c>
      <c r="P33" s="28">
        <v>6479</v>
      </c>
      <c r="Q33" s="22">
        <v>4407</v>
      </c>
      <c r="R33" s="28">
        <v>3034</v>
      </c>
      <c r="S33" s="28">
        <v>1670</v>
      </c>
      <c r="T33" s="28">
        <v>799</v>
      </c>
      <c r="U33" s="22">
        <v>4413</v>
      </c>
      <c r="V33" s="28">
        <v>2755</v>
      </c>
      <c r="W33" s="28">
        <v>1865</v>
      </c>
      <c r="X33" s="28">
        <v>759</v>
      </c>
      <c r="Y33" s="22">
        <v>3190</v>
      </c>
    </row>
    <row r="34" spans="1:25" ht="14.25" thickBot="1">
      <c r="A34" s="25" t="s">
        <v>189</v>
      </c>
      <c r="B34" s="29">
        <v>42991</v>
      </c>
      <c r="C34" s="29">
        <v>24049</v>
      </c>
      <c r="D34" s="29">
        <v>1450</v>
      </c>
      <c r="E34" s="23">
        <v>59027</v>
      </c>
      <c r="F34" s="29">
        <v>39098</v>
      </c>
      <c r="G34" s="29">
        <v>19784</v>
      </c>
      <c r="H34" s="29">
        <v>11497</v>
      </c>
      <c r="I34" s="23">
        <v>62843</v>
      </c>
      <c r="J34" s="29">
        <v>37309</v>
      </c>
      <c r="K34" s="29">
        <v>19604</v>
      </c>
      <c r="L34" s="29">
        <v>6427</v>
      </c>
      <c r="M34" s="23">
        <v>54166</v>
      </c>
      <c r="N34" s="29">
        <v>33629</v>
      </c>
      <c r="O34" s="29">
        <v>16616</v>
      </c>
      <c r="P34" s="29">
        <v>2845</v>
      </c>
      <c r="Q34" s="23">
        <v>44790</v>
      </c>
      <c r="R34" s="29">
        <v>22560</v>
      </c>
      <c r="S34" s="29">
        <v>10460</v>
      </c>
      <c r="T34" s="29">
        <v>2623</v>
      </c>
      <c r="U34" s="23">
        <v>53363</v>
      </c>
      <c r="V34" s="29">
        <v>33028</v>
      </c>
      <c r="W34" s="29">
        <v>22117</v>
      </c>
      <c r="X34" s="29">
        <v>6437</v>
      </c>
      <c r="Y34" s="23">
        <v>67993</v>
      </c>
    </row>
    <row r="35" spans="1:25" ht="14.25" thickTop="1">
      <c r="A35" s="6" t="s">
        <v>190</v>
      </c>
      <c r="B35" s="28">
        <v>942</v>
      </c>
      <c r="C35" s="28">
        <v>897</v>
      </c>
      <c r="D35" s="28">
        <v>7</v>
      </c>
      <c r="E35" s="22">
        <v>420</v>
      </c>
      <c r="F35" s="28">
        <v>9</v>
      </c>
      <c r="G35" s="28">
        <v>7</v>
      </c>
      <c r="H35" s="28">
        <v>5</v>
      </c>
      <c r="I35" s="22">
        <v>19</v>
      </c>
      <c r="J35" s="28">
        <v>13</v>
      </c>
      <c r="K35" s="28">
        <v>11</v>
      </c>
      <c r="L35" s="28">
        <v>3</v>
      </c>
      <c r="M35" s="22">
        <v>16</v>
      </c>
      <c r="N35" s="28">
        <v>13</v>
      </c>
      <c r="O35" s="28">
        <v>7</v>
      </c>
      <c r="P35" s="28">
        <v>4</v>
      </c>
      <c r="Q35" s="22">
        <v>871</v>
      </c>
      <c r="R35" s="28">
        <v>866</v>
      </c>
      <c r="S35" s="28">
        <v>861</v>
      </c>
      <c r="T35" s="28">
        <v>116</v>
      </c>
      <c r="U35" s="22">
        <v>81</v>
      </c>
      <c r="V35" s="28">
        <v>27</v>
      </c>
      <c r="W35" s="28">
        <v>22</v>
      </c>
      <c r="X35" s="28">
        <v>20</v>
      </c>
      <c r="Y35" s="22">
        <v>37</v>
      </c>
    </row>
    <row r="36" spans="1:25" ht="13.5">
      <c r="A36" s="6" t="s">
        <v>191</v>
      </c>
      <c r="B36" s="28">
        <v>4001</v>
      </c>
      <c r="C36" s="28">
        <v>2236</v>
      </c>
      <c r="D36" s="28">
        <v>7</v>
      </c>
      <c r="E36" s="22">
        <v>13270</v>
      </c>
      <c r="F36" s="28">
        <v>108</v>
      </c>
      <c r="G36" s="28">
        <v>96</v>
      </c>
      <c r="H36" s="28">
        <v>13</v>
      </c>
      <c r="I36" s="22">
        <v>6757</v>
      </c>
      <c r="J36" s="28">
        <v>154</v>
      </c>
      <c r="K36" s="28">
        <v>150</v>
      </c>
      <c r="L36" s="28">
        <v>116</v>
      </c>
      <c r="M36" s="22">
        <v>1567</v>
      </c>
      <c r="N36" s="28">
        <v>1466</v>
      </c>
      <c r="O36" s="28">
        <v>1366</v>
      </c>
      <c r="P36" s="28">
        <v>1347</v>
      </c>
      <c r="Q36" s="22">
        <v>398</v>
      </c>
      <c r="R36" s="28">
        <v>359</v>
      </c>
      <c r="S36" s="28"/>
      <c r="T36" s="28"/>
      <c r="U36" s="22">
        <v>864</v>
      </c>
      <c r="V36" s="28">
        <v>805</v>
      </c>
      <c r="W36" s="28">
        <v>801</v>
      </c>
      <c r="X36" s="28"/>
      <c r="Y36" s="22">
        <v>1903</v>
      </c>
    </row>
    <row r="37" spans="1:25" ht="13.5">
      <c r="A37" s="6" t="s">
        <v>53</v>
      </c>
      <c r="B37" s="28">
        <v>1</v>
      </c>
      <c r="C37" s="28">
        <v>1</v>
      </c>
      <c r="D37" s="28"/>
      <c r="E37" s="22">
        <v>27</v>
      </c>
      <c r="F37" s="28"/>
      <c r="G37" s="28"/>
      <c r="H37" s="28"/>
      <c r="I37" s="22">
        <v>5</v>
      </c>
      <c r="J37" s="28"/>
      <c r="K37" s="28"/>
      <c r="L37" s="28"/>
      <c r="M37" s="22">
        <v>654</v>
      </c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85</v>
      </c>
      <c r="B38" s="28">
        <v>89</v>
      </c>
      <c r="C38" s="28">
        <v>89</v>
      </c>
      <c r="D38" s="28">
        <v>2</v>
      </c>
      <c r="E38" s="22">
        <v>136</v>
      </c>
      <c r="F38" s="28">
        <v>115</v>
      </c>
      <c r="G38" s="28">
        <v>88</v>
      </c>
      <c r="H38" s="28">
        <v>2</v>
      </c>
      <c r="I38" s="22">
        <v>411</v>
      </c>
      <c r="J38" s="28">
        <v>72</v>
      </c>
      <c r="K38" s="28">
        <v>34</v>
      </c>
      <c r="L38" s="28">
        <v>16</v>
      </c>
      <c r="M38" s="22">
        <v>933</v>
      </c>
      <c r="N38" s="28">
        <v>855</v>
      </c>
      <c r="O38" s="28">
        <v>256</v>
      </c>
      <c r="P38" s="28">
        <v>73</v>
      </c>
      <c r="Q38" s="22">
        <v>386</v>
      </c>
      <c r="R38" s="28">
        <v>527</v>
      </c>
      <c r="S38" s="28">
        <v>485</v>
      </c>
      <c r="T38" s="28">
        <v>10</v>
      </c>
      <c r="U38" s="22">
        <v>379</v>
      </c>
      <c r="V38" s="28">
        <v>589</v>
      </c>
      <c r="W38" s="28">
        <v>445</v>
      </c>
      <c r="X38" s="28">
        <v>38</v>
      </c>
      <c r="Y38" s="22">
        <v>626</v>
      </c>
    </row>
    <row r="39" spans="1:25" ht="13.5">
      <c r="A39" s="6" t="s">
        <v>192</v>
      </c>
      <c r="B39" s="28">
        <v>5034</v>
      </c>
      <c r="C39" s="28">
        <v>3224</v>
      </c>
      <c r="D39" s="28">
        <v>18</v>
      </c>
      <c r="E39" s="22">
        <v>13854</v>
      </c>
      <c r="F39" s="28">
        <v>233</v>
      </c>
      <c r="G39" s="28">
        <v>192</v>
      </c>
      <c r="H39" s="28">
        <v>21</v>
      </c>
      <c r="I39" s="22">
        <v>7194</v>
      </c>
      <c r="J39" s="28">
        <v>499</v>
      </c>
      <c r="K39" s="28">
        <v>455</v>
      </c>
      <c r="L39" s="28">
        <v>136</v>
      </c>
      <c r="M39" s="22">
        <v>3172</v>
      </c>
      <c r="N39" s="28">
        <v>2780</v>
      </c>
      <c r="O39" s="28">
        <v>2074</v>
      </c>
      <c r="P39" s="28">
        <v>1424</v>
      </c>
      <c r="Q39" s="22">
        <v>1852</v>
      </c>
      <c r="R39" s="28">
        <v>1753</v>
      </c>
      <c r="S39" s="28">
        <v>1347</v>
      </c>
      <c r="T39" s="28">
        <v>126</v>
      </c>
      <c r="U39" s="22">
        <v>1774</v>
      </c>
      <c r="V39" s="28">
        <v>1422</v>
      </c>
      <c r="W39" s="28">
        <v>1269</v>
      </c>
      <c r="X39" s="28">
        <v>197</v>
      </c>
      <c r="Y39" s="22">
        <v>9953</v>
      </c>
    </row>
    <row r="40" spans="1:25" ht="13.5">
      <c r="A40" s="6" t="s">
        <v>193</v>
      </c>
      <c r="B40" s="28">
        <v>103</v>
      </c>
      <c r="C40" s="28">
        <v>39</v>
      </c>
      <c r="D40" s="28">
        <v>4</v>
      </c>
      <c r="E40" s="22">
        <v>21</v>
      </c>
      <c r="F40" s="28">
        <v>3</v>
      </c>
      <c r="G40" s="28">
        <v>3</v>
      </c>
      <c r="H40" s="28">
        <v>0</v>
      </c>
      <c r="I40" s="22">
        <v>27</v>
      </c>
      <c r="J40" s="28">
        <v>20</v>
      </c>
      <c r="K40" s="28">
        <v>17</v>
      </c>
      <c r="L40" s="28">
        <v>16</v>
      </c>
      <c r="M40" s="22">
        <v>4</v>
      </c>
      <c r="N40" s="28">
        <v>3</v>
      </c>
      <c r="O40" s="28">
        <v>3</v>
      </c>
      <c r="P40" s="28">
        <v>3</v>
      </c>
      <c r="Q40" s="22">
        <v>32</v>
      </c>
      <c r="R40" s="28">
        <v>30</v>
      </c>
      <c r="S40" s="28">
        <v>6</v>
      </c>
      <c r="T40" s="28">
        <v>3</v>
      </c>
      <c r="U40" s="22">
        <v>18</v>
      </c>
      <c r="V40" s="28">
        <v>11</v>
      </c>
      <c r="W40" s="28">
        <v>8</v>
      </c>
      <c r="X40" s="28">
        <v>7</v>
      </c>
      <c r="Y40" s="22">
        <v>11</v>
      </c>
    </row>
    <row r="41" spans="1:25" ht="13.5">
      <c r="A41" s="6" t="s">
        <v>195</v>
      </c>
      <c r="B41" s="28">
        <v>573</v>
      </c>
      <c r="C41" s="28">
        <v>573</v>
      </c>
      <c r="D41" s="28"/>
      <c r="E41" s="22">
        <v>665</v>
      </c>
      <c r="F41" s="28">
        <v>654</v>
      </c>
      <c r="G41" s="28">
        <v>655</v>
      </c>
      <c r="H41" s="28"/>
      <c r="I41" s="22">
        <v>1074</v>
      </c>
      <c r="J41" s="28">
        <v>1028</v>
      </c>
      <c r="K41" s="28">
        <v>1029</v>
      </c>
      <c r="L41" s="28"/>
      <c r="M41" s="22">
        <v>3660</v>
      </c>
      <c r="N41" s="28">
        <v>3595</v>
      </c>
      <c r="O41" s="28">
        <v>3598</v>
      </c>
      <c r="P41" s="28">
        <v>226</v>
      </c>
      <c r="Q41" s="22">
        <v>318</v>
      </c>
      <c r="R41" s="28">
        <v>101</v>
      </c>
      <c r="S41" s="28"/>
      <c r="T41" s="28"/>
      <c r="U41" s="22">
        <v>1405</v>
      </c>
      <c r="V41" s="28">
        <v>1205</v>
      </c>
      <c r="W41" s="28">
        <v>1041</v>
      </c>
      <c r="X41" s="28"/>
      <c r="Y41" s="22">
        <v>72</v>
      </c>
    </row>
    <row r="42" spans="1:25" ht="13.5">
      <c r="A42" s="6" t="s">
        <v>196</v>
      </c>
      <c r="B42" s="28">
        <v>1742</v>
      </c>
      <c r="C42" s="28">
        <v>1711</v>
      </c>
      <c r="D42" s="28">
        <v>1711</v>
      </c>
      <c r="E42" s="22">
        <v>1777</v>
      </c>
      <c r="F42" s="28">
        <v>112</v>
      </c>
      <c r="G42" s="28">
        <v>71</v>
      </c>
      <c r="H42" s="28">
        <v>35</v>
      </c>
      <c r="I42" s="22">
        <v>1043</v>
      </c>
      <c r="J42" s="28"/>
      <c r="K42" s="28"/>
      <c r="L42" s="28"/>
      <c r="M42" s="22"/>
      <c r="N42" s="28"/>
      <c r="O42" s="28">
        <v>1665</v>
      </c>
      <c r="P42" s="28">
        <v>1478</v>
      </c>
      <c r="Q42" s="22"/>
      <c r="R42" s="28"/>
      <c r="S42" s="28"/>
      <c r="T42" s="28"/>
      <c r="U42" s="22"/>
      <c r="V42" s="28"/>
      <c r="W42" s="28"/>
      <c r="X42" s="28">
        <v>69</v>
      </c>
      <c r="Y42" s="22"/>
    </row>
    <row r="43" spans="1:25" ht="13.5">
      <c r="A43" s="6" t="s">
        <v>85</v>
      </c>
      <c r="B43" s="28">
        <v>1159</v>
      </c>
      <c r="C43" s="28">
        <v>1001</v>
      </c>
      <c r="D43" s="28">
        <v>164</v>
      </c>
      <c r="E43" s="22">
        <v>1123</v>
      </c>
      <c r="F43" s="28">
        <v>2039</v>
      </c>
      <c r="G43" s="28">
        <v>1519</v>
      </c>
      <c r="H43" s="28">
        <v>1226</v>
      </c>
      <c r="I43" s="22">
        <v>7908</v>
      </c>
      <c r="J43" s="28">
        <v>3639</v>
      </c>
      <c r="K43" s="28">
        <v>3488</v>
      </c>
      <c r="L43" s="28">
        <v>2731</v>
      </c>
      <c r="M43" s="22">
        <v>18294</v>
      </c>
      <c r="N43" s="28">
        <v>17116</v>
      </c>
      <c r="O43" s="28">
        <v>1902</v>
      </c>
      <c r="P43" s="28">
        <v>977</v>
      </c>
      <c r="Q43" s="22">
        <v>1210</v>
      </c>
      <c r="R43" s="28">
        <v>809</v>
      </c>
      <c r="S43" s="28">
        <v>300</v>
      </c>
      <c r="T43" s="28">
        <v>130</v>
      </c>
      <c r="U43" s="22">
        <v>7305</v>
      </c>
      <c r="V43" s="28">
        <v>2440</v>
      </c>
      <c r="W43" s="28">
        <v>2039</v>
      </c>
      <c r="X43" s="28">
        <v>35</v>
      </c>
      <c r="Y43" s="22">
        <v>3391</v>
      </c>
    </row>
    <row r="44" spans="1:25" ht="13.5">
      <c r="A44" s="6" t="s">
        <v>198</v>
      </c>
      <c r="B44" s="28">
        <v>3579</v>
      </c>
      <c r="C44" s="28">
        <v>3325</v>
      </c>
      <c r="D44" s="28">
        <v>1880</v>
      </c>
      <c r="E44" s="22">
        <v>9571</v>
      </c>
      <c r="F44" s="28">
        <v>2810</v>
      </c>
      <c r="G44" s="28">
        <v>2249</v>
      </c>
      <c r="H44" s="28">
        <v>1262</v>
      </c>
      <c r="I44" s="22">
        <v>11578</v>
      </c>
      <c r="J44" s="28">
        <v>5605</v>
      </c>
      <c r="K44" s="28">
        <v>4535</v>
      </c>
      <c r="L44" s="28">
        <v>2856</v>
      </c>
      <c r="M44" s="22">
        <v>21959</v>
      </c>
      <c r="N44" s="28">
        <v>20817</v>
      </c>
      <c r="O44" s="28">
        <v>15407</v>
      </c>
      <c r="P44" s="28">
        <v>2725</v>
      </c>
      <c r="Q44" s="22">
        <v>6594</v>
      </c>
      <c r="R44" s="28">
        <v>2766</v>
      </c>
      <c r="S44" s="28">
        <v>1702</v>
      </c>
      <c r="T44" s="28">
        <v>540</v>
      </c>
      <c r="U44" s="22">
        <v>60110</v>
      </c>
      <c r="V44" s="28">
        <v>18448</v>
      </c>
      <c r="W44" s="28">
        <v>7683</v>
      </c>
      <c r="X44" s="28">
        <v>239</v>
      </c>
      <c r="Y44" s="22">
        <v>14336</v>
      </c>
    </row>
    <row r="45" spans="1:25" ht="13.5">
      <c r="A45" s="7" t="s">
        <v>199</v>
      </c>
      <c r="B45" s="28">
        <v>44446</v>
      </c>
      <c r="C45" s="28">
        <v>23948</v>
      </c>
      <c r="D45" s="28">
        <v>-412</v>
      </c>
      <c r="E45" s="22">
        <v>63310</v>
      </c>
      <c r="F45" s="28">
        <v>36521</v>
      </c>
      <c r="G45" s="28">
        <v>17727</v>
      </c>
      <c r="H45" s="28">
        <v>10256</v>
      </c>
      <c r="I45" s="22">
        <v>58459</v>
      </c>
      <c r="J45" s="28">
        <v>32203</v>
      </c>
      <c r="K45" s="28">
        <v>15524</v>
      </c>
      <c r="L45" s="28">
        <v>3708</v>
      </c>
      <c r="M45" s="22">
        <v>35379</v>
      </c>
      <c r="N45" s="28">
        <v>15592</v>
      </c>
      <c r="O45" s="28">
        <v>3283</v>
      </c>
      <c r="P45" s="28">
        <v>1544</v>
      </c>
      <c r="Q45" s="22">
        <v>40048</v>
      </c>
      <c r="R45" s="28">
        <v>21548</v>
      </c>
      <c r="S45" s="28">
        <v>10105</v>
      </c>
      <c r="T45" s="28">
        <v>2209</v>
      </c>
      <c r="U45" s="22">
        <v>-4972</v>
      </c>
      <c r="V45" s="28">
        <v>16002</v>
      </c>
      <c r="W45" s="28">
        <v>15703</v>
      </c>
      <c r="X45" s="28">
        <v>6394</v>
      </c>
      <c r="Y45" s="22">
        <v>63610</v>
      </c>
    </row>
    <row r="46" spans="1:25" ht="13.5">
      <c r="A46" s="7" t="s">
        <v>200</v>
      </c>
      <c r="B46" s="28">
        <v>19700</v>
      </c>
      <c r="C46" s="28">
        <v>11708</v>
      </c>
      <c r="D46" s="28">
        <v>1192</v>
      </c>
      <c r="E46" s="22">
        <v>25967</v>
      </c>
      <c r="F46" s="28">
        <v>11990</v>
      </c>
      <c r="G46" s="28">
        <v>6183</v>
      </c>
      <c r="H46" s="28">
        <v>1313</v>
      </c>
      <c r="I46" s="22">
        <v>19735</v>
      </c>
      <c r="J46" s="28">
        <v>9864</v>
      </c>
      <c r="K46" s="28">
        <v>4254</v>
      </c>
      <c r="L46" s="28">
        <v>176</v>
      </c>
      <c r="M46" s="22">
        <v>15170</v>
      </c>
      <c r="N46" s="28">
        <v>5031</v>
      </c>
      <c r="O46" s="28">
        <v>2526</v>
      </c>
      <c r="P46" s="28">
        <v>967</v>
      </c>
      <c r="Q46" s="22">
        <v>10480</v>
      </c>
      <c r="R46" s="28">
        <v>6807</v>
      </c>
      <c r="S46" s="28">
        <v>3320</v>
      </c>
      <c r="T46" s="28">
        <v>850</v>
      </c>
      <c r="U46" s="22">
        <v>14489</v>
      </c>
      <c r="V46" s="28">
        <v>7718</v>
      </c>
      <c r="W46" s="28">
        <v>8685</v>
      </c>
      <c r="X46" s="28">
        <v>1140</v>
      </c>
      <c r="Y46" s="22">
        <v>25140</v>
      </c>
    </row>
    <row r="47" spans="1:25" ht="13.5">
      <c r="A47" s="7" t="s">
        <v>201</v>
      </c>
      <c r="B47" s="28">
        <v>2891</v>
      </c>
      <c r="C47" s="28">
        <v>1539</v>
      </c>
      <c r="D47" s="28">
        <v>2246</v>
      </c>
      <c r="E47" s="22">
        <v>-1405</v>
      </c>
      <c r="F47" s="28">
        <v>3474</v>
      </c>
      <c r="G47" s="28">
        <v>1265</v>
      </c>
      <c r="H47" s="28">
        <v>3052</v>
      </c>
      <c r="I47" s="22">
        <v>7218</v>
      </c>
      <c r="J47" s="28">
        <v>8187</v>
      </c>
      <c r="K47" s="28">
        <v>2475</v>
      </c>
      <c r="L47" s="28">
        <v>2175</v>
      </c>
      <c r="M47" s="22">
        <v>-2704</v>
      </c>
      <c r="N47" s="28">
        <v>1822</v>
      </c>
      <c r="O47" s="28">
        <v>-1860</v>
      </c>
      <c r="P47" s="28">
        <v>813</v>
      </c>
      <c r="Q47" s="22">
        <v>124</v>
      </c>
      <c r="R47" s="28">
        <v>-1618</v>
      </c>
      <c r="S47" s="28">
        <v>2353</v>
      </c>
      <c r="T47" s="28">
        <v>2299</v>
      </c>
      <c r="U47" s="22">
        <v>177</v>
      </c>
      <c r="V47" s="28">
        <v>4022</v>
      </c>
      <c r="W47" s="28">
        <v>-1053</v>
      </c>
      <c r="X47" s="28">
        <v>3741</v>
      </c>
      <c r="Y47" s="22">
        <v>496</v>
      </c>
    </row>
    <row r="48" spans="1:25" ht="13.5">
      <c r="A48" s="7" t="s">
        <v>202</v>
      </c>
      <c r="B48" s="28">
        <v>22592</v>
      </c>
      <c r="C48" s="28">
        <v>13247</v>
      </c>
      <c r="D48" s="28">
        <v>3439</v>
      </c>
      <c r="E48" s="22">
        <v>24561</v>
      </c>
      <c r="F48" s="28">
        <v>15464</v>
      </c>
      <c r="G48" s="28">
        <v>7448</v>
      </c>
      <c r="H48" s="28">
        <v>4366</v>
      </c>
      <c r="I48" s="22">
        <v>26954</v>
      </c>
      <c r="J48" s="28">
        <v>18051</v>
      </c>
      <c r="K48" s="28">
        <v>6729</v>
      </c>
      <c r="L48" s="28">
        <v>2351</v>
      </c>
      <c r="M48" s="22">
        <v>12466</v>
      </c>
      <c r="N48" s="28">
        <v>6854</v>
      </c>
      <c r="O48" s="28">
        <v>665</v>
      </c>
      <c r="P48" s="28">
        <v>1781</v>
      </c>
      <c r="Q48" s="22">
        <v>8375</v>
      </c>
      <c r="R48" s="28">
        <v>2959</v>
      </c>
      <c r="S48" s="28">
        <v>3445</v>
      </c>
      <c r="T48" s="28">
        <v>919</v>
      </c>
      <c r="U48" s="22">
        <v>14667</v>
      </c>
      <c r="V48" s="28">
        <v>11741</v>
      </c>
      <c r="W48" s="28">
        <v>7631</v>
      </c>
      <c r="X48" s="28">
        <v>4881</v>
      </c>
      <c r="Y48" s="22">
        <v>25637</v>
      </c>
    </row>
    <row r="49" spans="1:25" ht="13.5">
      <c r="A49" s="7" t="s">
        <v>0</v>
      </c>
      <c r="B49" s="28">
        <v>21854</v>
      </c>
      <c r="C49" s="28">
        <v>10700</v>
      </c>
      <c r="D49" s="28">
        <v>-3851</v>
      </c>
      <c r="E49" s="22">
        <v>38748</v>
      </c>
      <c r="F49" s="28">
        <v>21057</v>
      </c>
      <c r="G49" s="28">
        <v>10278</v>
      </c>
      <c r="H49" s="28">
        <v>5890</v>
      </c>
      <c r="I49" s="22">
        <v>31505</v>
      </c>
      <c r="J49" s="28">
        <v>14151</v>
      </c>
      <c r="K49" s="28">
        <v>8794</v>
      </c>
      <c r="L49" s="28">
        <v>1356</v>
      </c>
      <c r="M49" s="22">
        <v>22913</v>
      </c>
      <c r="N49" s="28">
        <v>8737</v>
      </c>
      <c r="O49" s="28">
        <v>2617</v>
      </c>
      <c r="P49" s="28">
        <v>-236</v>
      </c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7" t="s">
        <v>1</v>
      </c>
      <c r="B50" s="28">
        <v>1159</v>
      </c>
      <c r="C50" s="28">
        <v>566</v>
      </c>
      <c r="D50" s="28">
        <v>-152</v>
      </c>
      <c r="E50" s="22">
        <v>2412</v>
      </c>
      <c r="F50" s="28">
        <v>1117</v>
      </c>
      <c r="G50" s="28">
        <v>929</v>
      </c>
      <c r="H50" s="28">
        <v>4</v>
      </c>
      <c r="I50" s="22">
        <v>1932</v>
      </c>
      <c r="J50" s="28">
        <v>877</v>
      </c>
      <c r="K50" s="28">
        <v>791</v>
      </c>
      <c r="L50" s="28">
        <v>47</v>
      </c>
      <c r="M50" s="22">
        <v>1277</v>
      </c>
      <c r="N50" s="28">
        <v>27</v>
      </c>
      <c r="O50" s="28">
        <v>-241</v>
      </c>
      <c r="P50" s="28">
        <v>-586</v>
      </c>
      <c r="Q50" s="22">
        <v>542</v>
      </c>
      <c r="R50" s="28">
        <v>-917</v>
      </c>
      <c r="S50" s="28">
        <v>-478</v>
      </c>
      <c r="T50" s="28">
        <v>-623</v>
      </c>
      <c r="U50" s="22">
        <v>812</v>
      </c>
      <c r="V50" s="28">
        <v>118</v>
      </c>
      <c r="W50" s="28">
        <v>-39</v>
      </c>
      <c r="X50" s="28">
        <v>-41</v>
      </c>
      <c r="Y50" s="22">
        <v>1726</v>
      </c>
    </row>
    <row r="51" spans="1:25" ht="14.25" thickBot="1">
      <c r="A51" s="7" t="s">
        <v>203</v>
      </c>
      <c r="B51" s="28">
        <v>20694</v>
      </c>
      <c r="C51" s="28">
        <v>10134</v>
      </c>
      <c r="D51" s="28">
        <v>-3698</v>
      </c>
      <c r="E51" s="22">
        <v>36336</v>
      </c>
      <c r="F51" s="28">
        <v>19939</v>
      </c>
      <c r="G51" s="28">
        <v>9349</v>
      </c>
      <c r="H51" s="28">
        <v>5886</v>
      </c>
      <c r="I51" s="22">
        <v>29573</v>
      </c>
      <c r="J51" s="28">
        <v>13274</v>
      </c>
      <c r="K51" s="28">
        <v>8003</v>
      </c>
      <c r="L51" s="28">
        <v>1308</v>
      </c>
      <c r="M51" s="22">
        <v>21635</v>
      </c>
      <c r="N51" s="28">
        <v>8710</v>
      </c>
      <c r="O51" s="28">
        <v>2859</v>
      </c>
      <c r="P51" s="28">
        <v>349</v>
      </c>
      <c r="Q51" s="22">
        <v>31130</v>
      </c>
      <c r="R51" s="28">
        <v>19506</v>
      </c>
      <c r="S51" s="28">
        <v>7138</v>
      </c>
      <c r="T51" s="28">
        <v>1913</v>
      </c>
      <c r="U51" s="22">
        <v>-20453</v>
      </c>
      <c r="V51" s="28">
        <v>4142</v>
      </c>
      <c r="W51" s="28">
        <v>8111</v>
      </c>
      <c r="X51" s="28">
        <v>1554</v>
      </c>
      <c r="Y51" s="22">
        <v>36246</v>
      </c>
    </row>
    <row r="52" spans="1:25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4" ht="13.5">
      <c r="A54" s="20" t="s">
        <v>153</v>
      </c>
    </row>
    <row r="55" ht="13.5">
      <c r="A55" s="20" t="s">
        <v>154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149</v>
      </c>
      <c r="B2" s="14">
        <v>4324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150</v>
      </c>
      <c r="B3" s="1" t="s">
        <v>151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54</v>
      </c>
      <c r="B4" s="15" t="str">
        <f>HYPERLINK("http://www.kabupro.jp/mark/20131113/S1000FGA.htm","四半期報告書")</f>
        <v>四半期報告書</v>
      </c>
      <c r="C4" s="15" t="str">
        <f>HYPERLINK("http://www.kabupro.jp/mark/20130627/S000DTFE.htm","有価証券報告書")</f>
        <v>有価証券報告書</v>
      </c>
      <c r="D4" s="15" t="str">
        <f>HYPERLINK("http://www.kabupro.jp/mark/20131113/S1000FGA.htm","四半期報告書")</f>
        <v>四半期報告書</v>
      </c>
      <c r="E4" s="15" t="str">
        <f>HYPERLINK("http://www.kabupro.jp/mark/20130627/S000DTFE.htm","有価証券報告書")</f>
        <v>有価証券報告書</v>
      </c>
      <c r="F4" s="15" t="str">
        <f>HYPERLINK("http://www.kabupro.jp/mark/20121113/S000C9UH.htm","四半期報告書")</f>
        <v>四半期報告書</v>
      </c>
      <c r="G4" s="15" t="str">
        <f>HYPERLINK("http://www.kabupro.jp/mark/20120628/S000B9EM.htm","有価証券報告書")</f>
        <v>有価証券報告書</v>
      </c>
      <c r="H4" s="15" t="str">
        <f>HYPERLINK("http://www.kabupro.jp/mark/20110214/S0007S9E.htm","四半期報告書")</f>
        <v>四半期報告書</v>
      </c>
      <c r="I4" s="15" t="str">
        <f>HYPERLINK("http://www.kabupro.jp/mark/20111114/S0009R2V.htm","四半期報告書")</f>
        <v>四半期報告書</v>
      </c>
      <c r="J4" s="15" t="str">
        <f>HYPERLINK("http://www.kabupro.jp/mark/20100816/S0006L3J.htm","四半期報告書")</f>
        <v>四半期報告書</v>
      </c>
      <c r="K4" s="15" t="str">
        <f>HYPERLINK("http://www.kabupro.jp/mark/20110629/S0008P8L.htm","有価証券報告書")</f>
        <v>有価証券報告書</v>
      </c>
      <c r="L4" s="15" t="str">
        <f>HYPERLINK("http://www.kabupro.jp/mark/20110214/S0007S9E.htm","四半期報告書")</f>
        <v>四半期報告書</v>
      </c>
      <c r="M4" s="15" t="str">
        <f>HYPERLINK("http://www.kabupro.jp/mark/20101115/S000771G.htm","四半期報告書")</f>
        <v>四半期報告書</v>
      </c>
      <c r="N4" s="15" t="str">
        <f>HYPERLINK("http://www.kabupro.jp/mark/20100816/S0006L3J.htm","四半期報告書")</f>
        <v>四半期報告書</v>
      </c>
      <c r="O4" s="15" t="str">
        <f>HYPERLINK("http://www.kabupro.jp/mark/20100629/S00066R3.htm","有価証券報告書")</f>
        <v>有価証券報告書</v>
      </c>
      <c r="P4" s="15" t="str">
        <f>HYPERLINK("http://www.kabupro.jp/mark/20100215/S00057T0.htm","四半期報告書")</f>
        <v>四半期報告書</v>
      </c>
      <c r="Q4" s="15" t="str">
        <f>HYPERLINK("http://www.kabupro.jp/mark/20091116/S0004LIX.htm","四半期報告書")</f>
        <v>四半期報告書</v>
      </c>
      <c r="R4" s="15" t="str">
        <f>HYPERLINK("http://www.kabupro.jp/mark/20090814/S0003X22.htm","四半期報告書")</f>
        <v>四半期報告書</v>
      </c>
      <c r="S4" s="15" t="str">
        <f>HYPERLINK("http://www.kabupro.jp/mark/20090626/S0003I6E.htm","有価証券報告書")</f>
        <v>有価証券報告書</v>
      </c>
    </row>
    <row r="5" spans="1:19" ht="14.25" thickBot="1">
      <c r="A5" s="11" t="s">
        <v>55</v>
      </c>
      <c r="B5" s="1" t="s">
        <v>208</v>
      </c>
      <c r="C5" s="1" t="s">
        <v>61</v>
      </c>
      <c r="D5" s="1" t="s">
        <v>208</v>
      </c>
      <c r="E5" s="1" t="s">
        <v>61</v>
      </c>
      <c r="F5" s="1" t="s">
        <v>214</v>
      </c>
      <c r="G5" s="1" t="s">
        <v>65</v>
      </c>
      <c r="H5" s="1" t="s">
        <v>224</v>
      </c>
      <c r="I5" s="1" t="s">
        <v>220</v>
      </c>
      <c r="J5" s="1" t="s">
        <v>228</v>
      </c>
      <c r="K5" s="1" t="s">
        <v>67</v>
      </c>
      <c r="L5" s="1" t="s">
        <v>224</v>
      </c>
      <c r="M5" s="1" t="s">
        <v>226</v>
      </c>
      <c r="N5" s="1" t="s">
        <v>228</v>
      </c>
      <c r="O5" s="1" t="s">
        <v>69</v>
      </c>
      <c r="P5" s="1" t="s">
        <v>230</v>
      </c>
      <c r="Q5" s="1" t="s">
        <v>232</v>
      </c>
      <c r="R5" s="1" t="s">
        <v>234</v>
      </c>
      <c r="S5" s="1" t="s">
        <v>71</v>
      </c>
    </row>
    <row r="6" spans="1:19" ht="15" thickBot="1" thickTop="1">
      <c r="A6" s="10" t="s">
        <v>56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57</v>
      </c>
      <c r="B7" s="14" t="s">
        <v>6</v>
      </c>
      <c r="C7" s="16" t="s">
        <v>62</v>
      </c>
      <c r="D7" s="14" t="s">
        <v>6</v>
      </c>
      <c r="E7" s="16" t="s">
        <v>62</v>
      </c>
      <c r="F7" s="14" t="s">
        <v>6</v>
      </c>
      <c r="G7" s="16" t="s">
        <v>62</v>
      </c>
      <c r="H7" s="14" t="s">
        <v>6</v>
      </c>
      <c r="I7" s="14" t="s">
        <v>6</v>
      </c>
      <c r="J7" s="14" t="s">
        <v>6</v>
      </c>
      <c r="K7" s="16" t="s">
        <v>62</v>
      </c>
      <c r="L7" s="14" t="s">
        <v>6</v>
      </c>
      <c r="M7" s="14" t="s">
        <v>6</v>
      </c>
      <c r="N7" s="14" t="s">
        <v>6</v>
      </c>
      <c r="O7" s="16" t="s">
        <v>62</v>
      </c>
      <c r="P7" s="14" t="s">
        <v>6</v>
      </c>
      <c r="Q7" s="14" t="s">
        <v>6</v>
      </c>
      <c r="R7" s="14" t="s">
        <v>6</v>
      </c>
      <c r="S7" s="16" t="s">
        <v>62</v>
      </c>
    </row>
    <row r="8" spans="1:19" ht="13.5">
      <c r="A8" s="13" t="s">
        <v>58</v>
      </c>
      <c r="B8" s="1" t="s">
        <v>7</v>
      </c>
      <c r="C8" s="17" t="s">
        <v>155</v>
      </c>
      <c r="D8" s="1" t="s">
        <v>155</v>
      </c>
      <c r="E8" s="17" t="s">
        <v>156</v>
      </c>
      <c r="F8" s="1" t="s">
        <v>156</v>
      </c>
      <c r="G8" s="17" t="s">
        <v>157</v>
      </c>
      <c r="H8" s="1" t="s">
        <v>157</v>
      </c>
      <c r="I8" s="1" t="s">
        <v>157</v>
      </c>
      <c r="J8" s="1" t="s">
        <v>157</v>
      </c>
      <c r="K8" s="17" t="s">
        <v>158</v>
      </c>
      <c r="L8" s="1" t="s">
        <v>158</v>
      </c>
      <c r="M8" s="1" t="s">
        <v>158</v>
      </c>
      <c r="N8" s="1" t="s">
        <v>158</v>
      </c>
      <c r="O8" s="17" t="s">
        <v>159</v>
      </c>
      <c r="P8" s="1" t="s">
        <v>159</v>
      </c>
      <c r="Q8" s="1" t="s">
        <v>159</v>
      </c>
      <c r="R8" s="1" t="s">
        <v>159</v>
      </c>
      <c r="S8" s="17" t="s">
        <v>160</v>
      </c>
    </row>
    <row r="9" spans="1:19" ht="13.5">
      <c r="A9" s="13" t="s">
        <v>59</v>
      </c>
      <c r="B9" s="1" t="s">
        <v>209</v>
      </c>
      <c r="C9" s="17" t="s">
        <v>63</v>
      </c>
      <c r="D9" s="1" t="s">
        <v>215</v>
      </c>
      <c r="E9" s="17" t="s">
        <v>64</v>
      </c>
      <c r="F9" s="1" t="s">
        <v>221</v>
      </c>
      <c r="G9" s="17" t="s">
        <v>66</v>
      </c>
      <c r="H9" s="1" t="s">
        <v>225</v>
      </c>
      <c r="I9" s="1" t="s">
        <v>227</v>
      </c>
      <c r="J9" s="1" t="s">
        <v>229</v>
      </c>
      <c r="K9" s="17" t="s">
        <v>68</v>
      </c>
      <c r="L9" s="1" t="s">
        <v>231</v>
      </c>
      <c r="M9" s="1" t="s">
        <v>233</v>
      </c>
      <c r="N9" s="1" t="s">
        <v>235</v>
      </c>
      <c r="O9" s="17" t="s">
        <v>70</v>
      </c>
      <c r="P9" s="1" t="s">
        <v>237</v>
      </c>
      <c r="Q9" s="1" t="s">
        <v>239</v>
      </c>
      <c r="R9" s="1" t="s">
        <v>241</v>
      </c>
      <c r="S9" s="17" t="s">
        <v>72</v>
      </c>
    </row>
    <row r="10" spans="1:19" ht="14.25" thickBot="1">
      <c r="A10" s="13" t="s">
        <v>60</v>
      </c>
      <c r="B10" s="1" t="s">
        <v>74</v>
      </c>
      <c r="C10" s="17" t="s">
        <v>74</v>
      </c>
      <c r="D10" s="1" t="s">
        <v>74</v>
      </c>
      <c r="E10" s="17" t="s">
        <v>74</v>
      </c>
      <c r="F10" s="1" t="s">
        <v>74</v>
      </c>
      <c r="G10" s="17" t="s">
        <v>74</v>
      </c>
      <c r="H10" s="1" t="s">
        <v>74</v>
      </c>
      <c r="I10" s="1" t="s">
        <v>74</v>
      </c>
      <c r="J10" s="1" t="s">
        <v>74</v>
      </c>
      <c r="K10" s="17" t="s">
        <v>74</v>
      </c>
      <c r="L10" s="1" t="s">
        <v>74</v>
      </c>
      <c r="M10" s="1" t="s">
        <v>74</v>
      </c>
      <c r="N10" s="1" t="s">
        <v>74</v>
      </c>
      <c r="O10" s="17" t="s">
        <v>74</v>
      </c>
      <c r="P10" s="1" t="s">
        <v>74</v>
      </c>
      <c r="Q10" s="1" t="s">
        <v>74</v>
      </c>
      <c r="R10" s="1" t="s">
        <v>74</v>
      </c>
      <c r="S10" s="17" t="s">
        <v>74</v>
      </c>
    </row>
    <row r="11" spans="1:19" ht="14.25" thickTop="1">
      <c r="A11" s="30" t="s">
        <v>199</v>
      </c>
      <c r="B11" s="27">
        <v>23948</v>
      </c>
      <c r="C11" s="21">
        <v>63310</v>
      </c>
      <c r="D11" s="27">
        <v>17727</v>
      </c>
      <c r="E11" s="21">
        <v>58459</v>
      </c>
      <c r="F11" s="27">
        <v>15524</v>
      </c>
      <c r="G11" s="21">
        <v>35379</v>
      </c>
      <c r="H11" s="27">
        <v>15592</v>
      </c>
      <c r="I11" s="27">
        <v>3283</v>
      </c>
      <c r="J11" s="27">
        <v>1544</v>
      </c>
      <c r="K11" s="21">
        <v>40048</v>
      </c>
      <c r="L11" s="27">
        <v>21548</v>
      </c>
      <c r="M11" s="27">
        <v>10105</v>
      </c>
      <c r="N11" s="27">
        <v>2209</v>
      </c>
      <c r="O11" s="21">
        <v>-4972</v>
      </c>
      <c r="P11" s="27">
        <v>16002</v>
      </c>
      <c r="Q11" s="27">
        <v>15703</v>
      </c>
      <c r="R11" s="27">
        <v>6394</v>
      </c>
      <c r="S11" s="21">
        <v>63610</v>
      </c>
    </row>
    <row r="12" spans="1:19" ht="13.5">
      <c r="A12" s="6" t="s">
        <v>174</v>
      </c>
      <c r="B12" s="28">
        <v>15599</v>
      </c>
      <c r="C12" s="22">
        <v>12928</v>
      </c>
      <c r="D12" s="28">
        <v>6314</v>
      </c>
      <c r="E12" s="22">
        <v>14251</v>
      </c>
      <c r="F12" s="28">
        <v>7233</v>
      </c>
      <c r="G12" s="22">
        <v>15485</v>
      </c>
      <c r="H12" s="28">
        <v>11567</v>
      </c>
      <c r="I12" s="28">
        <v>7714</v>
      </c>
      <c r="J12" s="28">
        <v>3794</v>
      </c>
      <c r="K12" s="22">
        <v>16165</v>
      </c>
      <c r="L12" s="28">
        <v>12159</v>
      </c>
      <c r="M12" s="28">
        <v>8219</v>
      </c>
      <c r="N12" s="28">
        <v>4128</v>
      </c>
      <c r="O12" s="22">
        <v>18001</v>
      </c>
      <c r="P12" s="28">
        <v>11807</v>
      </c>
      <c r="Q12" s="28">
        <v>7950</v>
      </c>
      <c r="R12" s="28">
        <v>3900</v>
      </c>
      <c r="S12" s="22">
        <v>16000</v>
      </c>
    </row>
    <row r="13" spans="1:19" ht="13.5">
      <c r="A13" s="6" t="s">
        <v>195</v>
      </c>
      <c r="B13" s="28">
        <v>573</v>
      </c>
      <c r="C13" s="22">
        <v>665</v>
      </c>
      <c r="D13" s="28">
        <v>655</v>
      </c>
      <c r="E13" s="22">
        <v>1074</v>
      </c>
      <c r="F13" s="28">
        <v>1029</v>
      </c>
      <c r="G13" s="22">
        <v>3660</v>
      </c>
      <c r="H13" s="28">
        <v>3595</v>
      </c>
      <c r="I13" s="28">
        <v>3598</v>
      </c>
      <c r="J13" s="28">
        <v>226</v>
      </c>
      <c r="K13" s="22">
        <v>318</v>
      </c>
      <c r="L13" s="28">
        <v>101</v>
      </c>
      <c r="M13" s="28"/>
      <c r="N13" s="28"/>
      <c r="O13" s="22">
        <v>1405</v>
      </c>
      <c r="P13" s="28">
        <v>1205</v>
      </c>
      <c r="Q13" s="28">
        <v>1041</v>
      </c>
      <c r="R13" s="28"/>
      <c r="S13" s="22">
        <v>72</v>
      </c>
    </row>
    <row r="14" spans="1:19" ht="13.5">
      <c r="A14" s="6" t="s">
        <v>8</v>
      </c>
      <c r="B14" s="28">
        <v>13406</v>
      </c>
      <c r="C14" s="22">
        <v>5625</v>
      </c>
      <c r="D14" s="28">
        <v>2247</v>
      </c>
      <c r="E14" s="22">
        <v>2445</v>
      </c>
      <c r="F14" s="28">
        <v>1220</v>
      </c>
      <c r="G14" s="22">
        <v>10796</v>
      </c>
      <c r="H14" s="28">
        <v>10049</v>
      </c>
      <c r="I14" s="28">
        <v>9556</v>
      </c>
      <c r="J14" s="28">
        <v>648</v>
      </c>
      <c r="K14" s="22">
        <v>2010</v>
      </c>
      <c r="L14" s="28">
        <v>1537</v>
      </c>
      <c r="M14" s="28">
        <v>987</v>
      </c>
      <c r="N14" s="28">
        <v>451</v>
      </c>
      <c r="O14" s="22">
        <v>3454</v>
      </c>
      <c r="P14" s="28">
        <v>3073</v>
      </c>
      <c r="Q14" s="28">
        <v>1831</v>
      </c>
      <c r="R14" s="28">
        <v>505</v>
      </c>
      <c r="S14" s="22">
        <v>4238</v>
      </c>
    </row>
    <row r="15" spans="1:19" ht="13.5">
      <c r="A15" s="6" t="s">
        <v>9</v>
      </c>
      <c r="B15" s="28">
        <v>315</v>
      </c>
      <c r="C15" s="22">
        <v>-879</v>
      </c>
      <c r="D15" s="28">
        <v>-716</v>
      </c>
      <c r="E15" s="22">
        <v>508</v>
      </c>
      <c r="F15" s="28">
        <v>1244</v>
      </c>
      <c r="G15" s="22">
        <v>2391</v>
      </c>
      <c r="H15" s="28">
        <v>1395</v>
      </c>
      <c r="I15" s="28">
        <v>1431</v>
      </c>
      <c r="J15" s="28">
        <v>294</v>
      </c>
      <c r="K15" s="22">
        <v>-1189</v>
      </c>
      <c r="L15" s="28">
        <v>-22</v>
      </c>
      <c r="M15" s="28">
        <v>-16</v>
      </c>
      <c r="N15" s="28">
        <v>10</v>
      </c>
      <c r="O15" s="22">
        <v>-688</v>
      </c>
      <c r="P15" s="28">
        <v>-115</v>
      </c>
      <c r="Q15" s="28">
        <v>-69</v>
      </c>
      <c r="R15" s="28">
        <v>-23</v>
      </c>
      <c r="S15" s="22">
        <v>783</v>
      </c>
    </row>
    <row r="16" spans="1:19" ht="13.5">
      <c r="A16" s="6" t="s">
        <v>10</v>
      </c>
      <c r="B16" s="28">
        <v>2215</v>
      </c>
      <c r="C16" s="22">
        <v>3577</v>
      </c>
      <c r="D16" s="28">
        <v>2704</v>
      </c>
      <c r="E16" s="22">
        <v>4270</v>
      </c>
      <c r="F16" s="28">
        <v>2388</v>
      </c>
      <c r="G16" s="22">
        <v>1191</v>
      </c>
      <c r="H16" s="28">
        <v>1355</v>
      </c>
      <c r="I16" s="28">
        <v>608</v>
      </c>
      <c r="J16" s="28">
        <v>288</v>
      </c>
      <c r="K16" s="22">
        <v>2146</v>
      </c>
      <c r="L16" s="28">
        <v>1937</v>
      </c>
      <c r="M16" s="28">
        <v>1321</v>
      </c>
      <c r="N16" s="28">
        <v>303</v>
      </c>
      <c r="O16" s="22">
        <v>-762</v>
      </c>
      <c r="P16" s="28">
        <v>884</v>
      </c>
      <c r="Q16" s="28">
        <v>379</v>
      </c>
      <c r="R16" s="28">
        <v>104</v>
      </c>
      <c r="S16" s="22">
        <v>-7106</v>
      </c>
    </row>
    <row r="17" spans="1:19" ht="13.5">
      <c r="A17" s="6" t="s">
        <v>11</v>
      </c>
      <c r="B17" s="28">
        <v>-3516</v>
      </c>
      <c r="C17" s="22">
        <v>-2141</v>
      </c>
      <c r="D17" s="28">
        <v>-1654</v>
      </c>
      <c r="E17" s="22">
        <v>-2442</v>
      </c>
      <c r="F17" s="28">
        <v>-1783</v>
      </c>
      <c r="G17" s="22">
        <v>-2246</v>
      </c>
      <c r="H17" s="28">
        <v>-1979</v>
      </c>
      <c r="I17" s="28">
        <v>-1599</v>
      </c>
      <c r="J17" s="28">
        <v>-1366</v>
      </c>
      <c r="K17" s="22">
        <v>-2076</v>
      </c>
      <c r="L17" s="28">
        <v>-1883</v>
      </c>
      <c r="M17" s="28">
        <v>-1586</v>
      </c>
      <c r="N17" s="28">
        <v>-1373</v>
      </c>
      <c r="O17" s="22">
        <v>-2995</v>
      </c>
      <c r="P17" s="28">
        <v>-2665</v>
      </c>
      <c r="Q17" s="28">
        <v>-2208</v>
      </c>
      <c r="R17" s="28">
        <v>-1716</v>
      </c>
      <c r="S17" s="22">
        <v>-3382</v>
      </c>
    </row>
    <row r="18" spans="1:19" ht="13.5">
      <c r="A18" s="6" t="s">
        <v>185</v>
      </c>
      <c r="B18" s="28">
        <v>3989</v>
      </c>
      <c r="C18" s="22">
        <v>1462</v>
      </c>
      <c r="D18" s="28">
        <v>802</v>
      </c>
      <c r="E18" s="22">
        <v>1929</v>
      </c>
      <c r="F18" s="28">
        <v>954</v>
      </c>
      <c r="G18" s="22">
        <v>2131</v>
      </c>
      <c r="H18" s="28">
        <v>1625</v>
      </c>
      <c r="I18" s="28">
        <v>1093</v>
      </c>
      <c r="J18" s="28">
        <v>546</v>
      </c>
      <c r="K18" s="22">
        <v>2275</v>
      </c>
      <c r="L18" s="28">
        <v>1719</v>
      </c>
      <c r="M18" s="28">
        <v>1153</v>
      </c>
      <c r="N18" s="28">
        <v>575</v>
      </c>
      <c r="O18" s="22">
        <v>2466</v>
      </c>
      <c r="P18" s="28">
        <v>1774</v>
      </c>
      <c r="Q18" s="28">
        <v>1138</v>
      </c>
      <c r="R18" s="28">
        <v>560</v>
      </c>
      <c r="S18" s="22">
        <v>2538</v>
      </c>
    </row>
    <row r="19" spans="1:19" ht="13.5">
      <c r="A19" s="6" t="s">
        <v>12</v>
      </c>
      <c r="B19" s="28">
        <v>-826</v>
      </c>
      <c r="C19" s="22">
        <v>4247</v>
      </c>
      <c r="D19" s="28">
        <v>4555</v>
      </c>
      <c r="E19" s="22">
        <v>-57</v>
      </c>
      <c r="F19" s="28">
        <v>36</v>
      </c>
      <c r="G19" s="22">
        <v>772</v>
      </c>
      <c r="H19" s="28">
        <v>2438</v>
      </c>
      <c r="I19" s="28">
        <v>1016</v>
      </c>
      <c r="J19" s="28">
        <v>2380</v>
      </c>
      <c r="K19" s="22">
        <v>-3</v>
      </c>
      <c r="L19" s="28">
        <v>21</v>
      </c>
      <c r="M19" s="28">
        <v>-22</v>
      </c>
      <c r="N19" s="28">
        <v>-34</v>
      </c>
      <c r="O19" s="22">
        <v>-35</v>
      </c>
      <c r="P19" s="28">
        <v>-21</v>
      </c>
      <c r="Q19" s="28">
        <v>-52</v>
      </c>
      <c r="R19" s="28">
        <v>-89</v>
      </c>
      <c r="S19" s="22">
        <v>-294</v>
      </c>
    </row>
    <row r="20" spans="1:19" ht="13.5">
      <c r="A20" s="6" t="s">
        <v>13</v>
      </c>
      <c r="B20" s="28">
        <v>-1361</v>
      </c>
      <c r="C20" s="22">
        <v>-2202</v>
      </c>
      <c r="D20" s="28">
        <v>-884</v>
      </c>
      <c r="E20" s="22">
        <v>-8305</v>
      </c>
      <c r="F20" s="28">
        <v>-3523</v>
      </c>
      <c r="G20" s="22">
        <v>-4329</v>
      </c>
      <c r="H20" s="28">
        <v>-876</v>
      </c>
      <c r="I20" s="28">
        <v>-300</v>
      </c>
      <c r="J20" s="28">
        <v>2564</v>
      </c>
      <c r="K20" s="22">
        <v>-7380</v>
      </c>
      <c r="L20" s="28">
        <v>-2760</v>
      </c>
      <c r="M20" s="28">
        <v>-2594</v>
      </c>
      <c r="N20" s="28">
        <v>-24</v>
      </c>
      <c r="O20" s="22">
        <v>-8970</v>
      </c>
      <c r="P20" s="28">
        <v>-2393</v>
      </c>
      <c r="Q20" s="28">
        <v>-2671</v>
      </c>
      <c r="R20" s="28">
        <v>-51</v>
      </c>
      <c r="S20" s="22">
        <v>-8499</v>
      </c>
    </row>
    <row r="21" spans="1:19" ht="13.5">
      <c r="A21" s="6" t="s">
        <v>14</v>
      </c>
      <c r="B21" s="28">
        <v>45194</v>
      </c>
      <c r="C21" s="22">
        <v>22985</v>
      </c>
      <c r="D21" s="28">
        <v>76489</v>
      </c>
      <c r="E21" s="22">
        <v>-58249</v>
      </c>
      <c r="F21" s="28">
        <v>30985</v>
      </c>
      <c r="G21" s="22">
        <v>-12666</v>
      </c>
      <c r="H21" s="28">
        <v>-11075</v>
      </c>
      <c r="I21" s="28">
        <v>43802</v>
      </c>
      <c r="J21" s="28">
        <v>27726</v>
      </c>
      <c r="K21" s="22">
        <v>12340</v>
      </c>
      <c r="L21" s="28">
        <v>36534</v>
      </c>
      <c r="M21" s="28">
        <v>72528</v>
      </c>
      <c r="N21" s="28">
        <v>67148</v>
      </c>
      <c r="O21" s="22">
        <v>63992</v>
      </c>
      <c r="P21" s="28">
        <v>49988</v>
      </c>
      <c r="Q21" s="28">
        <v>66052</v>
      </c>
      <c r="R21" s="28">
        <v>55280</v>
      </c>
      <c r="S21" s="22">
        <v>12423</v>
      </c>
    </row>
    <row r="22" spans="1:19" ht="13.5">
      <c r="A22" s="6" t="s">
        <v>15</v>
      </c>
      <c r="B22" s="28">
        <v>-2267</v>
      </c>
      <c r="C22" s="22">
        <v>-1346</v>
      </c>
      <c r="D22" s="28">
        <v>-3618</v>
      </c>
      <c r="E22" s="22">
        <v>-1342</v>
      </c>
      <c r="F22" s="28">
        <v>-7716</v>
      </c>
      <c r="G22" s="22">
        <v>1704</v>
      </c>
      <c r="H22" s="28">
        <v>-1615</v>
      </c>
      <c r="I22" s="28">
        <v>-1750</v>
      </c>
      <c r="J22" s="28">
        <v>-3469</v>
      </c>
      <c r="K22" s="22">
        <v>3343</v>
      </c>
      <c r="L22" s="28">
        <v>1253</v>
      </c>
      <c r="M22" s="28">
        <v>2737</v>
      </c>
      <c r="N22" s="28">
        <v>-1719</v>
      </c>
      <c r="O22" s="22">
        <v>7190</v>
      </c>
      <c r="P22" s="28">
        <v>252</v>
      </c>
      <c r="Q22" s="28">
        <v>2104</v>
      </c>
      <c r="R22" s="28">
        <v>-2845</v>
      </c>
      <c r="S22" s="22">
        <v>3873</v>
      </c>
    </row>
    <row r="23" spans="1:19" ht="13.5">
      <c r="A23" s="6" t="s">
        <v>16</v>
      </c>
      <c r="B23" s="28">
        <v>-393</v>
      </c>
      <c r="C23" s="22">
        <v>-5364</v>
      </c>
      <c r="D23" s="28">
        <v>-367</v>
      </c>
      <c r="E23" s="22">
        <v>-10645</v>
      </c>
      <c r="F23" s="28">
        <v>3700</v>
      </c>
      <c r="G23" s="22">
        <v>12640</v>
      </c>
      <c r="H23" s="28">
        <v>8645</v>
      </c>
      <c r="I23" s="28">
        <v>16848</v>
      </c>
      <c r="J23" s="28">
        <v>-3157</v>
      </c>
      <c r="K23" s="22">
        <v>-1191</v>
      </c>
      <c r="L23" s="28">
        <v>-2150</v>
      </c>
      <c r="M23" s="28">
        <v>676</v>
      </c>
      <c r="N23" s="28">
        <v>-2091</v>
      </c>
      <c r="O23" s="22">
        <v>-3562</v>
      </c>
      <c r="P23" s="28">
        <v>-1665</v>
      </c>
      <c r="Q23" s="28">
        <v>-2719</v>
      </c>
      <c r="R23" s="28">
        <v>-5393</v>
      </c>
      <c r="S23" s="22">
        <v>-2375</v>
      </c>
    </row>
    <row r="24" spans="1:19" ht="13.5">
      <c r="A24" s="6" t="s">
        <v>17</v>
      </c>
      <c r="B24" s="28">
        <v>-20816</v>
      </c>
      <c r="C24" s="22">
        <v>-3787</v>
      </c>
      <c r="D24" s="28">
        <v>-50098</v>
      </c>
      <c r="E24" s="22">
        <v>33347</v>
      </c>
      <c r="F24" s="28">
        <v>-18559</v>
      </c>
      <c r="G24" s="22">
        <v>15955</v>
      </c>
      <c r="H24" s="28">
        <v>9168</v>
      </c>
      <c r="I24" s="28">
        <v>-21834</v>
      </c>
      <c r="J24" s="28">
        <v>-6043</v>
      </c>
      <c r="K24" s="22">
        <v>-7613</v>
      </c>
      <c r="L24" s="28">
        <v>-37356</v>
      </c>
      <c r="M24" s="28">
        <v>-56600</v>
      </c>
      <c r="N24" s="28">
        <v>-39389</v>
      </c>
      <c r="O24" s="22">
        <v>-51902</v>
      </c>
      <c r="P24" s="28">
        <v>-56797</v>
      </c>
      <c r="Q24" s="28">
        <v>-49489</v>
      </c>
      <c r="R24" s="28">
        <v>-31289</v>
      </c>
      <c r="S24" s="22">
        <v>5836</v>
      </c>
    </row>
    <row r="25" spans="1:19" ht="13.5">
      <c r="A25" s="6" t="s">
        <v>18</v>
      </c>
      <c r="B25" s="28">
        <v>-29333</v>
      </c>
      <c r="C25" s="22">
        <v>12670</v>
      </c>
      <c r="D25" s="28">
        <v>1892</v>
      </c>
      <c r="E25" s="22">
        <v>5204</v>
      </c>
      <c r="F25" s="28">
        <v>-1973</v>
      </c>
      <c r="G25" s="22">
        <v>-11485</v>
      </c>
      <c r="H25" s="28">
        <v>-13988</v>
      </c>
      <c r="I25" s="28">
        <v>-13230</v>
      </c>
      <c r="J25" s="28">
        <v>1679</v>
      </c>
      <c r="K25" s="22">
        <v>18338</v>
      </c>
      <c r="L25" s="28">
        <v>3810</v>
      </c>
      <c r="M25" s="28">
        <v>-2781</v>
      </c>
      <c r="N25" s="28">
        <v>-833</v>
      </c>
      <c r="O25" s="22">
        <v>-11740</v>
      </c>
      <c r="P25" s="28">
        <v>-9134</v>
      </c>
      <c r="Q25" s="28">
        <v>-5408</v>
      </c>
      <c r="R25" s="28">
        <v>-1521</v>
      </c>
      <c r="S25" s="22">
        <v>-6917</v>
      </c>
    </row>
    <row r="26" spans="1:19" ht="13.5">
      <c r="A26" s="6" t="s">
        <v>85</v>
      </c>
      <c r="B26" s="28">
        <v>-5096</v>
      </c>
      <c r="C26" s="22">
        <v>-13313</v>
      </c>
      <c r="D26" s="28">
        <v>-4904</v>
      </c>
      <c r="E26" s="22">
        <v>-5578</v>
      </c>
      <c r="F26" s="28">
        <v>604</v>
      </c>
      <c r="G26" s="22">
        <v>8727</v>
      </c>
      <c r="H26" s="28">
        <v>6233</v>
      </c>
      <c r="I26" s="28">
        <v>679</v>
      </c>
      <c r="J26" s="28">
        <v>209</v>
      </c>
      <c r="K26" s="22">
        <v>1306</v>
      </c>
      <c r="L26" s="28">
        <v>-170</v>
      </c>
      <c r="M26" s="28">
        <v>-1962</v>
      </c>
      <c r="N26" s="28">
        <v>-1371</v>
      </c>
      <c r="O26" s="22">
        <v>-1877</v>
      </c>
      <c r="P26" s="28">
        <v>-1886</v>
      </c>
      <c r="Q26" s="28">
        <v>-1767</v>
      </c>
      <c r="R26" s="28">
        <v>-1617</v>
      </c>
      <c r="S26" s="22">
        <v>-419</v>
      </c>
    </row>
    <row r="27" spans="1:19" ht="13.5">
      <c r="A27" s="6" t="s">
        <v>19</v>
      </c>
      <c r="B27" s="28">
        <v>41631</v>
      </c>
      <c r="C27" s="22">
        <v>98439</v>
      </c>
      <c r="D27" s="28">
        <v>51143</v>
      </c>
      <c r="E27" s="22">
        <v>39431</v>
      </c>
      <c r="F27" s="28">
        <v>31365</v>
      </c>
      <c r="G27" s="22">
        <v>80110</v>
      </c>
      <c r="H27" s="28">
        <v>42131</v>
      </c>
      <c r="I27" s="28">
        <v>50919</v>
      </c>
      <c r="J27" s="28">
        <v>27866</v>
      </c>
      <c r="K27" s="22">
        <v>78838</v>
      </c>
      <c r="L27" s="28">
        <v>36281</v>
      </c>
      <c r="M27" s="28">
        <v>32166</v>
      </c>
      <c r="N27" s="28">
        <v>27988</v>
      </c>
      <c r="O27" s="22">
        <v>60119</v>
      </c>
      <c r="P27" s="28">
        <v>20424</v>
      </c>
      <c r="Q27" s="28">
        <v>31815</v>
      </c>
      <c r="R27" s="28">
        <v>22198</v>
      </c>
      <c r="S27" s="22">
        <v>80382</v>
      </c>
    </row>
    <row r="28" spans="1:19" ht="13.5">
      <c r="A28" s="6" t="s">
        <v>20</v>
      </c>
      <c r="B28" s="28">
        <v>7354</v>
      </c>
      <c r="C28" s="22">
        <v>6343</v>
      </c>
      <c r="D28" s="28">
        <v>3304</v>
      </c>
      <c r="E28" s="22">
        <v>7433</v>
      </c>
      <c r="F28" s="28">
        <v>5113</v>
      </c>
      <c r="G28" s="22">
        <v>5645</v>
      </c>
      <c r="H28" s="28">
        <v>5159</v>
      </c>
      <c r="I28" s="28">
        <v>4773</v>
      </c>
      <c r="J28" s="28">
        <v>2500</v>
      </c>
      <c r="K28" s="22">
        <v>6166</v>
      </c>
      <c r="L28" s="28">
        <v>5893</v>
      </c>
      <c r="M28" s="28">
        <v>5004</v>
      </c>
      <c r="N28" s="28">
        <v>1923</v>
      </c>
      <c r="O28" s="22">
        <v>6783</v>
      </c>
      <c r="P28" s="28">
        <v>6478</v>
      </c>
      <c r="Q28" s="28">
        <v>6113</v>
      </c>
      <c r="R28" s="28">
        <v>2179</v>
      </c>
      <c r="S28" s="22">
        <v>8401</v>
      </c>
    </row>
    <row r="29" spans="1:19" ht="13.5">
      <c r="A29" s="6" t="s">
        <v>21</v>
      </c>
      <c r="B29" s="28">
        <v>-3585</v>
      </c>
      <c r="C29" s="22">
        <v>-1517</v>
      </c>
      <c r="D29" s="28">
        <v>-836</v>
      </c>
      <c r="E29" s="22">
        <v>-1962</v>
      </c>
      <c r="F29" s="28">
        <v>-960</v>
      </c>
      <c r="G29" s="22">
        <v>-2175</v>
      </c>
      <c r="H29" s="28">
        <v>-1592</v>
      </c>
      <c r="I29" s="28">
        <v>-1103</v>
      </c>
      <c r="J29" s="28">
        <v>-517</v>
      </c>
      <c r="K29" s="22">
        <v>-2304</v>
      </c>
      <c r="L29" s="28">
        <v>-1709</v>
      </c>
      <c r="M29" s="28">
        <v>-1154</v>
      </c>
      <c r="N29" s="28">
        <v>-561</v>
      </c>
      <c r="O29" s="22">
        <v>-2520</v>
      </c>
      <c r="P29" s="28">
        <v>-1782</v>
      </c>
      <c r="Q29" s="28">
        <v>-1134</v>
      </c>
      <c r="R29" s="28">
        <v>-674</v>
      </c>
      <c r="S29" s="22">
        <v>-2562</v>
      </c>
    </row>
    <row r="30" spans="1:19" ht="13.5">
      <c r="A30" s="6" t="s">
        <v>22</v>
      </c>
      <c r="B30" s="28">
        <v>-24095</v>
      </c>
      <c r="C30" s="22">
        <v>-19969</v>
      </c>
      <c r="D30" s="28">
        <v>-14733</v>
      </c>
      <c r="E30" s="22">
        <v>-18505</v>
      </c>
      <c r="F30" s="28">
        <v>-11750</v>
      </c>
      <c r="G30" s="22">
        <v>-10665</v>
      </c>
      <c r="H30" s="28">
        <v>-9798</v>
      </c>
      <c r="I30" s="28">
        <v>-6819</v>
      </c>
      <c r="J30" s="28">
        <v>-6387</v>
      </c>
      <c r="K30" s="22">
        <v>-7711</v>
      </c>
      <c r="L30" s="28">
        <v>-7164</v>
      </c>
      <c r="M30" s="28">
        <v>-3527</v>
      </c>
      <c r="N30" s="28">
        <v>-4795</v>
      </c>
      <c r="O30" s="22">
        <v>-22022</v>
      </c>
      <c r="P30" s="28">
        <v>-21589</v>
      </c>
      <c r="Q30" s="28">
        <v>-13901</v>
      </c>
      <c r="R30" s="28">
        <v>-13058</v>
      </c>
      <c r="S30" s="22">
        <v>-30213</v>
      </c>
    </row>
    <row r="31" spans="1:19" ht="14.25" thickBot="1">
      <c r="A31" s="4" t="s">
        <v>23</v>
      </c>
      <c r="B31" s="29">
        <v>21304</v>
      </c>
      <c r="C31" s="23">
        <v>83295</v>
      </c>
      <c r="D31" s="29">
        <v>38878</v>
      </c>
      <c r="E31" s="23">
        <v>26397</v>
      </c>
      <c r="F31" s="29">
        <v>23768</v>
      </c>
      <c r="G31" s="23">
        <v>72914</v>
      </c>
      <c r="H31" s="29">
        <v>35900</v>
      </c>
      <c r="I31" s="29">
        <v>47769</v>
      </c>
      <c r="J31" s="29">
        <v>23461</v>
      </c>
      <c r="K31" s="23">
        <v>74989</v>
      </c>
      <c r="L31" s="29">
        <v>33300</v>
      </c>
      <c r="M31" s="29">
        <v>32488</v>
      </c>
      <c r="N31" s="29">
        <v>24554</v>
      </c>
      <c r="O31" s="23">
        <v>42359</v>
      </c>
      <c r="P31" s="29">
        <v>3531</v>
      </c>
      <c r="Q31" s="29">
        <v>22892</v>
      </c>
      <c r="R31" s="29">
        <v>10645</v>
      </c>
      <c r="S31" s="23">
        <v>56007</v>
      </c>
    </row>
    <row r="32" spans="1:19" ht="14.25" thickTop="1">
      <c r="A32" s="6" t="s">
        <v>24</v>
      </c>
      <c r="B32" s="28">
        <v>-4265</v>
      </c>
      <c r="C32" s="22">
        <v>-3834</v>
      </c>
      <c r="D32" s="28">
        <v>-1377</v>
      </c>
      <c r="E32" s="22">
        <v>-5458</v>
      </c>
      <c r="F32" s="28">
        <v>-2805</v>
      </c>
      <c r="G32" s="22">
        <v>-2345</v>
      </c>
      <c r="H32" s="28">
        <v>-1521</v>
      </c>
      <c r="I32" s="28">
        <v>-1090</v>
      </c>
      <c r="J32" s="28">
        <v>-432</v>
      </c>
      <c r="K32" s="22">
        <v>-2983</v>
      </c>
      <c r="L32" s="28">
        <v>-2280</v>
      </c>
      <c r="M32" s="28">
        <v>-1822</v>
      </c>
      <c r="N32" s="28">
        <v>-575</v>
      </c>
      <c r="O32" s="22">
        <v>-4974</v>
      </c>
      <c r="P32" s="28">
        <v>-3700</v>
      </c>
      <c r="Q32" s="28">
        <v>-3320</v>
      </c>
      <c r="R32" s="28">
        <v>-746</v>
      </c>
      <c r="S32" s="22">
        <v>-4604</v>
      </c>
    </row>
    <row r="33" spans="1:19" ht="13.5">
      <c r="A33" s="6" t="s">
        <v>25</v>
      </c>
      <c r="B33" s="28">
        <v>1845</v>
      </c>
      <c r="C33" s="22">
        <v>568</v>
      </c>
      <c r="D33" s="28">
        <v>11</v>
      </c>
      <c r="E33" s="22">
        <v>38</v>
      </c>
      <c r="F33" s="28">
        <v>19</v>
      </c>
      <c r="G33" s="22">
        <v>42</v>
      </c>
      <c r="H33" s="28">
        <v>31</v>
      </c>
      <c r="I33" s="28">
        <v>17</v>
      </c>
      <c r="J33" s="28">
        <v>7</v>
      </c>
      <c r="K33" s="22">
        <v>1336</v>
      </c>
      <c r="L33" s="28">
        <v>1325</v>
      </c>
      <c r="M33" s="28">
        <v>1317</v>
      </c>
      <c r="N33" s="28">
        <v>155</v>
      </c>
      <c r="O33" s="22">
        <v>193</v>
      </c>
      <c r="P33" s="28">
        <v>67</v>
      </c>
      <c r="Q33" s="28">
        <v>52</v>
      </c>
      <c r="R33" s="28">
        <v>43</v>
      </c>
      <c r="S33" s="22">
        <v>74</v>
      </c>
    </row>
    <row r="34" spans="1:19" ht="13.5">
      <c r="A34" s="6" t="s">
        <v>26</v>
      </c>
      <c r="B34" s="28">
        <v>-3617</v>
      </c>
      <c r="C34" s="22">
        <v>-7293</v>
      </c>
      <c r="D34" s="28">
        <v>-3270</v>
      </c>
      <c r="E34" s="22">
        <v>-4140</v>
      </c>
      <c r="F34" s="28">
        <v>-1806</v>
      </c>
      <c r="G34" s="22">
        <v>-3662</v>
      </c>
      <c r="H34" s="28">
        <v>-2540</v>
      </c>
      <c r="I34" s="28">
        <v>-2000</v>
      </c>
      <c r="J34" s="28">
        <v>-738</v>
      </c>
      <c r="K34" s="22">
        <v>-3839</v>
      </c>
      <c r="L34" s="28">
        <v>-2445</v>
      </c>
      <c r="M34" s="28">
        <v>-1703</v>
      </c>
      <c r="N34" s="28">
        <v>-528</v>
      </c>
      <c r="O34" s="22">
        <v>-7588</v>
      </c>
      <c r="P34" s="28">
        <v>-5332</v>
      </c>
      <c r="Q34" s="28">
        <v>-4181</v>
      </c>
      <c r="R34" s="28">
        <v>-1277</v>
      </c>
      <c r="S34" s="22">
        <v>-7511</v>
      </c>
    </row>
    <row r="35" spans="1:19" ht="13.5">
      <c r="A35" s="6" t="s">
        <v>27</v>
      </c>
      <c r="B35" s="28">
        <v>-1716</v>
      </c>
      <c r="C35" s="22">
        <v>-27577</v>
      </c>
      <c r="D35" s="28">
        <v>-92604</v>
      </c>
      <c r="E35" s="22">
        <v>-7497</v>
      </c>
      <c r="F35" s="28">
        <v>-5228</v>
      </c>
      <c r="G35" s="22">
        <v>-2327</v>
      </c>
      <c r="H35" s="28">
        <v>-1478</v>
      </c>
      <c r="I35" s="28">
        <v>-516</v>
      </c>
      <c r="J35" s="28">
        <v>-319</v>
      </c>
      <c r="K35" s="22">
        <v>-4441</v>
      </c>
      <c r="L35" s="28">
        <v>-3634</v>
      </c>
      <c r="M35" s="28">
        <v>-1645</v>
      </c>
      <c r="N35" s="28">
        <v>-1588</v>
      </c>
      <c r="O35" s="22">
        <v>-4248</v>
      </c>
      <c r="P35" s="28">
        <v>-2441</v>
      </c>
      <c r="Q35" s="28">
        <v>-1261</v>
      </c>
      <c r="R35" s="28">
        <v>-203</v>
      </c>
      <c r="S35" s="22">
        <v>-22769</v>
      </c>
    </row>
    <row r="36" spans="1:19" ht="13.5">
      <c r="A36" s="6" t="s">
        <v>28</v>
      </c>
      <c r="B36" s="28">
        <v>3037</v>
      </c>
      <c r="C36" s="22">
        <v>26007</v>
      </c>
      <c r="D36" s="28">
        <v>91</v>
      </c>
      <c r="E36" s="22">
        <v>81190</v>
      </c>
      <c r="F36" s="28">
        <v>781</v>
      </c>
      <c r="G36" s="22">
        <v>29791</v>
      </c>
      <c r="H36" s="28">
        <v>29619</v>
      </c>
      <c r="I36" s="28">
        <v>26183</v>
      </c>
      <c r="J36" s="28">
        <v>26102</v>
      </c>
      <c r="K36" s="22">
        <v>3627</v>
      </c>
      <c r="L36" s="28">
        <v>3367</v>
      </c>
      <c r="M36" s="28">
        <v>4</v>
      </c>
      <c r="N36" s="28">
        <v>1</v>
      </c>
      <c r="O36" s="22">
        <v>9662</v>
      </c>
      <c r="P36" s="28">
        <v>9533</v>
      </c>
      <c r="Q36" s="28">
        <v>9486</v>
      </c>
      <c r="R36" s="28">
        <v>695</v>
      </c>
      <c r="S36" s="22">
        <v>14858</v>
      </c>
    </row>
    <row r="37" spans="1:19" ht="13.5">
      <c r="A37" s="6" t="s">
        <v>29</v>
      </c>
      <c r="B37" s="28">
        <v>-307642</v>
      </c>
      <c r="C37" s="22"/>
      <c r="D37" s="28">
        <v>-2101</v>
      </c>
      <c r="E37" s="22"/>
      <c r="F37" s="28"/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30</v>
      </c>
      <c r="B38" s="28">
        <v>-1428</v>
      </c>
      <c r="C38" s="22"/>
      <c r="D38" s="28">
        <v>-1497</v>
      </c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31</v>
      </c>
      <c r="B39" s="28">
        <v>105</v>
      </c>
      <c r="C39" s="22"/>
      <c r="D39" s="28">
        <v>0</v>
      </c>
      <c r="E39" s="22"/>
      <c r="F39" s="28"/>
      <c r="G39" s="22"/>
      <c r="H39" s="28"/>
      <c r="I39" s="28"/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32</v>
      </c>
      <c r="B40" s="28">
        <v>-68</v>
      </c>
      <c r="C40" s="22">
        <v>-145</v>
      </c>
      <c r="D40" s="28">
        <v>-52</v>
      </c>
      <c r="E40" s="22">
        <v>-209</v>
      </c>
      <c r="F40" s="28">
        <v>-280</v>
      </c>
      <c r="G40" s="22">
        <v>-2474</v>
      </c>
      <c r="H40" s="28">
        <v>-2263</v>
      </c>
      <c r="I40" s="28">
        <v>-2361</v>
      </c>
      <c r="J40" s="28">
        <v>-2438</v>
      </c>
      <c r="K40" s="22">
        <v>-638</v>
      </c>
      <c r="L40" s="28">
        <v>-332</v>
      </c>
      <c r="M40" s="28">
        <v>-99</v>
      </c>
      <c r="N40" s="28">
        <v>-16</v>
      </c>
      <c r="O40" s="22">
        <v>-4116</v>
      </c>
      <c r="P40" s="28">
        <v>-3363</v>
      </c>
      <c r="Q40" s="28">
        <v>-1592</v>
      </c>
      <c r="R40" s="28">
        <v>-1580</v>
      </c>
      <c r="S40" s="22">
        <v>-2197</v>
      </c>
    </row>
    <row r="41" spans="1:19" ht="13.5">
      <c r="A41" s="6" t="s">
        <v>33</v>
      </c>
      <c r="B41" s="28">
        <v>106</v>
      </c>
      <c r="C41" s="22">
        <v>227</v>
      </c>
      <c r="D41" s="28">
        <v>90</v>
      </c>
      <c r="E41" s="22">
        <v>1008</v>
      </c>
      <c r="F41" s="28">
        <v>189</v>
      </c>
      <c r="G41" s="22">
        <v>433</v>
      </c>
      <c r="H41" s="28">
        <v>200</v>
      </c>
      <c r="I41" s="28">
        <v>216</v>
      </c>
      <c r="J41" s="28">
        <v>45</v>
      </c>
      <c r="K41" s="22">
        <v>1191</v>
      </c>
      <c r="L41" s="28">
        <v>954</v>
      </c>
      <c r="M41" s="28">
        <v>633</v>
      </c>
      <c r="N41" s="28">
        <v>511</v>
      </c>
      <c r="O41" s="22">
        <v>3826</v>
      </c>
      <c r="P41" s="28">
        <v>2728</v>
      </c>
      <c r="Q41" s="28">
        <v>1547</v>
      </c>
      <c r="R41" s="28">
        <v>1228</v>
      </c>
      <c r="S41" s="22">
        <v>1584</v>
      </c>
    </row>
    <row r="42" spans="1:19" ht="13.5">
      <c r="A42" s="6" t="s">
        <v>34</v>
      </c>
      <c r="B42" s="28">
        <v>-3812</v>
      </c>
      <c r="C42" s="22">
        <v>-3237</v>
      </c>
      <c r="D42" s="28">
        <v>-2950</v>
      </c>
      <c r="E42" s="22">
        <v>-3301</v>
      </c>
      <c r="F42" s="28">
        <v>-1801</v>
      </c>
      <c r="G42" s="22">
        <v>-2820</v>
      </c>
      <c r="H42" s="28">
        <v>-2269</v>
      </c>
      <c r="I42" s="28">
        <v>-2168</v>
      </c>
      <c r="J42" s="28">
        <v>-1005</v>
      </c>
      <c r="K42" s="22">
        <v>-5066</v>
      </c>
      <c r="L42" s="28">
        <v>-4211</v>
      </c>
      <c r="M42" s="28">
        <v>-3875</v>
      </c>
      <c r="N42" s="28">
        <v>-2791</v>
      </c>
      <c r="O42" s="22"/>
      <c r="P42" s="28"/>
      <c r="Q42" s="28"/>
      <c r="R42" s="28"/>
      <c r="S42" s="22"/>
    </row>
    <row r="43" spans="1:19" ht="13.5">
      <c r="A43" s="6" t="s">
        <v>85</v>
      </c>
      <c r="B43" s="28">
        <v>1225</v>
      </c>
      <c r="C43" s="22">
        <v>-1221</v>
      </c>
      <c r="D43" s="28">
        <v>-5427</v>
      </c>
      <c r="E43" s="22">
        <v>886</v>
      </c>
      <c r="F43" s="28">
        <v>-508</v>
      </c>
      <c r="G43" s="22">
        <v>-3328</v>
      </c>
      <c r="H43" s="28">
        <v>-610</v>
      </c>
      <c r="I43" s="28">
        <v>300</v>
      </c>
      <c r="J43" s="28">
        <v>1576</v>
      </c>
      <c r="K43" s="22">
        <v>440</v>
      </c>
      <c r="L43" s="28">
        <v>-196</v>
      </c>
      <c r="M43" s="28">
        <v>-51</v>
      </c>
      <c r="N43" s="28">
        <v>1</v>
      </c>
      <c r="O43" s="22">
        <v>80</v>
      </c>
      <c r="P43" s="28">
        <v>-1731</v>
      </c>
      <c r="Q43" s="28">
        <v>-1215</v>
      </c>
      <c r="R43" s="28">
        <v>-690</v>
      </c>
      <c r="S43" s="22">
        <v>-19</v>
      </c>
    </row>
    <row r="44" spans="1:19" ht="14.25" thickBot="1">
      <c r="A44" s="4" t="s">
        <v>35</v>
      </c>
      <c r="B44" s="29">
        <v>-316231</v>
      </c>
      <c r="C44" s="23">
        <v>-51236</v>
      </c>
      <c r="D44" s="29">
        <v>-109089</v>
      </c>
      <c r="E44" s="23">
        <v>45941</v>
      </c>
      <c r="F44" s="29">
        <v>-14640</v>
      </c>
      <c r="G44" s="23">
        <v>-1825</v>
      </c>
      <c r="H44" s="29">
        <v>3765</v>
      </c>
      <c r="I44" s="29">
        <v>8088</v>
      </c>
      <c r="J44" s="29">
        <v>12973</v>
      </c>
      <c r="K44" s="23">
        <v>-9251</v>
      </c>
      <c r="L44" s="29">
        <v>-6330</v>
      </c>
      <c r="M44" s="29">
        <v>-6136</v>
      </c>
      <c r="N44" s="29">
        <v>-3839</v>
      </c>
      <c r="O44" s="23">
        <v>-22263</v>
      </c>
      <c r="P44" s="29">
        <v>-4226</v>
      </c>
      <c r="Q44" s="29">
        <v>-336</v>
      </c>
      <c r="R44" s="29">
        <v>-2481</v>
      </c>
      <c r="S44" s="23">
        <v>-18069</v>
      </c>
    </row>
    <row r="45" spans="1:19" ht="14.25" thickTop="1">
      <c r="A45" s="6" t="s">
        <v>36</v>
      </c>
      <c r="B45" s="28">
        <v>21741</v>
      </c>
      <c r="C45" s="22">
        <v>-960</v>
      </c>
      <c r="D45" s="28">
        <v>-402</v>
      </c>
      <c r="E45" s="22">
        <v>701</v>
      </c>
      <c r="F45" s="28">
        <v>-612</v>
      </c>
      <c r="G45" s="22">
        <v>55</v>
      </c>
      <c r="H45" s="28">
        <v>-322</v>
      </c>
      <c r="I45" s="28">
        <v>-239</v>
      </c>
      <c r="J45" s="28">
        <v>653</v>
      </c>
      <c r="K45" s="22">
        <v>-341</v>
      </c>
      <c r="L45" s="28">
        <v>-43</v>
      </c>
      <c r="M45" s="28">
        <v>-711</v>
      </c>
      <c r="N45" s="28">
        <v>-645</v>
      </c>
      <c r="O45" s="22">
        <v>-5116</v>
      </c>
      <c r="P45" s="28">
        <v>-2222</v>
      </c>
      <c r="Q45" s="28">
        <v>-1396</v>
      </c>
      <c r="R45" s="28">
        <v>-1231</v>
      </c>
      <c r="S45" s="22">
        <v>-3846</v>
      </c>
    </row>
    <row r="46" spans="1:19" ht="13.5">
      <c r="A46" s="6" t="s">
        <v>37</v>
      </c>
      <c r="B46" s="28">
        <v>222153</v>
      </c>
      <c r="C46" s="22">
        <v>30000</v>
      </c>
      <c r="D46" s="28"/>
      <c r="E46" s="22"/>
      <c r="F46" s="28"/>
      <c r="G46" s="22"/>
      <c r="H46" s="28"/>
      <c r="I46" s="28"/>
      <c r="J46" s="28"/>
      <c r="K46" s="22"/>
      <c r="L46" s="28"/>
      <c r="M46" s="28"/>
      <c r="N46" s="28"/>
      <c r="O46" s="22">
        <v>40000</v>
      </c>
      <c r="P46" s="28">
        <v>40000</v>
      </c>
      <c r="Q46" s="28">
        <v>40000</v>
      </c>
      <c r="R46" s="28"/>
      <c r="S46" s="22">
        <v>26</v>
      </c>
    </row>
    <row r="47" spans="1:19" ht="13.5">
      <c r="A47" s="6" t="s">
        <v>38</v>
      </c>
      <c r="B47" s="28">
        <v>-27084</v>
      </c>
      <c r="C47" s="22">
        <v>-24356</v>
      </c>
      <c r="D47" s="28">
        <v>-21803</v>
      </c>
      <c r="E47" s="22">
        <v>-18608</v>
      </c>
      <c r="F47" s="28">
        <v>-2553</v>
      </c>
      <c r="G47" s="22">
        <v>-18622</v>
      </c>
      <c r="H47" s="28">
        <v>-3929</v>
      </c>
      <c r="I47" s="28">
        <v>-2560</v>
      </c>
      <c r="J47" s="28">
        <v>-1363</v>
      </c>
      <c r="K47" s="22">
        <v>-5123</v>
      </c>
      <c r="L47" s="28">
        <v>-3925</v>
      </c>
      <c r="M47" s="28">
        <v>-2561</v>
      </c>
      <c r="N47" s="28">
        <v>-1364</v>
      </c>
      <c r="O47" s="22">
        <v>-5136</v>
      </c>
      <c r="P47" s="28">
        <v>-3938</v>
      </c>
      <c r="Q47" s="28">
        <v>-2573</v>
      </c>
      <c r="R47" s="28">
        <v>-1375</v>
      </c>
      <c r="S47" s="22">
        <v>-17861</v>
      </c>
    </row>
    <row r="48" spans="1:19" ht="13.5">
      <c r="A48" s="6" t="s">
        <v>39</v>
      </c>
      <c r="B48" s="28">
        <v>-76487</v>
      </c>
      <c r="C48" s="22"/>
      <c r="D48" s="28"/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/>
      <c r="P48" s="28"/>
      <c r="Q48" s="28"/>
      <c r="R48" s="28"/>
      <c r="S48" s="22"/>
    </row>
    <row r="49" spans="1:19" ht="13.5">
      <c r="A49" s="6" t="s">
        <v>40</v>
      </c>
      <c r="B49" s="28">
        <v>31285</v>
      </c>
      <c r="C49" s="22"/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41</v>
      </c>
      <c r="B50" s="28">
        <v>-12</v>
      </c>
      <c r="C50" s="22">
        <v>-7</v>
      </c>
      <c r="D50" s="28">
        <v>-2</v>
      </c>
      <c r="E50" s="22">
        <v>-5</v>
      </c>
      <c r="F50" s="28">
        <v>-2</v>
      </c>
      <c r="G50" s="22">
        <v>-9</v>
      </c>
      <c r="H50" s="28">
        <v>-7</v>
      </c>
      <c r="I50" s="28">
        <v>-4</v>
      </c>
      <c r="J50" s="28">
        <v>-3</v>
      </c>
      <c r="K50" s="22">
        <v>-1475</v>
      </c>
      <c r="L50" s="28">
        <v>-1471</v>
      </c>
      <c r="M50" s="28">
        <v>-1153</v>
      </c>
      <c r="N50" s="28">
        <v>-1</v>
      </c>
      <c r="O50" s="22">
        <v>-60650</v>
      </c>
      <c r="P50" s="28">
        <v>-60648</v>
      </c>
      <c r="Q50" s="28">
        <v>-60645</v>
      </c>
      <c r="R50" s="28">
        <v>-31022</v>
      </c>
      <c r="S50" s="22">
        <v>-17</v>
      </c>
    </row>
    <row r="51" spans="1:19" ht="13.5">
      <c r="A51" s="6" t="s">
        <v>42</v>
      </c>
      <c r="B51" s="28">
        <v>88723</v>
      </c>
      <c r="C51" s="22"/>
      <c r="D51" s="28">
        <v>0</v>
      </c>
      <c r="E51" s="22"/>
      <c r="F51" s="28"/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43</v>
      </c>
      <c r="B52" s="28">
        <v>-3986</v>
      </c>
      <c r="C52" s="22">
        <v>-7972</v>
      </c>
      <c r="D52" s="28">
        <v>-3986</v>
      </c>
      <c r="E52" s="22">
        <v>-7474</v>
      </c>
      <c r="F52" s="28">
        <v>-3737</v>
      </c>
      <c r="G52" s="22">
        <v>-7225</v>
      </c>
      <c r="H52" s="28">
        <v>-7225</v>
      </c>
      <c r="I52" s="28">
        <v>-3612</v>
      </c>
      <c r="J52" s="28">
        <v>-3612</v>
      </c>
      <c r="K52" s="22">
        <v>-6839</v>
      </c>
      <c r="L52" s="28">
        <v>-6839</v>
      </c>
      <c r="M52" s="28">
        <v>-3723</v>
      </c>
      <c r="N52" s="28">
        <v>-3723</v>
      </c>
      <c r="O52" s="22">
        <v>-9769</v>
      </c>
      <c r="P52" s="28">
        <v>-9769</v>
      </c>
      <c r="Q52" s="28">
        <v>-4805</v>
      </c>
      <c r="R52" s="28">
        <v>-4805</v>
      </c>
      <c r="S52" s="22">
        <v>-8920</v>
      </c>
    </row>
    <row r="53" spans="1:19" ht="13.5">
      <c r="A53" s="6" t="s">
        <v>44</v>
      </c>
      <c r="B53" s="28">
        <v>-883</v>
      </c>
      <c r="C53" s="22">
        <v>-540</v>
      </c>
      <c r="D53" s="28">
        <v>-335</v>
      </c>
      <c r="E53" s="22">
        <v>-548</v>
      </c>
      <c r="F53" s="28">
        <v>-243</v>
      </c>
      <c r="G53" s="22">
        <v>-1471</v>
      </c>
      <c r="H53" s="28">
        <v>-924</v>
      </c>
      <c r="I53" s="28">
        <v>-735</v>
      </c>
      <c r="J53" s="28">
        <v>-721</v>
      </c>
      <c r="K53" s="22">
        <v>-519</v>
      </c>
      <c r="L53" s="28">
        <v>-408</v>
      </c>
      <c r="M53" s="28">
        <v>-255</v>
      </c>
      <c r="N53" s="28">
        <v>-255</v>
      </c>
      <c r="O53" s="22">
        <v>-601</v>
      </c>
      <c r="P53" s="28">
        <v>-523</v>
      </c>
      <c r="Q53" s="28">
        <v>-401</v>
      </c>
      <c r="R53" s="28">
        <v>-264</v>
      </c>
      <c r="S53" s="22">
        <v>-626</v>
      </c>
    </row>
    <row r="54" spans="1:19" ht="13.5">
      <c r="A54" s="6" t="s">
        <v>85</v>
      </c>
      <c r="B54" s="28">
        <v>-1030</v>
      </c>
      <c r="C54" s="22">
        <v>32</v>
      </c>
      <c r="D54" s="28">
        <v>-798</v>
      </c>
      <c r="E54" s="22">
        <v>44</v>
      </c>
      <c r="F54" s="28">
        <v>-689</v>
      </c>
      <c r="G54" s="22">
        <v>-341</v>
      </c>
      <c r="H54" s="28">
        <v>-1686</v>
      </c>
      <c r="I54" s="28">
        <v>-1308</v>
      </c>
      <c r="J54" s="28">
        <v>-903</v>
      </c>
      <c r="K54" s="22">
        <v>76</v>
      </c>
      <c r="L54" s="28">
        <v>-1587</v>
      </c>
      <c r="M54" s="28">
        <v>-1076</v>
      </c>
      <c r="N54" s="28">
        <v>-524</v>
      </c>
      <c r="O54" s="22">
        <v>28</v>
      </c>
      <c r="P54" s="28">
        <v>337</v>
      </c>
      <c r="Q54" s="28">
        <v>29</v>
      </c>
      <c r="R54" s="28">
        <v>18</v>
      </c>
      <c r="S54" s="22">
        <v>-127</v>
      </c>
    </row>
    <row r="55" spans="1:19" ht="14.25" thickBot="1">
      <c r="A55" s="4" t="s">
        <v>45</v>
      </c>
      <c r="B55" s="29">
        <v>254418</v>
      </c>
      <c r="C55" s="23">
        <v>-5349</v>
      </c>
      <c r="D55" s="29">
        <v>-27328</v>
      </c>
      <c r="E55" s="23">
        <v>-27331</v>
      </c>
      <c r="F55" s="29">
        <v>-7839</v>
      </c>
      <c r="G55" s="23">
        <v>-29339</v>
      </c>
      <c r="H55" s="29">
        <v>-14095</v>
      </c>
      <c r="I55" s="29">
        <v>-8462</v>
      </c>
      <c r="J55" s="29">
        <v>-5951</v>
      </c>
      <c r="K55" s="23">
        <v>-31282</v>
      </c>
      <c r="L55" s="29">
        <v>-29277</v>
      </c>
      <c r="M55" s="29">
        <v>-24481</v>
      </c>
      <c r="N55" s="29">
        <v>-21513</v>
      </c>
      <c r="O55" s="23">
        <v>-27748</v>
      </c>
      <c r="P55" s="29">
        <v>-7766</v>
      </c>
      <c r="Q55" s="29">
        <v>-29792</v>
      </c>
      <c r="R55" s="29">
        <v>-23681</v>
      </c>
      <c r="S55" s="23">
        <v>-30701</v>
      </c>
    </row>
    <row r="56" spans="1:19" ht="14.25" thickTop="1">
      <c r="A56" s="7" t="s">
        <v>46</v>
      </c>
      <c r="B56" s="28">
        <v>6262</v>
      </c>
      <c r="C56" s="22">
        <v>3905</v>
      </c>
      <c r="D56" s="28">
        <v>268</v>
      </c>
      <c r="E56" s="22">
        <v>-1866</v>
      </c>
      <c r="F56" s="28">
        <v>154</v>
      </c>
      <c r="G56" s="22">
        <v>-2969</v>
      </c>
      <c r="H56" s="28">
        <v>-3804</v>
      </c>
      <c r="I56" s="28">
        <v>-2602</v>
      </c>
      <c r="J56" s="28">
        <v>-2645</v>
      </c>
      <c r="K56" s="22">
        <v>1052</v>
      </c>
      <c r="L56" s="28">
        <v>373</v>
      </c>
      <c r="M56" s="28">
        <v>1121</v>
      </c>
      <c r="N56" s="28">
        <v>876</v>
      </c>
      <c r="O56" s="22">
        <v>-5519</v>
      </c>
      <c r="P56" s="28">
        <v>-2494</v>
      </c>
      <c r="Q56" s="28">
        <v>-1425</v>
      </c>
      <c r="R56" s="28">
        <v>-2368</v>
      </c>
      <c r="S56" s="22">
        <v>168</v>
      </c>
    </row>
    <row r="57" spans="1:19" ht="13.5">
      <c r="A57" s="7" t="s">
        <v>47</v>
      </c>
      <c r="B57" s="28">
        <v>-34245</v>
      </c>
      <c r="C57" s="22">
        <v>30616</v>
      </c>
      <c r="D57" s="28">
        <v>-97271</v>
      </c>
      <c r="E57" s="22">
        <v>43140</v>
      </c>
      <c r="F57" s="28">
        <v>1442</v>
      </c>
      <c r="G57" s="22">
        <v>38781</v>
      </c>
      <c r="H57" s="28">
        <v>21766</v>
      </c>
      <c r="I57" s="28">
        <v>44792</v>
      </c>
      <c r="J57" s="28">
        <v>27838</v>
      </c>
      <c r="K57" s="22">
        <v>35508</v>
      </c>
      <c r="L57" s="28">
        <v>-1934</v>
      </c>
      <c r="M57" s="28">
        <v>2992</v>
      </c>
      <c r="N57" s="28">
        <v>78</v>
      </c>
      <c r="O57" s="22">
        <v>-13172</v>
      </c>
      <c r="P57" s="28">
        <v>-10955</v>
      </c>
      <c r="Q57" s="28">
        <v>-8661</v>
      </c>
      <c r="R57" s="28">
        <v>-17885</v>
      </c>
      <c r="S57" s="22">
        <v>7405</v>
      </c>
    </row>
    <row r="58" spans="1:19" ht="13.5">
      <c r="A58" s="7" t="s">
        <v>48</v>
      </c>
      <c r="B58" s="28">
        <v>207578</v>
      </c>
      <c r="C58" s="22">
        <v>175956</v>
      </c>
      <c r="D58" s="28">
        <v>175956</v>
      </c>
      <c r="E58" s="22">
        <v>131662</v>
      </c>
      <c r="F58" s="28">
        <v>131662</v>
      </c>
      <c r="G58" s="22">
        <v>92854</v>
      </c>
      <c r="H58" s="28">
        <v>92854</v>
      </c>
      <c r="I58" s="28">
        <v>92854</v>
      </c>
      <c r="J58" s="28">
        <v>92854</v>
      </c>
      <c r="K58" s="22">
        <v>57271</v>
      </c>
      <c r="L58" s="28">
        <v>57271</v>
      </c>
      <c r="M58" s="28">
        <v>57271</v>
      </c>
      <c r="N58" s="28">
        <v>57271</v>
      </c>
      <c r="O58" s="22">
        <v>70252</v>
      </c>
      <c r="P58" s="28">
        <v>70252</v>
      </c>
      <c r="Q58" s="28">
        <v>70252</v>
      </c>
      <c r="R58" s="28">
        <v>70252</v>
      </c>
      <c r="S58" s="22">
        <v>62015</v>
      </c>
    </row>
    <row r="59" spans="1:19" ht="13.5">
      <c r="A59" s="7" t="s">
        <v>49</v>
      </c>
      <c r="B59" s="28"/>
      <c r="C59" s="22">
        <v>1006</v>
      </c>
      <c r="D59" s="28">
        <v>858</v>
      </c>
      <c r="E59" s="22">
        <v>1152</v>
      </c>
      <c r="F59" s="28">
        <v>519</v>
      </c>
      <c r="G59" s="22">
        <v>26</v>
      </c>
      <c r="H59" s="28">
        <v>26</v>
      </c>
      <c r="I59" s="28">
        <v>26</v>
      </c>
      <c r="J59" s="28">
        <v>26</v>
      </c>
      <c r="K59" s="22">
        <v>75</v>
      </c>
      <c r="L59" s="28">
        <v>69</v>
      </c>
      <c r="M59" s="28">
        <v>31</v>
      </c>
      <c r="N59" s="28"/>
      <c r="O59" s="22"/>
      <c r="P59" s="28"/>
      <c r="Q59" s="28"/>
      <c r="R59" s="28"/>
      <c r="S59" s="22">
        <v>832</v>
      </c>
    </row>
    <row r="60" spans="1:19" ht="14.25" thickBot="1">
      <c r="A60" s="7" t="s">
        <v>48</v>
      </c>
      <c r="B60" s="28">
        <v>173333</v>
      </c>
      <c r="C60" s="22">
        <v>207578</v>
      </c>
      <c r="D60" s="28">
        <v>79543</v>
      </c>
      <c r="E60" s="22">
        <v>175956</v>
      </c>
      <c r="F60" s="28">
        <v>133624</v>
      </c>
      <c r="G60" s="22">
        <v>131662</v>
      </c>
      <c r="H60" s="28">
        <v>114647</v>
      </c>
      <c r="I60" s="28">
        <v>137674</v>
      </c>
      <c r="J60" s="28">
        <v>120720</v>
      </c>
      <c r="K60" s="22">
        <v>92854</v>
      </c>
      <c r="L60" s="28">
        <v>55406</v>
      </c>
      <c r="M60" s="28">
        <v>60294</v>
      </c>
      <c r="N60" s="28">
        <v>57349</v>
      </c>
      <c r="O60" s="22">
        <v>57271</v>
      </c>
      <c r="P60" s="28">
        <v>59296</v>
      </c>
      <c r="Q60" s="28">
        <v>61591</v>
      </c>
      <c r="R60" s="28">
        <v>52367</v>
      </c>
      <c r="S60" s="22">
        <v>70252</v>
      </c>
    </row>
    <row r="61" spans="1:19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3" ht="13.5">
      <c r="A63" s="20" t="s">
        <v>153</v>
      </c>
    </row>
    <row r="64" ht="13.5">
      <c r="A64" s="20" t="s">
        <v>154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149</v>
      </c>
      <c r="B2" s="14">
        <v>4324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150</v>
      </c>
      <c r="B3" s="1" t="s">
        <v>151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54</v>
      </c>
      <c r="B4" s="15" t="str">
        <f>HYPERLINK("http://www.kabupro.jp/mark/20140213/S10013BF.htm","四半期報告書")</f>
        <v>四半期報告書</v>
      </c>
      <c r="C4" s="15" t="str">
        <f>HYPERLINK("http://www.kabupro.jp/mark/20131113/S1000FGA.htm","四半期報告書")</f>
        <v>四半期報告書</v>
      </c>
      <c r="D4" s="15" t="str">
        <f>HYPERLINK("http://www.kabupro.jp/mark/20130813/S000EAXM.htm","四半期報告書")</f>
        <v>四半期報告書</v>
      </c>
      <c r="E4" s="15" t="str">
        <f>HYPERLINK("http://www.kabupro.jp/mark/20140213/S10013BF.htm","四半期報告書")</f>
        <v>四半期報告書</v>
      </c>
      <c r="F4" s="15" t="str">
        <f>HYPERLINK("http://www.kabupro.jp/mark/20130213/S000CV41.htm","四半期報告書")</f>
        <v>四半期報告書</v>
      </c>
      <c r="G4" s="15" t="str">
        <f>HYPERLINK("http://www.kabupro.jp/mark/20121113/S000C9UH.htm","四半期報告書")</f>
        <v>四半期報告書</v>
      </c>
      <c r="H4" s="15" t="str">
        <f>HYPERLINK("http://www.kabupro.jp/mark/20120814/S000BQIA.htm","四半期報告書")</f>
        <v>四半期報告書</v>
      </c>
      <c r="I4" s="15" t="str">
        <f>HYPERLINK("http://www.kabupro.jp/mark/20130627/S000DTFE.htm","有価証券報告書")</f>
        <v>有価証券報告書</v>
      </c>
      <c r="J4" s="15" t="str">
        <f>HYPERLINK("http://www.kabupro.jp/mark/20120214/S000AC8V.htm","四半期報告書")</f>
        <v>四半期報告書</v>
      </c>
      <c r="K4" s="15" t="str">
        <f>HYPERLINK("http://www.kabupro.jp/mark/20111114/S0009R2V.htm","四半期報告書")</f>
        <v>四半期報告書</v>
      </c>
      <c r="L4" s="15" t="str">
        <f>HYPERLINK("http://www.kabupro.jp/mark/20110815/S00097JP.htm","四半期報告書")</f>
        <v>四半期報告書</v>
      </c>
      <c r="M4" s="15" t="str">
        <f>HYPERLINK("http://www.kabupro.jp/mark/20120628/S000B9EM.htm","有価証券報告書")</f>
        <v>有価証券報告書</v>
      </c>
      <c r="N4" s="15" t="str">
        <f>HYPERLINK("http://www.kabupro.jp/mark/20110214/S0007S9E.htm","四半期報告書")</f>
        <v>四半期報告書</v>
      </c>
      <c r="O4" s="15" t="str">
        <f>HYPERLINK("http://www.kabupro.jp/mark/20101115/S000771G.htm","四半期報告書")</f>
        <v>四半期報告書</v>
      </c>
      <c r="P4" s="15" t="str">
        <f>HYPERLINK("http://www.kabupro.jp/mark/20100816/S0006L3J.htm","四半期報告書")</f>
        <v>四半期報告書</v>
      </c>
      <c r="Q4" s="15" t="str">
        <f>HYPERLINK("http://www.kabupro.jp/mark/20110629/S0008P8L.htm","有価証券報告書")</f>
        <v>有価証券報告書</v>
      </c>
      <c r="R4" s="15" t="str">
        <f>HYPERLINK("http://www.kabupro.jp/mark/20100215/S00057T0.htm","四半期報告書")</f>
        <v>四半期報告書</v>
      </c>
      <c r="S4" s="15" t="str">
        <f>HYPERLINK("http://www.kabupro.jp/mark/20091116/S0004LIX.htm","四半期報告書")</f>
        <v>四半期報告書</v>
      </c>
      <c r="T4" s="15" t="str">
        <f>HYPERLINK("http://www.kabupro.jp/mark/20090814/S0003X22.htm","四半期報告書")</f>
        <v>四半期報告書</v>
      </c>
      <c r="U4" s="15" t="str">
        <f>HYPERLINK("http://www.kabupro.jp/mark/20100629/S00066R3.htm","有価証券報告書")</f>
        <v>有価証券報告書</v>
      </c>
      <c r="V4" s="15" t="str">
        <f>HYPERLINK("http://www.kabupro.jp/mark/20090216/S0002K8N.htm","四半期報告書")</f>
        <v>四半期報告書</v>
      </c>
      <c r="W4" s="15" t="str">
        <f>HYPERLINK("http://www.kabupro.jp/mark/20081114/S0001UB7.htm","四半期報告書")</f>
        <v>四半期報告書</v>
      </c>
      <c r="X4" s="15" t="str">
        <f>HYPERLINK("http://www.kabupro.jp/mark/20080814/S0000UWL.htm","四半期報告書")</f>
        <v>四半期報告書</v>
      </c>
      <c r="Y4" s="15" t="str">
        <f>HYPERLINK("http://www.kabupro.jp/mark/20090626/S0003I6E.htm","有価証券報告書")</f>
        <v>有価証券報告書</v>
      </c>
    </row>
    <row r="5" spans="1:25" ht="14.25" thickBot="1">
      <c r="A5" s="11" t="s">
        <v>55</v>
      </c>
      <c r="B5" s="1" t="s">
        <v>205</v>
      </c>
      <c r="C5" s="1" t="s">
        <v>208</v>
      </c>
      <c r="D5" s="1" t="s">
        <v>210</v>
      </c>
      <c r="E5" s="1" t="s">
        <v>205</v>
      </c>
      <c r="F5" s="1" t="s">
        <v>212</v>
      </c>
      <c r="G5" s="1" t="s">
        <v>214</v>
      </c>
      <c r="H5" s="1" t="s">
        <v>216</v>
      </c>
      <c r="I5" s="1" t="s">
        <v>61</v>
      </c>
      <c r="J5" s="1" t="s">
        <v>218</v>
      </c>
      <c r="K5" s="1" t="s">
        <v>220</v>
      </c>
      <c r="L5" s="1" t="s">
        <v>222</v>
      </c>
      <c r="M5" s="1" t="s">
        <v>65</v>
      </c>
      <c r="N5" s="1" t="s">
        <v>224</v>
      </c>
      <c r="O5" s="1" t="s">
        <v>226</v>
      </c>
      <c r="P5" s="1" t="s">
        <v>228</v>
      </c>
      <c r="Q5" s="1" t="s">
        <v>67</v>
      </c>
      <c r="R5" s="1" t="s">
        <v>230</v>
      </c>
      <c r="S5" s="1" t="s">
        <v>232</v>
      </c>
      <c r="T5" s="1" t="s">
        <v>234</v>
      </c>
      <c r="U5" s="1" t="s">
        <v>69</v>
      </c>
      <c r="V5" s="1" t="s">
        <v>236</v>
      </c>
      <c r="W5" s="1" t="s">
        <v>238</v>
      </c>
      <c r="X5" s="1" t="s">
        <v>240</v>
      </c>
      <c r="Y5" s="1" t="s">
        <v>71</v>
      </c>
    </row>
    <row r="6" spans="1:25" ht="15" thickBot="1" thickTop="1">
      <c r="A6" s="10" t="s">
        <v>56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57</v>
      </c>
      <c r="B7" s="14" t="s">
        <v>206</v>
      </c>
      <c r="C7" s="14" t="s">
        <v>206</v>
      </c>
      <c r="D7" s="14" t="s">
        <v>206</v>
      </c>
      <c r="E7" s="16" t="s">
        <v>62</v>
      </c>
      <c r="F7" s="14" t="s">
        <v>206</v>
      </c>
      <c r="G7" s="14" t="s">
        <v>206</v>
      </c>
      <c r="H7" s="14" t="s">
        <v>206</v>
      </c>
      <c r="I7" s="16" t="s">
        <v>62</v>
      </c>
      <c r="J7" s="14" t="s">
        <v>206</v>
      </c>
      <c r="K7" s="14" t="s">
        <v>206</v>
      </c>
      <c r="L7" s="14" t="s">
        <v>206</v>
      </c>
      <c r="M7" s="16" t="s">
        <v>62</v>
      </c>
      <c r="N7" s="14" t="s">
        <v>206</v>
      </c>
      <c r="O7" s="14" t="s">
        <v>206</v>
      </c>
      <c r="P7" s="14" t="s">
        <v>206</v>
      </c>
      <c r="Q7" s="16" t="s">
        <v>62</v>
      </c>
      <c r="R7" s="14" t="s">
        <v>206</v>
      </c>
      <c r="S7" s="14" t="s">
        <v>206</v>
      </c>
      <c r="T7" s="14" t="s">
        <v>206</v>
      </c>
      <c r="U7" s="16" t="s">
        <v>62</v>
      </c>
      <c r="V7" s="14" t="s">
        <v>206</v>
      </c>
      <c r="W7" s="14" t="s">
        <v>206</v>
      </c>
      <c r="X7" s="14" t="s">
        <v>206</v>
      </c>
      <c r="Y7" s="16" t="s">
        <v>62</v>
      </c>
    </row>
    <row r="8" spans="1:25" ht="13.5">
      <c r="A8" s="13" t="s">
        <v>58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59</v>
      </c>
      <c r="B9" s="1" t="s">
        <v>207</v>
      </c>
      <c r="C9" s="1" t="s">
        <v>209</v>
      </c>
      <c r="D9" s="1" t="s">
        <v>211</v>
      </c>
      <c r="E9" s="17" t="s">
        <v>63</v>
      </c>
      <c r="F9" s="1" t="s">
        <v>213</v>
      </c>
      <c r="G9" s="1" t="s">
        <v>215</v>
      </c>
      <c r="H9" s="1" t="s">
        <v>217</v>
      </c>
      <c r="I9" s="17" t="s">
        <v>64</v>
      </c>
      <c r="J9" s="1" t="s">
        <v>219</v>
      </c>
      <c r="K9" s="1" t="s">
        <v>221</v>
      </c>
      <c r="L9" s="1" t="s">
        <v>223</v>
      </c>
      <c r="M9" s="17" t="s">
        <v>66</v>
      </c>
      <c r="N9" s="1" t="s">
        <v>225</v>
      </c>
      <c r="O9" s="1" t="s">
        <v>227</v>
      </c>
      <c r="P9" s="1" t="s">
        <v>229</v>
      </c>
      <c r="Q9" s="17" t="s">
        <v>68</v>
      </c>
      <c r="R9" s="1" t="s">
        <v>231</v>
      </c>
      <c r="S9" s="1" t="s">
        <v>233</v>
      </c>
      <c r="T9" s="1" t="s">
        <v>235</v>
      </c>
      <c r="U9" s="17" t="s">
        <v>70</v>
      </c>
      <c r="V9" s="1" t="s">
        <v>237</v>
      </c>
      <c r="W9" s="1" t="s">
        <v>239</v>
      </c>
      <c r="X9" s="1" t="s">
        <v>241</v>
      </c>
      <c r="Y9" s="17" t="s">
        <v>72</v>
      </c>
    </row>
    <row r="10" spans="1:25" ht="14.25" thickBot="1">
      <c r="A10" s="13" t="s">
        <v>60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  <c r="V10" s="1" t="s">
        <v>74</v>
      </c>
      <c r="W10" s="1" t="s">
        <v>74</v>
      </c>
      <c r="X10" s="1" t="s">
        <v>74</v>
      </c>
      <c r="Y10" s="17" t="s">
        <v>74</v>
      </c>
    </row>
    <row r="11" spans="1:25" ht="14.25" thickTop="1">
      <c r="A11" s="9" t="s">
        <v>73</v>
      </c>
      <c r="B11" s="27">
        <v>133994</v>
      </c>
      <c r="C11" s="27">
        <v>174583</v>
      </c>
      <c r="D11" s="27">
        <v>186871</v>
      </c>
      <c r="E11" s="21">
        <v>208356</v>
      </c>
      <c r="F11" s="27">
        <v>59999</v>
      </c>
      <c r="G11" s="27">
        <v>80589</v>
      </c>
      <c r="H11" s="27">
        <v>183753</v>
      </c>
      <c r="I11" s="21">
        <v>176746</v>
      </c>
      <c r="J11" s="27">
        <v>114714</v>
      </c>
      <c r="K11" s="27">
        <v>134547</v>
      </c>
      <c r="L11" s="27">
        <v>148225</v>
      </c>
      <c r="M11" s="21">
        <v>132483</v>
      </c>
      <c r="N11" s="27">
        <v>115483</v>
      </c>
      <c r="O11" s="27">
        <v>138564</v>
      </c>
      <c r="P11" s="27">
        <v>122043</v>
      </c>
      <c r="Q11" s="21">
        <v>93837</v>
      </c>
      <c r="R11" s="27">
        <v>56675</v>
      </c>
      <c r="S11" s="27">
        <v>61376</v>
      </c>
      <c r="T11" s="27">
        <v>58527</v>
      </c>
      <c r="U11" s="21">
        <v>58417</v>
      </c>
      <c r="V11" s="27">
        <v>60502</v>
      </c>
      <c r="W11" s="27">
        <v>62727</v>
      </c>
      <c r="X11" s="27">
        <v>53732</v>
      </c>
      <c r="Y11" s="21">
        <v>71578</v>
      </c>
    </row>
    <row r="12" spans="1:25" ht="13.5">
      <c r="A12" s="2" t="s">
        <v>242</v>
      </c>
      <c r="B12" s="28">
        <v>868607</v>
      </c>
      <c r="C12" s="28">
        <v>812514</v>
      </c>
      <c r="D12" s="28">
        <v>771510</v>
      </c>
      <c r="E12" s="22">
        <v>816251</v>
      </c>
      <c r="F12" s="28">
        <v>436682</v>
      </c>
      <c r="G12" s="28">
        <v>416553</v>
      </c>
      <c r="H12" s="28">
        <v>415162</v>
      </c>
      <c r="I12" s="22">
        <v>491398</v>
      </c>
      <c r="J12" s="28">
        <v>449099</v>
      </c>
      <c r="K12" s="28">
        <v>399294</v>
      </c>
      <c r="L12" s="28">
        <v>370833</v>
      </c>
      <c r="M12" s="22">
        <v>430477</v>
      </c>
      <c r="N12" s="28">
        <v>431027</v>
      </c>
      <c r="O12" s="28">
        <v>377505</v>
      </c>
      <c r="P12" s="28">
        <v>392344</v>
      </c>
      <c r="Q12" s="22">
        <v>415657</v>
      </c>
      <c r="R12" s="28">
        <v>391571</v>
      </c>
      <c r="S12" s="28">
        <v>357207</v>
      </c>
      <c r="T12" s="28">
        <v>362087</v>
      </c>
      <c r="U12" s="22">
        <v>427696</v>
      </c>
      <c r="V12" s="28">
        <v>445103</v>
      </c>
      <c r="W12" s="28">
        <v>434198</v>
      </c>
      <c r="X12" s="28">
        <v>442879</v>
      </c>
      <c r="Y12" s="22">
        <v>502791</v>
      </c>
    </row>
    <row r="13" spans="1:25" ht="13.5">
      <c r="A13" s="2" t="s">
        <v>77</v>
      </c>
      <c r="B13" s="28">
        <v>511</v>
      </c>
      <c r="C13" s="28"/>
      <c r="D13" s="28"/>
      <c r="E13" s="22">
        <v>116</v>
      </c>
      <c r="F13" s="28">
        <v>1114</v>
      </c>
      <c r="G13" s="28">
        <v>115</v>
      </c>
      <c r="H13" s="28">
        <v>108</v>
      </c>
      <c r="I13" s="22">
        <v>218</v>
      </c>
      <c r="J13" s="28">
        <v>4</v>
      </c>
      <c r="K13" s="28">
        <v>125</v>
      </c>
      <c r="L13" s="28">
        <v>94</v>
      </c>
      <c r="M13" s="22">
        <v>94</v>
      </c>
      <c r="N13" s="28">
        <v>101</v>
      </c>
      <c r="O13" s="28">
        <v>86</v>
      </c>
      <c r="P13" s="28">
        <v>22</v>
      </c>
      <c r="Q13" s="22">
        <v>163</v>
      </c>
      <c r="R13" s="28">
        <v>182</v>
      </c>
      <c r="S13" s="28">
        <v>413</v>
      </c>
      <c r="T13" s="28">
        <v>483</v>
      </c>
      <c r="U13" s="22">
        <v>1179</v>
      </c>
      <c r="V13" s="28">
        <v>1126</v>
      </c>
      <c r="W13" s="28">
        <v>163</v>
      </c>
      <c r="X13" s="28">
        <v>263</v>
      </c>
      <c r="Y13" s="22">
        <v>321</v>
      </c>
    </row>
    <row r="14" spans="1:25" ht="13.5">
      <c r="A14" s="2" t="s">
        <v>243</v>
      </c>
      <c r="B14" s="28">
        <v>19501</v>
      </c>
      <c r="C14" s="28">
        <v>16631</v>
      </c>
      <c r="D14" s="28">
        <v>18537</v>
      </c>
      <c r="E14" s="22">
        <v>13561</v>
      </c>
      <c r="F14" s="28">
        <v>16382</v>
      </c>
      <c r="G14" s="28">
        <v>14141</v>
      </c>
      <c r="H14" s="28">
        <v>14414</v>
      </c>
      <c r="I14" s="22">
        <v>10459</v>
      </c>
      <c r="J14" s="28">
        <v>19996</v>
      </c>
      <c r="K14" s="28">
        <v>17176</v>
      </c>
      <c r="L14" s="28">
        <v>16966</v>
      </c>
      <c r="M14" s="22">
        <v>9458</v>
      </c>
      <c r="N14" s="28">
        <v>12786</v>
      </c>
      <c r="O14" s="28">
        <v>13007</v>
      </c>
      <c r="P14" s="28">
        <v>14694</v>
      </c>
      <c r="Q14" s="22">
        <v>11208</v>
      </c>
      <c r="R14" s="28">
        <v>13272</v>
      </c>
      <c r="S14" s="28">
        <v>11867</v>
      </c>
      <c r="T14" s="28">
        <v>16296</v>
      </c>
      <c r="U14" s="22">
        <v>14464</v>
      </c>
      <c r="V14" s="28">
        <v>21418</v>
      </c>
      <c r="W14" s="28">
        <v>20483</v>
      </c>
      <c r="X14" s="28">
        <v>25317</v>
      </c>
      <c r="Y14" s="22">
        <v>22768</v>
      </c>
    </row>
    <row r="15" spans="1:25" ht="13.5">
      <c r="A15" s="2" t="s">
        <v>85</v>
      </c>
      <c r="B15" s="28">
        <v>95502</v>
      </c>
      <c r="C15" s="28">
        <v>87493</v>
      </c>
      <c r="D15" s="28">
        <v>92693</v>
      </c>
      <c r="E15" s="22">
        <v>86124</v>
      </c>
      <c r="F15" s="28">
        <v>68399</v>
      </c>
      <c r="G15" s="28">
        <v>43681</v>
      </c>
      <c r="H15" s="28">
        <v>44570</v>
      </c>
      <c r="I15" s="22">
        <v>32834</v>
      </c>
      <c r="J15" s="28">
        <v>38534</v>
      </c>
      <c r="K15" s="28">
        <v>37747</v>
      </c>
      <c r="L15" s="28">
        <v>40709</v>
      </c>
      <c r="M15" s="22">
        <v>9449</v>
      </c>
      <c r="N15" s="28">
        <v>41541</v>
      </c>
      <c r="O15" s="28">
        <v>37409</v>
      </c>
      <c r="P15" s="28">
        <v>55452</v>
      </c>
      <c r="Q15" s="22">
        <v>8060</v>
      </c>
      <c r="R15" s="28">
        <v>47935</v>
      </c>
      <c r="S15" s="28">
        <v>46971</v>
      </c>
      <c r="T15" s="28">
        <v>54371</v>
      </c>
      <c r="U15" s="22">
        <v>7984</v>
      </c>
      <c r="V15" s="28">
        <v>46792</v>
      </c>
      <c r="W15" s="28">
        <v>50520</v>
      </c>
      <c r="X15" s="28">
        <v>53501</v>
      </c>
      <c r="Y15" s="22">
        <v>9498</v>
      </c>
    </row>
    <row r="16" spans="1:25" ht="13.5">
      <c r="A16" s="2" t="s">
        <v>86</v>
      </c>
      <c r="B16" s="28">
        <v>-1689</v>
      </c>
      <c r="C16" s="28">
        <v>-1914</v>
      </c>
      <c r="D16" s="28">
        <v>-1686</v>
      </c>
      <c r="E16" s="22">
        <v>-1806</v>
      </c>
      <c r="F16" s="28">
        <v>-1792</v>
      </c>
      <c r="G16" s="28">
        <v>-1768</v>
      </c>
      <c r="H16" s="28">
        <v>-2270</v>
      </c>
      <c r="I16" s="22">
        <v>-2354</v>
      </c>
      <c r="J16" s="28">
        <v>-1804</v>
      </c>
      <c r="K16" s="28">
        <v>-2470</v>
      </c>
      <c r="L16" s="28">
        <v>-2896</v>
      </c>
      <c r="M16" s="22">
        <v>-2262</v>
      </c>
      <c r="N16" s="28">
        <v>-2195</v>
      </c>
      <c r="O16" s="28">
        <v>-2287</v>
      </c>
      <c r="P16" s="28">
        <v>-1612</v>
      </c>
      <c r="Q16" s="22">
        <v>-1356</v>
      </c>
      <c r="R16" s="28">
        <v>-3324</v>
      </c>
      <c r="S16" s="28">
        <v>-3529</v>
      </c>
      <c r="T16" s="28">
        <v>-3571</v>
      </c>
      <c r="U16" s="22">
        <v>-3345</v>
      </c>
      <c r="V16" s="28">
        <v>-4373</v>
      </c>
      <c r="W16" s="28">
        <v>-4726</v>
      </c>
      <c r="X16" s="28">
        <v>-4457</v>
      </c>
      <c r="Y16" s="22">
        <v>-4871</v>
      </c>
    </row>
    <row r="17" spans="1:25" ht="13.5">
      <c r="A17" s="2" t="s">
        <v>87</v>
      </c>
      <c r="B17" s="28">
        <v>1116429</v>
      </c>
      <c r="C17" s="28">
        <v>1089308</v>
      </c>
      <c r="D17" s="28">
        <v>1067926</v>
      </c>
      <c r="E17" s="22">
        <v>1122602</v>
      </c>
      <c r="F17" s="28">
        <v>580786</v>
      </c>
      <c r="G17" s="28">
        <v>553312</v>
      </c>
      <c r="H17" s="28">
        <v>655738</v>
      </c>
      <c r="I17" s="22">
        <v>722223</v>
      </c>
      <c r="J17" s="28">
        <v>620545</v>
      </c>
      <c r="K17" s="28">
        <v>586421</v>
      </c>
      <c r="L17" s="28">
        <v>573932</v>
      </c>
      <c r="M17" s="22">
        <v>611607</v>
      </c>
      <c r="N17" s="28">
        <v>598744</v>
      </c>
      <c r="O17" s="28">
        <v>564286</v>
      </c>
      <c r="P17" s="28">
        <v>582944</v>
      </c>
      <c r="Q17" s="22">
        <v>568424</v>
      </c>
      <c r="R17" s="28">
        <v>506313</v>
      </c>
      <c r="S17" s="28">
        <v>474306</v>
      </c>
      <c r="T17" s="28">
        <v>488195</v>
      </c>
      <c r="U17" s="22">
        <v>546317</v>
      </c>
      <c r="V17" s="28">
        <v>570570</v>
      </c>
      <c r="W17" s="28">
        <v>563367</v>
      </c>
      <c r="X17" s="28">
        <v>571236</v>
      </c>
      <c r="Y17" s="22">
        <v>641002</v>
      </c>
    </row>
    <row r="18" spans="1:25" ht="13.5">
      <c r="A18" s="2" t="s">
        <v>94</v>
      </c>
      <c r="B18" s="28">
        <v>249541</v>
      </c>
      <c r="C18" s="28">
        <v>250980</v>
      </c>
      <c r="D18" s="28">
        <v>251628</v>
      </c>
      <c r="E18" s="22">
        <v>250553</v>
      </c>
      <c r="F18" s="28">
        <v>239861</v>
      </c>
      <c r="G18" s="28">
        <v>241068</v>
      </c>
      <c r="H18" s="28">
        <v>242169</v>
      </c>
      <c r="I18" s="22">
        <v>242502</v>
      </c>
      <c r="J18" s="28">
        <v>242127</v>
      </c>
      <c r="K18" s="28">
        <v>242940</v>
      </c>
      <c r="L18" s="28">
        <v>243218</v>
      </c>
      <c r="M18" s="22">
        <v>243577</v>
      </c>
      <c r="N18" s="28">
        <v>244642</v>
      </c>
      <c r="O18" s="28">
        <v>245738</v>
      </c>
      <c r="P18" s="28">
        <v>247399</v>
      </c>
      <c r="Q18" s="22">
        <v>247994</v>
      </c>
      <c r="R18" s="28">
        <v>249270</v>
      </c>
      <c r="S18" s="28">
        <v>250819</v>
      </c>
      <c r="T18" s="28">
        <v>251376</v>
      </c>
      <c r="U18" s="22">
        <v>252639</v>
      </c>
      <c r="V18" s="28">
        <v>250617</v>
      </c>
      <c r="W18" s="28">
        <v>252466</v>
      </c>
      <c r="X18" s="28">
        <v>251567</v>
      </c>
      <c r="Y18" s="22">
        <v>253038</v>
      </c>
    </row>
    <row r="19" spans="1:25" ht="13.5">
      <c r="A19" s="3" t="s">
        <v>244</v>
      </c>
      <c r="B19" s="28">
        <v>512301</v>
      </c>
      <c r="C19" s="28">
        <v>506847</v>
      </c>
      <c r="D19" s="28">
        <v>620201</v>
      </c>
      <c r="E19" s="22">
        <v>576009</v>
      </c>
      <c r="F19" s="28">
        <v>52615</v>
      </c>
      <c r="G19" s="28">
        <v>50113</v>
      </c>
      <c r="H19" s="28">
        <v>49072</v>
      </c>
      <c r="I19" s="22">
        <v>44339</v>
      </c>
      <c r="J19" s="28">
        <v>34516</v>
      </c>
      <c r="K19" s="28">
        <v>35162</v>
      </c>
      <c r="L19" s="28">
        <v>35304</v>
      </c>
      <c r="M19" s="22">
        <v>32853</v>
      </c>
      <c r="N19" s="28">
        <v>27872</v>
      </c>
      <c r="O19" s="28">
        <v>27043</v>
      </c>
      <c r="P19" s="28">
        <v>36669</v>
      </c>
      <c r="Q19" s="22">
        <v>23647</v>
      </c>
      <c r="R19" s="28">
        <v>24070</v>
      </c>
      <c r="S19" s="28">
        <v>24763</v>
      </c>
      <c r="T19" s="28">
        <v>20427</v>
      </c>
      <c r="U19" s="22">
        <v>20658</v>
      </c>
      <c r="V19" s="28">
        <v>13643</v>
      </c>
      <c r="W19" s="28">
        <v>15001</v>
      </c>
      <c r="X19" s="28">
        <v>16188</v>
      </c>
      <c r="Y19" s="22">
        <v>17477</v>
      </c>
    </row>
    <row r="20" spans="1:25" ht="13.5">
      <c r="A20" s="3" t="s">
        <v>245</v>
      </c>
      <c r="B20" s="28">
        <v>168192</v>
      </c>
      <c r="C20" s="28">
        <v>166065</v>
      </c>
      <c r="D20" s="28"/>
      <c r="E20" s="22">
        <v>24295</v>
      </c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3" t="s">
        <v>85</v>
      </c>
      <c r="B21" s="28">
        <v>69629</v>
      </c>
      <c r="C21" s="28">
        <v>68427</v>
      </c>
      <c r="D21" s="28">
        <v>52487</v>
      </c>
      <c r="E21" s="22">
        <v>26936</v>
      </c>
      <c r="F21" s="28">
        <v>19373</v>
      </c>
      <c r="G21" s="28">
        <v>19792</v>
      </c>
      <c r="H21" s="28">
        <v>19707</v>
      </c>
      <c r="I21" s="22">
        <v>7021</v>
      </c>
      <c r="J21" s="28">
        <v>18578</v>
      </c>
      <c r="K21" s="28">
        <v>19979</v>
      </c>
      <c r="L21" s="28">
        <v>19697</v>
      </c>
      <c r="M21" s="22">
        <v>7107</v>
      </c>
      <c r="N21" s="28">
        <v>21165</v>
      </c>
      <c r="O21" s="28">
        <v>22958</v>
      </c>
      <c r="P21" s="28">
        <v>25112</v>
      </c>
      <c r="Q21" s="22">
        <v>4327</v>
      </c>
      <c r="R21" s="28">
        <v>22353</v>
      </c>
      <c r="S21" s="28">
        <v>24020</v>
      </c>
      <c r="T21" s="28">
        <v>24918</v>
      </c>
      <c r="U21" s="22">
        <v>5033</v>
      </c>
      <c r="V21" s="28">
        <v>21744</v>
      </c>
      <c r="W21" s="28">
        <v>22885</v>
      </c>
      <c r="X21" s="28">
        <v>23050</v>
      </c>
      <c r="Y21" s="22">
        <v>1723</v>
      </c>
    </row>
    <row r="22" spans="1:25" ht="13.5">
      <c r="A22" s="3" t="s">
        <v>99</v>
      </c>
      <c r="B22" s="28">
        <v>750122</v>
      </c>
      <c r="C22" s="28">
        <v>741340</v>
      </c>
      <c r="D22" s="28">
        <v>672688</v>
      </c>
      <c r="E22" s="22">
        <v>627241</v>
      </c>
      <c r="F22" s="28">
        <v>71988</v>
      </c>
      <c r="G22" s="28">
        <v>69906</v>
      </c>
      <c r="H22" s="28">
        <v>68780</v>
      </c>
      <c r="I22" s="22">
        <v>63091</v>
      </c>
      <c r="J22" s="28">
        <v>53095</v>
      </c>
      <c r="K22" s="28">
        <v>55142</v>
      </c>
      <c r="L22" s="28">
        <v>55001</v>
      </c>
      <c r="M22" s="22">
        <v>53180</v>
      </c>
      <c r="N22" s="28">
        <v>49038</v>
      </c>
      <c r="O22" s="28">
        <v>50001</v>
      </c>
      <c r="P22" s="28">
        <v>61781</v>
      </c>
      <c r="Q22" s="22">
        <v>45380</v>
      </c>
      <c r="R22" s="28">
        <v>46424</v>
      </c>
      <c r="S22" s="28">
        <v>48783</v>
      </c>
      <c r="T22" s="28">
        <v>45345</v>
      </c>
      <c r="U22" s="22">
        <v>47019</v>
      </c>
      <c r="V22" s="28">
        <v>35387</v>
      </c>
      <c r="W22" s="28">
        <v>37886</v>
      </c>
      <c r="X22" s="28">
        <v>39239</v>
      </c>
      <c r="Y22" s="22">
        <v>41783</v>
      </c>
    </row>
    <row r="23" spans="1:25" ht="13.5">
      <c r="A23" s="3" t="s">
        <v>100</v>
      </c>
      <c r="B23" s="28">
        <v>148270</v>
      </c>
      <c r="C23" s="28">
        <v>144768</v>
      </c>
      <c r="D23" s="28">
        <v>140708</v>
      </c>
      <c r="E23" s="22">
        <v>135138</v>
      </c>
      <c r="F23" s="28">
        <v>216395</v>
      </c>
      <c r="G23" s="28">
        <v>203751</v>
      </c>
      <c r="H23" s="28">
        <v>129113</v>
      </c>
      <c r="I23" s="22">
        <v>113571</v>
      </c>
      <c r="J23" s="28">
        <v>163584</v>
      </c>
      <c r="K23" s="28">
        <v>162751</v>
      </c>
      <c r="L23" s="28">
        <v>155771</v>
      </c>
      <c r="M23" s="22">
        <v>155193</v>
      </c>
      <c r="N23" s="28">
        <v>152997</v>
      </c>
      <c r="O23" s="28">
        <v>154426</v>
      </c>
      <c r="P23" s="28">
        <v>155676</v>
      </c>
      <c r="Q23" s="22">
        <v>181878</v>
      </c>
      <c r="R23" s="28">
        <v>176744</v>
      </c>
      <c r="S23" s="28">
        <v>178821</v>
      </c>
      <c r="T23" s="28">
        <v>176162</v>
      </c>
      <c r="U23" s="22">
        <v>174464</v>
      </c>
      <c r="V23" s="28">
        <v>219802</v>
      </c>
      <c r="W23" s="28">
        <v>232166</v>
      </c>
      <c r="X23" s="28">
        <v>244678</v>
      </c>
      <c r="Y23" s="22">
        <v>249684</v>
      </c>
    </row>
    <row r="24" spans="1:25" ht="13.5">
      <c r="A24" s="3" t="s">
        <v>85</v>
      </c>
      <c r="B24" s="28">
        <v>80053</v>
      </c>
      <c r="C24" s="28">
        <v>82691</v>
      </c>
      <c r="D24" s="28">
        <v>84400</v>
      </c>
      <c r="E24" s="22">
        <v>84644</v>
      </c>
      <c r="F24" s="28">
        <v>61754</v>
      </c>
      <c r="G24" s="28">
        <v>67118</v>
      </c>
      <c r="H24" s="28">
        <v>67466</v>
      </c>
      <c r="I24" s="22">
        <v>39854</v>
      </c>
      <c r="J24" s="28">
        <v>67801</v>
      </c>
      <c r="K24" s="28">
        <v>71497</v>
      </c>
      <c r="L24" s="28">
        <v>72187</v>
      </c>
      <c r="M24" s="22">
        <v>40133</v>
      </c>
      <c r="N24" s="28">
        <v>72596</v>
      </c>
      <c r="O24" s="28">
        <v>74503</v>
      </c>
      <c r="P24" s="28">
        <v>75085</v>
      </c>
      <c r="Q24" s="22">
        <v>40612</v>
      </c>
      <c r="R24" s="28">
        <v>79404</v>
      </c>
      <c r="S24" s="28">
        <v>74744</v>
      </c>
      <c r="T24" s="28">
        <v>72750</v>
      </c>
      <c r="U24" s="22">
        <v>37234</v>
      </c>
      <c r="V24" s="28">
        <v>72107</v>
      </c>
      <c r="W24" s="28">
        <v>69833</v>
      </c>
      <c r="X24" s="28">
        <v>67025</v>
      </c>
      <c r="Y24" s="22">
        <v>37382</v>
      </c>
    </row>
    <row r="25" spans="1:25" ht="13.5">
      <c r="A25" s="3" t="s">
        <v>86</v>
      </c>
      <c r="B25" s="28">
        <v>-15664</v>
      </c>
      <c r="C25" s="28">
        <v>-15907</v>
      </c>
      <c r="D25" s="28">
        <v>-15422</v>
      </c>
      <c r="E25" s="22">
        <v>-14611</v>
      </c>
      <c r="F25" s="28">
        <v>-3513</v>
      </c>
      <c r="G25" s="28">
        <v>-3672</v>
      </c>
      <c r="H25" s="28">
        <v>-3687</v>
      </c>
      <c r="I25" s="22">
        <v>-3784</v>
      </c>
      <c r="J25" s="28">
        <v>-4357</v>
      </c>
      <c r="K25" s="28">
        <v>-4227</v>
      </c>
      <c r="L25" s="28">
        <v>-3615</v>
      </c>
      <c r="M25" s="22">
        <v>-3198</v>
      </c>
      <c r="N25" s="28">
        <v>-2317</v>
      </c>
      <c r="O25" s="28">
        <v>-2326</v>
      </c>
      <c r="P25" s="28">
        <v>-1979</v>
      </c>
      <c r="Q25" s="22">
        <v>-1883</v>
      </c>
      <c r="R25" s="28">
        <v>-1051</v>
      </c>
      <c r="S25" s="28">
        <v>-1057</v>
      </c>
      <c r="T25" s="28">
        <v>-1104</v>
      </c>
      <c r="U25" s="22">
        <v>-1112</v>
      </c>
      <c r="V25" s="28">
        <v>-1115</v>
      </c>
      <c r="W25" s="28">
        <v>-1063</v>
      </c>
      <c r="X25" s="28">
        <v>-1108</v>
      </c>
      <c r="Y25" s="22">
        <v>-1093</v>
      </c>
    </row>
    <row r="26" spans="1:25" ht="13.5">
      <c r="A26" s="3" t="s">
        <v>111</v>
      </c>
      <c r="B26" s="28">
        <v>212659</v>
      </c>
      <c r="C26" s="28">
        <v>211552</v>
      </c>
      <c r="D26" s="28">
        <v>209686</v>
      </c>
      <c r="E26" s="22">
        <v>205171</v>
      </c>
      <c r="F26" s="28">
        <v>274636</v>
      </c>
      <c r="G26" s="28">
        <v>267197</v>
      </c>
      <c r="H26" s="28">
        <v>192892</v>
      </c>
      <c r="I26" s="22">
        <v>174077</v>
      </c>
      <c r="J26" s="28">
        <v>226771</v>
      </c>
      <c r="K26" s="28">
        <v>229921</v>
      </c>
      <c r="L26" s="28">
        <v>224243</v>
      </c>
      <c r="M26" s="22">
        <v>224934</v>
      </c>
      <c r="N26" s="28">
        <v>223169</v>
      </c>
      <c r="O26" s="28">
        <v>226496</v>
      </c>
      <c r="P26" s="28">
        <v>228662</v>
      </c>
      <c r="Q26" s="22">
        <v>256436</v>
      </c>
      <c r="R26" s="28">
        <v>255098</v>
      </c>
      <c r="S26" s="28">
        <v>252509</v>
      </c>
      <c r="T26" s="28">
        <v>247808</v>
      </c>
      <c r="U26" s="22">
        <v>246567</v>
      </c>
      <c r="V26" s="28">
        <v>290787</v>
      </c>
      <c r="W26" s="28">
        <v>300928</v>
      </c>
      <c r="X26" s="28">
        <v>310408</v>
      </c>
      <c r="Y26" s="22">
        <v>316087</v>
      </c>
    </row>
    <row r="27" spans="1:25" ht="13.5">
      <c r="A27" s="2" t="s">
        <v>112</v>
      </c>
      <c r="B27" s="28">
        <v>1212323</v>
      </c>
      <c r="C27" s="28">
        <v>1203874</v>
      </c>
      <c r="D27" s="28">
        <v>1134003</v>
      </c>
      <c r="E27" s="22">
        <v>1082966</v>
      </c>
      <c r="F27" s="28">
        <v>586487</v>
      </c>
      <c r="G27" s="28">
        <v>578172</v>
      </c>
      <c r="H27" s="28">
        <v>503842</v>
      </c>
      <c r="I27" s="22">
        <v>479671</v>
      </c>
      <c r="J27" s="28">
        <v>521994</v>
      </c>
      <c r="K27" s="28">
        <v>528003</v>
      </c>
      <c r="L27" s="28">
        <v>522463</v>
      </c>
      <c r="M27" s="22">
        <v>521692</v>
      </c>
      <c r="N27" s="28">
        <v>516849</v>
      </c>
      <c r="O27" s="28">
        <v>522236</v>
      </c>
      <c r="P27" s="28">
        <v>537843</v>
      </c>
      <c r="Q27" s="22">
        <v>549811</v>
      </c>
      <c r="R27" s="28">
        <v>550792</v>
      </c>
      <c r="S27" s="28">
        <v>552112</v>
      </c>
      <c r="T27" s="28">
        <v>544530</v>
      </c>
      <c r="U27" s="22">
        <v>546226</v>
      </c>
      <c r="V27" s="28">
        <v>576792</v>
      </c>
      <c r="W27" s="28">
        <v>591281</v>
      </c>
      <c r="X27" s="28">
        <v>601216</v>
      </c>
      <c r="Y27" s="22">
        <v>610909</v>
      </c>
    </row>
    <row r="28" spans="1:25" ht="14.25" thickBot="1">
      <c r="A28" s="4" t="s">
        <v>113</v>
      </c>
      <c r="B28" s="29">
        <v>2328752</v>
      </c>
      <c r="C28" s="29">
        <v>2293182</v>
      </c>
      <c r="D28" s="29">
        <v>2201930</v>
      </c>
      <c r="E28" s="23">
        <v>2205569</v>
      </c>
      <c r="F28" s="29">
        <v>1167273</v>
      </c>
      <c r="G28" s="29">
        <v>1131485</v>
      </c>
      <c r="H28" s="29">
        <v>1159580</v>
      </c>
      <c r="I28" s="23">
        <v>1201894</v>
      </c>
      <c r="J28" s="29">
        <v>1142539</v>
      </c>
      <c r="K28" s="29">
        <v>1114425</v>
      </c>
      <c r="L28" s="29">
        <v>1096396</v>
      </c>
      <c r="M28" s="23">
        <v>1133300</v>
      </c>
      <c r="N28" s="29">
        <v>1115594</v>
      </c>
      <c r="O28" s="29">
        <v>1086522</v>
      </c>
      <c r="P28" s="29">
        <v>1120787</v>
      </c>
      <c r="Q28" s="23">
        <v>1118236</v>
      </c>
      <c r="R28" s="29">
        <v>1057105</v>
      </c>
      <c r="S28" s="29">
        <v>1026419</v>
      </c>
      <c r="T28" s="29">
        <v>1032726</v>
      </c>
      <c r="U28" s="23">
        <v>1092543</v>
      </c>
      <c r="V28" s="29">
        <v>1147362</v>
      </c>
      <c r="W28" s="29">
        <v>1154648</v>
      </c>
      <c r="X28" s="29">
        <v>1172452</v>
      </c>
      <c r="Y28" s="23">
        <v>1251912</v>
      </c>
    </row>
    <row r="29" spans="1:25" ht="14.25" thickTop="1">
      <c r="A29" s="2" t="s">
        <v>246</v>
      </c>
      <c r="B29" s="28">
        <v>789819</v>
      </c>
      <c r="C29" s="28">
        <v>804794</v>
      </c>
      <c r="D29" s="28">
        <v>732413</v>
      </c>
      <c r="E29" s="22">
        <v>785377</v>
      </c>
      <c r="F29" s="28">
        <v>380135</v>
      </c>
      <c r="G29" s="28">
        <v>365803</v>
      </c>
      <c r="H29" s="28">
        <v>380079</v>
      </c>
      <c r="I29" s="22">
        <v>414121</v>
      </c>
      <c r="J29" s="28">
        <v>393192</v>
      </c>
      <c r="K29" s="28">
        <v>361294</v>
      </c>
      <c r="L29" s="28">
        <v>349342</v>
      </c>
      <c r="M29" s="22">
        <v>379374</v>
      </c>
      <c r="N29" s="28">
        <v>373488</v>
      </c>
      <c r="O29" s="28">
        <v>343391</v>
      </c>
      <c r="P29" s="28">
        <v>357063</v>
      </c>
      <c r="Q29" s="22">
        <v>360759</v>
      </c>
      <c r="R29" s="28">
        <v>330404</v>
      </c>
      <c r="S29" s="28">
        <v>312330</v>
      </c>
      <c r="T29" s="28">
        <v>329064</v>
      </c>
      <c r="U29" s="22">
        <v>367422</v>
      </c>
      <c r="V29" s="28">
        <v>366265</v>
      </c>
      <c r="W29" s="28">
        <v>379041</v>
      </c>
      <c r="X29" s="28">
        <v>395591</v>
      </c>
      <c r="Y29" s="22">
        <v>430709</v>
      </c>
    </row>
    <row r="30" spans="1:25" ht="13.5">
      <c r="A30" s="2" t="s">
        <v>116</v>
      </c>
      <c r="B30" s="28">
        <v>43279</v>
      </c>
      <c r="C30" s="28">
        <v>45366</v>
      </c>
      <c r="D30" s="28">
        <v>234309</v>
      </c>
      <c r="E30" s="22">
        <v>21268</v>
      </c>
      <c r="F30" s="28">
        <v>3416</v>
      </c>
      <c r="G30" s="28">
        <v>4363</v>
      </c>
      <c r="H30" s="28">
        <v>3555</v>
      </c>
      <c r="I30" s="22">
        <v>4733</v>
      </c>
      <c r="J30" s="28">
        <v>3354</v>
      </c>
      <c r="K30" s="28">
        <v>2500</v>
      </c>
      <c r="L30" s="28">
        <v>2590</v>
      </c>
      <c r="M30" s="22">
        <v>3138</v>
      </c>
      <c r="N30" s="28">
        <v>2821</v>
      </c>
      <c r="O30" s="28">
        <v>2996</v>
      </c>
      <c r="P30" s="28">
        <v>4108</v>
      </c>
      <c r="Q30" s="22">
        <v>3382</v>
      </c>
      <c r="R30" s="28">
        <v>3626</v>
      </c>
      <c r="S30" s="28">
        <v>3159</v>
      </c>
      <c r="T30" s="28">
        <v>3195</v>
      </c>
      <c r="U30" s="22">
        <v>3625</v>
      </c>
      <c r="V30" s="28">
        <v>7183</v>
      </c>
      <c r="W30" s="28">
        <v>8356</v>
      </c>
      <c r="X30" s="28">
        <v>8029</v>
      </c>
      <c r="Y30" s="22">
        <v>10289</v>
      </c>
    </row>
    <row r="31" spans="1:25" ht="13.5">
      <c r="A31" s="2" t="s">
        <v>121</v>
      </c>
      <c r="B31" s="28">
        <v>9614</v>
      </c>
      <c r="C31" s="28">
        <v>9755</v>
      </c>
      <c r="D31" s="28">
        <v>1487</v>
      </c>
      <c r="E31" s="22">
        <v>21175</v>
      </c>
      <c r="F31" s="28">
        <v>5799</v>
      </c>
      <c r="G31" s="28">
        <v>4546</v>
      </c>
      <c r="H31" s="28">
        <v>1432</v>
      </c>
      <c r="I31" s="22">
        <v>13629</v>
      </c>
      <c r="J31" s="28">
        <v>4374</v>
      </c>
      <c r="K31" s="28">
        <v>3991</v>
      </c>
      <c r="L31" s="28">
        <v>1061</v>
      </c>
      <c r="M31" s="22">
        <v>11412</v>
      </c>
      <c r="N31" s="28">
        <v>2053</v>
      </c>
      <c r="O31" s="28">
        <v>2678</v>
      </c>
      <c r="P31" s="28">
        <v>1467</v>
      </c>
      <c r="Q31" s="22">
        <v>6526</v>
      </c>
      <c r="R31" s="28">
        <v>3553</v>
      </c>
      <c r="S31" s="28">
        <v>3262</v>
      </c>
      <c r="T31" s="28">
        <v>1561</v>
      </c>
      <c r="U31" s="22">
        <v>5602</v>
      </c>
      <c r="V31" s="28">
        <v>1700</v>
      </c>
      <c r="W31" s="28">
        <v>8372</v>
      </c>
      <c r="X31" s="28">
        <v>2287</v>
      </c>
      <c r="Y31" s="22">
        <v>13271</v>
      </c>
    </row>
    <row r="32" spans="1:25" ht="13.5">
      <c r="A32" s="2" t="s">
        <v>247</v>
      </c>
      <c r="B32" s="28">
        <v>1057</v>
      </c>
      <c r="C32" s="28">
        <v>4439</v>
      </c>
      <c r="D32" s="28">
        <v>4939</v>
      </c>
      <c r="E32" s="22">
        <v>5541</v>
      </c>
      <c r="F32" s="28">
        <v>366</v>
      </c>
      <c r="G32" s="28">
        <v>248</v>
      </c>
      <c r="H32" s="28">
        <v>176</v>
      </c>
      <c r="I32" s="22"/>
      <c r="J32" s="28">
        <v>666</v>
      </c>
      <c r="K32" s="28">
        <v>251</v>
      </c>
      <c r="L32" s="28">
        <v>904</v>
      </c>
      <c r="M32" s="22"/>
      <c r="N32" s="28">
        <v>518</v>
      </c>
      <c r="O32" s="28">
        <v>626</v>
      </c>
      <c r="P32" s="28">
        <v>587</v>
      </c>
      <c r="Q32" s="22"/>
      <c r="R32" s="28">
        <v>1041</v>
      </c>
      <c r="S32" s="28">
        <v>925</v>
      </c>
      <c r="T32" s="28">
        <v>583</v>
      </c>
      <c r="U32" s="22"/>
      <c r="V32" s="28">
        <v>733</v>
      </c>
      <c r="W32" s="28">
        <v>1187</v>
      </c>
      <c r="X32" s="28">
        <v>1784</v>
      </c>
      <c r="Y32" s="22"/>
    </row>
    <row r="33" spans="1:25" ht="13.5">
      <c r="A33" s="2" t="s">
        <v>131</v>
      </c>
      <c r="B33" s="28">
        <v>5</v>
      </c>
      <c r="C33" s="28"/>
      <c r="D33" s="28">
        <v>5</v>
      </c>
      <c r="E33" s="22">
        <v>9</v>
      </c>
      <c r="F33" s="28"/>
      <c r="G33" s="28"/>
      <c r="H33" s="28"/>
      <c r="I33" s="22">
        <v>0</v>
      </c>
      <c r="J33" s="28">
        <v>3</v>
      </c>
      <c r="K33" s="28"/>
      <c r="L33" s="28">
        <v>40</v>
      </c>
      <c r="M33" s="22">
        <v>53</v>
      </c>
      <c r="N33" s="28">
        <v>40</v>
      </c>
      <c r="O33" s="28">
        <v>52</v>
      </c>
      <c r="P33" s="28">
        <v>12</v>
      </c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2" t="s">
        <v>85</v>
      </c>
      <c r="B34" s="28">
        <v>173849</v>
      </c>
      <c r="C34" s="28">
        <v>152991</v>
      </c>
      <c r="D34" s="28">
        <v>194137</v>
      </c>
      <c r="E34" s="22">
        <v>484182</v>
      </c>
      <c r="F34" s="28">
        <v>90027</v>
      </c>
      <c r="G34" s="28">
        <v>99657</v>
      </c>
      <c r="H34" s="28">
        <v>102064</v>
      </c>
      <c r="I34" s="22">
        <v>56969</v>
      </c>
      <c r="J34" s="28">
        <v>102914</v>
      </c>
      <c r="K34" s="28">
        <v>106702</v>
      </c>
      <c r="L34" s="28">
        <v>88188</v>
      </c>
      <c r="M34" s="22">
        <v>36076</v>
      </c>
      <c r="N34" s="28">
        <v>83812</v>
      </c>
      <c r="O34" s="28">
        <v>86361</v>
      </c>
      <c r="P34" s="28">
        <v>100364</v>
      </c>
      <c r="Q34" s="22">
        <v>45700</v>
      </c>
      <c r="R34" s="28">
        <v>64122</v>
      </c>
      <c r="S34" s="28">
        <v>59086</v>
      </c>
      <c r="T34" s="28">
        <v>59015</v>
      </c>
      <c r="U34" s="22">
        <v>44232</v>
      </c>
      <c r="V34" s="28">
        <v>91743</v>
      </c>
      <c r="W34" s="28">
        <v>62366</v>
      </c>
      <c r="X34" s="28">
        <v>80841</v>
      </c>
      <c r="Y34" s="22">
        <v>35195</v>
      </c>
    </row>
    <row r="35" spans="1:25" ht="13.5">
      <c r="A35" s="2" t="s">
        <v>127</v>
      </c>
      <c r="B35" s="28">
        <v>1017625</v>
      </c>
      <c r="C35" s="28">
        <v>1017348</v>
      </c>
      <c r="D35" s="28">
        <v>1167293</v>
      </c>
      <c r="E35" s="22">
        <v>1317554</v>
      </c>
      <c r="F35" s="28">
        <v>479745</v>
      </c>
      <c r="G35" s="28">
        <v>474619</v>
      </c>
      <c r="H35" s="28">
        <v>487307</v>
      </c>
      <c r="I35" s="22">
        <v>525181</v>
      </c>
      <c r="J35" s="28">
        <v>504505</v>
      </c>
      <c r="K35" s="28">
        <v>474741</v>
      </c>
      <c r="L35" s="28">
        <v>442127</v>
      </c>
      <c r="M35" s="22">
        <v>478975</v>
      </c>
      <c r="N35" s="28">
        <v>462733</v>
      </c>
      <c r="O35" s="28">
        <v>436108</v>
      </c>
      <c r="P35" s="28">
        <v>463602</v>
      </c>
      <c r="Q35" s="22">
        <v>461595</v>
      </c>
      <c r="R35" s="28">
        <v>402747</v>
      </c>
      <c r="S35" s="28">
        <v>378764</v>
      </c>
      <c r="T35" s="28">
        <v>393421</v>
      </c>
      <c r="U35" s="22">
        <v>450075</v>
      </c>
      <c r="V35" s="28">
        <v>467626</v>
      </c>
      <c r="W35" s="28">
        <v>459324</v>
      </c>
      <c r="X35" s="28">
        <v>488535</v>
      </c>
      <c r="Y35" s="22">
        <v>527504</v>
      </c>
    </row>
    <row r="36" spans="1:25" ht="13.5">
      <c r="A36" s="2" t="s">
        <v>248</v>
      </c>
      <c r="B36" s="28">
        <v>11088</v>
      </c>
      <c r="C36" s="28">
        <v>17507</v>
      </c>
      <c r="D36" s="28">
        <v>48968</v>
      </c>
      <c r="E36" s="22">
        <v>93931</v>
      </c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2" t="s">
        <v>128</v>
      </c>
      <c r="B37" s="28">
        <v>289986</v>
      </c>
      <c r="C37" s="28">
        <v>287272</v>
      </c>
      <c r="D37" s="28">
        <v>215439</v>
      </c>
      <c r="E37" s="22">
        <v>71344</v>
      </c>
      <c r="F37" s="28">
        <v>29943</v>
      </c>
      <c r="G37" s="28">
        <v>31302</v>
      </c>
      <c r="H37" s="28">
        <v>53246</v>
      </c>
      <c r="I37" s="22">
        <v>54604</v>
      </c>
      <c r="J37" s="28">
        <v>55797</v>
      </c>
      <c r="K37" s="28">
        <v>57158</v>
      </c>
      <c r="L37" s="28">
        <v>77601</v>
      </c>
      <c r="M37" s="22">
        <v>78961</v>
      </c>
      <c r="N37" s="28">
        <v>93655</v>
      </c>
      <c r="O37" s="28">
        <v>95017</v>
      </c>
      <c r="P37" s="28">
        <v>96214</v>
      </c>
      <c r="Q37" s="22">
        <v>97576</v>
      </c>
      <c r="R37" s="28">
        <v>112272</v>
      </c>
      <c r="S37" s="28">
        <v>113635</v>
      </c>
      <c r="T37" s="28">
        <v>114832</v>
      </c>
      <c r="U37" s="22">
        <v>116195</v>
      </c>
      <c r="V37" s="28">
        <v>117394</v>
      </c>
      <c r="W37" s="28">
        <v>118759</v>
      </c>
      <c r="X37" s="28">
        <v>79957</v>
      </c>
      <c r="Y37" s="22">
        <v>81324</v>
      </c>
    </row>
    <row r="38" spans="1:25" ht="13.5">
      <c r="A38" s="2" t="s">
        <v>129</v>
      </c>
      <c r="B38" s="28">
        <v>45402</v>
      </c>
      <c r="C38" s="28">
        <v>44675</v>
      </c>
      <c r="D38" s="28">
        <v>43572</v>
      </c>
      <c r="E38" s="22">
        <v>42316</v>
      </c>
      <c r="F38" s="28">
        <v>41754</v>
      </c>
      <c r="G38" s="28">
        <v>40415</v>
      </c>
      <c r="H38" s="28">
        <v>39022</v>
      </c>
      <c r="I38" s="22">
        <v>37702</v>
      </c>
      <c r="J38" s="28">
        <v>36870</v>
      </c>
      <c r="K38" s="28">
        <v>35567</v>
      </c>
      <c r="L38" s="28">
        <v>35092</v>
      </c>
      <c r="M38" s="22">
        <v>33177</v>
      </c>
      <c r="N38" s="28">
        <v>33340</v>
      </c>
      <c r="O38" s="28">
        <v>32598</v>
      </c>
      <c r="P38" s="28">
        <v>32239</v>
      </c>
      <c r="Q38" s="22">
        <v>31942</v>
      </c>
      <c r="R38" s="28">
        <v>31722</v>
      </c>
      <c r="S38" s="28">
        <v>31130</v>
      </c>
      <c r="T38" s="28">
        <v>30100</v>
      </c>
      <c r="U38" s="22">
        <v>29775</v>
      </c>
      <c r="V38" s="28">
        <v>31502</v>
      </c>
      <c r="W38" s="28">
        <v>31160</v>
      </c>
      <c r="X38" s="28">
        <v>30860</v>
      </c>
      <c r="Y38" s="22">
        <v>30544</v>
      </c>
    </row>
    <row r="39" spans="1:25" ht="13.5">
      <c r="A39" s="2" t="s">
        <v>249</v>
      </c>
      <c r="B39" s="28">
        <v>216</v>
      </c>
      <c r="C39" s="28">
        <v>236</v>
      </c>
      <c r="D39" s="28">
        <v>257</v>
      </c>
      <c r="E39" s="22">
        <v>378</v>
      </c>
      <c r="F39" s="28">
        <v>467</v>
      </c>
      <c r="G39" s="28">
        <v>467</v>
      </c>
      <c r="H39" s="28">
        <v>471</v>
      </c>
      <c r="I39" s="22"/>
      <c r="J39" s="28">
        <v>483</v>
      </c>
      <c r="K39" s="28">
        <v>467</v>
      </c>
      <c r="L39" s="28">
        <v>480</v>
      </c>
      <c r="M39" s="22"/>
      <c r="N39" s="28">
        <v>630</v>
      </c>
      <c r="O39" s="28">
        <v>591</v>
      </c>
      <c r="P39" s="28">
        <v>571</v>
      </c>
      <c r="Q39" s="22"/>
      <c r="R39" s="28">
        <v>819</v>
      </c>
      <c r="S39" s="28">
        <v>862</v>
      </c>
      <c r="T39" s="28">
        <v>924</v>
      </c>
      <c r="U39" s="22"/>
      <c r="V39" s="28">
        <v>1249</v>
      </c>
      <c r="W39" s="28">
        <v>1292</v>
      </c>
      <c r="X39" s="28">
        <v>1110</v>
      </c>
      <c r="Y39" s="22"/>
    </row>
    <row r="40" spans="1:25" ht="13.5">
      <c r="A40" s="2" t="s">
        <v>131</v>
      </c>
      <c r="B40" s="28">
        <v>880</v>
      </c>
      <c r="C40" s="28">
        <v>877</v>
      </c>
      <c r="D40" s="28">
        <v>908</v>
      </c>
      <c r="E40" s="22">
        <v>896</v>
      </c>
      <c r="F40" s="28">
        <v>894</v>
      </c>
      <c r="G40" s="28">
        <v>890</v>
      </c>
      <c r="H40" s="28">
        <v>887</v>
      </c>
      <c r="I40" s="22">
        <v>851</v>
      </c>
      <c r="J40" s="28">
        <v>832</v>
      </c>
      <c r="K40" s="28">
        <v>832</v>
      </c>
      <c r="L40" s="28">
        <v>827</v>
      </c>
      <c r="M40" s="22">
        <v>784</v>
      </c>
      <c r="N40" s="28">
        <v>736</v>
      </c>
      <c r="O40" s="28">
        <v>733</v>
      </c>
      <c r="P40" s="28">
        <v>730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2" t="s">
        <v>85</v>
      </c>
      <c r="B41" s="28">
        <v>118775</v>
      </c>
      <c r="C41" s="28">
        <v>108774</v>
      </c>
      <c r="D41" s="28">
        <v>73005</v>
      </c>
      <c r="E41" s="22">
        <v>70510</v>
      </c>
      <c r="F41" s="28">
        <v>21707</v>
      </c>
      <c r="G41" s="28">
        <v>21830</v>
      </c>
      <c r="H41" s="28">
        <v>20272</v>
      </c>
      <c r="I41" s="22">
        <v>14527</v>
      </c>
      <c r="J41" s="28">
        <v>25624</v>
      </c>
      <c r="K41" s="28">
        <v>26924</v>
      </c>
      <c r="L41" s="28">
        <v>28989</v>
      </c>
      <c r="M41" s="22">
        <v>16151</v>
      </c>
      <c r="N41" s="28">
        <v>23936</v>
      </c>
      <c r="O41" s="28">
        <v>24133</v>
      </c>
      <c r="P41" s="28">
        <v>26954</v>
      </c>
      <c r="Q41" s="22">
        <v>7974</v>
      </c>
      <c r="R41" s="28">
        <v>20738</v>
      </c>
      <c r="S41" s="28">
        <v>20685</v>
      </c>
      <c r="T41" s="28">
        <v>20432</v>
      </c>
      <c r="U41" s="22">
        <v>9246</v>
      </c>
      <c r="V41" s="28">
        <v>19970</v>
      </c>
      <c r="W41" s="28">
        <v>19488</v>
      </c>
      <c r="X41" s="28">
        <v>19054</v>
      </c>
      <c r="Y41" s="22">
        <v>9421</v>
      </c>
    </row>
    <row r="42" spans="1:25" ht="13.5">
      <c r="A42" s="2" t="s">
        <v>132</v>
      </c>
      <c r="B42" s="28">
        <v>466351</v>
      </c>
      <c r="C42" s="28">
        <v>459345</v>
      </c>
      <c r="D42" s="28">
        <v>382151</v>
      </c>
      <c r="E42" s="22">
        <v>279377</v>
      </c>
      <c r="F42" s="28">
        <v>94767</v>
      </c>
      <c r="G42" s="28">
        <v>94905</v>
      </c>
      <c r="H42" s="28">
        <v>113899</v>
      </c>
      <c r="I42" s="22">
        <v>119824</v>
      </c>
      <c r="J42" s="28">
        <v>119608</v>
      </c>
      <c r="K42" s="28">
        <v>120949</v>
      </c>
      <c r="L42" s="28">
        <v>142990</v>
      </c>
      <c r="M42" s="22">
        <v>142183</v>
      </c>
      <c r="N42" s="28">
        <v>152299</v>
      </c>
      <c r="O42" s="28">
        <v>153073</v>
      </c>
      <c r="P42" s="28">
        <v>156710</v>
      </c>
      <c r="Q42" s="22">
        <v>151083</v>
      </c>
      <c r="R42" s="28">
        <v>165553</v>
      </c>
      <c r="S42" s="28">
        <v>166313</v>
      </c>
      <c r="T42" s="28">
        <v>166290</v>
      </c>
      <c r="U42" s="22">
        <v>169318</v>
      </c>
      <c r="V42" s="28">
        <v>170116</v>
      </c>
      <c r="W42" s="28">
        <v>170701</v>
      </c>
      <c r="X42" s="28">
        <v>130983</v>
      </c>
      <c r="Y42" s="22">
        <v>133547</v>
      </c>
    </row>
    <row r="43" spans="1:25" ht="14.25" thickBot="1">
      <c r="A43" s="4" t="s">
        <v>133</v>
      </c>
      <c r="B43" s="29">
        <v>1483977</v>
      </c>
      <c r="C43" s="29">
        <v>1476693</v>
      </c>
      <c r="D43" s="29">
        <v>1549445</v>
      </c>
      <c r="E43" s="23">
        <v>1596931</v>
      </c>
      <c r="F43" s="29">
        <v>574513</v>
      </c>
      <c r="G43" s="29">
        <v>569525</v>
      </c>
      <c r="H43" s="29">
        <v>601207</v>
      </c>
      <c r="I43" s="23">
        <v>645005</v>
      </c>
      <c r="J43" s="29">
        <v>624114</v>
      </c>
      <c r="K43" s="29">
        <v>595690</v>
      </c>
      <c r="L43" s="29">
        <v>585118</v>
      </c>
      <c r="M43" s="23">
        <v>621158</v>
      </c>
      <c r="N43" s="29">
        <v>615033</v>
      </c>
      <c r="O43" s="29">
        <v>589181</v>
      </c>
      <c r="P43" s="29">
        <v>620313</v>
      </c>
      <c r="Q43" s="23">
        <v>612679</v>
      </c>
      <c r="R43" s="29">
        <v>568301</v>
      </c>
      <c r="S43" s="29">
        <v>545078</v>
      </c>
      <c r="T43" s="29">
        <v>559711</v>
      </c>
      <c r="U43" s="23">
        <v>619394</v>
      </c>
      <c r="V43" s="29">
        <v>637742</v>
      </c>
      <c r="W43" s="29">
        <v>630025</v>
      </c>
      <c r="X43" s="29">
        <v>619518</v>
      </c>
      <c r="Y43" s="23">
        <v>661051</v>
      </c>
    </row>
    <row r="44" spans="1:25" ht="14.25" thickTop="1">
      <c r="A44" s="2" t="s">
        <v>134</v>
      </c>
      <c r="B44" s="28">
        <v>74609</v>
      </c>
      <c r="C44" s="28">
        <v>74609</v>
      </c>
      <c r="D44" s="28">
        <v>58967</v>
      </c>
      <c r="E44" s="22">
        <v>58967</v>
      </c>
      <c r="F44" s="28">
        <v>58967</v>
      </c>
      <c r="G44" s="28">
        <v>58967</v>
      </c>
      <c r="H44" s="28">
        <v>58967</v>
      </c>
      <c r="I44" s="22">
        <v>58967</v>
      </c>
      <c r="J44" s="28">
        <v>58967</v>
      </c>
      <c r="K44" s="28">
        <v>58967</v>
      </c>
      <c r="L44" s="28">
        <v>58967</v>
      </c>
      <c r="M44" s="22">
        <v>58967</v>
      </c>
      <c r="N44" s="28">
        <v>58967</v>
      </c>
      <c r="O44" s="28">
        <v>58967</v>
      </c>
      <c r="P44" s="28">
        <v>58967</v>
      </c>
      <c r="Q44" s="22">
        <v>58967</v>
      </c>
      <c r="R44" s="28">
        <v>58967</v>
      </c>
      <c r="S44" s="28">
        <v>58967</v>
      </c>
      <c r="T44" s="28">
        <v>58967</v>
      </c>
      <c r="U44" s="22">
        <v>58967</v>
      </c>
      <c r="V44" s="28">
        <v>58967</v>
      </c>
      <c r="W44" s="28">
        <v>58967</v>
      </c>
      <c r="X44" s="28">
        <v>58967</v>
      </c>
      <c r="Y44" s="22">
        <v>58967</v>
      </c>
    </row>
    <row r="45" spans="1:25" ht="13.5">
      <c r="A45" s="2" t="s">
        <v>136</v>
      </c>
      <c r="B45" s="28">
        <v>100106</v>
      </c>
      <c r="C45" s="28">
        <v>100106</v>
      </c>
      <c r="D45" s="28">
        <v>60899</v>
      </c>
      <c r="E45" s="22">
        <v>60899</v>
      </c>
      <c r="F45" s="28">
        <v>60899</v>
      </c>
      <c r="G45" s="28">
        <v>60899</v>
      </c>
      <c r="H45" s="28">
        <v>60899</v>
      </c>
      <c r="I45" s="22">
        <v>60899</v>
      </c>
      <c r="J45" s="28">
        <v>60899</v>
      </c>
      <c r="K45" s="28">
        <v>60899</v>
      </c>
      <c r="L45" s="28">
        <v>60899</v>
      </c>
      <c r="M45" s="22">
        <v>60899</v>
      </c>
      <c r="N45" s="28">
        <v>60899</v>
      </c>
      <c r="O45" s="28">
        <v>60899</v>
      </c>
      <c r="P45" s="28">
        <v>60899</v>
      </c>
      <c r="Q45" s="22">
        <v>60899</v>
      </c>
      <c r="R45" s="28">
        <v>60899</v>
      </c>
      <c r="S45" s="28">
        <v>60899</v>
      </c>
      <c r="T45" s="28">
        <v>61583</v>
      </c>
      <c r="U45" s="22">
        <v>61583</v>
      </c>
      <c r="V45" s="28">
        <v>61583</v>
      </c>
      <c r="W45" s="28">
        <v>61587</v>
      </c>
      <c r="X45" s="28">
        <v>61588</v>
      </c>
      <c r="Y45" s="22">
        <v>61586</v>
      </c>
    </row>
    <row r="46" spans="1:25" ht="13.5">
      <c r="A46" s="2" t="s">
        <v>140</v>
      </c>
      <c r="B46" s="28">
        <v>523641</v>
      </c>
      <c r="C46" s="28">
        <v>522233</v>
      </c>
      <c r="D46" s="28">
        <v>507945</v>
      </c>
      <c r="E46" s="22">
        <v>515630</v>
      </c>
      <c r="F46" s="28">
        <v>499238</v>
      </c>
      <c r="G46" s="28">
        <v>492634</v>
      </c>
      <c r="H46" s="28">
        <v>489171</v>
      </c>
      <c r="I46" s="22">
        <v>487133</v>
      </c>
      <c r="J46" s="28">
        <v>474650</v>
      </c>
      <c r="K46" s="28">
        <v>473116</v>
      </c>
      <c r="L46" s="28">
        <v>466422</v>
      </c>
      <c r="M46" s="22">
        <v>468846</v>
      </c>
      <c r="N46" s="28">
        <v>455480</v>
      </c>
      <c r="O46" s="28">
        <v>453241</v>
      </c>
      <c r="P46" s="28">
        <v>450732</v>
      </c>
      <c r="Q46" s="22">
        <v>454014</v>
      </c>
      <c r="R46" s="28">
        <v>442107</v>
      </c>
      <c r="S46" s="28">
        <v>432676</v>
      </c>
      <c r="T46" s="28">
        <v>427805</v>
      </c>
      <c r="U46" s="22">
        <v>429615</v>
      </c>
      <c r="V46" s="28">
        <v>454081</v>
      </c>
      <c r="W46" s="28">
        <v>463015</v>
      </c>
      <c r="X46" s="28">
        <v>456465</v>
      </c>
      <c r="Y46" s="22">
        <v>460444</v>
      </c>
    </row>
    <row r="47" spans="1:25" ht="13.5">
      <c r="A47" s="2" t="s">
        <v>141</v>
      </c>
      <c r="B47" s="28">
        <v>-98</v>
      </c>
      <c r="C47" s="28">
        <v>-87</v>
      </c>
      <c r="D47" s="28">
        <v>-65084</v>
      </c>
      <c r="E47" s="22">
        <v>-65077</v>
      </c>
      <c r="F47" s="28">
        <v>-65073</v>
      </c>
      <c r="G47" s="28">
        <v>-65072</v>
      </c>
      <c r="H47" s="28">
        <v>-65071</v>
      </c>
      <c r="I47" s="22">
        <v>-65070</v>
      </c>
      <c r="J47" s="28">
        <v>-65068</v>
      </c>
      <c r="K47" s="28">
        <v>-65067</v>
      </c>
      <c r="L47" s="28">
        <v>-65065</v>
      </c>
      <c r="M47" s="22">
        <v>-65064</v>
      </c>
      <c r="N47" s="28">
        <v>-65062</v>
      </c>
      <c r="O47" s="28">
        <v>-65060</v>
      </c>
      <c r="P47" s="28">
        <v>-65059</v>
      </c>
      <c r="Q47" s="22">
        <v>-65056</v>
      </c>
      <c r="R47" s="28">
        <v>-65053</v>
      </c>
      <c r="S47" s="28">
        <v>-64735</v>
      </c>
      <c r="T47" s="28">
        <v>-67368</v>
      </c>
      <c r="U47" s="22">
        <v>-67367</v>
      </c>
      <c r="V47" s="28">
        <v>-67366</v>
      </c>
      <c r="W47" s="28">
        <v>-67370</v>
      </c>
      <c r="X47" s="28">
        <v>-37764</v>
      </c>
      <c r="Y47" s="22">
        <v>-6754</v>
      </c>
    </row>
    <row r="48" spans="1:25" ht="13.5">
      <c r="A48" s="2" t="s">
        <v>142</v>
      </c>
      <c r="B48" s="28">
        <v>698258</v>
      </c>
      <c r="C48" s="28">
        <v>696862</v>
      </c>
      <c r="D48" s="28">
        <v>562727</v>
      </c>
      <c r="E48" s="22">
        <v>570419</v>
      </c>
      <c r="F48" s="28">
        <v>554031</v>
      </c>
      <c r="G48" s="28">
        <v>547428</v>
      </c>
      <c r="H48" s="28">
        <v>543965</v>
      </c>
      <c r="I48" s="22">
        <v>541929</v>
      </c>
      <c r="J48" s="28">
        <v>529448</v>
      </c>
      <c r="K48" s="28">
        <v>527915</v>
      </c>
      <c r="L48" s="28">
        <v>521223</v>
      </c>
      <c r="M48" s="22">
        <v>523647</v>
      </c>
      <c r="N48" s="28">
        <v>510284</v>
      </c>
      <c r="O48" s="28">
        <v>508047</v>
      </c>
      <c r="P48" s="28">
        <v>505539</v>
      </c>
      <c r="Q48" s="22">
        <v>508824</v>
      </c>
      <c r="R48" s="28">
        <v>496921</v>
      </c>
      <c r="S48" s="28">
        <v>487807</v>
      </c>
      <c r="T48" s="28">
        <v>480988</v>
      </c>
      <c r="U48" s="22">
        <v>482798</v>
      </c>
      <c r="V48" s="28">
        <v>507266</v>
      </c>
      <c r="W48" s="28">
        <v>516199</v>
      </c>
      <c r="X48" s="28">
        <v>539256</v>
      </c>
      <c r="Y48" s="22">
        <v>574243</v>
      </c>
    </row>
    <row r="49" spans="1:25" ht="13.5">
      <c r="A49" s="2" t="s">
        <v>143</v>
      </c>
      <c r="B49" s="28">
        <v>20412</v>
      </c>
      <c r="C49" s="28">
        <v>19142</v>
      </c>
      <c r="D49" s="28">
        <v>15480</v>
      </c>
      <c r="E49" s="22">
        <v>13609</v>
      </c>
      <c r="F49" s="28">
        <v>19041</v>
      </c>
      <c r="G49" s="28">
        <v>11065</v>
      </c>
      <c r="H49" s="28">
        <v>8065</v>
      </c>
      <c r="I49" s="22">
        <v>12135</v>
      </c>
      <c r="J49" s="28">
        <v>3853</v>
      </c>
      <c r="K49" s="28">
        <v>3564</v>
      </c>
      <c r="L49" s="28">
        <v>2865</v>
      </c>
      <c r="M49" s="22">
        <v>1930</v>
      </c>
      <c r="N49" s="28">
        <v>2179</v>
      </c>
      <c r="O49" s="28">
        <v>-1063</v>
      </c>
      <c r="P49" s="28">
        <v>-416</v>
      </c>
      <c r="Q49" s="22">
        <v>737</v>
      </c>
      <c r="R49" s="28">
        <v>-687</v>
      </c>
      <c r="S49" s="28">
        <v>-236</v>
      </c>
      <c r="T49" s="28">
        <v>-270</v>
      </c>
      <c r="U49" s="22">
        <v>-2440</v>
      </c>
      <c r="V49" s="28">
        <v>201</v>
      </c>
      <c r="W49" s="28">
        <v>2834</v>
      </c>
      <c r="X49" s="28">
        <v>3783</v>
      </c>
      <c r="Y49" s="22">
        <v>4339</v>
      </c>
    </row>
    <row r="50" spans="1:25" ht="13.5">
      <c r="A50" s="2" t="s">
        <v>144</v>
      </c>
      <c r="B50" s="28">
        <v>12078</v>
      </c>
      <c r="C50" s="28">
        <v>9234</v>
      </c>
      <c r="D50" s="28">
        <v>6693</v>
      </c>
      <c r="E50" s="22">
        <v>8173</v>
      </c>
      <c r="F50" s="28">
        <v>16450</v>
      </c>
      <c r="G50" s="28">
        <v>-1660</v>
      </c>
      <c r="H50" s="28">
        <v>-1320</v>
      </c>
      <c r="I50" s="22">
        <v>-453</v>
      </c>
      <c r="J50" s="28">
        <v>-3644</v>
      </c>
      <c r="K50" s="28">
        <v>-3845</v>
      </c>
      <c r="L50" s="28">
        <v>-3442</v>
      </c>
      <c r="M50" s="22">
        <v>-2823</v>
      </c>
      <c r="N50" s="28">
        <v>-3395</v>
      </c>
      <c r="O50" s="28">
        <v>-2781</v>
      </c>
      <c r="P50" s="28">
        <v>-1934</v>
      </c>
      <c r="Q50" s="22">
        <v>-886</v>
      </c>
      <c r="R50" s="28">
        <v>-1905</v>
      </c>
      <c r="S50" s="28">
        <v>-2370</v>
      </c>
      <c r="T50" s="28">
        <v>-988</v>
      </c>
      <c r="U50" s="22">
        <v>126</v>
      </c>
      <c r="V50" s="28">
        <v>-2170</v>
      </c>
      <c r="W50" s="28">
        <v>-312</v>
      </c>
      <c r="X50" s="28">
        <v>25</v>
      </c>
      <c r="Y50" s="22">
        <v>-559</v>
      </c>
    </row>
    <row r="51" spans="1:25" ht="13.5">
      <c r="A51" s="2" t="s">
        <v>145</v>
      </c>
      <c r="B51" s="28">
        <v>-6592</v>
      </c>
      <c r="C51" s="28">
        <v>-6386</v>
      </c>
      <c r="D51" s="28">
        <v>-5931</v>
      </c>
      <c r="E51" s="22">
        <v>-5931</v>
      </c>
      <c r="F51" s="28">
        <v>-5931</v>
      </c>
      <c r="G51" s="28">
        <v>-5931</v>
      </c>
      <c r="H51" s="28">
        <v>-5931</v>
      </c>
      <c r="I51" s="22">
        <v>-5931</v>
      </c>
      <c r="J51" s="28">
        <v>-5931</v>
      </c>
      <c r="K51" s="28">
        <v>-7187</v>
      </c>
      <c r="L51" s="28">
        <v>-7187</v>
      </c>
      <c r="M51" s="22">
        <v>-7187</v>
      </c>
      <c r="N51" s="28">
        <v>-7187</v>
      </c>
      <c r="O51" s="28">
        <v>-7187</v>
      </c>
      <c r="P51" s="28">
        <v>-7187</v>
      </c>
      <c r="Q51" s="22">
        <v>-7187</v>
      </c>
      <c r="R51" s="28">
        <v>-7187</v>
      </c>
      <c r="S51" s="28">
        <v>-7187</v>
      </c>
      <c r="T51" s="28">
        <v>-7187</v>
      </c>
      <c r="U51" s="22">
        <v>-7187</v>
      </c>
      <c r="V51" s="28">
        <v>-7179</v>
      </c>
      <c r="W51" s="28">
        <v>-7179</v>
      </c>
      <c r="X51" s="28">
        <v>-7179</v>
      </c>
      <c r="Y51" s="22">
        <v>-7179</v>
      </c>
    </row>
    <row r="52" spans="1:25" ht="13.5">
      <c r="A52" s="2" t="s">
        <v>3</v>
      </c>
      <c r="B52" s="28">
        <v>95949</v>
      </c>
      <c r="C52" s="28">
        <v>74602</v>
      </c>
      <c r="D52" s="28">
        <v>50125</v>
      </c>
      <c r="E52" s="22">
        <v>-1775</v>
      </c>
      <c r="F52" s="28">
        <v>-12321</v>
      </c>
      <c r="G52" s="28">
        <v>-10222</v>
      </c>
      <c r="H52" s="28">
        <v>-6992</v>
      </c>
      <c r="I52" s="22">
        <v>-11389</v>
      </c>
      <c r="J52" s="28">
        <v>-24942</v>
      </c>
      <c r="K52" s="28">
        <v>-21437</v>
      </c>
      <c r="L52" s="28">
        <v>-21348</v>
      </c>
      <c r="M52" s="22">
        <v>-22634</v>
      </c>
      <c r="N52" s="28">
        <v>-19973</v>
      </c>
      <c r="O52" s="28">
        <v>-18877</v>
      </c>
      <c r="P52" s="28">
        <v>-14869</v>
      </c>
      <c r="Q52" s="22">
        <v>-17237</v>
      </c>
      <c r="R52" s="28">
        <v>-18017</v>
      </c>
      <c r="S52" s="28">
        <v>-17144</v>
      </c>
      <c r="T52" s="28">
        <v>-19347</v>
      </c>
      <c r="U52" s="22">
        <v>-20730</v>
      </c>
      <c r="V52" s="28">
        <v>-11073</v>
      </c>
      <c r="W52" s="28">
        <v>-9798</v>
      </c>
      <c r="X52" s="28">
        <v>-5611</v>
      </c>
      <c r="Y52" s="22">
        <v>-3550</v>
      </c>
    </row>
    <row r="53" spans="1:25" ht="13.5">
      <c r="A53" s="2" t="s">
        <v>146</v>
      </c>
      <c r="B53" s="28">
        <v>121848</v>
      </c>
      <c r="C53" s="28">
        <v>96593</v>
      </c>
      <c r="D53" s="28">
        <v>66368</v>
      </c>
      <c r="E53" s="22">
        <v>14076</v>
      </c>
      <c r="F53" s="28">
        <v>17239</v>
      </c>
      <c r="G53" s="28">
        <v>-6750</v>
      </c>
      <c r="H53" s="28">
        <v>-6178</v>
      </c>
      <c r="I53" s="22">
        <v>-5638</v>
      </c>
      <c r="J53" s="28">
        <v>-30665</v>
      </c>
      <c r="K53" s="28">
        <v>-28905</v>
      </c>
      <c r="L53" s="28">
        <v>-29112</v>
      </c>
      <c r="M53" s="22">
        <v>-30714</v>
      </c>
      <c r="N53" s="28">
        <v>-28377</v>
      </c>
      <c r="O53" s="28">
        <v>-29909</v>
      </c>
      <c r="P53" s="28">
        <v>-24407</v>
      </c>
      <c r="Q53" s="22">
        <v>-24573</v>
      </c>
      <c r="R53" s="28">
        <v>-27796</v>
      </c>
      <c r="S53" s="28">
        <v>-26938</v>
      </c>
      <c r="T53" s="28">
        <v>-27793</v>
      </c>
      <c r="U53" s="22">
        <v>-30230</v>
      </c>
      <c r="V53" s="28">
        <v>-20223</v>
      </c>
      <c r="W53" s="28">
        <v>-14456</v>
      </c>
      <c r="X53" s="28">
        <v>-8981</v>
      </c>
      <c r="Y53" s="22">
        <v>-6950</v>
      </c>
    </row>
    <row r="54" spans="1:25" ht="13.5">
      <c r="A54" s="6" t="s">
        <v>4</v>
      </c>
      <c r="B54" s="28">
        <v>24668</v>
      </c>
      <c r="C54" s="28">
        <v>23033</v>
      </c>
      <c r="D54" s="28">
        <v>23388</v>
      </c>
      <c r="E54" s="22">
        <v>24141</v>
      </c>
      <c r="F54" s="28">
        <v>21489</v>
      </c>
      <c r="G54" s="28">
        <v>21282</v>
      </c>
      <c r="H54" s="28">
        <v>20586</v>
      </c>
      <c r="I54" s="22">
        <v>20598</v>
      </c>
      <c r="J54" s="28">
        <v>19641</v>
      </c>
      <c r="K54" s="28">
        <v>19724</v>
      </c>
      <c r="L54" s="28">
        <v>19167</v>
      </c>
      <c r="M54" s="22">
        <v>19208</v>
      </c>
      <c r="N54" s="28">
        <v>18654</v>
      </c>
      <c r="O54" s="28">
        <v>19202</v>
      </c>
      <c r="P54" s="28">
        <v>19342</v>
      </c>
      <c r="Q54" s="22">
        <v>21306</v>
      </c>
      <c r="R54" s="28">
        <v>19680</v>
      </c>
      <c r="S54" s="28">
        <v>20471</v>
      </c>
      <c r="T54" s="28">
        <v>19820</v>
      </c>
      <c r="U54" s="22">
        <v>20581</v>
      </c>
      <c r="V54" s="28">
        <v>22576</v>
      </c>
      <c r="W54" s="28">
        <v>22879</v>
      </c>
      <c r="X54" s="28">
        <v>22659</v>
      </c>
      <c r="Y54" s="22">
        <v>23567</v>
      </c>
    </row>
    <row r="55" spans="1:25" ht="13.5">
      <c r="A55" s="6" t="s">
        <v>147</v>
      </c>
      <c r="B55" s="28">
        <v>844775</v>
      </c>
      <c r="C55" s="28">
        <v>816489</v>
      </c>
      <c r="D55" s="28">
        <v>652484</v>
      </c>
      <c r="E55" s="22">
        <v>608637</v>
      </c>
      <c r="F55" s="28">
        <v>592760</v>
      </c>
      <c r="G55" s="28">
        <v>561960</v>
      </c>
      <c r="H55" s="28">
        <v>558373</v>
      </c>
      <c r="I55" s="22">
        <v>556889</v>
      </c>
      <c r="J55" s="28">
        <v>518425</v>
      </c>
      <c r="K55" s="28">
        <v>518734</v>
      </c>
      <c r="L55" s="28">
        <v>511277</v>
      </c>
      <c r="M55" s="22">
        <v>512141</v>
      </c>
      <c r="N55" s="28">
        <v>500560</v>
      </c>
      <c r="O55" s="28">
        <v>497340</v>
      </c>
      <c r="P55" s="28">
        <v>500474</v>
      </c>
      <c r="Q55" s="22">
        <v>505556</v>
      </c>
      <c r="R55" s="28">
        <v>488804</v>
      </c>
      <c r="S55" s="28">
        <v>481340</v>
      </c>
      <c r="T55" s="28">
        <v>473014</v>
      </c>
      <c r="U55" s="22">
        <v>473149</v>
      </c>
      <c r="V55" s="28">
        <v>509620</v>
      </c>
      <c r="W55" s="28">
        <v>524623</v>
      </c>
      <c r="X55" s="28">
        <v>552934</v>
      </c>
      <c r="Y55" s="22">
        <v>590861</v>
      </c>
    </row>
    <row r="56" spans="1:25" ht="14.25" thickBot="1">
      <c r="A56" s="7" t="s">
        <v>148</v>
      </c>
      <c r="B56" s="28">
        <v>2328752</v>
      </c>
      <c r="C56" s="28">
        <v>2293182</v>
      </c>
      <c r="D56" s="28">
        <v>2201930</v>
      </c>
      <c r="E56" s="22">
        <v>2205569</v>
      </c>
      <c r="F56" s="28">
        <v>1167273</v>
      </c>
      <c r="G56" s="28">
        <v>1131485</v>
      </c>
      <c r="H56" s="28">
        <v>1159580</v>
      </c>
      <c r="I56" s="22">
        <v>1201894</v>
      </c>
      <c r="J56" s="28">
        <v>1142539</v>
      </c>
      <c r="K56" s="28">
        <v>1114425</v>
      </c>
      <c r="L56" s="28">
        <v>1096396</v>
      </c>
      <c r="M56" s="22">
        <v>1133300</v>
      </c>
      <c r="N56" s="28">
        <v>1115594</v>
      </c>
      <c r="O56" s="28">
        <v>1086522</v>
      </c>
      <c r="P56" s="28">
        <v>1120787</v>
      </c>
      <c r="Q56" s="22">
        <v>1118236</v>
      </c>
      <c r="R56" s="28">
        <v>1057105</v>
      </c>
      <c r="S56" s="28">
        <v>1026419</v>
      </c>
      <c r="T56" s="28">
        <v>1032726</v>
      </c>
      <c r="U56" s="22">
        <v>1092543</v>
      </c>
      <c r="V56" s="28">
        <v>1147362</v>
      </c>
      <c r="W56" s="28">
        <v>1154648</v>
      </c>
      <c r="X56" s="28">
        <v>1172452</v>
      </c>
      <c r="Y56" s="22">
        <v>1251912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153</v>
      </c>
    </row>
    <row r="60" ht="13.5">
      <c r="A60" s="20" t="s">
        <v>154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149</v>
      </c>
      <c r="B2" s="14">
        <v>4324</v>
      </c>
      <c r="C2" s="14"/>
      <c r="D2" s="14"/>
      <c r="E2" s="14"/>
      <c r="F2" s="14"/>
      <c r="G2" s="14"/>
    </row>
    <row r="3" spans="1:7" ht="14.25" thickBot="1">
      <c r="A3" s="11" t="s">
        <v>150</v>
      </c>
      <c r="B3" s="1" t="s">
        <v>151</v>
      </c>
      <c r="C3" s="1"/>
      <c r="D3" s="1"/>
      <c r="E3" s="1"/>
      <c r="F3" s="1"/>
      <c r="G3" s="1"/>
    </row>
    <row r="4" spans="1:7" ht="14.25" thickTop="1">
      <c r="A4" s="10" t="s">
        <v>54</v>
      </c>
      <c r="B4" s="15" t="str">
        <f>HYPERLINK("http://www.kabupro.jp/mark/20130627/S000DTFE.htm","有価証券報告書")</f>
        <v>有価証券報告書</v>
      </c>
      <c r="C4" s="15" t="str">
        <f>HYPERLINK("http://www.kabupro.jp/mark/20130627/S000DTFE.htm","有価証券報告書")</f>
        <v>有価証券報告書</v>
      </c>
      <c r="D4" s="15" t="str">
        <f>HYPERLINK("http://www.kabupro.jp/mark/20120628/S000B9EM.htm","有価証券報告書")</f>
        <v>有価証券報告書</v>
      </c>
      <c r="E4" s="15" t="str">
        <f>HYPERLINK("http://www.kabupro.jp/mark/20110629/S0008P8L.htm","有価証券報告書")</f>
        <v>有価証券報告書</v>
      </c>
      <c r="F4" s="15" t="str">
        <f>HYPERLINK("http://www.kabupro.jp/mark/20100629/S00066R3.htm","有価証券報告書")</f>
        <v>有価証券報告書</v>
      </c>
      <c r="G4" s="15" t="str">
        <f>HYPERLINK("http://www.kabupro.jp/mark/20090626/S0003I6E.htm","有価証券報告書")</f>
        <v>有価証券報告書</v>
      </c>
    </row>
    <row r="5" spans="1:7" ht="14.25" thickBot="1">
      <c r="A5" s="11" t="s">
        <v>55</v>
      </c>
      <c r="B5" s="1" t="s">
        <v>61</v>
      </c>
      <c r="C5" s="1" t="s">
        <v>61</v>
      </c>
      <c r="D5" s="1" t="s">
        <v>65</v>
      </c>
      <c r="E5" s="1" t="s">
        <v>67</v>
      </c>
      <c r="F5" s="1" t="s">
        <v>69</v>
      </c>
      <c r="G5" s="1" t="s">
        <v>71</v>
      </c>
    </row>
    <row r="6" spans="1:7" ht="15" thickBot="1" thickTop="1">
      <c r="A6" s="10" t="s">
        <v>56</v>
      </c>
      <c r="B6" s="18" t="s">
        <v>204</v>
      </c>
      <c r="C6" s="19"/>
      <c r="D6" s="19"/>
      <c r="E6" s="19"/>
      <c r="F6" s="19"/>
      <c r="G6" s="19"/>
    </row>
    <row r="7" spans="1:7" ht="14.25" thickTop="1">
      <c r="A7" s="12" t="s">
        <v>57</v>
      </c>
      <c r="B7" s="16" t="s">
        <v>62</v>
      </c>
      <c r="C7" s="16" t="s">
        <v>62</v>
      </c>
      <c r="D7" s="16" t="s">
        <v>62</v>
      </c>
      <c r="E7" s="16" t="s">
        <v>62</v>
      </c>
      <c r="F7" s="16" t="s">
        <v>62</v>
      </c>
      <c r="G7" s="16" t="s">
        <v>62</v>
      </c>
    </row>
    <row r="8" spans="1:7" ht="13.5">
      <c r="A8" s="13" t="s">
        <v>58</v>
      </c>
      <c r="B8" s="17" t="s">
        <v>155</v>
      </c>
      <c r="C8" s="17" t="s">
        <v>156</v>
      </c>
      <c r="D8" s="17" t="s">
        <v>157</v>
      </c>
      <c r="E8" s="17" t="s">
        <v>158</v>
      </c>
      <c r="F8" s="17" t="s">
        <v>159</v>
      </c>
      <c r="G8" s="17" t="s">
        <v>160</v>
      </c>
    </row>
    <row r="9" spans="1:7" ht="13.5">
      <c r="A9" s="13" t="s">
        <v>59</v>
      </c>
      <c r="B9" s="17" t="s">
        <v>63</v>
      </c>
      <c r="C9" s="17" t="s">
        <v>64</v>
      </c>
      <c r="D9" s="17" t="s">
        <v>66</v>
      </c>
      <c r="E9" s="17" t="s">
        <v>68</v>
      </c>
      <c r="F9" s="17" t="s">
        <v>70</v>
      </c>
      <c r="G9" s="17" t="s">
        <v>72</v>
      </c>
    </row>
    <row r="10" spans="1:7" ht="14.25" thickBot="1">
      <c r="A10" s="13" t="s">
        <v>60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  <c r="G10" s="17" t="s">
        <v>74</v>
      </c>
    </row>
    <row r="11" spans="1:7" ht="14.25" thickTop="1">
      <c r="A11" s="26" t="s">
        <v>161</v>
      </c>
      <c r="B11" s="21">
        <v>1412376</v>
      </c>
      <c r="C11" s="21">
        <v>1404663</v>
      </c>
      <c r="D11" s="21">
        <v>1396798</v>
      </c>
      <c r="E11" s="21">
        <v>1315072</v>
      </c>
      <c r="F11" s="21">
        <v>1447410</v>
      </c>
      <c r="G11" s="21">
        <v>1585982</v>
      </c>
    </row>
    <row r="12" spans="1:7" ht="13.5">
      <c r="A12" s="7" t="s">
        <v>162</v>
      </c>
      <c r="B12" s="22">
        <v>1214508</v>
      </c>
      <c r="C12" s="22">
        <v>1210027</v>
      </c>
      <c r="D12" s="22">
        <v>1203669</v>
      </c>
      <c r="E12" s="22">
        <v>1129592</v>
      </c>
      <c r="F12" s="22">
        <v>1254694</v>
      </c>
      <c r="G12" s="22">
        <v>1369289</v>
      </c>
    </row>
    <row r="13" spans="1:7" ht="13.5">
      <c r="A13" s="7" t="s">
        <v>163</v>
      </c>
      <c r="B13" s="22">
        <v>197867</v>
      </c>
      <c r="C13" s="22">
        <v>194636</v>
      </c>
      <c r="D13" s="22">
        <v>193129</v>
      </c>
      <c r="E13" s="22">
        <v>185479</v>
      </c>
      <c r="F13" s="22">
        <v>192716</v>
      </c>
      <c r="G13" s="22">
        <v>216692</v>
      </c>
    </row>
    <row r="14" spans="1:7" ht="13.5">
      <c r="A14" s="6" t="s">
        <v>164</v>
      </c>
      <c r="B14" s="22">
        <v>90260</v>
      </c>
      <c r="C14" s="22">
        <v>88714</v>
      </c>
      <c r="D14" s="22">
        <v>85745</v>
      </c>
      <c r="E14" s="22">
        <v>84210</v>
      </c>
      <c r="F14" s="22">
        <v>83465</v>
      </c>
      <c r="G14" s="22">
        <v>90979</v>
      </c>
    </row>
    <row r="15" spans="1:7" ht="13.5">
      <c r="A15" s="6" t="s">
        <v>165</v>
      </c>
      <c r="B15" s="22">
        <v>161</v>
      </c>
      <c r="C15" s="22">
        <v>181</v>
      </c>
      <c r="D15" s="22">
        <v>158</v>
      </c>
      <c r="E15" s="22">
        <v>70</v>
      </c>
      <c r="F15" s="22"/>
      <c r="G15" s="22">
        <v>287</v>
      </c>
    </row>
    <row r="16" spans="1:7" ht="13.5">
      <c r="A16" s="6" t="s">
        <v>166</v>
      </c>
      <c r="B16" s="22">
        <v>9726</v>
      </c>
      <c r="C16" s="22">
        <v>9525</v>
      </c>
      <c r="D16" s="22">
        <v>9169</v>
      </c>
      <c r="E16" s="22">
        <v>9650</v>
      </c>
      <c r="F16" s="22">
        <v>7921</v>
      </c>
      <c r="G16" s="22">
        <v>5528</v>
      </c>
    </row>
    <row r="17" spans="1:7" ht="13.5">
      <c r="A17" s="6" t="s">
        <v>167</v>
      </c>
      <c r="B17" s="22">
        <v>11712</v>
      </c>
      <c r="C17" s="22">
        <v>11407</v>
      </c>
      <c r="D17" s="22">
        <v>10553</v>
      </c>
      <c r="E17" s="22">
        <v>9987</v>
      </c>
      <c r="F17" s="22">
        <v>10256</v>
      </c>
      <c r="G17" s="22">
        <v>10466</v>
      </c>
    </row>
    <row r="18" spans="1:7" ht="13.5">
      <c r="A18" s="6" t="s">
        <v>168</v>
      </c>
      <c r="B18" s="22">
        <v>2183</v>
      </c>
      <c r="C18" s="22">
        <v>2322</v>
      </c>
      <c r="D18" s="22">
        <v>2622</v>
      </c>
      <c r="E18" s="22">
        <v>2368</v>
      </c>
      <c r="F18" s="22">
        <v>3036</v>
      </c>
      <c r="G18" s="22">
        <v>3719</v>
      </c>
    </row>
    <row r="19" spans="1:7" ht="13.5">
      <c r="A19" s="6" t="s">
        <v>169</v>
      </c>
      <c r="B19" s="22">
        <v>5131</v>
      </c>
      <c r="C19" s="22">
        <v>4992</v>
      </c>
      <c r="D19" s="22">
        <v>4829</v>
      </c>
      <c r="E19" s="22">
        <v>4698</v>
      </c>
      <c r="F19" s="22">
        <v>7609</v>
      </c>
      <c r="G19" s="22">
        <v>8692</v>
      </c>
    </row>
    <row r="20" spans="1:7" ht="13.5">
      <c r="A20" s="6" t="s">
        <v>170</v>
      </c>
      <c r="B20" s="22">
        <v>2111</v>
      </c>
      <c r="C20" s="22">
        <v>2006</v>
      </c>
      <c r="D20" s="22">
        <v>2075</v>
      </c>
      <c r="E20" s="22">
        <v>2128</v>
      </c>
      <c r="F20" s="22">
        <v>2919</v>
      </c>
      <c r="G20" s="22">
        <v>3321</v>
      </c>
    </row>
    <row r="21" spans="1:7" ht="13.5">
      <c r="A21" s="6" t="s">
        <v>171</v>
      </c>
      <c r="B21" s="22">
        <v>6008</v>
      </c>
      <c r="C21" s="22">
        <v>6026</v>
      </c>
      <c r="D21" s="22">
        <v>5839</v>
      </c>
      <c r="E21" s="22">
        <v>5831</v>
      </c>
      <c r="F21" s="22">
        <v>7178</v>
      </c>
      <c r="G21" s="22">
        <v>8196</v>
      </c>
    </row>
    <row r="22" spans="1:7" ht="13.5">
      <c r="A22" s="6" t="s">
        <v>172</v>
      </c>
      <c r="B22" s="22">
        <v>2395</v>
      </c>
      <c r="C22" s="22">
        <v>2468</v>
      </c>
      <c r="D22" s="22">
        <v>2547</v>
      </c>
      <c r="E22" s="22">
        <v>2784</v>
      </c>
      <c r="F22" s="22">
        <v>3183</v>
      </c>
      <c r="G22" s="22">
        <v>3678</v>
      </c>
    </row>
    <row r="23" spans="1:7" ht="13.5">
      <c r="A23" s="6" t="s">
        <v>173</v>
      </c>
      <c r="B23" s="22">
        <v>14742</v>
      </c>
      <c r="C23" s="22">
        <v>14941</v>
      </c>
      <c r="D23" s="22">
        <v>15613</v>
      </c>
      <c r="E23" s="22">
        <v>16522</v>
      </c>
      <c r="F23" s="22">
        <v>18707</v>
      </c>
      <c r="G23" s="22">
        <v>18587</v>
      </c>
    </row>
    <row r="24" spans="1:7" ht="13.5">
      <c r="A24" s="6" t="s">
        <v>174</v>
      </c>
      <c r="B24" s="22">
        <v>5976</v>
      </c>
      <c r="C24" s="22">
        <v>7934</v>
      </c>
      <c r="D24" s="22">
        <v>9206</v>
      </c>
      <c r="E24" s="22">
        <v>10271</v>
      </c>
      <c r="F24" s="22">
        <v>12361</v>
      </c>
      <c r="G24" s="22">
        <v>12845</v>
      </c>
    </row>
    <row r="25" spans="1:7" ht="13.5">
      <c r="A25" s="6" t="s">
        <v>175</v>
      </c>
      <c r="B25" s="22">
        <v>112</v>
      </c>
      <c r="C25" s="22">
        <v>954</v>
      </c>
      <c r="D25" s="22">
        <v>60</v>
      </c>
      <c r="E25" s="22">
        <v>0</v>
      </c>
      <c r="F25" s="22"/>
      <c r="G25" s="22"/>
    </row>
    <row r="26" spans="1:7" ht="13.5">
      <c r="A26" s="6" t="s">
        <v>176</v>
      </c>
      <c r="B26" s="22"/>
      <c r="C26" s="22">
        <v>502</v>
      </c>
      <c r="D26" s="22">
        <v>4</v>
      </c>
      <c r="E26" s="22"/>
      <c r="F26" s="22"/>
      <c r="G26" s="22"/>
    </row>
    <row r="27" spans="1:7" ht="13.5">
      <c r="A27" s="6" t="s">
        <v>85</v>
      </c>
      <c r="B27" s="22">
        <v>11578</v>
      </c>
      <c r="C27" s="22">
        <v>10964</v>
      </c>
      <c r="D27" s="22">
        <v>10902</v>
      </c>
      <c r="E27" s="22">
        <v>10641</v>
      </c>
      <c r="F27" s="22">
        <v>12202</v>
      </c>
      <c r="G27" s="22">
        <v>14032</v>
      </c>
    </row>
    <row r="28" spans="1:7" ht="13.5">
      <c r="A28" s="6" t="s">
        <v>177</v>
      </c>
      <c r="B28" s="22">
        <v>162101</v>
      </c>
      <c r="C28" s="22">
        <v>162942</v>
      </c>
      <c r="D28" s="22">
        <v>159329</v>
      </c>
      <c r="E28" s="22">
        <v>159165</v>
      </c>
      <c r="F28" s="22">
        <v>168845</v>
      </c>
      <c r="G28" s="22">
        <v>180410</v>
      </c>
    </row>
    <row r="29" spans="1:7" ht="14.25" thickBot="1">
      <c r="A29" s="25" t="s">
        <v>178</v>
      </c>
      <c r="B29" s="23">
        <v>35766</v>
      </c>
      <c r="C29" s="23">
        <v>31693</v>
      </c>
      <c r="D29" s="23">
        <v>33799</v>
      </c>
      <c r="E29" s="23">
        <v>26313</v>
      </c>
      <c r="F29" s="23">
        <v>23870</v>
      </c>
      <c r="G29" s="23">
        <v>36281</v>
      </c>
    </row>
    <row r="30" spans="1:7" ht="14.25" thickTop="1">
      <c r="A30" s="6" t="s">
        <v>179</v>
      </c>
      <c r="B30" s="22">
        <v>235</v>
      </c>
      <c r="C30" s="22">
        <v>270</v>
      </c>
      <c r="D30" s="22">
        <v>444</v>
      </c>
      <c r="E30" s="22">
        <v>287</v>
      </c>
      <c r="F30" s="22">
        <v>692</v>
      </c>
      <c r="G30" s="22">
        <v>804</v>
      </c>
    </row>
    <row r="31" spans="1:7" ht="13.5">
      <c r="A31" s="6" t="s">
        <v>180</v>
      </c>
      <c r="B31" s="22">
        <v>15</v>
      </c>
      <c r="C31" s="22">
        <v>312</v>
      </c>
      <c r="D31" s="22">
        <v>287</v>
      </c>
      <c r="E31" s="22">
        <v>351</v>
      </c>
      <c r="F31" s="22">
        <v>431</v>
      </c>
      <c r="G31" s="22">
        <v>353</v>
      </c>
    </row>
    <row r="32" spans="1:7" ht="13.5">
      <c r="A32" s="6" t="s">
        <v>181</v>
      </c>
      <c r="B32" s="22">
        <v>5628</v>
      </c>
      <c r="C32" s="22">
        <v>6575</v>
      </c>
      <c r="D32" s="22">
        <v>7349</v>
      </c>
      <c r="E32" s="22">
        <v>6970</v>
      </c>
      <c r="F32" s="22">
        <v>9343</v>
      </c>
      <c r="G32" s="22">
        <v>9214</v>
      </c>
    </row>
    <row r="33" spans="1:7" ht="13.5">
      <c r="A33" s="6" t="s">
        <v>182</v>
      </c>
      <c r="B33" s="22">
        <v>2522</v>
      </c>
      <c r="C33" s="22">
        <v>2629</v>
      </c>
      <c r="D33" s="22">
        <v>2582</v>
      </c>
      <c r="E33" s="22">
        <v>2672</v>
      </c>
      <c r="F33" s="22">
        <v>2840</v>
      </c>
      <c r="G33" s="22">
        <v>2929</v>
      </c>
    </row>
    <row r="34" spans="1:7" ht="13.5">
      <c r="A34" s="6" t="s">
        <v>183</v>
      </c>
      <c r="B34" s="22">
        <v>2826</v>
      </c>
      <c r="C34" s="22">
        <v>2071</v>
      </c>
      <c r="D34" s="22">
        <v>733</v>
      </c>
      <c r="E34" s="22"/>
      <c r="F34" s="22"/>
      <c r="G34" s="22"/>
    </row>
    <row r="35" spans="1:7" ht="13.5">
      <c r="A35" s="6" t="s">
        <v>85</v>
      </c>
      <c r="B35" s="22">
        <v>1320</v>
      </c>
      <c r="C35" s="22">
        <v>1775</v>
      </c>
      <c r="D35" s="22">
        <v>952</v>
      </c>
      <c r="E35" s="22">
        <v>1358</v>
      </c>
      <c r="F35" s="22">
        <v>893</v>
      </c>
      <c r="G35" s="22">
        <v>1171</v>
      </c>
    </row>
    <row r="36" spans="1:7" ht="13.5">
      <c r="A36" s="6" t="s">
        <v>184</v>
      </c>
      <c r="B36" s="22">
        <v>12549</v>
      </c>
      <c r="C36" s="22">
        <v>13634</v>
      </c>
      <c r="D36" s="22">
        <v>12350</v>
      </c>
      <c r="E36" s="22">
        <v>11640</v>
      </c>
      <c r="F36" s="22">
        <v>14530</v>
      </c>
      <c r="G36" s="22">
        <v>15379</v>
      </c>
    </row>
    <row r="37" spans="1:7" ht="13.5">
      <c r="A37" s="6" t="s">
        <v>185</v>
      </c>
      <c r="B37" s="22">
        <v>1473</v>
      </c>
      <c r="C37" s="22">
        <v>1911</v>
      </c>
      <c r="D37" s="22">
        <v>2195</v>
      </c>
      <c r="E37" s="22">
        <v>2399</v>
      </c>
      <c r="F37" s="22">
        <v>2457</v>
      </c>
      <c r="G37" s="22">
        <v>2232</v>
      </c>
    </row>
    <row r="38" spans="1:7" ht="13.5">
      <c r="A38" s="6" t="s">
        <v>175</v>
      </c>
      <c r="B38" s="22">
        <v>105</v>
      </c>
      <c r="C38" s="22"/>
      <c r="D38" s="22"/>
      <c r="E38" s="22"/>
      <c r="F38" s="22"/>
      <c r="G38" s="22">
        <v>1536</v>
      </c>
    </row>
    <row r="39" spans="1:7" ht="13.5">
      <c r="A39" s="6" t="s">
        <v>186</v>
      </c>
      <c r="B39" s="22">
        <v>2048</v>
      </c>
      <c r="C39" s="22">
        <v>1491</v>
      </c>
      <c r="D39" s="22">
        <v>1322</v>
      </c>
      <c r="E39" s="22"/>
      <c r="F39" s="22"/>
      <c r="G39" s="22"/>
    </row>
    <row r="40" spans="1:7" ht="13.5">
      <c r="A40" s="6" t="s">
        <v>187</v>
      </c>
      <c r="B40" s="22">
        <v>4214</v>
      </c>
      <c r="C40" s="22">
        <v>126</v>
      </c>
      <c r="D40" s="22"/>
      <c r="E40" s="22"/>
      <c r="F40" s="22"/>
      <c r="G40" s="22">
        <v>287</v>
      </c>
    </row>
    <row r="41" spans="1:7" ht="13.5">
      <c r="A41" s="6" t="s">
        <v>85</v>
      </c>
      <c r="B41" s="22">
        <v>1383</v>
      </c>
      <c r="C41" s="22">
        <v>1143</v>
      </c>
      <c r="D41" s="22">
        <v>2320</v>
      </c>
      <c r="E41" s="22">
        <v>648</v>
      </c>
      <c r="F41" s="22">
        <v>592</v>
      </c>
      <c r="G41" s="22">
        <v>262</v>
      </c>
    </row>
    <row r="42" spans="1:7" ht="13.5">
      <c r="A42" s="6" t="s">
        <v>188</v>
      </c>
      <c r="B42" s="22">
        <v>9224</v>
      </c>
      <c r="C42" s="22">
        <v>4673</v>
      </c>
      <c r="D42" s="22">
        <v>5838</v>
      </c>
      <c r="E42" s="22">
        <v>4251</v>
      </c>
      <c r="F42" s="22">
        <v>3815</v>
      </c>
      <c r="G42" s="22">
        <v>4319</v>
      </c>
    </row>
    <row r="43" spans="1:7" ht="14.25" thickBot="1">
      <c r="A43" s="25" t="s">
        <v>189</v>
      </c>
      <c r="B43" s="23">
        <v>39091</v>
      </c>
      <c r="C43" s="23">
        <v>40654</v>
      </c>
      <c r="D43" s="23">
        <v>40312</v>
      </c>
      <c r="E43" s="23">
        <v>33702</v>
      </c>
      <c r="F43" s="23">
        <v>34585</v>
      </c>
      <c r="G43" s="23">
        <v>47341</v>
      </c>
    </row>
    <row r="44" spans="1:7" ht="14.25" thickTop="1">
      <c r="A44" s="6" t="s">
        <v>190</v>
      </c>
      <c r="B44" s="22">
        <v>2</v>
      </c>
      <c r="C44" s="22">
        <v>4</v>
      </c>
      <c r="D44" s="22">
        <v>1</v>
      </c>
      <c r="E44" s="22">
        <v>86</v>
      </c>
      <c r="F44" s="22">
        <v>49</v>
      </c>
      <c r="G44" s="22">
        <v>1</v>
      </c>
    </row>
    <row r="45" spans="1:7" ht="13.5">
      <c r="A45" s="6" t="s">
        <v>191</v>
      </c>
      <c r="B45" s="22">
        <v>13165</v>
      </c>
      <c r="C45" s="22">
        <v>31</v>
      </c>
      <c r="D45" s="22"/>
      <c r="E45" s="22">
        <v>75</v>
      </c>
      <c r="F45" s="22">
        <v>850</v>
      </c>
      <c r="G45" s="22">
        <v>621</v>
      </c>
    </row>
    <row r="46" spans="1:7" ht="13.5">
      <c r="A46" s="6" t="s">
        <v>85</v>
      </c>
      <c r="B46" s="22">
        <v>134</v>
      </c>
      <c r="C46" s="22">
        <v>27105</v>
      </c>
      <c r="D46" s="22">
        <v>682</v>
      </c>
      <c r="E46" s="22">
        <v>184</v>
      </c>
      <c r="F46" s="22">
        <v>252</v>
      </c>
      <c r="G46" s="22">
        <v>297</v>
      </c>
    </row>
    <row r="47" spans="1:7" ht="13.5">
      <c r="A47" s="6" t="s">
        <v>192</v>
      </c>
      <c r="B47" s="22">
        <v>13301</v>
      </c>
      <c r="C47" s="22">
        <v>27142</v>
      </c>
      <c r="D47" s="22">
        <v>7669</v>
      </c>
      <c r="E47" s="22">
        <v>1792</v>
      </c>
      <c r="F47" s="22">
        <v>1448</v>
      </c>
      <c r="G47" s="22">
        <v>8920</v>
      </c>
    </row>
    <row r="48" spans="1:7" ht="13.5">
      <c r="A48" s="6" t="s">
        <v>193</v>
      </c>
      <c r="B48" s="22">
        <v>0</v>
      </c>
      <c r="C48" s="22">
        <v>14</v>
      </c>
      <c r="D48" s="22">
        <v>0</v>
      </c>
      <c r="E48" s="22"/>
      <c r="F48" s="22">
        <v>0</v>
      </c>
      <c r="G48" s="22">
        <v>0</v>
      </c>
    </row>
    <row r="49" spans="1:7" ht="13.5">
      <c r="A49" s="6" t="s">
        <v>194</v>
      </c>
      <c r="B49" s="22">
        <v>3500</v>
      </c>
      <c r="C49" s="22">
        <v>2982</v>
      </c>
      <c r="D49" s="22">
        <v>9348</v>
      </c>
      <c r="E49" s="22">
        <v>2281</v>
      </c>
      <c r="F49" s="22">
        <v>53765</v>
      </c>
      <c r="G49" s="22">
        <v>4126</v>
      </c>
    </row>
    <row r="50" spans="1:7" ht="13.5">
      <c r="A50" s="6" t="s">
        <v>195</v>
      </c>
      <c r="B50" s="22">
        <v>509</v>
      </c>
      <c r="C50" s="22">
        <v>1028</v>
      </c>
      <c r="D50" s="22">
        <v>1770</v>
      </c>
      <c r="E50" s="22"/>
      <c r="F50" s="22"/>
      <c r="G50" s="22"/>
    </row>
    <row r="51" spans="1:7" ht="13.5">
      <c r="A51" s="6" t="s">
        <v>196</v>
      </c>
      <c r="B51" s="22">
        <v>1730</v>
      </c>
      <c r="C51" s="22">
        <v>24</v>
      </c>
      <c r="D51" s="22"/>
      <c r="E51" s="22">
        <v>168</v>
      </c>
      <c r="F51" s="22">
        <v>99</v>
      </c>
      <c r="G51" s="22">
        <v>7</v>
      </c>
    </row>
    <row r="52" spans="1:7" ht="13.5">
      <c r="A52" s="6" t="s">
        <v>197</v>
      </c>
      <c r="B52" s="22">
        <v>2577</v>
      </c>
      <c r="C52" s="22"/>
      <c r="D52" s="22"/>
      <c r="E52" s="22"/>
      <c r="F52" s="22"/>
      <c r="G52" s="22"/>
    </row>
    <row r="53" spans="1:7" ht="13.5">
      <c r="A53" s="6" t="s">
        <v>85</v>
      </c>
      <c r="B53" s="22">
        <v>1585</v>
      </c>
      <c r="C53" s="22">
        <v>2104</v>
      </c>
      <c r="D53" s="22">
        <v>10311</v>
      </c>
      <c r="E53" s="22">
        <v>674</v>
      </c>
      <c r="F53" s="22">
        <v>383</v>
      </c>
      <c r="G53" s="22">
        <v>237</v>
      </c>
    </row>
    <row r="54" spans="1:7" ht="13.5">
      <c r="A54" s="6" t="s">
        <v>198</v>
      </c>
      <c r="B54" s="22">
        <v>9903</v>
      </c>
      <c r="C54" s="22">
        <v>6154</v>
      </c>
      <c r="D54" s="22">
        <v>21430</v>
      </c>
      <c r="E54" s="22">
        <v>6663</v>
      </c>
      <c r="F54" s="22">
        <v>61499</v>
      </c>
      <c r="G54" s="22">
        <v>17397</v>
      </c>
    </row>
    <row r="55" spans="1:7" ht="13.5">
      <c r="A55" s="7" t="s">
        <v>199</v>
      </c>
      <c r="B55" s="22">
        <v>42489</v>
      </c>
      <c r="C55" s="22">
        <v>61642</v>
      </c>
      <c r="D55" s="22">
        <v>26551</v>
      </c>
      <c r="E55" s="22">
        <v>28830</v>
      </c>
      <c r="F55" s="22">
        <v>-25466</v>
      </c>
      <c r="G55" s="22">
        <v>38865</v>
      </c>
    </row>
    <row r="56" spans="1:7" ht="13.5">
      <c r="A56" s="7" t="s">
        <v>200</v>
      </c>
      <c r="B56" s="22">
        <v>16870</v>
      </c>
      <c r="C56" s="22">
        <v>12106</v>
      </c>
      <c r="D56" s="22">
        <v>7787</v>
      </c>
      <c r="E56" s="22">
        <v>4906</v>
      </c>
      <c r="F56" s="22">
        <v>6422</v>
      </c>
      <c r="G56" s="22">
        <v>13873</v>
      </c>
    </row>
    <row r="57" spans="1:7" ht="13.5">
      <c r="A57" s="7" t="s">
        <v>201</v>
      </c>
      <c r="B57" s="22">
        <v>-2569</v>
      </c>
      <c r="C57" s="22">
        <v>7322</v>
      </c>
      <c r="D57" s="22">
        <v>1291</v>
      </c>
      <c r="E57" s="22">
        <v>-985</v>
      </c>
      <c r="F57" s="22">
        <v>883</v>
      </c>
      <c r="G57" s="22">
        <v>459</v>
      </c>
    </row>
    <row r="58" spans="1:7" ht="13.5">
      <c r="A58" s="7" t="s">
        <v>202</v>
      </c>
      <c r="B58" s="22">
        <v>14300</v>
      </c>
      <c r="C58" s="22">
        <v>19429</v>
      </c>
      <c r="D58" s="22">
        <v>9079</v>
      </c>
      <c r="E58" s="22">
        <v>1775</v>
      </c>
      <c r="F58" s="22">
        <v>7305</v>
      </c>
      <c r="G58" s="22">
        <v>14332</v>
      </c>
    </row>
    <row r="59" spans="1:7" ht="14.25" thickBot="1">
      <c r="A59" s="7" t="s">
        <v>203</v>
      </c>
      <c r="B59" s="22">
        <v>28189</v>
      </c>
      <c r="C59" s="22">
        <v>42212</v>
      </c>
      <c r="D59" s="22">
        <v>17471</v>
      </c>
      <c r="E59" s="22">
        <v>27055</v>
      </c>
      <c r="F59" s="22">
        <v>-32771</v>
      </c>
      <c r="G59" s="22">
        <v>24533</v>
      </c>
    </row>
    <row r="60" spans="1:7" ht="14.25" thickTop="1">
      <c r="A60" s="8"/>
      <c r="B60" s="24"/>
      <c r="C60" s="24"/>
      <c r="D60" s="24"/>
      <c r="E60" s="24"/>
      <c r="F60" s="24"/>
      <c r="G60" s="24"/>
    </row>
    <row r="62" ht="13.5">
      <c r="A62" s="20" t="s">
        <v>153</v>
      </c>
    </row>
    <row r="63" ht="13.5">
      <c r="A63" s="20" t="s">
        <v>154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149</v>
      </c>
      <c r="B2" s="14">
        <v>4324</v>
      </c>
      <c r="C2" s="14"/>
      <c r="D2" s="14"/>
      <c r="E2" s="14"/>
      <c r="F2" s="14"/>
      <c r="G2" s="14"/>
    </row>
    <row r="3" spans="1:7" ht="14.25" thickBot="1">
      <c r="A3" s="11" t="s">
        <v>150</v>
      </c>
      <c r="B3" s="1" t="s">
        <v>151</v>
      </c>
      <c r="C3" s="1"/>
      <c r="D3" s="1"/>
      <c r="E3" s="1"/>
      <c r="F3" s="1"/>
      <c r="G3" s="1"/>
    </row>
    <row r="4" spans="1:7" ht="14.25" thickTop="1">
      <c r="A4" s="10" t="s">
        <v>54</v>
      </c>
      <c r="B4" s="15" t="str">
        <f>HYPERLINK("http://www.kabupro.jp/mark/20130627/S000DTFE.htm","有価証券報告書")</f>
        <v>有価証券報告書</v>
      </c>
      <c r="C4" s="15" t="str">
        <f>HYPERLINK("http://www.kabupro.jp/mark/20130627/S000DTFE.htm","有価証券報告書")</f>
        <v>有価証券報告書</v>
      </c>
      <c r="D4" s="15" t="str">
        <f>HYPERLINK("http://www.kabupro.jp/mark/20120628/S000B9EM.htm","有価証券報告書")</f>
        <v>有価証券報告書</v>
      </c>
      <c r="E4" s="15" t="str">
        <f>HYPERLINK("http://www.kabupro.jp/mark/20110629/S0008P8L.htm","有価証券報告書")</f>
        <v>有価証券報告書</v>
      </c>
      <c r="F4" s="15" t="str">
        <f>HYPERLINK("http://www.kabupro.jp/mark/20100629/S00066R3.htm","有価証券報告書")</f>
        <v>有価証券報告書</v>
      </c>
      <c r="G4" s="15" t="str">
        <f>HYPERLINK("http://www.kabupro.jp/mark/20090626/S0003I6E.htm","有価証券報告書")</f>
        <v>有価証券報告書</v>
      </c>
    </row>
    <row r="5" spans="1:7" ht="14.25" thickBot="1">
      <c r="A5" s="11" t="s">
        <v>55</v>
      </c>
      <c r="B5" s="1" t="s">
        <v>61</v>
      </c>
      <c r="C5" s="1" t="s">
        <v>61</v>
      </c>
      <c r="D5" s="1" t="s">
        <v>65</v>
      </c>
      <c r="E5" s="1" t="s">
        <v>67</v>
      </c>
      <c r="F5" s="1" t="s">
        <v>69</v>
      </c>
      <c r="G5" s="1" t="s">
        <v>71</v>
      </c>
    </row>
    <row r="6" spans="1:7" ht="15" thickBot="1" thickTop="1">
      <c r="A6" s="10" t="s">
        <v>56</v>
      </c>
      <c r="B6" s="18" t="s">
        <v>152</v>
      </c>
      <c r="C6" s="19"/>
      <c r="D6" s="19"/>
      <c r="E6" s="19"/>
      <c r="F6" s="19"/>
      <c r="G6" s="19"/>
    </row>
    <row r="7" spans="1:7" ht="14.25" thickTop="1">
      <c r="A7" s="12" t="s">
        <v>57</v>
      </c>
      <c r="B7" s="16" t="s">
        <v>62</v>
      </c>
      <c r="C7" s="16" t="s">
        <v>62</v>
      </c>
      <c r="D7" s="16" t="s">
        <v>62</v>
      </c>
      <c r="E7" s="16" t="s">
        <v>62</v>
      </c>
      <c r="F7" s="16" t="s">
        <v>62</v>
      </c>
      <c r="G7" s="16" t="s">
        <v>62</v>
      </c>
    </row>
    <row r="8" spans="1:7" ht="13.5">
      <c r="A8" s="13" t="s">
        <v>58</v>
      </c>
      <c r="B8" s="17"/>
      <c r="C8" s="17"/>
      <c r="D8" s="17"/>
      <c r="E8" s="17"/>
      <c r="F8" s="17"/>
      <c r="G8" s="17"/>
    </row>
    <row r="9" spans="1:7" ht="13.5">
      <c r="A9" s="13" t="s">
        <v>59</v>
      </c>
      <c r="B9" s="17" t="s">
        <v>63</v>
      </c>
      <c r="C9" s="17" t="s">
        <v>64</v>
      </c>
      <c r="D9" s="17" t="s">
        <v>66</v>
      </c>
      <c r="E9" s="17" t="s">
        <v>68</v>
      </c>
      <c r="F9" s="17" t="s">
        <v>70</v>
      </c>
      <c r="G9" s="17" t="s">
        <v>72</v>
      </c>
    </row>
    <row r="10" spans="1:7" ht="14.25" thickBot="1">
      <c r="A10" s="13" t="s">
        <v>60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  <c r="G10" s="17" t="s">
        <v>74</v>
      </c>
    </row>
    <row r="11" spans="1:7" ht="14.25" thickTop="1">
      <c r="A11" s="9" t="s">
        <v>73</v>
      </c>
      <c r="B11" s="21">
        <v>102799</v>
      </c>
      <c r="C11" s="21">
        <v>147634</v>
      </c>
      <c r="D11" s="21">
        <v>100196</v>
      </c>
      <c r="E11" s="21">
        <v>58109</v>
      </c>
      <c r="F11" s="21">
        <v>29266</v>
      </c>
      <c r="G11" s="21">
        <v>39247</v>
      </c>
    </row>
    <row r="12" spans="1:7" ht="13.5">
      <c r="A12" s="2" t="s">
        <v>75</v>
      </c>
      <c r="B12" s="22">
        <v>16810</v>
      </c>
      <c r="C12" s="22">
        <v>18329</v>
      </c>
      <c r="D12" s="22">
        <v>19576</v>
      </c>
      <c r="E12" s="22">
        <v>11364</v>
      </c>
      <c r="F12" s="22">
        <v>12549</v>
      </c>
      <c r="G12" s="22">
        <v>16990</v>
      </c>
    </row>
    <row r="13" spans="1:7" ht="13.5">
      <c r="A13" s="2" t="s">
        <v>76</v>
      </c>
      <c r="B13" s="22">
        <v>348681</v>
      </c>
      <c r="C13" s="22">
        <v>364078</v>
      </c>
      <c r="D13" s="22">
        <v>328546</v>
      </c>
      <c r="E13" s="22">
        <v>333237</v>
      </c>
      <c r="F13" s="22">
        <v>346678</v>
      </c>
      <c r="G13" s="22">
        <v>393375</v>
      </c>
    </row>
    <row r="14" spans="1:7" ht="13.5">
      <c r="A14" s="2" t="s">
        <v>77</v>
      </c>
      <c r="B14" s="22">
        <v>116</v>
      </c>
      <c r="C14" s="22">
        <v>218</v>
      </c>
      <c r="D14" s="22">
        <v>94</v>
      </c>
      <c r="E14" s="22">
        <v>163</v>
      </c>
      <c r="F14" s="22">
        <v>1050</v>
      </c>
      <c r="G14" s="22">
        <v>157</v>
      </c>
    </row>
    <row r="15" spans="1:7" ht="13.5">
      <c r="A15" s="2" t="s">
        <v>78</v>
      </c>
      <c r="B15" s="22">
        <v>926</v>
      </c>
      <c r="C15" s="22">
        <v>933</v>
      </c>
      <c r="D15" s="22">
        <v>809</v>
      </c>
      <c r="E15" s="22">
        <v>700</v>
      </c>
      <c r="F15" s="22">
        <v>1257</v>
      </c>
      <c r="G15" s="22">
        <v>949</v>
      </c>
    </row>
    <row r="16" spans="1:7" ht="13.5">
      <c r="A16" s="2" t="s">
        <v>79</v>
      </c>
      <c r="B16" s="22">
        <v>3763</v>
      </c>
      <c r="C16" s="22">
        <v>2511</v>
      </c>
      <c r="D16" s="22">
        <v>4706</v>
      </c>
      <c r="E16" s="22">
        <v>3661</v>
      </c>
      <c r="F16" s="22">
        <v>8276</v>
      </c>
      <c r="G16" s="22">
        <v>10092</v>
      </c>
    </row>
    <row r="17" spans="1:7" ht="13.5">
      <c r="A17" s="2" t="s">
        <v>80</v>
      </c>
      <c r="B17" s="22">
        <v>49</v>
      </c>
      <c r="C17" s="22">
        <v>68</v>
      </c>
      <c r="D17" s="22">
        <v>149</v>
      </c>
      <c r="E17" s="22">
        <v>161</v>
      </c>
      <c r="F17" s="22">
        <v>169</v>
      </c>
      <c r="G17" s="22">
        <v>180</v>
      </c>
    </row>
    <row r="18" spans="1:7" ht="13.5">
      <c r="A18" s="2" t="s">
        <v>81</v>
      </c>
      <c r="B18" s="22">
        <v>21194</v>
      </c>
      <c r="C18" s="22">
        <v>17570</v>
      </c>
      <c r="D18" s="22">
        <v>5688</v>
      </c>
      <c r="E18" s="22">
        <v>23944</v>
      </c>
      <c r="F18" s="22">
        <v>20989</v>
      </c>
      <c r="G18" s="22">
        <v>17015</v>
      </c>
    </row>
    <row r="19" spans="1:7" ht="13.5">
      <c r="A19" s="2" t="s">
        <v>82</v>
      </c>
      <c r="B19" s="22">
        <v>550</v>
      </c>
      <c r="C19" s="22">
        <v>532</v>
      </c>
      <c r="D19" s="22">
        <v>512</v>
      </c>
      <c r="E19" s="22">
        <v>503</v>
      </c>
      <c r="F19" s="22">
        <v>533</v>
      </c>
      <c r="G19" s="22">
        <v>530</v>
      </c>
    </row>
    <row r="20" spans="1:7" ht="13.5">
      <c r="A20" s="2" t="s">
        <v>83</v>
      </c>
      <c r="B20" s="22">
        <v>27656</v>
      </c>
      <c r="C20" s="22">
        <v>32592</v>
      </c>
      <c r="D20" s="22">
        <v>36216</v>
      </c>
      <c r="E20" s="22">
        <v>29876</v>
      </c>
      <c r="F20" s="22">
        <v>27524</v>
      </c>
      <c r="G20" s="22">
        <v>37260</v>
      </c>
    </row>
    <row r="21" spans="1:7" ht="13.5">
      <c r="A21" s="2" t="s">
        <v>84</v>
      </c>
      <c r="B21" s="22">
        <v>1774</v>
      </c>
      <c r="C21" s="22">
        <v>6560</v>
      </c>
      <c r="D21" s="22">
        <v>10826</v>
      </c>
      <c r="E21" s="22">
        <v>8829</v>
      </c>
      <c r="F21" s="22">
        <v>7074</v>
      </c>
      <c r="G21" s="22">
        <v>8987</v>
      </c>
    </row>
    <row r="22" spans="1:7" ht="13.5">
      <c r="A22" s="2" t="s">
        <v>85</v>
      </c>
      <c r="B22" s="22">
        <v>14870</v>
      </c>
      <c r="C22" s="22">
        <v>3155</v>
      </c>
      <c r="D22" s="22">
        <v>3982</v>
      </c>
      <c r="E22" s="22">
        <v>3244</v>
      </c>
      <c r="F22" s="22">
        <v>4627</v>
      </c>
      <c r="G22" s="22">
        <v>3616</v>
      </c>
    </row>
    <row r="23" spans="1:7" ht="13.5">
      <c r="A23" s="2" t="s">
        <v>86</v>
      </c>
      <c r="B23" s="22">
        <v>-1071</v>
      </c>
      <c r="C23" s="22">
        <v>-1117</v>
      </c>
      <c r="D23" s="22">
        <v>-5670</v>
      </c>
      <c r="E23" s="22">
        <v>-3388</v>
      </c>
      <c r="F23" s="22">
        <v>-1626</v>
      </c>
      <c r="G23" s="22">
        <v>-2429</v>
      </c>
    </row>
    <row r="24" spans="1:7" ht="13.5">
      <c r="A24" s="2" t="s">
        <v>87</v>
      </c>
      <c r="B24" s="22">
        <v>538121</v>
      </c>
      <c r="C24" s="22">
        <v>593069</v>
      </c>
      <c r="D24" s="22">
        <v>505634</v>
      </c>
      <c r="E24" s="22">
        <v>470408</v>
      </c>
      <c r="F24" s="22">
        <v>458371</v>
      </c>
      <c r="G24" s="22">
        <v>525974</v>
      </c>
    </row>
    <row r="25" spans="1:7" ht="13.5">
      <c r="A25" s="3" t="s">
        <v>88</v>
      </c>
      <c r="B25" s="22">
        <v>55314</v>
      </c>
      <c r="C25" s="22">
        <v>57892</v>
      </c>
      <c r="D25" s="22">
        <v>60760</v>
      </c>
      <c r="E25" s="22">
        <v>64012</v>
      </c>
      <c r="F25" s="22">
        <v>67540</v>
      </c>
      <c r="G25" s="22">
        <v>71232</v>
      </c>
    </row>
    <row r="26" spans="1:7" ht="13.5">
      <c r="A26" s="3" t="s">
        <v>89</v>
      </c>
      <c r="B26" s="22">
        <v>1282</v>
      </c>
      <c r="C26" s="22">
        <v>1369</v>
      </c>
      <c r="D26" s="22">
        <v>1475</v>
      </c>
      <c r="E26" s="22">
        <v>1589</v>
      </c>
      <c r="F26" s="22">
        <v>1712</v>
      </c>
      <c r="G26" s="22">
        <v>1848</v>
      </c>
    </row>
    <row r="27" spans="1:7" ht="13.5">
      <c r="A27" s="3" t="s">
        <v>90</v>
      </c>
      <c r="B27" s="22"/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13.5">
      <c r="A28" s="3" t="s">
        <v>91</v>
      </c>
      <c r="B28" s="22">
        <v>29</v>
      </c>
      <c r="C28" s="22">
        <v>30</v>
      </c>
      <c r="D28" s="22">
        <v>15</v>
      </c>
      <c r="E28" s="22">
        <v>24</v>
      </c>
      <c r="F28" s="22">
        <v>38</v>
      </c>
      <c r="G28" s="22">
        <v>46</v>
      </c>
    </row>
    <row r="29" spans="1:7" ht="13.5">
      <c r="A29" s="3" t="s">
        <v>92</v>
      </c>
      <c r="B29" s="22">
        <v>1983</v>
      </c>
      <c r="C29" s="22">
        <v>1851</v>
      </c>
      <c r="D29" s="22">
        <v>1982</v>
      </c>
      <c r="E29" s="22">
        <v>2144</v>
      </c>
      <c r="F29" s="22">
        <v>2434</v>
      </c>
      <c r="G29" s="22">
        <v>2770</v>
      </c>
    </row>
    <row r="30" spans="1:7" ht="13.5">
      <c r="A30" s="3" t="s">
        <v>93</v>
      </c>
      <c r="B30" s="22">
        <v>153206</v>
      </c>
      <c r="C30" s="22">
        <v>153206</v>
      </c>
      <c r="D30" s="22">
        <v>152806</v>
      </c>
      <c r="E30" s="22">
        <v>152806</v>
      </c>
      <c r="F30" s="22">
        <v>152830</v>
      </c>
      <c r="G30" s="22">
        <v>152867</v>
      </c>
    </row>
    <row r="31" spans="1:7" ht="13.5">
      <c r="A31" s="3" t="s">
        <v>94</v>
      </c>
      <c r="B31" s="22">
        <v>211815</v>
      </c>
      <c r="C31" s="22">
        <v>214349</v>
      </c>
      <c r="D31" s="22">
        <v>217040</v>
      </c>
      <c r="E31" s="22">
        <v>220577</v>
      </c>
      <c r="F31" s="22">
        <v>224556</v>
      </c>
      <c r="G31" s="22">
        <v>228766</v>
      </c>
    </row>
    <row r="32" spans="1:7" ht="13.5">
      <c r="A32" s="3" t="s">
        <v>95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5</v>
      </c>
    </row>
    <row r="33" spans="1:7" ht="13.5">
      <c r="A33" s="3" t="s">
        <v>96</v>
      </c>
      <c r="B33" s="22">
        <v>5</v>
      </c>
      <c r="C33" s="22">
        <v>5</v>
      </c>
      <c r="D33" s="22">
        <v>5</v>
      </c>
      <c r="E33" s="22">
        <v>5</v>
      </c>
      <c r="F33" s="22">
        <v>5</v>
      </c>
      <c r="G33" s="22">
        <v>5</v>
      </c>
    </row>
    <row r="34" spans="1:7" ht="13.5">
      <c r="A34" s="3" t="s">
        <v>97</v>
      </c>
      <c r="B34" s="22">
        <v>0</v>
      </c>
      <c r="C34" s="22">
        <v>0</v>
      </c>
      <c r="D34" s="22">
        <v>0</v>
      </c>
      <c r="E34" s="22"/>
      <c r="F34" s="22"/>
      <c r="G34" s="22"/>
    </row>
    <row r="35" spans="1:7" ht="13.5">
      <c r="A35" s="3" t="s">
        <v>98</v>
      </c>
      <c r="B35" s="22">
        <v>8601</v>
      </c>
      <c r="C35" s="22">
        <v>6428</v>
      </c>
      <c r="D35" s="22">
        <v>8866</v>
      </c>
      <c r="E35" s="22">
        <v>12587</v>
      </c>
      <c r="F35" s="22">
        <v>16933</v>
      </c>
      <c r="G35" s="22">
        <v>21079</v>
      </c>
    </row>
    <row r="36" spans="1:7" ht="13.5">
      <c r="A36" s="3" t="s">
        <v>85</v>
      </c>
      <c r="B36" s="22">
        <v>167</v>
      </c>
      <c r="C36" s="22">
        <v>167</v>
      </c>
      <c r="D36" s="22">
        <v>167</v>
      </c>
      <c r="E36" s="22">
        <v>168</v>
      </c>
      <c r="F36" s="22">
        <v>171</v>
      </c>
      <c r="G36" s="22">
        <v>172</v>
      </c>
    </row>
    <row r="37" spans="1:7" ht="13.5">
      <c r="A37" s="3" t="s">
        <v>99</v>
      </c>
      <c r="B37" s="22">
        <v>8775</v>
      </c>
      <c r="C37" s="22">
        <v>6602</v>
      </c>
      <c r="D37" s="22">
        <v>9041</v>
      </c>
      <c r="E37" s="22">
        <v>12762</v>
      </c>
      <c r="F37" s="22">
        <v>17110</v>
      </c>
      <c r="G37" s="22">
        <v>21263</v>
      </c>
    </row>
    <row r="38" spans="1:7" ht="13.5">
      <c r="A38" s="3" t="s">
        <v>100</v>
      </c>
      <c r="B38" s="22">
        <v>77522</v>
      </c>
      <c r="C38" s="22">
        <v>85308</v>
      </c>
      <c r="D38" s="22">
        <v>62837</v>
      </c>
      <c r="E38" s="22">
        <v>67906</v>
      </c>
      <c r="F38" s="22">
        <v>63668</v>
      </c>
      <c r="G38" s="22">
        <v>81434</v>
      </c>
    </row>
    <row r="39" spans="1:7" ht="13.5">
      <c r="A39" s="3" t="s">
        <v>101</v>
      </c>
      <c r="B39" s="22">
        <v>525210</v>
      </c>
      <c r="C39" s="22">
        <v>118284</v>
      </c>
      <c r="D39" s="22">
        <v>161297</v>
      </c>
      <c r="E39" s="22">
        <v>178767</v>
      </c>
      <c r="F39" s="22">
        <v>166453</v>
      </c>
      <c r="G39" s="22">
        <v>202911</v>
      </c>
    </row>
    <row r="40" spans="1:7" ht="13.5">
      <c r="A40" s="3" t="s">
        <v>102</v>
      </c>
      <c r="B40" s="22">
        <v>695</v>
      </c>
      <c r="C40" s="22">
        <v>329</v>
      </c>
      <c r="D40" s="22">
        <v>545</v>
      </c>
      <c r="E40" s="22">
        <v>536</v>
      </c>
      <c r="F40" s="22">
        <v>1287</v>
      </c>
      <c r="G40" s="22">
        <v>3038</v>
      </c>
    </row>
    <row r="41" spans="1:7" ht="13.5">
      <c r="A41" s="3" t="s">
        <v>103</v>
      </c>
      <c r="B41" s="22">
        <v>41</v>
      </c>
      <c r="C41" s="22">
        <v>43</v>
      </c>
      <c r="D41" s="22">
        <v>50</v>
      </c>
      <c r="E41" s="22">
        <v>47</v>
      </c>
      <c r="F41" s="22">
        <v>101</v>
      </c>
      <c r="G41" s="22">
        <v>154</v>
      </c>
    </row>
    <row r="42" spans="1:7" ht="13.5">
      <c r="A42" s="3" t="s">
        <v>104</v>
      </c>
      <c r="B42" s="22">
        <v>2533</v>
      </c>
      <c r="C42" s="22">
        <v>2417</v>
      </c>
      <c r="D42" s="22">
        <v>2228</v>
      </c>
      <c r="E42" s="22">
        <v>1836</v>
      </c>
      <c r="F42" s="22">
        <v>1761</v>
      </c>
      <c r="G42" s="22">
        <v>894</v>
      </c>
    </row>
    <row r="43" spans="1:7" ht="13.5">
      <c r="A43" s="3" t="s">
        <v>105</v>
      </c>
      <c r="B43" s="22">
        <v>826</v>
      </c>
      <c r="C43" s="22">
        <v>831</v>
      </c>
      <c r="D43" s="22">
        <v>515</v>
      </c>
      <c r="E43" s="22">
        <v>574</v>
      </c>
      <c r="F43" s="22">
        <v>29</v>
      </c>
      <c r="G43" s="22">
        <v>804</v>
      </c>
    </row>
    <row r="44" spans="1:7" ht="13.5">
      <c r="A44" s="3" t="s">
        <v>106</v>
      </c>
      <c r="B44" s="22">
        <v>43</v>
      </c>
      <c r="C44" s="22">
        <v>48</v>
      </c>
      <c r="D44" s="22">
        <v>50</v>
      </c>
      <c r="E44" s="22">
        <v>71</v>
      </c>
      <c r="F44" s="22">
        <v>18</v>
      </c>
      <c r="G44" s="22">
        <v>22</v>
      </c>
    </row>
    <row r="45" spans="1:7" ht="13.5">
      <c r="A45" s="3" t="s">
        <v>107</v>
      </c>
      <c r="B45" s="22">
        <v>2500</v>
      </c>
      <c r="C45" s="22">
        <v>2500</v>
      </c>
      <c r="D45" s="22">
        <v>2500</v>
      </c>
      <c r="E45" s="22">
        <v>2500</v>
      </c>
      <c r="F45" s="22">
        <v>2368</v>
      </c>
      <c r="G45" s="22">
        <v>2768</v>
      </c>
    </row>
    <row r="46" spans="1:7" ht="13.5">
      <c r="A46" s="3" t="s">
        <v>108</v>
      </c>
      <c r="B46" s="22">
        <v>479</v>
      </c>
      <c r="C46" s="22">
        <v>347</v>
      </c>
      <c r="D46" s="22">
        <v>201</v>
      </c>
      <c r="E46" s="22">
        <v>125</v>
      </c>
      <c r="F46" s="22">
        <v>209</v>
      </c>
      <c r="G46" s="22">
        <v>136</v>
      </c>
    </row>
    <row r="47" spans="1:7" ht="13.5">
      <c r="A47" s="3" t="s">
        <v>109</v>
      </c>
      <c r="B47" s="22">
        <v>6596</v>
      </c>
      <c r="C47" s="22">
        <v>5955</v>
      </c>
      <c r="D47" s="22">
        <v>5201</v>
      </c>
      <c r="E47" s="22">
        <v>5485</v>
      </c>
      <c r="F47" s="22">
        <v>1317</v>
      </c>
      <c r="G47" s="22">
        <v>458</v>
      </c>
    </row>
    <row r="48" spans="1:7" ht="13.5">
      <c r="A48" s="3" t="s">
        <v>84</v>
      </c>
      <c r="B48" s="22">
        <v>18511</v>
      </c>
      <c r="C48" s="22">
        <v>18207</v>
      </c>
      <c r="D48" s="22">
        <v>24568</v>
      </c>
      <c r="E48" s="22">
        <v>26857</v>
      </c>
      <c r="F48" s="22">
        <v>28743</v>
      </c>
      <c r="G48" s="22">
        <v>23953</v>
      </c>
    </row>
    <row r="49" spans="1:7" ht="13.5">
      <c r="A49" s="3" t="s">
        <v>85</v>
      </c>
      <c r="B49" s="22">
        <v>16740</v>
      </c>
      <c r="C49" s="22">
        <v>19010</v>
      </c>
      <c r="D49" s="22">
        <v>21018</v>
      </c>
      <c r="E49" s="22">
        <v>22717</v>
      </c>
      <c r="F49" s="22">
        <v>23590</v>
      </c>
      <c r="G49" s="22">
        <v>8370</v>
      </c>
    </row>
    <row r="50" spans="1:7" ht="13.5">
      <c r="A50" s="3" t="s">
        <v>86</v>
      </c>
      <c r="B50" s="22">
        <v>-1026</v>
      </c>
      <c r="C50" s="22">
        <v>-847</v>
      </c>
      <c r="D50" s="22">
        <v>-397</v>
      </c>
      <c r="E50" s="22">
        <v>-361</v>
      </c>
      <c r="F50" s="22">
        <v>-2849</v>
      </c>
      <c r="G50" s="22">
        <v>-2789</v>
      </c>
    </row>
    <row r="51" spans="1:7" ht="13.5">
      <c r="A51" s="3" t="s">
        <v>110</v>
      </c>
      <c r="B51" s="22"/>
      <c r="C51" s="22">
        <v>-793</v>
      </c>
      <c r="D51" s="22">
        <v>-796</v>
      </c>
      <c r="E51" s="22"/>
      <c r="F51" s="22"/>
      <c r="G51" s="22">
        <v>-283</v>
      </c>
    </row>
    <row r="52" spans="1:7" ht="13.5">
      <c r="A52" s="3" t="s">
        <v>111</v>
      </c>
      <c r="B52" s="22">
        <v>650674</v>
      </c>
      <c r="C52" s="22">
        <v>251643</v>
      </c>
      <c r="D52" s="22">
        <v>279822</v>
      </c>
      <c r="E52" s="22">
        <v>307065</v>
      </c>
      <c r="F52" s="22">
        <v>286701</v>
      </c>
      <c r="G52" s="22">
        <v>336753</v>
      </c>
    </row>
    <row r="53" spans="1:7" ht="13.5">
      <c r="A53" s="2" t="s">
        <v>112</v>
      </c>
      <c r="B53" s="22">
        <v>871265</v>
      </c>
      <c r="C53" s="22">
        <v>472595</v>
      </c>
      <c r="D53" s="22">
        <v>505904</v>
      </c>
      <c r="E53" s="22">
        <v>540404</v>
      </c>
      <c r="F53" s="22">
        <v>528369</v>
      </c>
      <c r="G53" s="22">
        <v>586783</v>
      </c>
    </row>
    <row r="54" spans="1:7" ht="14.25" thickBot="1">
      <c r="A54" s="4" t="s">
        <v>113</v>
      </c>
      <c r="B54" s="23">
        <v>1409387</v>
      </c>
      <c r="C54" s="23">
        <v>1065664</v>
      </c>
      <c r="D54" s="23">
        <v>1011538</v>
      </c>
      <c r="E54" s="23">
        <v>1010812</v>
      </c>
      <c r="F54" s="23">
        <v>986741</v>
      </c>
      <c r="G54" s="23">
        <v>1112758</v>
      </c>
    </row>
    <row r="55" spans="1:7" ht="14.25" thickTop="1">
      <c r="A55" s="2" t="s">
        <v>114</v>
      </c>
      <c r="B55" s="22">
        <v>4761</v>
      </c>
      <c r="C55" s="22">
        <v>4771</v>
      </c>
      <c r="D55" s="22">
        <v>4941</v>
      </c>
      <c r="E55" s="22">
        <v>5580</v>
      </c>
      <c r="F55" s="22">
        <v>33239</v>
      </c>
      <c r="G55" s="22">
        <v>43463</v>
      </c>
    </row>
    <row r="56" spans="1:7" ht="13.5">
      <c r="A56" s="2" t="s">
        <v>115</v>
      </c>
      <c r="B56" s="22">
        <v>356073</v>
      </c>
      <c r="C56" s="22">
        <v>366431</v>
      </c>
      <c r="D56" s="22">
        <v>338224</v>
      </c>
      <c r="E56" s="22">
        <v>329288</v>
      </c>
      <c r="F56" s="22">
        <v>305750</v>
      </c>
      <c r="G56" s="22">
        <v>348934</v>
      </c>
    </row>
    <row r="57" spans="1:7" ht="13.5">
      <c r="A57" s="2" t="s">
        <v>116</v>
      </c>
      <c r="B57" s="22">
        <v>81073</v>
      </c>
      <c r="C57" s="22">
        <v>71717</v>
      </c>
      <c r="D57" s="22">
        <v>75382</v>
      </c>
      <c r="E57" s="22">
        <v>67528</v>
      </c>
      <c r="F57" s="22">
        <v>62453</v>
      </c>
      <c r="G57" s="22">
        <v>61438</v>
      </c>
    </row>
    <row r="58" spans="1:7" ht="13.5">
      <c r="A58" s="2" t="s">
        <v>117</v>
      </c>
      <c r="B58" s="22">
        <v>25856</v>
      </c>
      <c r="C58" s="22">
        <v>24356</v>
      </c>
      <c r="D58" s="22">
        <v>18606</v>
      </c>
      <c r="E58" s="22">
        <v>18606</v>
      </c>
      <c r="F58" s="22">
        <v>5106</v>
      </c>
      <c r="G58" s="22">
        <v>5106</v>
      </c>
    </row>
    <row r="59" spans="1:7" ht="13.5">
      <c r="A59" s="2" t="s">
        <v>118</v>
      </c>
      <c r="B59" s="22">
        <v>4</v>
      </c>
      <c r="C59" s="22">
        <v>0</v>
      </c>
      <c r="D59" s="22"/>
      <c r="E59" s="22">
        <v>3</v>
      </c>
      <c r="F59" s="22">
        <v>9</v>
      </c>
      <c r="G59" s="22"/>
    </row>
    <row r="60" spans="1:7" ht="13.5">
      <c r="A60" s="2" t="s">
        <v>119</v>
      </c>
      <c r="B60" s="22">
        <v>307013</v>
      </c>
      <c r="C60" s="22">
        <v>7331</v>
      </c>
      <c r="D60" s="22">
        <v>6632</v>
      </c>
      <c r="E60" s="22">
        <v>9032</v>
      </c>
      <c r="F60" s="22">
        <v>9250</v>
      </c>
      <c r="G60" s="22">
        <v>10042</v>
      </c>
    </row>
    <row r="61" spans="1:7" ht="13.5">
      <c r="A61" s="2" t="s">
        <v>120</v>
      </c>
      <c r="B61" s="22">
        <v>14799</v>
      </c>
      <c r="C61" s="22">
        <v>15552</v>
      </c>
      <c r="D61" s="22">
        <v>14900</v>
      </c>
      <c r="E61" s="22">
        <v>14237</v>
      </c>
      <c r="F61" s="22">
        <v>11875</v>
      </c>
      <c r="G61" s="22">
        <v>17996</v>
      </c>
    </row>
    <row r="62" spans="1:7" ht="13.5">
      <c r="A62" s="2" t="s">
        <v>121</v>
      </c>
      <c r="B62" s="22">
        <v>14189</v>
      </c>
      <c r="C62" s="22">
        <v>9480</v>
      </c>
      <c r="D62" s="22">
        <v>7171</v>
      </c>
      <c r="E62" s="22">
        <v>2904</v>
      </c>
      <c r="F62" s="22">
        <v>1122</v>
      </c>
      <c r="G62" s="22">
        <v>5602</v>
      </c>
    </row>
    <row r="63" spans="1:7" ht="13.5">
      <c r="A63" s="2" t="s">
        <v>122</v>
      </c>
      <c r="B63" s="22">
        <v>7785</v>
      </c>
      <c r="C63" s="22">
        <v>5065</v>
      </c>
      <c r="D63" s="22">
        <v>3921</v>
      </c>
      <c r="E63" s="22">
        <v>19044</v>
      </c>
      <c r="F63" s="22">
        <v>4525</v>
      </c>
      <c r="G63" s="22">
        <v>4070</v>
      </c>
    </row>
    <row r="64" spans="1:7" ht="13.5">
      <c r="A64" s="2" t="s">
        <v>123</v>
      </c>
      <c r="B64" s="22">
        <v>2009</v>
      </c>
      <c r="C64" s="22">
        <v>1781</v>
      </c>
      <c r="D64" s="22">
        <v>1267</v>
      </c>
      <c r="E64" s="22">
        <v>1209</v>
      </c>
      <c r="F64" s="22">
        <v>1140</v>
      </c>
      <c r="G64" s="22">
        <v>1060</v>
      </c>
    </row>
    <row r="65" spans="1:7" ht="13.5">
      <c r="A65" s="2" t="s">
        <v>124</v>
      </c>
      <c r="B65" s="22">
        <v>161</v>
      </c>
      <c r="C65" s="22">
        <v>181</v>
      </c>
      <c r="D65" s="22">
        <v>158</v>
      </c>
      <c r="E65" s="22">
        <v>70</v>
      </c>
      <c r="F65" s="22"/>
      <c r="G65" s="22">
        <v>287</v>
      </c>
    </row>
    <row r="66" spans="1:7" ht="13.5">
      <c r="A66" s="2" t="s">
        <v>125</v>
      </c>
      <c r="B66" s="22"/>
      <c r="C66" s="22">
        <v>41</v>
      </c>
      <c r="D66" s="22">
        <v>62</v>
      </c>
      <c r="E66" s="22"/>
      <c r="F66" s="22">
        <v>36</v>
      </c>
      <c r="G66" s="22">
        <v>2179</v>
      </c>
    </row>
    <row r="67" spans="1:7" ht="13.5">
      <c r="A67" s="2" t="s">
        <v>126</v>
      </c>
      <c r="B67" s="22">
        <v>2577</v>
      </c>
      <c r="C67" s="22"/>
      <c r="D67" s="22"/>
      <c r="E67" s="22"/>
      <c r="F67" s="22"/>
      <c r="G67" s="22"/>
    </row>
    <row r="68" spans="1:7" ht="13.5">
      <c r="A68" s="2" t="s">
        <v>85</v>
      </c>
      <c r="B68" s="22">
        <v>3373</v>
      </c>
      <c r="C68" s="22">
        <v>5464</v>
      </c>
      <c r="D68" s="22">
        <v>8785</v>
      </c>
      <c r="E68" s="22">
        <v>3308</v>
      </c>
      <c r="F68" s="22">
        <v>2610</v>
      </c>
      <c r="G68" s="22">
        <v>3064</v>
      </c>
    </row>
    <row r="69" spans="1:7" ht="13.5">
      <c r="A69" s="2" t="s">
        <v>127</v>
      </c>
      <c r="B69" s="22">
        <v>819679</v>
      </c>
      <c r="C69" s="22">
        <v>512175</v>
      </c>
      <c r="D69" s="22">
        <v>480055</v>
      </c>
      <c r="E69" s="22">
        <v>470814</v>
      </c>
      <c r="F69" s="22">
        <v>452123</v>
      </c>
      <c r="G69" s="22">
        <v>503245</v>
      </c>
    </row>
    <row r="70" spans="1:7" ht="13.5">
      <c r="A70" s="2" t="s">
        <v>128</v>
      </c>
      <c r="B70" s="22">
        <v>58747</v>
      </c>
      <c r="C70" s="22">
        <v>54603</v>
      </c>
      <c r="D70" s="22">
        <v>78960</v>
      </c>
      <c r="E70" s="22">
        <v>97568</v>
      </c>
      <c r="F70" s="22">
        <v>116178</v>
      </c>
      <c r="G70" s="22">
        <v>81287</v>
      </c>
    </row>
    <row r="71" spans="1:7" ht="13.5">
      <c r="A71" s="2" t="s">
        <v>118</v>
      </c>
      <c r="B71" s="22">
        <v>14</v>
      </c>
      <c r="C71" s="22">
        <v>2</v>
      </c>
      <c r="D71" s="22"/>
      <c r="E71" s="22">
        <v>2</v>
      </c>
      <c r="F71" s="22">
        <v>20</v>
      </c>
      <c r="G71" s="22"/>
    </row>
    <row r="72" spans="1:7" ht="13.5">
      <c r="A72" s="2" t="s">
        <v>129</v>
      </c>
      <c r="B72" s="22">
        <v>26578</v>
      </c>
      <c r="C72" s="22">
        <v>23999</v>
      </c>
      <c r="D72" s="22">
        <v>21010</v>
      </c>
      <c r="E72" s="22">
        <v>19112</v>
      </c>
      <c r="F72" s="22">
        <v>17091</v>
      </c>
      <c r="G72" s="22">
        <v>18036</v>
      </c>
    </row>
    <row r="73" spans="1:7" ht="13.5">
      <c r="A73" s="2" t="s">
        <v>130</v>
      </c>
      <c r="B73" s="22">
        <v>9038</v>
      </c>
      <c r="C73" s="22">
        <v>9038</v>
      </c>
      <c r="D73" s="22">
        <v>10293</v>
      </c>
      <c r="E73" s="22">
        <v>10293</v>
      </c>
      <c r="F73" s="22">
        <v>10293</v>
      </c>
      <c r="G73" s="22">
        <v>10298</v>
      </c>
    </row>
    <row r="74" spans="1:7" ht="13.5">
      <c r="A74" s="2" t="s">
        <v>131</v>
      </c>
      <c r="B74" s="22">
        <v>34</v>
      </c>
      <c r="C74" s="22">
        <v>34</v>
      </c>
      <c r="D74" s="22">
        <v>34</v>
      </c>
      <c r="E74" s="22"/>
      <c r="F74" s="22"/>
      <c r="G74" s="22"/>
    </row>
    <row r="75" spans="1:7" ht="13.5">
      <c r="A75" s="2" t="s">
        <v>85</v>
      </c>
      <c r="B75" s="22">
        <v>2790</v>
      </c>
      <c r="C75" s="22">
        <v>2712</v>
      </c>
      <c r="D75" s="22">
        <v>5979</v>
      </c>
      <c r="E75" s="22">
        <v>6610</v>
      </c>
      <c r="F75" s="22">
        <v>8006</v>
      </c>
      <c r="G75" s="22">
        <v>8070</v>
      </c>
    </row>
    <row r="76" spans="1:7" ht="13.5">
      <c r="A76" s="2" t="s">
        <v>132</v>
      </c>
      <c r="B76" s="22">
        <v>97202</v>
      </c>
      <c r="C76" s="22">
        <v>90390</v>
      </c>
      <c r="D76" s="22">
        <v>116277</v>
      </c>
      <c r="E76" s="22">
        <v>133587</v>
      </c>
      <c r="F76" s="22">
        <v>151589</v>
      </c>
      <c r="G76" s="22">
        <v>117694</v>
      </c>
    </row>
    <row r="77" spans="1:7" ht="14.25" thickBot="1">
      <c r="A77" s="4" t="s">
        <v>133</v>
      </c>
      <c r="B77" s="23">
        <v>916881</v>
      </c>
      <c r="C77" s="23">
        <v>602566</v>
      </c>
      <c r="D77" s="23">
        <v>596332</v>
      </c>
      <c r="E77" s="23">
        <v>604402</v>
      </c>
      <c r="F77" s="23">
        <v>603713</v>
      </c>
      <c r="G77" s="23">
        <v>620939</v>
      </c>
    </row>
    <row r="78" spans="1:7" ht="14.25" thickTop="1">
      <c r="A78" s="2" t="s">
        <v>134</v>
      </c>
      <c r="B78" s="22">
        <v>58967</v>
      </c>
      <c r="C78" s="22">
        <v>58967</v>
      </c>
      <c r="D78" s="22">
        <v>58967</v>
      </c>
      <c r="E78" s="22">
        <v>58967</v>
      </c>
      <c r="F78" s="22">
        <v>58967</v>
      </c>
      <c r="G78" s="22">
        <v>58967</v>
      </c>
    </row>
    <row r="79" spans="1:7" ht="13.5">
      <c r="A79" s="3" t="s">
        <v>135</v>
      </c>
      <c r="B79" s="22">
        <v>60899</v>
      </c>
      <c r="C79" s="22">
        <v>60899</v>
      </c>
      <c r="D79" s="22">
        <v>60899</v>
      </c>
      <c r="E79" s="22">
        <v>60899</v>
      </c>
      <c r="F79" s="22">
        <v>60899</v>
      </c>
      <c r="G79" s="22">
        <v>60899</v>
      </c>
    </row>
    <row r="80" spans="1:7" ht="13.5">
      <c r="A80" s="3" t="s">
        <v>136</v>
      </c>
      <c r="B80" s="22">
        <v>60899</v>
      </c>
      <c r="C80" s="22">
        <v>60899</v>
      </c>
      <c r="D80" s="22">
        <v>60899</v>
      </c>
      <c r="E80" s="22">
        <v>60899</v>
      </c>
      <c r="F80" s="22">
        <v>61591</v>
      </c>
      <c r="G80" s="22">
        <v>61594</v>
      </c>
    </row>
    <row r="81" spans="1:7" ht="13.5">
      <c r="A81" s="3" t="s">
        <v>137</v>
      </c>
      <c r="B81" s="22">
        <v>722</v>
      </c>
      <c r="C81" s="22">
        <v>722</v>
      </c>
      <c r="D81" s="22">
        <v>722</v>
      </c>
      <c r="E81" s="22">
        <v>722</v>
      </c>
      <c r="F81" s="22">
        <v>722</v>
      </c>
      <c r="G81" s="22">
        <v>722</v>
      </c>
    </row>
    <row r="82" spans="1:7" ht="13.5">
      <c r="A82" s="5" t="s">
        <v>138</v>
      </c>
      <c r="B82" s="22">
        <v>390500</v>
      </c>
      <c r="C82" s="22">
        <v>356500</v>
      </c>
      <c r="D82" s="22">
        <v>347000</v>
      </c>
      <c r="E82" s="22">
        <v>327000</v>
      </c>
      <c r="F82" s="22">
        <v>364500</v>
      </c>
      <c r="G82" s="22">
        <v>350900</v>
      </c>
    </row>
    <row r="83" spans="1:7" ht="13.5">
      <c r="A83" s="5" t="s">
        <v>139</v>
      </c>
      <c r="B83" s="22">
        <v>32620</v>
      </c>
      <c r="C83" s="22">
        <v>46404</v>
      </c>
      <c r="D83" s="22">
        <v>21166</v>
      </c>
      <c r="E83" s="22">
        <v>30920</v>
      </c>
      <c r="F83" s="22">
        <v>-26724</v>
      </c>
      <c r="G83" s="22">
        <v>29409</v>
      </c>
    </row>
    <row r="84" spans="1:7" ht="13.5">
      <c r="A84" s="3" t="s">
        <v>140</v>
      </c>
      <c r="B84" s="22">
        <v>423843</v>
      </c>
      <c r="C84" s="22">
        <v>403626</v>
      </c>
      <c r="D84" s="22">
        <v>368889</v>
      </c>
      <c r="E84" s="22">
        <v>358643</v>
      </c>
      <c r="F84" s="22">
        <v>338498</v>
      </c>
      <c r="G84" s="22">
        <v>381032</v>
      </c>
    </row>
    <row r="85" spans="1:7" ht="13.5">
      <c r="A85" s="2" t="s">
        <v>141</v>
      </c>
      <c r="B85" s="22">
        <v>-65233</v>
      </c>
      <c r="C85" s="22">
        <v>-65226</v>
      </c>
      <c r="D85" s="22">
        <v>-65220</v>
      </c>
      <c r="E85" s="22">
        <v>-65212</v>
      </c>
      <c r="F85" s="22">
        <v>-67533</v>
      </c>
      <c r="G85" s="22">
        <v>-6921</v>
      </c>
    </row>
    <row r="86" spans="1:7" ht="13.5">
      <c r="A86" s="2" t="s">
        <v>142</v>
      </c>
      <c r="B86" s="22">
        <v>478475</v>
      </c>
      <c r="C86" s="22">
        <v>458266</v>
      </c>
      <c r="D86" s="22">
        <v>423534</v>
      </c>
      <c r="E86" s="22">
        <v>413297</v>
      </c>
      <c r="F86" s="22">
        <v>391523</v>
      </c>
      <c r="G86" s="22">
        <v>494672</v>
      </c>
    </row>
    <row r="87" spans="1:7" ht="13.5">
      <c r="A87" s="2" t="s">
        <v>143</v>
      </c>
      <c r="B87" s="22">
        <v>11845</v>
      </c>
      <c r="C87" s="22">
        <v>11234</v>
      </c>
      <c r="D87" s="22">
        <v>1686</v>
      </c>
      <c r="E87" s="22">
        <v>1166</v>
      </c>
      <c r="F87" s="22">
        <v>-1476</v>
      </c>
      <c r="G87" s="22">
        <v>4848</v>
      </c>
    </row>
    <row r="88" spans="1:7" ht="13.5">
      <c r="A88" s="2" t="s">
        <v>144</v>
      </c>
      <c r="B88" s="22">
        <v>8114</v>
      </c>
      <c r="C88" s="22">
        <v>-471</v>
      </c>
      <c r="D88" s="22">
        <v>-2827</v>
      </c>
      <c r="E88" s="22">
        <v>-865</v>
      </c>
      <c r="F88" s="22">
        <v>167</v>
      </c>
      <c r="G88" s="22">
        <v>-521</v>
      </c>
    </row>
    <row r="89" spans="1:7" ht="13.5">
      <c r="A89" s="2" t="s">
        <v>145</v>
      </c>
      <c r="B89" s="22">
        <v>-5931</v>
      </c>
      <c r="C89" s="22">
        <v>-5931</v>
      </c>
      <c r="D89" s="22">
        <v>-7187</v>
      </c>
      <c r="E89" s="22">
        <v>-7187</v>
      </c>
      <c r="F89" s="22">
        <v>-7187</v>
      </c>
      <c r="G89" s="22">
        <v>-7179</v>
      </c>
    </row>
    <row r="90" spans="1:7" ht="13.5">
      <c r="A90" s="2" t="s">
        <v>146</v>
      </c>
      <c r="B90" s="22">
        <v>14029</v>
      </c>
      <c r="C90" s="22">
        <v>4831</v>
      </c>
      <c r="D90" s="22">
        <v>-8328</v>
      </c>
      <c r="E90" s="22">
        <v>-6886</v>
      </c>
      <c r="F90" s="22">
        <v>-8495</v>
      </c>
      <c r="G90" s="22">
        <v>-2853</v>
      </c>
    </row>
    <row r="91" spans="1:7" ht="13.5">
      <c r="A91" s="6" t="s">
        <v>147</v>
      </c>
      <c r="B91" s="22">
        <v>492505</v>
      </c>
      <c r="C91" s="22">
        <v>463098</v>
      </c>
      <c r="D91" s="22">
        <v>415206</v>
      </c>
      <c r="E91" s="22">
        <v>406410</v>
      </c>
      <c r="F91" s="22">
        <v>383028</v>
      </c>
      <c r="G91" s="22">
        <v>491819</v>
      </c>
    </row>
    <row r="92" spans="1:7" ht="14.25" thickBot="1">
      <c r="A92" s="7" t="s">
        <v>148</v>
      </c>
      <c r="B92" s="22">
        <v>1409387</v>
      </c>
      <c r="C92" s="22">
        <v>1065664</v>
      </c>
      <c r="D92" s="22">
        <v>1011538</v>
      </c>
      <c r="E92" s="22">
        <v>1010812</v>
      </c>
      <c r="F92" s="22">
        <v>986741</v>
      </c>
      <c r="G92" s="22">
        <v>1112758</v>
      </c>
    </row>
    <row r="93" spans="1:7" ht="14.25" thickTop="1">
      <c r="A93" s="8"/>
      <c r="B93" s="24"/>
      <c r="C93" s="24"/>
      <c r="D93" s="24"/>
      <c r="E93" s="24"/>
      <c r="F93" s="24"/>
      <c r="G93" s="24"/>
    </row>
    <row r="95" ht="13.5">
      <c r="A95" s="20" t="s">
        <v>153</v>
      </c>
    </row>
    <row r="96" ht="13.5">
      <c r="A96" s="20" t="s">
        <v>154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2014-02-13T14:02:07Z</dcterms:created>
  <dcterms:modified xsi:type="dcterms:W3CDTF">2014-02-13T14:02:16Z</dcterms:modified>
  <cp:category/>
  <cp:version/>
  <cp:contentType/>
  <cp:contentStatus/>
</cp:coreProperties>
</file>