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<sst xmlns="http://schemas.openxmlformats.org/spreadsheetml/2006/main" count="759" uniqueCount="288">
  <si>
    <t>建物及び構築物（純額）</t>
  </si>
  <si>
    <t>長期前払費用</t>
  </si>
  <si>
    <t>買掛金</t>
  </si>
  <si>
    <t>少数株主持分</t>
  </si>
  <si>
    <t>連結・貸借対照表</t>
  </si>
  <si>
    <t>累積四半期</t>
  </si>
  <si>
    <t>2013/04/01</t>
  </si>
  <si>
    <t>賞与引当金の増減額（△は減少）</t>
  </si>
  <si>
    <t>役員賞与引当金の増減額（△は減少）</t>
  </si>
  <si>
    <t>受注損失引当金の増減額（△は減少）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</si>
  <si>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</si>
  <si>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</si>
  <si>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</si>
  <si>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持分法による投資損益（△は益）</t>
  </si>
  <si>
    <t>投資有価証券売却損益（△は益）</t>
  </si>
  <si>
    <t>関係会社株式売却損益（△は益）</t>
  </si>
  <si>
    <t>投資有価証券評価損益（△は益）</t>
  </si>
  <si>
    <t>販売用ソフトウエア除却損</t>
  </si>
  <si>
    <t>ソフトウェア除却損</t>
  </si>
  <si>
    <t>ソフトウェア評価損</t>
  </si>
  <si>
    <t>退職給付制度改定益</t>
  </si>
  <si>
    <t>災害損失</t>
  </si>
  <si>
    <t>関係会社清算損益（△は益）</t>
  </si>
  <si>
    <t>売上債権の増減額（△は増加）</t>
  </si>
  <si>
    <t>たな卸資産の増減額（△は増加）</t>
  </si>
  <si>
    <t>その他の資産の増減額（△は増加）</t>
  </si>
  <si>
    <t>仕入債務の増減額（△は減少）</t>
  </si>
  <si>
    <t>その他の負債の増減額（△は減少）</t>
  </si>
  <si>
    <t>小計</t>
  </si>
  <si>
    <t>利息及び配当金の受取額</t>
  </si>
  <si>
    <t>利息の支払額</t>
  </si>
  <si>
    <t>法人税等の還付額</t>
  </si>
  <si>
    <t>法人税等の支払額</t>
  </si>
  <si>
    <t>特別退職金の支払額</t>
  </si>
  <si>
    <t>災害損失の支払額</t>
  </si>
  <si>
    <t>ライセンス解約一時金</t>
  </si>
  <si>
    <t>営業活動によるキャッシュ・フロー</t>
  </si>
  <si>
    <t>定期預金の純増減額（△は増加）</t>
  </si>
  <si>
    <t>預け金の預入による支出</t>
  </si>
  <si>
    <t>預け金の払戻による収入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</si>
  <si>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</si>
  <si>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</si>
  <si>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</si>
  <si>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</si>
  <si>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</si>
  <si>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長期前払費用の取得による支出</t>
  </si>
  <si>
    <t>投資有価証券の取得による支出</t>
  </si>
  <si>
    <t>投資有価証券の売却による収入</t>
  </si>
  <si>
    <t>関係会社株式の取得による支出</t>
  </si>
  <si>
    <t>関係会社株式の売却による収入</t>
  </si>
  <si>
    <t>関係会社の清算による収入</t>
  </si>
  <si>
    <t>関係会社出資金の払込による支出</t>
  </si>
  <si>
    <t>会員権の取得による支出</t>
  </si>
  <si>
    <t>会員権の売却による収入</t>
  </si>
  <si>
    <t>短期貸付金の純増減額（△は増加）</t>
  </si>
  <si>
    <t>投資活動によるキャッシュ・フロー</t>
  </si>
  <si>
    <t>短期借入金の純増減額（△は減少）</t>
  </si>
  <si>
    <t>少数株主への清算分配金の支払額</t>
  </si>
  <si>
    <t>リース債務の返済による支出</t>
  </si>
  <si>
    <t>ストックオプションの行使による収入</t>
  </si>
  <si>
    <t>自己株式の取得による支出</t>
  </si>
  <si>
    <t>自己株式の売却による収入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</si>
  <si>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</si>
  <si>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</si>
  <si>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</si>
  <si>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</si>
  <si>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</si>
  <si>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</si>
  <si>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その他</t>
  </si>
  <si>
    <t>特別利益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</si>
  <si>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</si>
  <si>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</si>
  <si>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</si>
  <si>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</si>
  <si>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</si>
  <si>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</si>
  <si>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</si>
  <si>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</si>
  <si>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</si>
  <si>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</si>
  <si>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</si>
  <si>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</si>
  <si>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</si>
  <si>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</si>
  <si>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2012/06/22</t>
  </si>
  <si>
    <t>2011/03/31</t>
  </si>
  <si>
    <t>2011/06/24</t>
  </si>
  <si>
    <t>2010/03/31</t>
  </si>
  <si>
    <t>2010/06/25</t>
  </si>
  <si>
    <t>2009/03/31</t>
  </si>
  <si>
    <t>2009/06/24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</si>
  <si>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</si>
  <si>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</si>
  <si>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</si>
  <si>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</si>
  <si>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</si>
  <si>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</si>
  <si>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</si>
  <si>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仕掛品</t>
  </si>
  <si>
    <t>貯蔵品</t>
  </si>
  <si>
    <t>原材料及び貯蔵品</t>
  </si>
  <si>
    <t>前払費用</t>
  </si>
  <si>
    <t>繰延税金資産</t>
  </si>
  <si>
    <t>預け金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</si>
  <si>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</si>
  <si>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</si>
  <si>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</si>
  <si>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</si>
  <si>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</si>
  <si>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</si>
  <si>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</si>
  <si>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</si>
  <si>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</si>
  <si>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工具、器具及び備品</t>
  </si>
  <si>
    <t>工具、器具及び備品</t>
  </si>
  <si>
    <t>工具、器具及び備品（純額）</t>
  </si>
  <si>
    <t>土地</t>
  </si>
  <si>
    <t>建設仮勘定</t>
  </si>
  <si>
    <t>有形固定資産</t>
  </si>
  <si>
    <t>有形固定資産</t>
  </si>
  <si>
    <t>電話加入権</t>
  </si>
  <si>
    <t>電信電話専用施設利用権</t>
  </si>
  <si>
    <t>ソフトウエア</t>
  </si>
  <si>
    <t>ソフトウエア</t>
  </si>
  <si>
    <t>無形固定資産</t>
  </si>
  <si>
    <t>投資有価証券</t>
  </si>
  <si>
    <t>関係会社株式</t>
  </si>
  <si>
    <t>関係会社出資金</t>
  </si>
  <si>
    <t>破産更生債権等</t>
  </si>
  <si>
    <t>長期前払費用</t>
  </si>
  <si>
    <t>繰延税金資産</t>
  </si>
  <si>
    <t>敷金及び保証金</t>
  </si>
  <si>
    <t>長期貸付金</t>
  </si>
  <si>
    <t>施設利用会員権</t>
  </si>
  <si>
    <t>長期性預金</t>
  </si>
  <si>
    <t>投資その他の資産</t>
  </si>
  <si>
    <t>固定資産</t>
  </si>
  <si>
    <t>資産</t>
  </si>
  <si>
    <t>買掛金</t>
  </si>
  <si>
    <t>短期借入金</t>
  </si>
  <si>
    <t>未払金</t>
  </si>
  <si>
    <t>未払費用</t>
  </si>
  <si>
    <t>未払法人税等</t>
  </si>
  <si>
    <t>未払消費税等</t>
  </si>
  <si>
    <t>前受金</t>
  </si>
  <si>
    <t>前受金</t>
  </si>
  <si>
    <t>預り金</t>
  </si>
  <si>
    <t>賞与引当金</t>
  </si>
  <si>
    <t>未払役員賞与</t>
  </si>
  <si>
    <t>受注損失引当金</t>
  </si>
  <si>
    <t>資産除去債務</t>
  </si>
  <si>
    <t>その他</t>
  </si>
  <si>
    <t>流動負債</t>
  </si>
  <si>
    <t>退職給付引当金</t>
  </si>
  <si>
    <t>退職給付引当金</t>
  </si>
  <si>
    <t>役員退職慰労引当金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</si>
  <si>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</si>
  <si>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</si>
  <si>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</si>
  <si>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</si>
  <si>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</si>
  <si>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</si>
  <si>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</si>
  <si>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</si>
  <si>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</si>
  <si>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</si>
  <si>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</si>
  <si>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</si>
  <si>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</si>
  <si>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</si>
  <si>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</si>
  <si>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</si>
  <si>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</si>
  <si>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</si>
  <si>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</si>
  <si>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</si>
  <si>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</si>
  <si>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株式会社アイネス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</si>
  <si>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</si>
  <si>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</si>
  <si>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</si>
  <si>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</si>
  <si>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</si>
  <si>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</si>
  <si>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</si>
  <si>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</si>
  <si>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</si>
  <si>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</si>
  <si>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</si>
  <si>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</si>
  <si>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広告宣伝費</t>
  </si>
  <si>
    <t>給料手当及び賞与</t>
  </si>
  <si>
    <t>（うち賞与引当金繰入額）</t>
  </si>
  <si>
    <t>（うち退職給付費用）</t>
  </si>
  <si>
    <t>役員報酬</t>
  </si>
  <si>
    <t>役員賞与引当金繰入額</t>
  </si>
  <si>
    <t>（うち役員退職慰労引当金繰入額）</t>
  </si>
  <si>
    <t>福利厚生費</t>
  </si>
  <si>
    <t>旅費及び交通費</t>
  </si>
  <si>
    <t>運搬費</t>
  </si>
  <si>
    <t>水道光熱費</t>
  </si>
  <si>
    <t>賃借料</t>
  </si>
  <si>
    <t>減価償却費</t>
  </si>
  <si>
    <t>減価償却費</t>
  </si>
  <si>
    <t>研究開発費</t>
  </si>
  <si>
    <t>事務電算処理費</t>
  </si>
  <si>
    <t>営業支援費</t>
  </si>
  <si>
    <t>瑕疵修理・無償保守費</t>
  </si>
  <si>
    <t>貸倒引当金繰入額</t>
  </si>
  <si>
    <t>販売費・一般管理費</t>
  </si>
  <si>
    <t>営業利益</t>
  </si>
  <si>
    <t>受取利息</t>
  </si>
  <si>
    <t>有価証券利息</t>
  </si>
  <si>
    <t>受取配当金</t>
  </si>
  <si>
    <t>不動産賃貸料</t>
  </si>
  <si>
    <t>保険配当金</t>
  </si>
  <si>
    <t>その他</t>
  </si>
  <si>
    <t>営業外収益</t>
  </si>
  <si>
    <t>支払利息</t>
  </si>
  <si>
    <t>不動産賃貸費用</t>
  </si>
  <si>
    <t>営業外費用</t>
  </si>
  <si>
    <t>経常利益</t>
  </si>
  <si>
    <t>投資有価証券売却益</t>
  </si>
  <si>
    <t>関係会社株式売却益</t>
  </si>
  <si>
    <t>受取和解金</t>
  </si>
  <si>
    <t>新株予約権戻入益</t>
  </si>
  <si>
    <t>関係会社清算益</t>
  </si>
  <si>
    <t>特別利益</t>
  </si>
  <si>
    <t>固定資産除却損</t>
  </si>
  <si>
    <t>投資有価証券評価損</t>
  </si>
  <si>
    <t>投資有価証券売却損</t>
  </si>
  <si>
    <t>関係会社株式評価損</t>
  </si>
  <si>
    <t>関係会社株式売却損</t>
  </si>
  <si>
    <t>事務所撤去費用</t>
  </si>
  <si>
    <t>特別退職金</t>
  </si>
  <si>
    <t>ソフトウエア評価損</t>
  </si>
  <si>
    <t>ソフトウエア除却損</t>
  </si>
  <si>
    <t>アドバイザリー関連費用</t>
  </si>
  <si>
    <t>たな卸資産処分損</t>
  </si>
  <si>
    <t>退職給付制度改定損</t>
  </si>
  <si>
    <t>災害による損失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</si>
  <si>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</si>
  <si>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</si>
  <si>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</si>
  <si>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</si>
  <si>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</si>
  <si>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</si>
  <si>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</si>
  <si>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</si>
  <si>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</si>
  <si>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</si>
  <si>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</si>
  <si>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2013/11/12</t>
  </si>
  <si>
    <t>2013/09/30</t>
  </si>
  <si>
    <t>2013/08/13</t>
  </si>
  <si>
    <t>2013/06/30</t>
  </si>
  <si>
    <t>2013/02/08</t>
  </si>
  <si>
    <t>2012/12/31</t>
  </si>
  <si>
    <t>2012/11/12</t>
  </si>
  <si>
    <t>2012/09/30</t>
  </si>
  <si>
    <t>2012/08/13</t>
  </si>
  <si>
    <t>2012/06/30</t>
  </si>
  <si>
    <t>2012/02/10</t>
  </si>
  <si>
    <t>2011/12/31</t>
  </si>
  <si>
    <t>2011/11/11</t>
  </si>
  <si>
    <t>2011/09/30</t>
  </si>
  <si>
    <t>2011/08/09</t>
  </si>
  <si>
    <t>2011/06/30</t>
  </si>
  <si>
    <t>2011/02/10</t>
  </si>
  <si>
    <t>2010/12/31</t>
  </si>
  <si>
    <t>2010/11/11</t>
  </si>
  <si>
    <t>2010/09/30</t>
  </si>
  <si>
    <t>2010/08/11</t>
  </si>
  <si>
    <t>2010/06/30</t>
  </si>
  <si>
    <t>2010/02/10</t>
  </si>
  <si>
    <t>2009/12/31</t>
  </si>
  <si>
    <t>2009/11/11</t>
  </si>
  <si>
    <t>2009/09/30</t>
  </si>
  <si>
    <t>2009/08/13</t>
  </si>
  <si>
    <t>2009/06/30</t>
  </si>
  <si>
    <t>2009/02/12</t>
  </si>
  <si>
    <t>2008/12/31</t>
  </si>
  <si>
    <t>2008/11/12</t>
  </si>
  <si>
    <t>2008/09/30</t>
  </si>
  <si>
    <t>2008/08/08</t>
  </si>
  <si>
    <t>2008/06/30</t>
  </si>
  <si>
    <t>受取手形及び営業未収入金</t>
  </si>
  <si>
    <t>建物及び構築物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</si>
</sst>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175</v>
      </c>
      <c r="B2" s="14">
        <v>9742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176</v>
      </c>
      <c r="B3" s="1" t="s">
        <v>177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73</v>
      </c>
      <c r="B4" s="15" t="str">
        <f>HYPERLINK("http://www.kabupro.jp/mark/20140207/S100121N.htm","四半期報告書")</f>
        <v>四半期報告書</v>
      </c>
      <c r="C4" s="15" t="str">
        <f>HYPERLINK("http://www.kabupro.jp/mark/20131112/S1000EWO.htm","四半期報告書")</f>
        <v>四半期報告書</v>
      </c>
      <c r="D4" s="15" t="str">
        <f>HYPERLINK("http://www.kabupro.jp/mark/20130813/S000EA2W.htm","四半期報告書")</f>
        <v>四半期報告書</v>
      </c>
      <c r="E4" s="15" t="str">
        <f>HYPERLINK("http://www.kabupro.jp/mark/20130625/S000DOC7.htm","有価証券報告書")</f>
        <v>有価証券報告書</v>
      </c>
      <c r="F4" s="15" t="str">
        <f>HYPERLINK("http://www.kabupro.jp/mark/20140207/S100121N.htm","四半期報告書")</f>
        <v>四半期報告書</v>
      </c>
      <c r="G4" s="15" t="str">
        <f>HYPERLINK("http://www.kabupro.jp/mark/20131112/S1000EWO.htm","四半期報告書")</f>
        <v>四半期報告書</v>
      </c>
      <c r="H4" s="15" t="str">
        <f>HYPERLINK("http://www.kabupro.jp/mark/20130813/S000EA2W.htm","四半期報告書")</f>
        <v>四半期報告書</v>
      </c>
      <c r="I4" s="15" t="str">
        <f>HYPERLINK("http://www.kabupro.jp/mark/20130625/S000DOC7.htm","有価証券報告書")</f>
        <v>有価証券報告書</v>
      </c>
      <c r="J4" s="15" t="str">
        <f>HYPERLINK("http://www.kabupro.jp/mark/20130208/S000CQX1.htm","四半期報告書")</f>
        <v>四半期報告書</v>
      </c>
      <c r="K4" s="15" t="str">
        <f>HYPERLINK("http://www.kabupro.jp/mark/20121112/S000C7V8.htm","四半期報告書")</f>
        <v>四半期報告書</v>
      </c>
      <c r="L4" s="15" t="str">
        <f>HYPERLINK("http://www.kabupro.jp/mark/20120813/S000BL1S.htm","四半期報告書")</f>
        <v>四半期報告書</v>
      </c>
      <c r="M4" s="15" t="str">
        <f>HYPERLINK("http://www.kabupro.jp/mark/20120622/S000B3KO.htm","有価証券報告書")</f>
        <v>有価証券報告書</v>
      </c>
      <c r="N4" s="15" t="str">
        <f>HYPERLINK("http://www.kabupro.jp/mark/20120210/S000A92T.htm","四半期報告書")</f>
        <v>四半期報告書</v>
      </c>
      <c r="O4" s="15" t="str">
        <f>HYPERLINK("http://www.kabupro.jp/mark/20111111/S0009OVC.htm","四半期報告書")</f>
        <v>四半期報告書</v>
      </c>
      <c r="P4" s="15" t="str">
        <f>HYPERLINK("http://www.kabupro.jp/mark/20110809/S000928P.htm","四半期報告書")</f>
        <v>四半期報告書</v>
      </c>
      <c r="Q4" s="15" t="str">
        <f>HYPERLINK("http://www.kabupro.jp/mark/20110624/S0008J1V.htm","有価証券報告書")</f>
        <v>有価証券報告書</v>
      </c>
      <c r="R4" s="15" t="str">
        <f>HYPERLINK("http://www.kabupro.jp/mark/20110210/S0007QIT.htm","四半期報告書")</f>
        <v>四半期報告書</v>
      </c>
      <c r="S4" s="15" t="str">
        <f>HYPERLINK("http://www.kabupro.jp/mark/20101111/S00073R2.htm","四半期報告書")</f>
        <v>四半期報告書</v>
      </c>
      <c r="T4" s="15" t="str">
        <f>HYPERLINK("http://www.kabupro.jp/mark/20100811/S0006IEF.htm","四半期報告書")</f>
        <v>四半期報告書</v>
      </c>
      <c r="U4" s="15" t="str">
        <f>HYPERLINK("http://www.kabupro.jp/mark/20100625/S00062MU.htm","有価証券報告書")</f>
        <v>有価証券報告書</v>
      </c>
      <c r="V4" s="15" t="str">
        <f>HYPERLINK("http://www.kabupro.jp/mark/20100210/S0005499.htm","四半期報告書")</f>
        <v>四半期報告書</v>
      </c>
      <c r="W4" s="15" t="str">
        <f>HYPERLINK("http://www.kabupro.jp/mark/20091111/S0004H2K.htm","四半期報告書")</f>
        <v>四半期報告書</v>
      </c>
      <c r="X4" s="15" t="str">
        <f>HYPERLINK("http://www.kabupro.jp/mark/20090813/S0003XKS.htm","四半期報告書")</f>
        <v>四半期報告書</v>
      </c>
      <c r="Y4" s="15" t="str">
        <f>HYPERLINK("http://www.kabupro.jp/mark/20090624/S0003EEX.htm","有価証券報告書")</f>
        <v>有価証券報告書</v>
      </c>
    </row>
    <row r="5" spans="1:25" ht="14.25" thickBot="1">
      <c r="A5" s="11" t="s">
        <v>74</v>
      </c>
      <c r="B5" s="1" t="s">
        <v>249</v>
      </c>
      <c r="C5" s="1" t="s">
        <v>252</v>
      </c>
      <c r="D5" s="1" t="s">
        <v>254</v>
      </c>
      <c r="E5" s="1" t="s">
        <v>80</v>
      </c>
      <c r="F5" s="1" t="s">
        <v>249</v>
      </c>
      <c r="G5" s="1" t="s">
        <v>252</v>
      </c>
      <c r="H5" s="1" t="s">
        <v>254</v>
      </c>
      <c r="I5" s="1" t="s">
        <v>80</v>
      </c>
      <c r="J5" s="1" t="s">
        <v>256</v>
      </c>
      <c r="K5" s="1" t="s">
        <v>258</v>
      </c>
      <c r="L5" s="1" t="s">
        <v>260</v>
      </c>
      <c r="M5" s="1" t="s">
        <v>84</v>
      </c>
      <c r="N5" s="1" t="s">
        <v>262</v>
      </c>
      <c r="O5" s="1" t="s">
        <v>264</v>
      </c>
      <c r="P5" s="1" t="s">
        <v>266</v>
      </c>
      <c r="Q5" s="1" t="s">
        <v>86</v>
      </c>
      <c r="R5" s="1" t="s">
        <v>268</v>
      </c>
      <c r="S5" s="1" t="s">
        <v>270</v>
      </c>
      <c r="T5" s="1" t="s">
        <v>272</v>
      </c>
      <c r="U5" s="1" t="s">
        <v>88</v>
      </c>
      <c r="V5" s="1" t="s">
        <v>274</v>
      </c>
      <c r="W5" s="1" t="s">
        <v>276</v>
      </c>
      <c r="X5" s="1" t="s">
        <v>278</v>
      </c>
      <c r="Y5" s="1" t="s">
        <v>90</v>
      </c>
    </row>
    <row r="6" spans="1:25" ht="15" thickBot="1" thickTop="1">
      <c r="A6" s="10" t="s">
        <v>75</v>
      </c>
      <c r="B6" s="18" t="s">
        <v>72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76</v>
      </c>
      <c r="B7" s="14" t="s">
        <v>5</v>
      </c>
      <c r="C7" s="14" t="s">
        <v>5</v>
      </c>
      <c r="D7" s="14" t="s">
        <v>5</v>
      </c>
      <c r="E7" s="16" t="s">
        <v>81</v>
      </c>
      <c r="F7" s="14" t="s">
        <v>5</v>
      </c>
      <c r="G7" s="14" t="s">
        <v>5</v>
      </c>
      <c r="H7" s="14" t="s">
        <v>5</v>
      </c>
      <c r="I7" s="16" t="s">
        <v>81</v>
      </c>
      <c r="J7" s="14" t="s">
        <v>5</v>
      </c>
      <c r="K7" s="14" t="s">
        <v>5</v>
      </c>
      <c r="L7" s="14" t="s">
        <v>5</v>
      </c>
      <c r="M7" s="16" t="s">
        <v>81</v>
      </c>
      <c r="N7" s="14" t="s">
        <v>5</v>
      </c>
      <c r="O7" s="14" t="s">
        <v>5</v>
      </c>
      <c r="P7" s="14" t="s">
        <v>5</v>
      </c>
      <c r="Q7" s="16" t="s">
        <v>81</v>
      </c>
      <c r="R7" s="14" t="s">
        <v>5</v>
      </c>
      <c r="S7" s="14" t="s">
        <v>5</v>
      </c>
      <c r="T7" s="14" t="s">
        <v>5</v>
      </c>
      <c r="U7" s="16" t="s">
        <v>81</v>
      </c>
      <c r="V7" s="14" t="s">
        <v>5</v>
      </c>
      <c r="W7" s="14" t="s">
        <v>5</v>
      </c>
      <c r="X7" s="14" t="s">
        <v>5</v>
      </c>
      <c r="Y7" s="16" t="s">
        <v>81</v>
      </c>
    </row>
    <row r="8" spans="1:25" ht="13.5">
      <c r="A8" s="13" t="s">
        <v>77</v>
      </c>
      <c r="B8" s="1" t="s">
        <v>6</v>
      </c>
      <c r="C8" s="1" t="s">
        <v>6</v>
      </c>
      <c r="D8" s="1" t="s">
        <v>6</v>
      </c>
      <c r="E8" s="17" t="s">
        <v>181</v>
      </c>
      <c r="F8" s="1" t="s">
        <v>181</v>
      </c>
      <c r="G8" s="1" t="s">
        <v>181</v>
      </c>
      <c r="H8" s="1" t="s">
        <v>181</v>
      </c>
      <c r="I8" s="17" t="s">
        <v>182</v>
      </c>
      <c r="J8" s="1" t="s">
        <v>182</v>
      </c>
      <c r="K8" s="1" t="s">
        <v>182</v>
      </c>
      <c r="L8" s="1" t="s">
        <v>182</v>
      </c>
      <c r="M8" s="17" t="s">
        <v>183</v>
      </c>
      <c r="N8" s="1" t="s">
        <v>183</v>
      </c>
      <c r="O8" s="1" t="s">
        <v>183</v>
      </c>
      <c r="P8" s="1" t="s">
        <v>183</v>
      </c>
      <c r="Q8" s="17" t="s">
        <v>184</v>
      </c>
      <c r="R8" s="1" t="s">
        <v>184</v>
      </c>
      <c r="S8" s="1" t="s">
        <v>184</v>
      </c>
      <c r="T8" s="1" t="s">
        <v>184</v>
      </c>
      <c r="U8" s="17" t="s">
        <v>185</v>
      </c>
      <c r="V8" s="1" t="s">
        <v>185</v>
      </c>
      <c r="W8" s="1" t="s">
        <v>185</v>
      </c>
      <c r="X8" s="1" t="s">
        <v>185</v>
      </c>
      <c r="Y8" s="17" t="s">
        <v>186</v>
      </c>
    </row>
    <row r="9" spans="1:25" ht="13.5">
      <c r="A9" s="13" t="s">
        <v>78</v>
      </c>
      <c r="B9" s="1" t="s">
        <v>251</v>
      </c>
      <c r="C9" s="1" t="s">
        <v>253</v>
      </c>
      <c r="D9" s="1" t="s">
        <v>255</v>
      </c>
      <c r="E9" s="17" t="s">
        <v>82</v>
      </c>
      <c r="F9" s="1" t="s">
        <v>257</v>
      </c>
      <c r="G9" s="1" t="s">
        <v>259</v>
      </c>
      <c r="H9" s="1" t="s">
        <v>261</v>
      </c>
      <c r="I9" s="17" t="s">
        <v>83</v>
      </c>
      <c r="J9" s="1" t="s">
        <v>263</v>
      </c>
      <c r="K9" s="1" t="s">
        <v>265</v>
      </c>
      <c r="L9" s="1" t="s">
        <v>267</v>
      </c>
      <c r="M9" s="17" t="s">
        <v>85</v>
      </c>
      <c r="N9" s="1" t="s">
        <v>269</v>
      </c>
      <c r="O9" s="1" t="s">
        <v>271</v>
      </c>
      <c r="P9" s="1" t="s">
        <v>273</v>
      </c>
      <c r="Q9" s="17" t="s">
        <v>87</v>
      </c>
      <c r="R9" s="1" t="s">
        <v>275</v>
      </c>
      <c r="S9" s="1" t="s">
        <v>277</v>
      </c>
      <c r="T9" s="1" t="s">
        <v>279</v>
      </c>
      <c r="U9" s="17" t="s">
        <v>89</v>
      </c>
      <c r="V9" s="1" t="s">
        <v>281</v>
      </c>
      <c r="W9" s="1" t="s">
        <v>283</v>
      </c>
      <c r="X9" s="1" t="s">
        <v>285</v>
      </c>
      <c r="Y9" s="17" t="s">
        <v>91</v>
      </c>
    </row>
    <row r="10" spans="1:25" ht="14.25" thickBot="1">
      <c r="A10" s="13" t="s">
        <v>79</v>
      </c>
      <c r="B10" s="1" t="s">
        <v>93</v>
      </c>
      <c r="C10" s="1" t="s">
        <v>93</v>
      </c>
      <c r="D10" s="1" t="s">
        <v>93</v>
      </c>
      <c r="E10" s="17" t="s">
        <v>93</v>
      </c>
      <c r="F10" s="1" t="s">
        <v>93</v>
      </c>
      <c r="G10" s="1" t="s">
        <v>93</v>
      </c>
      <c r="H10" s="1" t="s">
        <v>93</v>
      </c>
      <c r="I10" s="17" t="s">
        <v>93</v>
      </c>
      <c r="J10" s="1" t="s">
        <v>93</v>
      </c>
      <c r="K10" s="1" t="s">
        <v>93</v>
      </c>
      <c r="L10" s="1" t="s">
        <v>93</v>
      </c>
      <c r="M10" s="17" t="s">
        <v>93</v>
      </c>
      <c r="N10" s="1" t="s">
        <v>93</v>
      </c>
      <c r="O10" s="1" t="s">
        <v>93</v>
      </c>
      <c r="P10" s="1" t="s">
        <v>93</v>
      </c>
      <c r="Q10" s="17" t="s">
        <v>93</v>
      </c>
      <c r="R10" s="1" t="s">
        <v>93</v>
      </c>
      <c r="S10" s="1" t="s">
        <v>93</v>
      </c>
      <c r="T10" s="1" t="s">
        <v>93</v>
      </c>
      <c r="U10" s="17" t="s">
        <v>93</v>
      </c>
      <c r="V10" s="1" t="s">
        <v>93</v>
      </c>
      <c r="W10" s="1" t="s">
        <v>93</v>
      </c>
      <c r="X10" s="1" t="s">
        <v>93</v>
      </c>
      <c r="Y10" s="17" t="s">
        <v>93</v>
      </c>
    </row>
    <row r="11" spans="1:25" ht="14.25" thickTop="1">
      <c r="A11" s="26" t="s">
        <v>187</v>
      </c>
      <c r="B11" s="27">
        <v>23849</v>
      </c>
      <c r="C11" s="27">
        <v>16110</v>
      </c>
      <c r="D11" s="27">
        <v>6269</v>
      </c>
      <c r="E11" s="21">
        <v>33802</v>
      </c>
      <c r="F11" s="27">
        <v>23252</v>
      </c>
      <c r="G11" s="27">
        <v>16472</v>
      </c>
      <c r="H11" s="27">
        <v>6442</v>
      </c>
      <c r="I11" s="21">
        <v>35882</v>
      </c>
      <c r="J11" s="27">
        <v>24497</v>
      </c>
      <c r="K11" s="27">
        <v>17233</v>
      </c>
      <c r="L11" s="27">
        <v>6584</v>
      </c>
      <c r="M11" s="21">
        <v>34291</v>
      </c>
      <c r="N11" s="27">
        <v>23077</v>
      </c>
      <c r="O11" s="27">
        <v>16136</v>
      </c>
      <c r="P11" s="27">
        <v>6633</v>
      </c>
      <c r="Q11" s="21">
        <v>35711</v>
      </c>
      <c r="R11" s="27">
        <v>24856</v>
      </c>
      <c r="S11" s="27">
        <v>17422</v>
      </c>
      <c r="T11" s="27">
        <v>7260</v>
      </c>
      <c r="U11" s="21">
        <v>37946</v>
      </c>
      <c r="V11" s="27">
        <v>25874</v>
      </c>
      <c r="W11" s="27">
        <v>17912</v>
      </c>
      <c r="X11" s="27">
        <v>7505</v>
      </c>
      <c r="Y11" s="21">
        <v>40894</v>
      </c>
    </row>
    <row r="12" spans="1:25" ht="13.5">
      <c r="A12" s="7" t="s">
        <v>188</v>
      </c>
      <c r="B12" s="28">
        <v>19132</v>
      </c>
      <c r="C12" s="28">
        <v>12674</v>
      </c>
      <c r="D12" s="28">
        <v>5340</v>
      </c>
      <c r="E12" s="22">
        <v>26486</v>
      </c>
      <c r="F12" s="28">
        <v>18446</v>
      </c>
      <c r="G12" s="28">
        <v>12737</v>
      </c>
      <c r="H12" s="28">
        <v>5358</v>
      </c>
      <c r="I12" s="22">
        <v>28115</v>
      </c>
      <c r="J12" s="28">
        <v>19607</v>
      </c>
      <c r="K12" s="28">
        <v>13626</v>
      </c>
      <c r="L12" s="28">
        <v>5506</v>
      </c>
      <c r="M12" s="22">
        <v>27091</v>
      </c>
      <c r="N12" s="28">
        <v>18514</v>
      </c>
      <c r="O12" s="28">
        <v>12764</v>
      </c>
      <c r="P12" s="28">
        <v>5640</v>
      </c>
      <c r="Q12" s="22">
        <v>28580</v>
      </c>
      <c r="R12" s="28">
        <v>20250</v>
      </c>
      <c r="S12" s="28">
        <v>13980</v>
      </c>
      <c r="T12" s="28">
        <v>6059</v>
      </c>
      <c r="U12" s="22">
        <v>31666</v>
      </c>
      <c r="V12" s="28">
        <v>21925</v>
      </c>
      <c r="W12" s="28">
        <v>15155</v>
      </c>
      <c r="X12" s="28">
        <v>6621</v>
      </c>
      <c r="Y12" s="22">
        <v>35243</v>
      </c>
    </row>
    <row r="13" spans="1:25" ht="13.5">
      <c r="A13" s="7" t="s">
        <v>189</v>
      </c>
      <c r="B13" s="28">
        <v>4717</v>
      </c>
      <c r="C13" s="28">
        <v>3435</v>
      </c>
      <c r="D13" s="28">
        <v>929</v>
      </c>
      <c r="E13" s="22">
        <v>7316</v>
      </c>
      <c r="F13" s="28">
        <v>4805</v>
      </c>
      <c r="G13" s="28">
        <v>3734</v>
      </c>
      <c r="H13" s="28">
        <v>1083</v>
      </c>
      <c r="I13" s="22">
        <v>7766</v>
      </c>
      <c r="J13" s="28">
        <v>4889</v>
      </c>
      <c r="K13" s="28">
        <v>3607</v>
      </c>
      <c r="L13" s="28">
        <v>1078</v>
      </c>
      <c r="M13" s="22">
        <v>7199</v>
      </c>
      <c r="N13" s="28">
        <v>4563</v>
      </c>
      <c r="O13" s="28">
        <v>3372</v>
      </c>
      <c r="P13" s="28">
        <v>993</v>
      </c>
      <c r="Q13" s="22">
        <v>7131</v>
      </c>
      <c r="R13" s="28">
        <v>4605</v>
      </c>
      <c r="S13" s="28">
        <v>3441</v>
      </c>
      <c r="T13" s="28">
        <v>1201</v>
      </c>
      <c r="U13" s="22">
        <v>6279</v>
      </c>
      <c r="V13" s="28">
        <v>3949</v>
      </c>
      <c r="W13" s="28">
        <v>2756</v>
      </c>
      <c r="X13" s="28">
        <v>883</v>
      </c>
      <c r="Y13" s="22">
        <v>5651</v>
      </c>
    </row>
    <row r="14" spans="1:25" ht="13.5">
      <c r="A14" s="7" t="s">
        <v>209</v>
      </c>
      <c r="B14" s="28">
        <v>4016</v>
      </c>
      <c r="C14" s="28">
        <v>2674</v>
      </c>
      <c r="D14" s="28">
        <v>1410</v>
      </c>
      <c r="E14" s="22">
        <v>5140</v>
      </c>
      <c r="F14" s="28">
        <v>3911</v>
      </c>
      <c r="G14" s="28">
        <v>2658</v>
      </c>
      <c r="H14" s="28">
        <v>1359</v>
      </c>
      <c r="I14" s="22">
        <v>5176</v>
      </c>
      <c r="J14" s="28">
        <v>3817</v>
      </c>
      <c r="K14" s="28">
        <v>2553</v>
      </c>
      <c r="L14" s="28">
        <v>1275</v>
      </c>
      <c r="M14" s="22">
        <v>4994</v>
      </c>
      <c r="N14" s="28">
        <v>3806</v>
      </c>
      <c r="O14" s="28">
        <v>2594</v>
      </c>
      <c r="P14" s="28">
        <v>1381</v>
      </c>
      <c r="Q14" s="22">
        <v>5233</v>
      </c>
      <c r="R14" s="28">
        <v>3950</v>
      </c>
      <c r="S14" s="28">
        <v>2642</v>
      </c>
      <c r="T14" s="28">
        <v>1301</v>
      </c>
      <c r="U14" s="22">
        <v>4504</v>
      </c>
      <c r="V14" s="28">
        <v>3348</v>
      </c>
      <c r="W14" s="28">
        <v>2198</v>
      </c>
      <c r="X14" s="28">
        <v>1099</v>
      </c>
      <c r="Y14" s="22">
        <v>4131</v>
      </c>
    </row>
    <row r="15" spans="1:25" ht="14.25" thickBot="1">
      <c r="A15" s="25" t="s">
        <v>210</v>
      </c>
      <c r="B15" s="29">
        <v>701</v>
      </c>
      <c r="C15" s="29">
        <v>760</v>
      </c>
      <c r="D15" s="29">
        <v>-480</v>
      </c>
      <c r="E15" s="23">
        <v>2176</v>
      </c>
      <c r="F15" s="29">
        <v>893</v>
      </c>
      <c r="G15" s="29">
        <v>1076</v>
      </c>
      <c r="H15" s="29">
        <v>-275</v>
      </c>
      <c r="I15" s="23">
        <v>2589</v>
      </c>
      <c r="J15" s="29">
        <v>1072</v>
      </c>
      <c r="K15" s="29">
        <v>1054</v>
      </c>
      <c r="L15" s="29">
        <v>-197</v>
      </c>
      <c r="M15" s="23">
        <v>2205</v>
      </c>
      <c r="N15" s="29">
        <v>756</v>
      </c>
      <c r="O15" s="29">
        <v>777</v>
      </c>
      <c r="P15" s="29">
        <v>-388</v>
      </c>
      <c r="Q15" s="23">
        <v>1898</v>
      </c>
      <c r="R15" s="29">
        <v>655</v>
      </c>
      <c r="S15" s="29">
        <v>799</v>
      </c>
      <c r="T15" s="29">
        <v>-100</v>
      </c>
      <c r="U15" s="23">
        <v>1775</v>
      </c>
      <c r="V15" s="29">
        <v>600</v>
      </c>
      <c r="W15" s="29">
        <v>558</v>
      </c>
      <c r="X15" s="29">
        <v>-215</v>
      </c>
      <c r="Y15" s="23">
        <v>1519</v>
      </c>
    </row>
    <row r="16" spans="1:25" ht="14.25" thickTop="1">
      <c r="A16" s="6" t="s">
        <v>211</v>
      </c>
      <c r="B16" s="28">
        <v>2</v>
      </c>
      <c r="C16" s="28">
        <v>1</v>
      </c>
      <c r="D16" s="28">
        <v>1</v>
      </c>
      <c r="E16" s="22">
        <v>41</v>
      </c>
      <c r="F16" s="28">
        <v>36</v>
      </c>
      <c r="G16" s="28">
        <v>23</v>
      </c>
      <c r="H16" s="28">
        <v>11</v>
      </c>
      <c r="I16" s="22">
        <v>43</v>
      </c>
      <c r="J16" s="28">
        <v>33</v>
      </c>
      <c r="K16" s="28">
        <v>22</v>
      </c>
      <c r="L16" s="28">
        <v>9</v>
      </c>
      <c r="M16" s="22">
        <v>51</v>
      </c>
      <c r="N16" s="28">
        <v>42</v>
      </c>
      <c r="O16" s="28">
        <v>29</v>
      </c>
      <c r="P16" s="28">
        <v>15</v>
      </c>
      <c r="Q16" s="22">
        <v>64</v>
      </c>
      <c r="R16" s="28">
        <v>47</v>
      </c>
      <c r="S16" s="28">
        <v>30</v>
      </c>
      <c r="T16" s="28">
        <v>13</v>
      </c>
      <c r="U16" s="22">
        <v>69</v>
      </c>
      <c r="V16" s="28">
        <v>48</v>
      </c>
      <c r="W16" s="28">
        <v>32</v>
      </c>
      <c r="X16" s="28">
        <v>13</v>
      </c>
      <c r="Y16" s="22">
        <v>51</v>
      </c>
    </row>
    <row r="17" spans="1:25" ht="13.5">
      <c r="A17" s="6" t="s">
        <v>213</v>
      </c>
      <c r="B17" s="28">
        <v>13</v>
      </c>
      <c r="C17" s="28">
        <v>10</v>
      </c>
      <c r="D17" s="28">
        <v>10</v>
      </c>
      <c r="E17" s="22">
        <v>19</v>
      </c>
      <c r="F17" s="28">
        <v>19</v>
      </c>
      <c r="G17" s="28">
        <v>13</v>
      </c>
      <c r="H17" s="28">
        <v>13</v>
      </c>
      <c r="I17" s="22">
        <v>15</v>
      </c>
      <c r="J17" s="28">
        <v>15</v>
      </c>
      <c r="K17" s="28">
        <v>11</v>
      </c>
      <c r="L17" s="28">
        <v>11</v>
      </c>
      <c r="M17" s="22">
        <v>12</v>
      </c>
      <c r="N17" s="28">
        <v>12</v>
      </c>
      <c r="O17" s="28">
        <v>8</v>
      </c>
      <c r="P17" s="28">
        <v>8</v>
      </c>
      <c r="Q17" s="22">
        <v>12</v>
      </c>
      <c r="R17" s="28">
        <v>12</v>
      </c>
      <c r="S17" s="28">
        <v>9</v>
      </c>
      <c r="T17" s="28">
        <v>9</v>
      </c>
      <c r="U17" s="22">
        <v>12</v>
      </c>
      <c r="V17" s="28">
        <v>12</v>
      </c>
      <c r="W17" s="28">
        <v>10</v>
      </c>
      <c r="X17" s="28">
        <v>9</v>
      </c>
      <c r="Y17" s="22">
        <v>13</v>
      </c>
    </row>
    <row r="18" spans="1:25" ht="13.5">
      <c r="A18" s="6" t="s">
        <v>214</v>
      </c>
      <c r="B18" s="28">
        <v>30</v>
      </c>
      <c r="C18" s="28">
        <v>20</v>
      </c>
      <c r="D18" s="28">
        <v>10</v>
      </c>
      <c r="E18" s="22">
        <v>33</v>
      </c>
      <c r="F18" s="28">
        <v>25</v>
      </c>
      <c r="G18" s="28">
        <v>16</v>
      </c>
      <c r="H18" s="28">
        <v>8</v>
      </c>
      <c r="I18" s="22">
        <v>34</v>
      </c>
      <c r="J18" s="28">
        <v>26</v>
      </c>
      <c r="K18" s="28">
        <v>18</v>
      </c>
      <c r="L18" s="28">
        <v>8</v>
      </c>
      <c r="M18" s="22">
        <v>33</v>
      </c>
      <c r="N18" s="28">
        <v>26</v>
      </c>
      <c r="O18" s="28">
        <v>16</v>
      </c>
      <c r="P18" s="28">
        <v>9</v>
      </c>
      <c r="Q18" s="22">
        <v>34</v>
      </c>
      <c r="R18" s="28">
        <v>26</v>
      </c>
      <c r="S18" s="28">
        <v>16</v>
      </c>
      <c r="T18" s="28">
        <v>9</v>
      </c>
      <c r="U18" s="22">
        <v>37</v>
      </c>
      <c r="V18" s="28">
        <v>28</v>
      </c>
      <c r="W18" s="28">
        <v>19</v>
      </c>
      <c r="X18" s="28">
        <v>9</v>
      </c>
      <c r="Y18" s="22">
        <v>38</v>
      </c>
    </row>
    <row r="19" spans="1:25" ht="13.5">
      <c r="A19" s="6" t="s">
        <v>215</v>
      </c>
      <c r="B19" s="28">
        <v>15</v>
      </c>
      <c r="C19" s="28"/>
      <c r="D19" s="28"/>
      <c r="E19" s="22">
        <v>14</v>
      </c>
      <c r="F19" s="28">
        <v>14</v>
      </c>
      <c r="G19" s="28"/>
      <c r="H19" s="28"/>
      <c r="I19" s="22">
        <v>16</v>
      </c>
      <c r="J19" s="28">
        <v>16</v>
      </c>
      <c r="K19" s="28"/>
      <c r="L19" s="28"/>
      <c r="M19" s="22">
        <v>26</v>
      </c>
      <c r="N19" s="28">
        <v>26</v>
      </c>
      <c r="O19" s="28"/>
      <c r="P19" s="28"/>
      <c r="Q19" s="22">
        <v>17</v>
      </c>
      <c r="R19" s="28">
        <v>17</v>
      </c>
      <c r="S19" s="28"/>
      <c r="T19" s="28"/>
      <c r="U19" s="22">
        <v>24</v>
      </c>
      <c r="V19" s="28">
        <v>24</v>
      </c>
      <c r="W19" s="28"/>
      <c r="X19" s="28"/>
      <c r="Y19" s="22">
        <v>17</v>
      </c>
    </row>
    <row r="20" spans="1:25" ht="13.5">
      <c r="A20" s="6" t="s">
        <v>67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>
        <v>17</v>
      </c>
    </row>
    <row r="21" spans="1:25" ht="13.5">
      <c r="A21" s="6" t="s">
        <v>104</v>
      </c>
      <c r="B21" s="28">
        <v>8</v>
      </c>
      <c r="C21" s="28">
        <v>4</v>
      </c>
      <c r="D21" s="28">
        <v>2</v>
      </c>
      <c r="E21" s="22">
        <v>14</v>
      </c>
      <c r="F21" s="28">
        <v>10</v>
      </c>
      <c r="G21" s="28">
        <v>6</v>
      </c>
      <c r="H21" s="28">
        <v>3</v>
      </c>
      <c r="I21" s="22">
        <v>22</v>
      </c>
      <c r="J21" s="28">
        <v>18</v>
      </c>
      <c r="K21" s="28">
        <v>12</v>
      </c>
      <c r="L21" s="28">
        <v>4</v>
      </c>
      <c r="M21" s="22">
        <v>16</v>
      </c>
      <c r="N21" s="28">
        <v>13</v>
      </c>
      <c r="O21" s="28">
        <v>10</v>
      </c>
      <c r="P21" s="28">
        <v>4</v>
      </c>
      <c r="Q21" s="22">
        <v>19</v>
      </c>
      <c r="R21" s="28">
        <v>16</v>
      </c>
      <c r="S21" s="28">
        <v>11</v>
      </c>
      <c r="T21" s="28">
        <v>5</v>
      </c>
      <c r="U21" s="22">
        <v>22</v>
      </c>
      <c r="V21" s="28">
        <v>24</v>
      </c>
      <c r="W21" s="28">
        <v>14</v>
      </c>
      <c r="X21" s="28">
        <v>4</v>
      </c>
      <c r="Y21" s="22">
        <v>20</v>
      </c>
    </row>
    <row r="22" spans="1:25" ht="13.5">
      <c r="A22" s="6" t="s">
        <v>217</v>
      </c>
      <c r="B22" s="28">
        <v>70</v>
      </c>
      <c r="C22" s="28">
        <v>37</v>
      </c>
      <c r="D22" s="28">
        <v>24</v>
      </c>
      <c r="E22" s="22">
        <v>123</v>
      </c>
      <c r="F22" s="28">
        <v>105</v>
      </c>
      <c r="G22" s="28">
        <v>60</v>
      </c>
      <c r="H22" s="28">
        <v>36</v>
      </c>
      <c r="I22" s="22">
        <v>134</v>
      </c>
      <c r="J22" s="28">
        <v>111</v>
      </c>
      <c r="K22" s="28">
        <v>64</v>
      </c>
      <c r="L22" s="28">
        <v>34</v>
      </c>
      <c r="M22" s="22">
        <v>141</v>
      </c>
      <c r="N22" s="28">
        <v>121</v>
      </c>
      <c r="O22" s="28">
        <v>65</v>
      </c>
      <c r="P22" s="28">
        <v>37</v>
      </c>
      <c r="Q22" s="22">
        <v>148</v>
      </c>
      <c r="R22" s="28">
        <v>120</v>
      </c>
      <c r="S22" s="28">
        <v>67</v>
      </c>
      <c r="T22" s="28">
        <v>38</v>
      </c>
      <c r="U22" s="22">
        <v>166</v>
      </c>
      <c r="V22" s="28">
        <v>139</v>
      </c>
      <c r="W22" s="28">
        <v>77</v>
      </c>
      <c r="X22" s="28">
        <v>37</v>
      </c>
      <c r="Y22" s="22">
        <v>158</v>
      </c>
    </row>
    <row r="23" spans="1:25" ht="13.5">
      <c r="A23" s="6" t="s">
        <v>218</v>
      </c>
      <c r="B23" s="28">
        <v>2</v>
      </c>
      <c r="C23" s="28">
        <v>1</v>
      </c>
      <c r="D23" s="28">
        <v>1</v>
      </c>
      <c r="E23" s="22">
        <v>3</v>
      </c>
      <c r="F23" s="28">
        <v>2</v>
      </c>
      <c r="G23" s="28">
        <v>1</v>
      </c>
      <c r="H23" s="28">
        <v>0</v>
      </c>
      <c r="I23" s="22">
        <v>2</v>
      </c>
      <c r="J23" s="28">
        <v>2</v>
      </c>
      <c r="K23" s="28">
        <v>1</v>
      </c>
      <c r="L23" s="28">
        <v>0</v>
      </c>
      <c r="M23" s="22">
        <v>3</v>
      </c>
      <c r="N23" s="28">
        <v>2</v>
      </c>
      <c r="O23" s="28">
        <v>1</v>
      </c>
      <c r="P23" s="28">
        <v>0</v>
      </c>
      <c r="Q23" s="22">
        <v>6</v>
      </c>
      <c r="R23" s="28">
        <v>5</v>
      </c>
      <c r="S23" s="28">
        <v>5</v>
      </c>
      <c r="T23" s="28">
        <v>2</v>
      </c>
      <c r="U23" s="22">
        <v>8</v>
      </c>
      <c r="V23" s="28">
        <v>6</v>
      </c>
      <c r="W23" s="28">
        <v>4</v>
      </c>
      <c r="X23" s="28">
        <v>1</v>
      </c>
      <c r="Y23" s="22">
        <v>5</v>
      </c>
    </row>
    <row r="24" spans="1:25" ht="13.5">
      <c r="A24" s="6" t="s">
        <v>219</v>
      </c>
      <c r="B24" s="28">
        <v>26</v>
      </c>
      <c r="C24" s="28">
        <v>17</v>
      </c>
      <c r="D24" s="28">
        <v>8</v>
      </c>
      <c r="E24" s="22">
        <v>29</v>
      </c>
      <c r="F24" s="28">
        <v>21</v>
      </c>
      <c r="G24" s="28">
        <v>14</v>
      </c>
      <c r="H24" s="28">
        <v>8</v>
      </c>
      <c r="I24" s="22">
        <v>35</v>
      </c>
      <c r="J24" s="28">
        <v>25</v>
      </c>
      <c r="K24" s="28">
        <v>17</v>
      </c>
      <c r="L24" s="28">
        <v>8</v>
      </c>
      <c r="M24" s="22">
        <v>33</v>
      </c>
      <c r="N24" s="28">
        <v>24</v>
      </c>
      <c r="O24" s="28">
        <v>16</v>
      </c>
      <c r="P24" s="28">
        <v>8</v>
      </c>
      <c r="Q24" s="22">
        <v>44</v>
      </c>
      <c r="R24" s="28">
        <v>35</v>
      </c>
      <c r="S24" s="28">
        <v>26</v>
      </c>
      <c r="T24" s="28">
        <v>18</v>
      </c>
      <c r="U24" s="22">
        <v>52</v>
      </c>
      <c r="V24" s="28">
        <v>28</v>
      </c>
      <c r="W24" s="28">
        <v>19</v>
      </c>
      <c r="X24" s="28">
        <v>9</v>
      </c>
      <c r="Y24" s="22">
        <v>57</v>
      </c>
    </row>
    <row r="25" spans="1:25" ht="13.5">
      <c r="A25" s="6" t="s">
        <v>68</v>
      </c>
      <c r="B25" s="28">
        <v>2</v>
      </c>
      <c r="C25" s="28">
        <v>2</v>
      </c>
      <c r="D25" s="28">
        <v>0</v>
      </c>
      <c r="E25" s="22">
        <v>3</v>
      </c>
      <c r="F25" s="28">
        <v>2</v>
      </c>
      <c r="G25" s="28">
        <v>2</v>
      </c>
      <c r="H25" s="28">
        <v>0</v>
      </c>
      <c r="I25" s="22">
        <v>5</v>
      </c>
      <c r="J25" s="28">
        <v>4</v>
      </c>
      <c r="K25" s="28">
        <v>3</v>
      </c>
      <c r="L25" s="28">
        <v>0</v>
      </c>
      <c r="M25" s="22">
        <v>4</v>
      </c>
      <c r="N25" s="28">
        <v>3</v>
      </c>
      <c r="O25" s="28">
        <v>2</v>
      </c>
      <c r="P25" s="28">
        <v>0</v>
      </c>
      <c r="Q25" s="22">
        <v>3</v>
      </c>
      <c r="R25" s="28">
        <v>1</v>
      </c>
      <c r="S25" s="28">
        <v>1</v>
      </c>
      <c r="T25" s="28">
        <v>0</v>
      </c>
      <c r="U25" s="22">
        <v>9</v>
      </c>
      <c r="V25" s="28">
        <v>7</v>
      </c>
      <c r="W25" s="28">
        <v>4</v>
      </c>
      <c r="X25" s="28">
        <v>1</v>
      </c>
      <c r="Y25" s="22">
        <v>18</v>
      </c>
    </row>
    <row r="26" spans="1:25" ht="13.5">
      <c r="A26" s="6" t="s">
        <v>220</v>
      </c>
      <c r="B26" s="28">
        <v>31</v>
      </c>
      <c r="C26" s="28">
        <v>21</v>
      </c>
      <c r="D26" s="28">
        <v>9</v>
      </c>
      <c r="E26" s="22">
        <v>36</v>
      </c>
      <c r="F26" s="28">
        <v>25</v>
      </c>
      <c r="G26" s="28">
        <v>17</v>
      </c>
      <c r="H26" s="28">
        <v>9</v>
      </c>
      <c r="I26" s="22">
        <v>43</v>
      </c>
      <c r="J26" s="28">
        <v>32</v>
      </c>
      <c r="K26" s="28">
        <v>22</v>
      </c>
      <c r="L26" s="28">
        <v>10</v>
      </c>
      <c r="M26" s="22">
        <v>41</v>
      </c>
      <c r="N26" s="28">
        <v>30</v>
      </c>
      <c r="O26" s="28">
        <v>20</v>
      </c>
      <c r="P26" s="28">
        <v>9</v>
      </c>
      <c r="Q26" s="22">
        <v>53</v>
      </c>
      <c r="R26" s="28">
        <v>42</v>
      </c>
      <c r="S26" s="28">
        <v>33</v>
      </c>
      <c r="T26" s="28">
        <v>21</v>
      </c>
      <c r="U26" s="22">
        <v>70</v>
      </c>
      <c r="V26" s="28">
        <v>41</v>
      </c>
      <c r="W26" s="28">
        <v>27</v>
      </c>
      <c r="X26" s="28">
        <v>12</v>
      </c>
      <c r="Y26" s="22">
        <v>80</v>
      </c>
    </row>
    <row r="27" spans="1:25" ht="14.25" thickBot="1">
      <c r="A27" s="25" t="s">
        <v>221</v>
      </c>
      <c r="B27" s="29">
        <v>739</v>
      </c>
      <c r="C27" s="29">
        <v>776</v>
      </c>
      <c r="D27" s="29">
        <v>-465</v>
      </c>
      <c r="E27" s="23">
        <v>2262</v>
      </c>
      <c r="F27" s="29">
        <v>973</v>
      </c>
      <c r="G27" s="29">
        <v>1119</v>
      </c>
      <c r="H27" s="29">
        <v>-248</v>
      </c>
      <c r="I27" s="23">
        <v>2680</v>
      </c>
      <c r="J27" s="29">
        <v>1151</v>
      </c>
      <c r="K27" s="29">
        <v>1095</v>
      </c>
      <c r="L27" s="29">
        <v>-173</v>
      </c>
      <c r="M27" s="23">
        <v>2304</v>
      </c>
      <c r="N27" s="29">
        <v>847</v>
      </c>
      <c r="O27" s="29">
        <v>822</v>
      </c>
      <c r="P27" s="29">
        <v>-360</v>
      </c>
      <c r="Q27" s="23">
        <v>1992</v>
      </c>
      <c r="R27" s="29">
        <v>733</v>
      </c>
      <c r="S27" s="29">
        <v>833</v>
      </c>
      <c r="T27" s="29">
        <v>-83</v>
      </c>
      <c r="U27" s="23">
        <v>1871</v>
      </c>
      <c r="V27" s="29">
        <v>697</v>
      </c>
      <c r="W27" s="29">
        <v>608</v>
      </c>
      <c r="X27" s="29">
        <v>-191</v>
      </c>
      <c r="Y27" s="23">
        <v>1597</v>
      </c>
    </row>
    <row r="28" spans="1:25" ht="14.25" thickTop="1">
      <c r="A28" s="6" t="s">
        <v>222</v>
      </c>
      <c r="B28" s="28">
        <v>17</v>
      </c>
      <c r="C28" s="28">
        <v>17</v>
      </c>
      <c r="D28" s="28">
        <v>17</v>
      </c>
      <c r="E28" s="22">
        <v>108</v>
      </c>
      <c r="F28" s="28"/>
      <c r="G28" s="28"/>
      <c r="H28" s="28"/>
      <c r="I28" s="22"/>
      <c r="J28" s="28"/>
      <c r="K28" s="28"/>
      <c r="L28" s="28"/>
      <c r="M28" s="22">
        <v>214</v>
      </c>
      <c r="N28" s="28">
        <v>214</v>
      </c>
      <c r="O28" s="28">
        <v>7</v>
      </c>
      <c r="P28" s="28">
        <v>7</v>
      </c>
      <c r="Q28" s="22"/>
      <c r="R28" s="28"/>
      <c r="S28" s="28"/>
      <c r="T28" s="28"/>
      <c r="U28" s="22">
        <v>2</v>
      </c>
      <c r="V28" s="28">
        <v>2</v>
      </c>
      <c r="W28" s="28">
        <v>2</v>
      </c>
      <c r="X28" s="28">
        <v>2</v>
      </c>
      <c r="Y28" s="22">
        <v>121</v>
      </c>
    </row>
    <row r="29" spans="1:25" ht="13.5">
      <c r="A29" s="6" t="s">
        <v>225</v>
      </c>
      <c r="B29" s="28">
        <v>18</v>
      </c>
      <c r="C29" s="28">
        <v>18</v>
      </c>
      <c r="D29" s="28"/>
      <c r="E29" s="22">
        <v>17</v>
      </c>
      <c r="F29" s="28">
        <v>17</v>
      </c>
      <c r="G29" s="28">
        <v>17</v>
      </c>
      <c r="H29" s="28"/>
      <c r="I29" s="22">
        <v>15</v>
      </c>
      <c r="J29" s="28">
        <v>15</v>
      </c>
      <c r="K29" s="28">
        <v>15</v>
      </c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223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>
        <v>14</v>
      </c>
      <c r="V30" s="28">
        <v>14</v>
      </c>
      <c r="W30" s="28">
        <v>14</v>
      </c>
      <c r="X30" s="28">
        <v>14</v>
      </c>
      <c r="Y30" s="22"/>
    </row>
    <row r="31" spans="1:25" ht="13.5">
      <c r="A31" s="6" t="s">
        <v>226</v>
      </c>
      <c r="B31" s="28"/>
      <c r="C31" s="28"/>
      <c r="D31" s="28"/>
      <c r="E31" s="22">
        <v>3</v>
      </c>
      <c r="F31" s="28">
        <v>3</v>
      </c>
      <c r="G31" s="28">
        <v>3</v>
      </c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20</v>
      </c>
      <c r="B32" s="28"/>
      <c r="C32" s="28"/>
      <c r="D32" s="28"/>
      <c r="E32" s="22"/>
      <c r="F32" s="28"/>
      <c r="G32" s="28"/>
      <c r="H32" s="28"/>
      <c r="I32" s="22">
        <v>34</v>
      </c>
      <c r="J32" s="28">
        <v>34</v>
      </c>
      <c r="K32" s="28">
        <v>34</v>
      </c>
      <c r="L32" s="28">
        <v>34</v>
      </c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104</v>
      </c>
      <c r="B33" s="28">
        <v>1</v>
      </c>
      <c r="C33" s="28">
        <v>1</v>
      </c>
      <c r="D33" s="28">
        <v>1</v>
      </c>
      <c r="E33" s="22">
        <v>0</v>
      </c>
      <c r="F33" s="28">
        <v>0</v>
      </c>
      <c r="G33" s="28"/>
      <c r="H33" s="28"/>
      <c r="I33" s="22">
        <v>3</v>
      </c>
      <c r="J33" s="28">
        <v>3</v>
      </c>
      <c r="K33" s="28">
        <v>3</v>
      </c>
      <c r="L33" s="28">
        <v>0</v>
      </c>
      <c r="M33" s="22">
        <v>0</v>
      </c>
      <c r="N33" s="28">
        <v>0</v>
      </c>
      <c r="O33" s="28">
        <v>0</v>
      </c>
      <c r="P33" s="28"/>
      <c r="Q33" s="22">
        <v>0</v>
      </c>
      <c r="R33" s="28">
        <v>0</v>
      </c>
      <c r="S33" s="28">
        <v>0</v>
      </c>
      <c r="T33" s="28"/>
      <c r="U33" s="22">
        <v>7</v>
      </c>
      <c r="V33" s="28">
        <v>6</v>
      </c>
      <c r="W33" s="28">
        <v>1</v>
      </c>
      <c r="X33" s="28">
        <v>1</v>
      </c>
      <c r="Y33" s="22">
        <v>29</v>
      </c>
    </row>
    <row r="34" spans="1:25" ht="13.5">
      <c r="A34" s="6" t="s">
        <v>69</v>
      </c>
      <c r="B34" s="28">
        <v>36</v>
      </c>
      <c r="C34" s="28">
        <v>36</v>
      </c>
      <c r="D34" s="28">
        <v>18</v>
      </c>
      <c r="E34" s="22">
        <v>129</v>
      </c>
      <c r="F34" s="28">
        <v>21</v>
      </c>
      <c r="G34" s="28">
        <v>21</v>
      </c>
      <c r="H34" s="28"/>
      <c r="I34" s="22">
        <v>119</v>
      </c>
      <c r="J34" s="28">
        <v>119</v>
      </c>
      <c r="K34" s="28">
        <v>119</v>
      </c>
      <c r="L34" s="28">
        <v>34</v>
      </c>
      <c r="M34" s="22">
        <v>214</v>
      </c>
      <c r="N34" s="28">
        <v>214</v>
      </c>
      <c r="O34" s="28">
        <v>7</v>
      </c>
      <c r="P34" s="28">
        <v>7</v>
      </c>
      <c r="Q34" s="22">
        <v>0</v>
      </c>
      <c r="R34" s="28">
        <v>0</v>
      </c>
      <c r="S34" s="28">
        <v>0</v>
      </c>
      <c r="T34" s="28"/>
      <c r="U34" s="22">
        <v>23</v>
      </c>
      <c r="V34" s="28">
        <v>22</v>
      </c>
      <c r="W34" s="28">
        <v>17</v>
      </c>
      <c r="X34" s="28">
        <v>18</v>
      </c>
      <c r="Y34" s="22">
        <v>150</v>
      </c>
    </row>
    <row r="35" spans="1:25" ht="13.5">
      <c r="A35" s="6" t="s">
        <v>228</v>
      </c>
      <c r="B35" s="28">
        <v>19</v>
      </c>
      <c r="C35" s="28">
        <v>14</v>
      </c>
      <c r="D35" s="28">
        <v>0</v>
      </c>
      <c r="E35" s="22">
        <v>13</v>
      </c>
      <c r="F35" s="28">
        <v>9</v>
      </c>
      <c r="G35" s="28">
        <v>3</v>
      </c>
      <c r="H35" s="28">
        <v>0</v>
      </c>
      <c r="I35" s="22">
        <v>31</v>
      </c>
      <c r="J35" s="28">
        <v>20</v>
      </c>
      <c r="K35" s="28">
        <v>15</v>
      </c>
      <c r="L35" s="28">
        <v>0</v>
      </c>
      <c r="M35" s="22">
        <v>149</v>
      </c>
      <c r="N35" s="28">
        <v>6</v>
      </c>
      <c r="O35" s="28">
        <v>1</v>
      </c>
      <c r="P35" s="28">
        <v>0</v>
      </c>
      <c r="Q35" s="22">
        <v>198</v>
      </c>
      <c r="R35" s="28">
        <v>16</v>
      </c>
      <c r="S35" s="28">
        <v>11</v>
      </c>
      <c r="T35" s="28">
        <v>10</v>
      </c>
      <c r="U35" s="22">
        <v>9</v>
      </c>
      <c r="V35" s="28">
        <v>2</v>
      </c>
      <c r="W35" s="28">
        <v>1</v>
      </c>
      <c r="X35" s="28">
        <v>0</v>
      </c>
      <c r="Y35" s="22">
        <v>41</v>
      </c>
    </row>
    <row r="36" spans="1:25" ht="13.5">
      <c r="A36" s="6" t="s">
        <v>230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>
        <v>16</v>
      </c>
    </row>
    <row r="37" spans="1:25" ht="13.5">
      <c r="A37" s="6" t="s">
        <v>229</v>
      </c>
      <c r="B37" s="28"/>
      <c r="C37" s="28"/>
      <c r="D37" s="28"/>
      <c r="E37" s="22">
        <v>87</v>
      </c>
      <c r="F37" s="28"/>
      <c r="G37" s="28"/>
      <c r="H37" s="28"/>
      <c r="I37" s="22">
        <v>501</v>
      </c>
      <c r="J37" s="28">
        <v>501</v>
      </c>
      <c r="K37" s="28">
        <v>191</v>
      </c>
      <c r="L37" s="28"/>
      <c r="M37" s="22">
        <v>70</v>
      </c>
      <c r="N37" s="28">
        <v>70</v>
      </c>
      <c r="O37" s="28"/>
      <c r="P37" s="28"/>
      <c r="Q37" s="22"/>
      <c r="R37" s="28"/>
      <c r="S37" s="28"/>
      <c r="T37" s="28"/>
      <c r="U37" s="22">
        <v>3</v>
      </c>
      <c r="V37" s="28">
        <v>3</v>
      </c>
      <c r="W37" s="28"/>
      <c r="X37" s="28"/>
      <c r="Y37" s="22">
        <v>95</v>
      </c>
    </row>
    <row r="38" spans="1:25" ht="13.5">
      <c r="A38" s="6" t="s">
        <v>233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>
        <v>1</v>
      </c>
      <c r="N38" s="28">
        <v>1</v>
      </c>
      <c r="O38" s="28"/>
      <c r="P38" s="28"/>
      <c r="Q38" s="22">
        <v>18</v>
      </c>
      <c r="R38" s="28">
        <v>14</v>
      </c>
      <c r="S38" s="28">
        <v>14</v>
      </c>
      <c r="T38" s="28">
        <v>0</v>
      </c>
      <c r="U38" s="22">
        <v>86</v>
      </c>
      <c r="V38" s="28">
        <v>17</v>
      </c>
      <c r="W38" s="28">
        <v>17</v>
      </c>
      <c r="X38" s="28"/>
      <c r="Y38" s="22"/>
    </row>
    <row r="39" spans="1:25" ht="13.5">
      <c r="A39" s="6" t="s">
        <v>17</v>
      </c>
      <c r="B39" s="28">
        <v>45</v>
      </c>
      <c r="C39" s="28">
        <v>45</v>
      </c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236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>
        <v>81</v>
      </c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>
        <v>144</v>
      </c>
    </row>
    <row r="41" spans="1:25" ht="13.5">
      <c r="A41" s="6" t="s">
        <v>19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>
        <v>2277</v>
      </c>
    </row>
    <row r="42" spans="1:25" ht="13.5">
      <c r="A42" s="6" t="s">
        <v>240</v>
      </c>
      <c r="B42" s="28"/>
      <c r="C42" s="28"/>
      <c r="D42" s="28"/>
      <c r="E42" s="22"/>
      <c r="F42" s="28"/>
      <c r="G42" s="28"/>
      <c r="H42" s="28"/>
      <c r="I42" s="22">
        <v>1</v>
      </c>
      <c r="J42" s="28">
        <v>1</v>
      </c>
      <c r="K42" s="28">
        <v>0</v>
      </c>
      <c r="L42" s="28">
        <v>0</v>
      </c>
      <c r="M42" s="22">
        <v>35</v>
      </c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104</v>
      </c>
      <c r="B43" s="28">
        <v>0</v>
      </c>
      <c r="C43" s="28">
        <v>0</v>
      </c>
      <c r="D43" s="28"/>
      <c r="E43" s="22">
        <v>8</v>
      </c>
      <c r="F43" s="28">
        <v>8</v>
      </c>
      <c r="G43" s="28">
        <v>8</v>
      </c>
      <c r="H43" s="28">
        <v>2</v>
      </c>
      <c r="I43" s="22">
        <v>9</v>
      </c>
      <c r="J43" s="28">
        <v>8</v>
      </c>
      <c r="K43" s="28">
        <v>8</v>
      </c>
      <c r="L43" s="28"/>
      <c r="M43" s="22">
        <v>4</v>
      </c>
      <c r="N43" s="28">
        <v>0</v>
      </c>
      <c r="O43" s="28">
        <v>0</v>
      </c>
      <c r="P43" s="28">
        <v>0</v>
      </c>
      <c r="Q43" s="22">
        <v>1</v>
      </c>
      <c r="R43" s="28">
        <v>1</v>
      </c>
      <c r="S43" s="28">
        <v>1</v>
      </c>
      <c r="T43" s="28">
        <v>0</v>
      </c>
      <c r="U43" s="22">
        <v>12</v>
      </c>
      <c r="V43" s="28">
        <v>5</v>
      </c>
      <c r="W43" s="28">
        <v>5</v>
      </c>
      <c r="X43" s="28">
        <v>1</v>
      </c>
      <c r="Y43" s="22">
        <v>40</v>
      </c>
    </row>
    <row r="44" spans="1:25" ht="13.5">
      <c r="A44" s="6" t="s">
        <v>242</v>
      </c>
      <c r="B44" s="28">
        <v>66</v>
      </c>
      <c r="C44" s="28">
        <v>61</v>
      </c>
      <c r="D44" s="28">
        <v>0</v>
      </c>
      <c r="E44" s="22">
        <v>234</v>
      </c>
      <c r="F44" s="28">
        <v>18</v>
      </c>
      <c r="G44" s="28">
        <v>11</v>
      </c>
      <c r="H44" s="28">
        <v>2</v>
      </c>
      <c r="I44" s="22">
        <v>544</v>
      </c>
      <c r="J44" s="28">
        <v>531</v>
      </c>
      <c r="K44" s="28">
        <v>216</v>
      </c>
      <c r="L44" s="28">
        <v>0</v>
      </c>
      <c r="M44" s="22">
        <v>1301</v>
      </c>
      <c r="N44" s="28">
        <v>885</v>
      </c>
      <c r="O44" s="28">
        <v>23</v>
      </c>
      <c r="P44" s="28">
        <v>22</v>
      </c>
      <c r="Q44" s="22">
        <v>374</v>
      </c>
      <c r="R44" s="28">
        <v>64</v>
      </c>
      <c r="S44" s="28">
        <v>27</v>
      </c>
      <c r="T44" s="28">
        <v>10</v>
      </c>
      <c r="U44" s="22">
        <v>111</v>
      </c>
      <c r="V44" s="28">
        <v>29</v>
      </c>
      <c r="W44" s="28">
        <v>24</v>
      </c>
      <c r="X44" s="28">
        <v>1</v>
      </c>
      <c r="Y44" s="22">
        <v>2617</v>
      </c>
    </row>
    <row r="45" spans="1:25" ht="13.5">
      <c r="A45" s="7" t="s">
        <v>243</v>
      </c>
      <c r="B45" s="28">
        <v>710</v>
      </c>
      <c r="C45" s="28">
        <v>752</v>
      </c>
      <c r="D45" s="28">
        <v>-447</v>
      </c>
      <c r="E45" s="22">
        <v>2158</v>
      </c>
      <c r="F45" s="28">
        <v>977</v>
      </c>
      <c r="G45" s="28">
        <v>1128</v>
      </c>
      <c r="H45" s="28">
        <v>-251</v>
      </c>
      <c r="I45" s="22">
        <v>2255</v>
      </c>
      <c r="J45" s="28">
        <v>738</v>
      </c>
      <c r="K45" s="28">
        <v>998</v>
      </c>
      <c r="L45" s="28">
        <v>-138</v>
      </c>
      <c r="M45" s="22">
        <v>1218</v>
      </c>
      <c r="N45" s="28">
        <v>176</v>
      </c>
      <c r="O45" s="28">
        <v>806</v>
      </c>
      <c r="P45" s="28">
        <v>-376</v>
      </c>
      <c r="Q45" s="22">
        <v>1618</v>
      </c>
      <c r="R45" s="28">
        <v>669</v>
      </c>
      <c r="S45" s="28">
        <v>806</v>
      </c>
      <c r="T45" s="28">
        <v>-94</v>
      </c>
      <c r="U45" s="22">
        <v>1783</v>
      </c>
      <c r="V45" s="28">
        <v>690</v>
      </c>
      <c r="W45" s="28">
        <v>601</v>
      </c>
      <c r="X45" s="28">
        <v>-175</v>
      </c>
      <c r="Y45" s="22">
        <v>-869</v>
      </c>
    </row>
    <row r="46" spans="1:25" ht="13.5">
      <c r="A46" s="7" t="s">
        <v>246</v>
      </c>
      <c r="B46" s="28">
        <v>313</v>
      </c>
      <c r="C46" s="28">
        <v>322</v>
      </c>
      <c r="D46" s="28">
        <v>-155</v>
      </c>
      <c r="E46" s="22">
        <v>881</v>
      </c>
      <c r="F46" s="28">
        <v>455</v>
      </c>
      <c r="G46" s="28">
        <v>505</v>
      </c>
      <c r="H46" s="28">
        <v>-40</v>
      </c>
      <c r="I46" s="22">
        <v>487</v>
      </c>
      <c r="J46" s="28">
        <v>222</v>
      </c>
      <c r="K46" s="28">
        <v>37</v>
      </c>
      <c r="L46" s="28">
        <v>34</v>
      </c>
      <c r="M46" s="22">
        <v>179</v>
      </c>
      <c r="N46" s="28">
        <v>102</v>
      </c>
      <c r="O46" s="28">
        <v>74</v>
      </c>
      <c r="P46" s="28">
        <v>32</v>
      </c>
      <c r="Q46" s="22">
        <v>260</v>
      </c>
      <c r="R46" s="28">
        <v>127</v>
      </c>
      <c r="S46" s="28">
        <v>137</v>
      </c>
      <c r="T46" s="28">
        <v>30</v>
      </c>
      <c r="U46" s="22">
        <v>260</v>
      </c>
      <c r="V46" s="28">
        <v>110</v>
      </c>
      <c r="W46" s="28">
        <v>88</v>
      </c>
      <c r="X46" s="28">
        <v>11</v>
      </c>
      <c r="Y46" s="22">
        <v>2739</v>
      </c>
    </row>
    <row r="47" spans="1:25" ht="13.5">
      <c r="A47" s="7" t="s">
        <v>70</v>
      </c>
      <c r="B47" s="28">
        <v>396</v>
      </c>
      <c r="C47" s="28">
        <v>430</v>
      </c>
      <c r="D47" s="28">
        <v>-291</v>
      </c>
      <c r="E47" s="22">
        <v>1276</v>
      </c>
      <c r="F47" s="28">
        <v>522</v>
      </c>
      <c r="G47" s="28">
        <v>623</v>
      </c>
      <c r="H47" s="28">
        <v>-210</v>
      </c>
      <c r="I47" s="22">
        <v>1767</v>
      </c>
      <c r="J47" s="28">
        <v>516</v>
      </c>
      <c r="K47" s="28">
        <v>960</v>
      </c>
      <c r="L47" s="28">
        <v>-173</v>
      </c>
      <c r="M47" s="22">
        <v>1039</v>
      </c>
      <c r="N47" s="28">
        <v>74</v>
      </c>
      <c r="O47" s="28">
        <v>731</v>
      </c>
      <c r="P47" s="28">
        <v>-408</v>
      </c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7" t="s">
        <v>71</v>
      </c>
      <c r="B48" s="28">
        <v>0</v>
      </c>
      <c r="C48" s="28">
        <v>0</v>
      </c>
      <c r="D48" s="28">
        <v>0</v>
      </c>
      <c r="E48" s="22">
        <v>1</v>
      </c>
      <c r="F48" s="28">
        <v>0</v>
      </c>
      <c r="G48" s="28">
        <v>1</v>
      </c>
      <c r="H48" s="28">
        <v>0</v>
      </c>
      <c r="I48" s="22">
        <v>0</v>
      </c>
      <c r="J48" s="28">
        <v>0</v>
      </c>
      <c r="K48" s="28">
        <v>0</v>
      </c>
      <c r="L48" s="28">
        <v>0</v>
      </c>
      <c r="M48" s="22">
        <v>0</v>
      </c>
      <c r="N48" s="28">
        <v>0</v>
      </c>
      <c r="O48" s="28">
        <v>0</v>
      </c>
      <c r="P48" s="28">
        <v>0</v>
      </c>
      <c r="Q48" s="22">
        <v>2</v>
      </c>
      <c r="R48" s="28">
        <v>0</v>
      </c>
      <c r="S48" s="28">
        <v>1</v>
      </c>
      <c r="T48" s="28">
        <v>0</v>
      </c>
      <c r="U48" s="22">
        <v>-6</v>
      </c>
      <c r="V48" s="28">
        <v>-8</v>
      </c>
      <c r="W48" s="28">
        <v>-5</v>
      </c>
      <c r="X48" s="28">
        <v>-5</v>
      </c>
      <c r="Y48" s="22">
        <v>10</v>
      </c>
    </row>
    <row r="49" spans="1:25" ht="14.25" thickBot="1">
      <c r="A49" s="7" t="s">
        <v>247</v>
      </c>
      <c r="B49" s="28">
        <v>396</v>
      </c>
      <c r="C49" s="28">
        <v>430</v>
      </c>
      <c r="D49" s="28">
        <v>-291</v>
      </c>
      <c r="E49" s="22">
        <v>1275</v>
      </c>
      <c r="F49" s="28">
        <v>522</v>
      </c>
      <c r="G49" s="28">
        <v>622</v>
      </c>
      <c r="H49" s="28">
        <v>-211</v>
      </c>
      <c r="I49" s="22">
        <v>1767</v>
      </c>
      <c r="J49" s="28">
        <v>516</v>
      </c>
      <c r="K49" s="28">
        <v>960</v>
      </c>
      <c r="L49" s="28">
        <v>-173</v>
      </c>
      <c r="M49" s="22">
        <v>1038</v>
      </c>
      <c r="N49" s="28">
        <v>74</v>
      </c>
      <c r="O49" s="28">
        <v>731</v>
      </c>
      <c r="P49" s="28">
        <v>-408</v>
      </c>
      <c r="Q49" s="22">
        <v>1355</v>
      </c>
      <c r="R49" s="28">
        <v>541</v>
      </c>
      <c r="S49" s="28">
        <v>667</v>
      </c>
      <c r="T49" s="28">
        <v>-124</v>
      </c>
      <c r="U49" s="22">
        <v>1529</v>
      </c>
      <c r="V49" s="28">
        <v>588</v>
      </c>
      <c r="W49" s="28">
        <v>518</v>
      </c>
      <c r="X49" s="28">
        <v>-181</v>
      </c>
      <c r="Y49" s="22">
        <v>-3619</v>
      </c>
    </row>
    <row r="50" spans="1:25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2" ht="13.5">
      <c r="A52" s="20" t="s">
        <v>179</v>
      </c>
    </row>
    <row r="53" ht="13.5">
      <c r="A53" s="20" t="s">
        <v>180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8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175</v>
      </c>
      <c r="B2" s="14">
        <v>9742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176</v>
      </c>
      <c r="B3" s="1" t="s">
        <v>177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73</v>
      </c>
      <c r="B4" s="15" t="str">
        <f>HYPERLINK("http://www.kabupro.jp/mark/20140207/S100121N.htm","四半期報告書")</f>
        <v>四半期報告書</v>
      </c>
      <c r="C4" s="15" t="str">
        <f>HYPERLINK("http://www.kabupro.jp/mark/20131112/S1000EWO.htm","四半期報告書")</f>
        <v>四半期報告書</v>
      </c>
      <c r="D4" s="15" t="str">
        <f>HYPERLINK("http://www.kabupro.jp/mark/20130813/S000EA2W.htm","四半期報告書")</f>
        <v>四半期報告書</v>
      </c>
      <c r="E4" s="15" t="str">
        <f>HYPERLINK("http://www.kabupro.jp/mark/20130625/S000DOC7.htm","有価証券報告書")</f>
        <v>有価証券報告書</v>
      </c>
      <c r="F4" s="15" t="str">
        <f>HYPERLINK("http://www.kabupro.jp/mark/20140207/S100121N.htm","四半期報告書")</f>
        <v>四半期報告書</v>
      </c>
      <c r="G4" s="15" t="str">
        <f>HYPERLINK("http://www.kabupro.jp/mark/20131112/S1000EWO.htm","四半期報告書")</f>
        <v>四半期報告書</v>
      </c>
      <c r="H4" s="15" t="str">
        <f>HYPERLINK("http://www.kabupro.jp/mark/20130813/S000EA2W.htm","四半期報告書")</f>
        <v>四半期報告書</v>
      </c>
      <c r="I4" s="15" t="str">
        <f>HYPERLINK("http://www.kabupro.jp/mark/20130625/S000DOC7.htm","有価証券報告書")</f>
        <v>有価証券報告書</v>
      </c>
      <c r="J4" s="15" t="str">
        <f>HYPERLINK("http://www.kabupro.jp/mark/20130208/S000CQX1.htm","四半期報告書")</f>
        <v>四半期報告書</v>
      </c>
      <c r="K4" s="15" t="str">
        <f>HYPERLINK("http://www.kabupro.jp/mark/20121112/S000C7V8.htm","四半期報告書")</f>
        <v>四半期報告書</v>
      </c>
      <c r="L4" s="15" t="str">
        <f>HYPERLINK("http://www.kabupro.jp/mark/20120813/S000BL1S.htm","四半期報告書")</f>
        <v>四半期報告書</v>
      </c>
      <c r="M4" s="15" t="str">
        <f>HYPERLINK("http://www.kabupro.jp/mark/20120622/S000B3KO.htm","有価証券報告書")</f>
        <v>有価証券報告書</v>
      </c>
      <c r="N4" s="15" t="str">
        <f>HYPERLINK("http://www.kabupro.jp/mark/20120210/S000A92T.htm","四半期報告書")</f>
        <v>四半期報告書</v>
      </c>
      <c r="O4" s="15" t="str">
        <f>HYPERLINK("http://www.kabupro.jp/mark/20111111/S0009OVC.htm","四半期報告書")</f>
        <v>四半期報告書</v>
      </c>
      <c r="P4" s="15" t="str">
        <f>HYPERLINK("http://www.kabupro.jp/mark/20110809/S000928P.htm","四半期報告書")</f>
        <v>四半期報告書</v>
      </c>
      <c r="Q4" s="15" t="str">
        <f>HYPERLINK("http://www.kabupro.jp/mark/20110624/S0008J1V.htm","有価証券報告書")</f>
        <v>有価証券報告書</v>
      </c>
      <c r="R4" s="15" t="str">
        <f>HYPERLINK("http://www.kabupro.jp/mark/20110210/S0007QIT.htm","四半期報告書")</f>
        <v>四半期報告書</v>
      </c>
      <c r="S4" s="15" t="str">
        <f>HYPERLINK("http://www.kabupro.jp/mark/20101111/S00073R2.htm","四半期報告書")</f>
        <v>四半期報告書</v>
      </c>
      <c r="T4" s="15" t="str">
        <f>HYPERLINK("http://www.kabupro.jp/mark/20100811/S0006IEF.htm","四半期報告書")</f>
        <v>四半期報告書</v>
      </c>
      <c r="U4" s="15" t="str">
        <f>HYPERLINK("http://www.kabupro.jp/mark/20100625/S00062MU.htm","有価証券報告書")</f>
        <v>有価証券報告書</v>
      </c>
      <c r="V4" s="15" t="str">
        <f>HYPERLINK("http://www.kabupro.jp/mark/20100210/S0005499.htm","四半期報告書")</f>
        <v>四半期報告書</v>
      </c>
      <c r="W4" s="15" t="str">
        <f>HYPERLINK("http://www.kabupro.jp/mark/20091111/S0004H2K.htm","四半期報告書")</f>
        <v>四半期報告書</v>
      </c>
      <c r="X4" s="15" t="str">
        <f>HYPERLINK("http://www.kabupro.jp/mark/20090813/S0003XKS.htm","四半期報告書")</f>
        <v>四半期報告書</v>
      </c>
      <c r="Y4" s="15" t="str">
        <f>HYPERLINK("http://www.kabupro.jp/mark/20090624/S0003EEX.htm","有価証券報告書")</f>
        <v>有価証券報告書</v>
      </c>
    </row>
    <row r="5" spans="1:25" ht="14.25" thickBot="1">
      <c r="A5" s="11" t="s">
        <v>74</v>
      </c>
      <c r="B5" s="1" t="s">
        <v>249</v>
      </c>
      <c r="C5" s="1" t="s">
        <v>252</v>
      </c>
      <c r="D5" s="1" t="s">
        <v>254</v>
      </c>
      <c r="E5" s="1" t="s">
        <v>80</v>
      </c>
      <c r="F5" s="1" t="s">
        <v>249</v>
      </c>
      <c r="G5" s="1" t="s">
        <v>252</v>
      </c>
      <c r="H5" s="1" t="s">
        <v>254</v>
      </c>
      <c r="I5" s="1" t="s">
        <v>80</v>
      </c>
      <c r="J5" s="1" t="s">
        <v>256</v>
      </c>
      <c r="K5" s="1" t="s">
        <v>258</v>
      </c>
      <c r="L5" s="1" t="s">
        <v>260</v>
      </c>
      <c r="M5" s="1" t="s">
        <v>84</v>
      </c>
      <c r="N5" s="1" t="s">
        <v>262</v>
      </c>
      <c r="O5" s="1" t="s">
        <v>264</v>
      </c>
      <c r="P5" s="1" t="s">
        <v>266</v>
      </c>
      <c r="Q5" s="1" t="s">
        <v>86</v>
      </c>
      <c r="R5" s="1" t="s">
        <v>268</v>
      </c>
      <c r="S5" s="1" t="s">
        <v>270</v>
      </c>
      <c r="T5" s="1" t="s">
        <v>272</v>
      </c>
      <c r="U5" s="1" t="s">
        <v>88</v>
      </c>
      <c r="V5" s="1" t="s">
        <v>274</v>
      </c>
      <c r="W5" s="1" t="s">
        <v>276</v>
      </c>
      <c r="X5" s="1" t="s">
        <v>278</v>
      </c>
      <c r="Y5" s="1" t="s">
        <v>90</v>
      </c>
    </row>
    <row r="6" spans="1:25" ht="15" thickBot="1" thickTop="1">
      <c r="A6" s="10" t="s">
        <v>75</v>
      </c>
      <c r="B6" s="18" t="s">
        <v>66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76</v>
      </c>
      <c r="B7" s="14" t="s">
        <v>5</v>
      </c>
      <c r="C7" s="14" t="s">
        <v>5</v>
      </c>
      <c r="D7" s="14" t="s">
        <v>5</v>
      </c>
      <c r="E7" s="16" t="s">
        <v>81</v>
      </c>
      <c r="F7" s="14" t="s">
        <v>5</v>
      </c>
      <c r="G7" s="14" t="s">
        <v>5</v>
      </c>
      <c r="H7" s="14" t="s">
        <v>5</v>
      </c>
      <c r="I7" s="16" t="s">
        <v>81</v>
      </c>
      <c r="J7" s="14" t="s">
        <v>5</v>
      </c>
      <c r="K7" s="14" t="s">
        <v>5</v>
      </c>
      <c r="L7" s="14" t="s">
        <v>5</v>
      </c>
      <c r="M7" s="16" t="s">
        <v>81</v>
      </c>
      <c r="N7" s="14" t="s">
        <v>5</v>
      </c>
      <c r="O7" s="14" t="s">
        <v>5</v>
      </c>
      <c r="P7" s="14" t="s">
        <v>5</v>
      </c>
      <c r="Q7" s="16" t="s">
        <v>81</v>
      </c>
      <c r="R7" s="14" t="s">
        <v>5</v>
      </c>
      <c r="S7" s="14" t="s">
        <v>5</v>
      </c>
      <c r="T7" s="14" t="s">
        <v>5</v>
      </c>
      <c r="U7" s="16" t="s">
        <v>81</v>
      </c>
      <c r="V7" s="14" t="s">
        <v>5</v>
      </c>
      <c r="W7" s="14" t="s">
        <v>5</v>
      </c>
      <c r="X7" s="14" t="s">
        <v>5</v>
      </c>
      <c r="Y7" s="16" t="s">
        <v>81</v>
      </c>
    </row>
    <row r="8" spans="1:25" ht="13.5">
      <c r="A8" s="13" t="s">
        <v>77</v>
      </c>
      <c r="B8" s="1" t="s">
        <v>6</v>
      </c>
      <c r="C8" s="1" t="s">
        <v>6</v>
      </c>
      <c r="D8" s="1" t="s">
        <v>6</v>
      </c>
      <c r="E8" s="17" t="s">
        <v>181</v>
      </c>
      <c r="F8" s="1" t="s">
        <v>181</v>
      </c>
      <c r="G8" s="1" t="s">
        <v>181</v>
      </c>
      <c r="H8" s="1" t="s">
        <v>181</v>
      </c>
      <c r="I8" s="17" t="s">
        <v>182</v>
      </c>
      <c r="J8" s="1" t="s">
        <v>182</v>
      </c>
      <c r="K8" s="1" t="s">
        <v>182</v>
      </c>
      <c r="L8" s="1" t="s">
        <v>182</v>
      </c>
      <c r="M8" s="17" t="s">
        <v>183</v>
      </c>
      <c r="N8" s="1" t="s">
        <v>183</v>
      </c>
      <c r="O8" s="1" t="s">
        <v>183</v>
      </c>
      <c r="P8" s="1" t="s">
        <v>183</v>
      </c>
      <c r="Q8" s="17" t="s">
        <v>184</v>
      </c>
      <c r="R8" s="1" t="s">
        <v>184</v>
      </c>
      <c r="S8" s="1" t="s">
        <v>184</v>
      </c>
      <c r="T8" s="1" t="s">
        <v>184</v>
      </c>
      <c r="U8" s="17" t="s">
        <v>185</v>
      </c>
      <c r="V8" s="1" t="s">
        <v>185</v>
      </c>
      <c r="W8" s="1" t="s">
        <v>185</v>
      </c>
      <c r="X8" s="1" t="s">
        <v>185</v>
      </c>
      <c r="Y8" s="17" t="s">
        <v>186</v>
      </c>
    </row>
    <row r="9" spans="1:25" ht="13.5">
      <c r="A9" s="13" t="s">
        <v>78</v>
      </c>
      <c r="B9" s="1" t="s">
        <v>251</v>
      </c>
      <c r="C9" s="1" t="s">
        <v>253</v>
      </c>
      <c r="D9" s="1" t="s">
        <v>255</v>
      </c>
      <c r="E9" s="17" t="s">
        <v>82</v>
      </c>
      <c r="F9" s="1" t="s">
        <v>257</v>
      </c>
      <c r="G9" s="1" t="s">
        <v>259</v>
      </c>
      <c r="H9" s="1" t="s">
        <v>261</v>
      </c>
      <c r="I9" s="17" t="s">
        <v>83</v>
      </c>
      <c r="J9" s="1" t="s">
        <v>263</v>
      </c>
      <c r="K9" s="1" t="s">
        <v>265</v>
      </c>
      <c r="L9" s="1" t="s">
        <v>267</v>
      </c>
      <c r="M9" s="17" t="s">
        <v>85</v>
      </c>
      <c r="N9" s="1" t="s">
        <v>269</v>
      </c>
      <c r="O9" s="1" t="s">
        <v>271</v>
      </c>
      <c r="P9" s="1" t="s">
        <v>273</v>
      </c>
      <c r="Q9" s="17" t="s">
        <v>87</v>
      </c>
      <c r="R9" s="1" t="s">
        <v>275</v>
      </c>
      <c r="S9" s="1" t="s">
        <v>277</v>
      </c>
      <c r="T9" s="1" t="s">
        <v>279</v>
      </c>
      <c r="U9" s="17" t="s">
        <v>89</v>
      </c>
      <c r="V9" s="1" t="s">
        <v>281</v>
      </c>
      <c r="W9" s="1" t="s">
        <v>283</v>
      </c>
      <c r="X9" s="1" t="s">
        <v>285</v>
      </c>
      <c r="Y9" s="17" t="s">
        <v>91</v>
      </c>
    </row>
    <row r="10" spans="1:25" ht="14.25" thickBot="1">
      <c r="A10" s="13" t="s">
        <v>79</v>
      </c>
      <c r="B10" s="1" t="s">
        <v>93</v>
      </c>
      <c r="C10" s="1" t="s">
        <v>93</v>
      </c>
      <c r="D10" s="1" t="s">
        <v>93</v>
      </c>
      <c r="E10" s="17" t="s">
        <v>93</v>
      </c>
      <c r="F10" s="1" t="s">
        <v>93</v>
      </c>
      <c r="G10" s="1" t="s">
        <v>93</v>
      </c>
      <c r="H10" s="1" t="s">
        <v>93</v>
      </c>
      <c r="I10" s="17" t="s">
        <v>93</v>
      </c>
      <c r="J10" s="1" t="s">
        <v>93</v>
      </c>
      <c r="K10" s="1" t="s">
        <v>93</v>
      </c>
      <c r="L10" s="1" t="s">
        <v>93</v>
      </c>
      <c r="M10" s="17" t="s">
        <v>93</v>
      </c>
      <c r="N10" s="1" t="s">
        <v>93</v>
      </c>
      <c r="O10" s="1" t="s">
        <v>93</v>
      </c>
      <c r="P10" s="1" t="s">
        <v>93</v>
      </c>
      <c r="Q10" s="17" t="s">
        <v>93</v>
      </c>
      <c r="R10" s="1" t="s">
        <v>93</v>
      </c>
      <c r="S10" s="1" t="s">
        <v>93</v>
      </c>
      <c r="T10" s="1" t="s">
        <v>93</v>
      </c>
      <c r="U10" s="17" t="s">
        <v>93</v>
      </c>
      <c r="V10" s="1" t="s">
        <v>93</v>
      </c>
      <c r="W10" s="1" t="s">
        <v>93</v>
      </c>
      <c r="X10" s="1" t="s">
        <v>93</v>
      </c>
      <c r="Y10" s="17" t="s">
        <v>93</v>
      </c>
    </row>
    <row r="11" spans="1:25" ht="14.25" thickTop="1">
      <c r="A11" s="30" t="s">
        <v>243</v>
      </c>
      <c r="B11" s="27">
        <v>710</v>
      </c>
      <c r="C11" s="27">
        <v>752</v>
      </c>
      <c r="D11" s="27">
        <v>-447</v>
      </c>
      <c r="E11" s="21">
        <v>2158</v>
      </c>
      <c r="F11" s="27">
        <v>977</v>
      </c>
      <c r="G11" s="27">
        <v>1128</v>
      </c>
      <c r="H11" s="27">
        <v>-251</v>
      </c>
      <c r="I11" s="21">
        <v>2255</v>
      </c>
      <c r="J11" s="27">
        <v>738</v>
      </c>
      <c r="K11" s="27">
        <v>998</v>
      </c>
      <c r="L11" s="27">
        <v>-138</v>
      </c>
      <c r="M11" s="21">
        <v>1218</v>
      </c>
      <c r="N11" s="27">
        <v>176</v>
      </c>
      <c r="O11" s="27">
        <v>806</v>
      </c>
      <c r="P11" s="27">
        <v>-376</v>
      </c>
      <c r="Q11" s="21">
        <v>1618</v>
      </c>
      <c r="R11" s="27">
        <v>669</v>
      </c>
      <c r="S11" s="27">
        <v>806</v>
      </c>
      <c r="T11" s="27">
        <v>-94</v>
      </c>
      <c r="U11" s="21">
        <v>1783</v>
      </c>
      <c r="V11" s="27">
        <v>690</v>
      </c>
      <c r="W11" s="27">
        <v>601</v>
      </c>
      <c r="X11" s="27">
        <v>-175</v>
      </c>
      <c r="Y11" s="21">
        <v>-869</v>
      </c>
    </row>
    <row r="12" spans="1:25" ht="13.5">
      <c r="A12" s="6" t="s">
        <v>202</v>
      </c>
      <c r="B12" s="28">
        <v>1548</v>
      </c>
      <c r="C12" s="28">
        <v>984</v>
      </c>
      <c r="D12" s="28">
        <v>517</v>
      </c>
      <c r="E12" s="22">
        <v>2181</v>
      </c>
      <c r="F12" s="28">
        <v>1641</v>
      </c>
      <c r="G12" s="28">
        <v>1095</v>
      </c>
      <c r="H12" s="28">
        <v>571</v>
      </c>
      <c r="I12" s="22">
        <v>2283</v>
      </c>
      <c r="J12" s="28">
        <v>1666</v>
      </c>
      <c r="K12" s="28">
        <v>1106</v>
      </c>
      <c r="L12" s="28">
        <v>551</v>
      </c>
      <c r="M12" s="22">
        <v>2521</v>
      </c>
      <c r="N12" s="28">
        <v>1935</v>
      </c>
      <c r="O12" s="28">
        <v>1342</v>
      </c>
      <c r="P12" s="28">
        <v>525</v>
      </c>
      <c r="Q12" s="22">
        <v>2172</v>
      </c>
      <c r="R12" s="28">
        <v>1586</v>
      </c>
      <c r="S12" s="28">
        <v>984</v>
      </c>
      <c r="T12" s="28">
        <v>494</v>
      </c>
      <c r="U12" s="22">
        <v>2076</v>
      </c>
      <c r="V12" s="28">
        <v>1562</v>
      </c>
      <c r="W12" s="28">
        <v>1059</v>
      </c>
      <c r="X12" s="28">
        <v>508</v>
      </c>
      <c r="Y12" s="22">
        <v>2461</v>
      </c>
    </row>
    <row r="13" spans="1:25" ht="13.5">
      <c r="A13" s="6" t="s">
        <v>7</v>
      </c>
      <c r="B13" s="28">
        <v>-650</v>
      </c>
      <c r="C13" s="28">
        <v>-18</v>
      </c>
      <c r="D13" s="28">
        <v>589</v>
      </c>
      <c r="E13" s="22">
        <v>-29</v>
      </c>
      <c r="F13" s="28">
        <v>-661</v>
      </c>
      <c r="G13" s="28">
        <v>-29</v>
      </c>
      <c r="H13" s="28">
        <v>612</v>
      </c>
      <c r="I13" s="22">
        <v>10</v>
      </c>
      <c r="J13" s="28">
        <v>-671</v>
      </c>
      <c r="K13" s="28">
        <v>-11</v>
      </c>
      <c r="L13" s="28">
        <v>646</v>
      </c>
      <c r="M13" s="22">
        <v>-58</v>
      </c>
      <c r="N13" s="28">
        <v>-734</v>
      </c>
      <c r="O13" s="28">
        <v>3</v>
      </c>
      <c r="P13" s="28">
        <v>690</v>
      </c>
      <c r="Q13" s="22">
        <v>48</v>
      </c>
      <c r="R13" s="28">
        <v>-652</v>
      </c>
      <c r="S13" s="28">
        <v>38</v>
      </c>
      <c r="T13" s="28">
        <v>679</v>
      </c>
      <c r="U13" s="22">
        <v>102</v>
      </c>
      <c r="V13" s="28">
        <v>-641</v>
      </c>
      <c r="W13" s="28">
        <v>88</v>
      </c>
      <c r="X13" s="28">
        <v>664</v>
      </c>
      <c r="Y13" s="22">
        <v>28</v>
      </c>
    </row>
    <row r="14" spans="1:25" ht="13.5">
      <c r="A14" s="6" t="s">
        <v>8</v>
      </c>
      <c r="B14" s="28">
        <v>-19</v>
      </c>
      <c r="C14" s="28">
        <v>-32</v>
      </c>
      <c r="D14" s="28">
        <v>-41</v>
      </c>
      <c r="E14" s="22">
        <v>0</v>
      </c>
      <c r="F14" s="28">
        <v>-8</v>
      </c>
      <c r="G14" s="28">
        <v>-24</v>
      </c>
      <c r="H14" s="28">
        <v>-37</v>
      </c>
      <c r="I14" s="22">
        <v>9</v>
      </c>
      <c r="J14" s="28">
        <v>-5</v>
      </c>
      <c r="K14" s="28">
        <v>-19</v>
      </c>
      <c r="L14" s="28">
        <v>-29</v>
      </c>
      <c r="M14" s="22">
        <v>2</v>
      </c>
      <c r="N14" s="28">
        <v>-12</v>
      </c>
      <c r="O14" s="28">
        <v>-22</v>
      </c>
      <c r="P14" s="28">
        <v>-33</v>
      </c>
      <c r="Q14" s="22">
        <v>5</v>
      </c>
      <c r="R14" s="28">
        <v>-5</v>
      </c>
      <c r="S14" s="28">
        <v>-16</v>
      </c>
      <c r="T14" s="28">
        <v>-29</v>
      </c>
      <c r="U14" s="22">
        <v>36</v>
      </c>
      <c r="V14" s="28">
        <v>12</v>
      </c>
      <c r="W14" s="28">
        <v>5</v>
      </c>
      <c r="X14" s="28">
        <v>0</v>
      </c>
      <c r="Y14" s="22">
        <v>-1</v>
      </c>
    </row>
    <row r="15" spans="1:25" ht="13.5">
      <c r="A15" s="6" t="s">
        <v>9</v>
      </c>
      <c r="B15" s="28">
        <v>0</v>
      </c>
      <c r="C15" s="28">
        <v>-62</v>
      </c>
      <c r="D15" s="28">
        <v>61</v>
      </c>
      <c r="E15" s="22">
        <v>-284</v>
      </c>
      <c r="F15" s="28">
        <v>145</v>
      </c>
      <c r="G15" s="28">
        <v>110</v>
      </c>
      <c r="H15" s="28">
        <v>57</v>
      </c>
      <c r="I15" s="22">
        <v>181</v>
      </c>
      <c r="J15" s="28">
        <v>113</v>
      </c>
      <c r="K15" s="28">
        <v>138</v>
      </c>
      <c r="L15" s="28">
        <v>35</v>
      </c>
      <c r="M15" s="22">
        <v>24</v>
      </c>
      <c r="N15" s="28">
        <v>-65</v>
      </c>
      <c r="O15" s="28">
        <v>-51</v>
      </c>
      <c r="P15" s="28">
        <v>85</v>
      </c>
      <c r="Q15" s="22">
        <v>332</v>
      </c>
      <c r="R15" s="28">
        <v>198</v>
      </c>
      <c r="S15" s="28">
        <v>159</v>
      </c>
      <c r="T15" s="28">
        <v>41</v>
      </c>
      <c r="U15" s="22"/>
      <c r="V15" s="28"/>
      <c r="W15" s="28"/>
      <c r="X15" s="28"/>
      <c r="Y15" s="22"/>
    </row>
    <row r="16" spans="1:25" ht="13.5">
      <c r="A16" s="6" t="s">
        <v>10</v>
      </c>
      <c r="B16" s="28">
        <v>350</v>
      </c>
      <c r="C16" s="28">
        <v>222</v>
      </c>
      <c r="D16" s="28">
        <v>49</v>
      </c>
      <c r="E16" s="22">
        <v>294</v>
      </c>
      <c r="F16" s="28">
        <v>269</v>
      </c>
      <c r="G16" s="28">
        <v>173</v>
      </c>
      <c r="H16" s="28">
        <v>130</v>
      </c>
      <c r="I16" s="22">
        <v>224</v>
      </c>
      <c r="J16" s="28">
        <v>241</v>
      </c>
      <c r="K16" s="28">
        <v>182</v>
      </c>
      <c r="L16" s="28">
        <v>143</v>
      </c>
      <c r="M16" s="22">
        <v>-646</v>
      </c>
      <c r="N16" s="28">
        <v>-530</v>
      </c>
      <c r="O16" s="28">
        <v>255</v>
      </c>
      <c r="P16" s="28">
        <v>149</v>
      </c>
      <c r="Q16" s="22">
        <v>178</v>
      </c>
      <c r="R16" s="28">
        <v>152</v>
      </c>
      <c r="S16" s="28">
        <v>135</v>
      </c>
      <c r="T16" s="28">
        <v>69</v>
      </c>
      <c r="U16" s="22">
        <v>324</v>
      </c>
      <c r="V16" s="28">
        <v>271</v>
      </c>
      <c r="W16" s="28">
        <v>166</v>
      </c>
      <c r="X16" s="28">
        <v>79</v>
      </c>
      <c r="Y16" s="22">
        <v>348</v>
      </c>
    </row>
    <row r="17" spans="1:25" ht="13.5">
      <c r="A17" s="6" t="s">
        <v>11</v>
      </c>
      <c r="B17" s="28">
        <v>-4</v>
      </c>
      <c r="C17" s="28">
        <v>-2</v>
      </c>
      <c r="D17" s="28">
        <v>-19</v>
      </c>
      <c r="E17" s="22">
        <v>44</v>
      </c>
      <c r="F17" s="28">
        <v>44</v>
      </c>
      <c r="G17" s="28">
        <v>25</v>
      </c>
      <c r="H17" s="28">
        <v>6</v>
      </c>
      <c r="I17" s="22">
        <v>56</v>
      </c>
      <c r="J17" s="28">
        <v>48</v>
      </c>
      <c r="K17" s="28">
        <v>29</v>
      </c>
      <c r="L17" s="28">
        <v>10</v>
      </c>
      <c r="M17" s="22">
        <v>16</v>
      </c>
      <c r="N17" s="28">
        <v>9</v>
      </c>
      <c r="O17" s="28">
        <v>2</v>
      </c>
      <c r="P17" s="28">
        <v>-13</v>
      </c>
      <c r="Q17" s="22">
        <v>-204</v>
      </c>
      <c r="R17" s="28">
        <v>-217</v>
      </c>
      <c r="S17" s="28">
        <v>-230</v>
      </c>
      <c r="T17" s="28">
        <v>-121</v>
      </c>
      <c r="U17" s="22">
        <v>-12</v>
      </c>
      <c r="V17" s="28">
        <v>-34</v>
      </c>
      <c r="W17" s="28">
        <v>-66</v>
      </c>
      <c r="X17" s="28">
        <v>-89</v>
      </c>
      <c r="Y17" s="22">
        <v>-63</v>
      </c>
    </row>
    <row r="18" spans="1:25" ht="13.5">
      <c r="A18" s="6" t="s">
        <v>12</v>
      </c>
      <c r="B18" s="28">
        <v>-15</v>
      </c>
      <c r="C18" s="28">
        <v>-12</v>
      </c>
      <c r="D18" s="28">
        <v>-12</v>
      </c>
      <c r="E18" s="22">
        <v>-60</v>
      </c>
      <c r="F18" s="28">
        <v>-55</v>
      </c>
      <c r="G18" s="28">
        <v>-37</v>
      </c>
      <c r="H18" s="28">
        <v>-24</v>
      </c>
      <c r="I18" s="22">
        <v>-59</v>
      </c>
      <c r="J18" s="28">
        <v>-49</v>
      </c>
      <c r="K18" s="28">
        <v>-33</v>
      </c>
      <c r="L18" s="28">
        <v>-21</v>
      </c>
      <c r="M18" s="22">
        <v>-64</v>
      </c>
      <c r="N18" s="28">
        <v>-54</v>
      </c>
      <c r="O18" s="28">
        <v>-38</v>
      </c>
      <c r="P18" s="28">
        <v>-23</v>
      </c>
      <c r="Q18" s="22">
        <v>-77</v>
      </c>
      <c r="R18" s="28">
        <v>-59</v>
      </c>
      <c r="S18" s="28">
        <v>-39</v>
      </c>
      <c r="T18" s="28">
        <v>-23</v>
      </c>
      <c r="U18" s="22">
        <v>-82</v>
      </c>
      <c r="V18" s="28">
        <v>-61</v>
      </c>
      <c r="W18" s="28">
        <v>-43</v>
      </c>
      <c r="X18" s="28">
        <v>-23</v>
      </c>
      <c r="Y18" s="22">
        <v>-65</v>
      </c>
    </row>
    <row r="19" spans="1:25" ht="13.5">
      <c r="A19" s="6" t="s">
        <v>218</v>
      </c>
      <c r="B19" s="28">
        <v>2</v>
      </c>
      <c r="C19" s="28">
        <v>1</v>
      </c>
      <c r="D19" s="28">
        <v>1</v>
      </c>
      <c r="E19" s="22">
        <v>3</v>
      </c>
      <c r="F19" s="28">
        <v>2</v>
      </c>
      <c r="G19" s="28">
        <v>1</v>
      </c>
      <c r="H19" s="28">
        <v>0</v>
      </c>
      <c r="I19" s="22">
        <v>2</v>
      </c>
      <c r="J19" s="28">
        <v>2</v>
      </c>
      <c r="K19" s="28">
        <v>1</v>
      </c>
      <c r="L19" s="28">
        <v>0</v>
      </c>
      <c r="M19" s="22">
        <v>3</v>
      </c>
      <c r="N19" s="28">
        <v>2</v>
      </c>
      <c r="O19" s="28">
        <v>1</v>
      </c>
      <c r="P19" s="28">
        <v>0</v>
      </c>
      <c r="Q19" s="22">
        <v>6</v>
      </c>
      <c r="R19" s="28">
        <v>5</v>
      </c>
      <c r="S19" s="28">
        <v>5</v>
      </c>
      <c r="T19" s="28">
        <v>2</v>
      </c>
      <c r="U19" s="22">
        <v>8</v>
      </c>
      <c r="V19" s="28">
        <v>6</v>
      </c>
      <c r="W19" s="28">
        <v>4</v>
      </c>
      <c r="X19" s="28">
        <v>1</v>
      </c>
      <c r="Y19" s="22">
        <v>5</v>
      </c>
    </row>
    <row r="20" spans="1:25" ht="13.5">
      <c r="A20" s="6" t="s">
        <v>13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>
        <v>-17</v>
      </c>
    </row>
    <row r="21" spans="1:25" ht="13.5">
      <c r="A21" s="6" t="s">
        <v>14</v>
      </c>
      <c r="B21" s="28">
        <v>-17</v>
      </c>
      <c r="C21" s="28">
        <v>-17</v>
      </c>
      <c r="D21" s="28">
        <v>-17</v>
      </c>
      <c r="E21" s="22">
        <v>-108</v>
      </c>
      <c r="F21" s="28"/>
      <c r="G21" s="28"/>
      <c r="H21" s="28"/>
      <c r="I21" s="22"/>
      <c r="J21" s="28"/>
      <c r="K21" s="28"/>
      <c r="L21" s="28"/>
      <c r="M21" s="22">
        <v>-214</v>
      </c>
      <c r="N21" s="28">
        <v>-214</v>
      </c>
      <c r="O21" s="28">
        <v>-7</v>
      </c>
      <c r="P21" s="28">
        <v>-7</v>
      </c>
      <c r="Q21" s="22"/>
      <c r="R21" s="28"/>
      <c r="S21" s="28"/>
      <c r="T21" s="28"/>
      <c r="U21" s="22">
        <v>-2</v>
      </c>
      <c r="V21" s="28">
        <v>-2</v>
      </c>
      <c r="W21" s="28">
        <v>-2</v>
      </c>
      <c r="X21" s="28">
        <v>-2</v>
      </c>
      <c r="Y21" s="22">
        <v>-104</v>
      </c>
    </row>
    <row r="22" spans="1:25" ht="13.5">
      <c r="A22" s="6" t="s">
        <v>15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>
        <v>31</v>
      </c>
      <c r="R22" s="28">
        <v>31</v>
      </c>
      <c r="S22" s="28"/>
      <c r="T22" s="28"/>
      <c r="U22" s="22">
        <v>-14</v>
      </c>
      <c r="V22" s="28">
        <v>-14</v>
      </c>
      <c r="W22" s="28">
        <v>-14</v>
      </c>
      <c r="X22" s="28">
        <v>-14</v>
      </c>
      <c r="Y22" s="22"/>
    </row>
    <row r="23" spans="1:25" ht="13.5">
      <c r="A23" s="6" t="s">
        <v>228</v>
      </c>
      <c r="B23" s="28">
        <v>19</v>
      </c>
      <c r="C23" s="28">
        <v>14</v>
      </c>
      <c r="D23" s="28">
        <v>0</v>
      </c>
      <c r="E23" s="22">
        <v>13</v>
      </c>
      <c r="F23" s="28">
        <v>9</v>
      </c>
      <c r="G23" s="28">
        <v>3</v>
      </c>
      <c r="H23" s="28">
        <v>0</v>
      </c>
      <c r="I23" s="22">
        <v>31</v>
      </c>
      <c r="J23" s="28">
        <v>20</v>
      </c>
      <c r="K23" s="28">
        <v>15</v>
      </c>
      <c r="L23" s="28">
        <v>0</v>
      </c>
      <c r="M23" s="22">
        <v>149</v>
      </c>
      <c r="N23" s="28">
        <v>6</v>
      </c>
      <c r="O23" s="28">
        <v>1</v>
      </c>
      <c r="P23" s="28">
        <v>0</v>
      </c>
      <c r="Q23" s="22">
        <v>198</v>
      </c>
      <c r="R23" s="28">
        <v>16</v>
      </c>
      <c r="S23" s="28">
        <v>11</v>
      </c>
      <c r="T23" s="28">
        <v>10</v>
      </c>
      <c r="U23" s="22">
        <v>9</v>
      </c>
      <c r="V23" s="28">
        <v>2</v>
      </c>
      <c r="W23" s="28">
        <v>1</v>
      </c>
      <c r="X23" s="28">
        <v>0</v>
      </c>
      <c r="Y23" s="22">
        <v>41</v>
      </c>
    </row>
    <row r="24" spans="1:25" ht="13.5">
      <c r="A24" s="6" t="s">
        <v>16</v>
      </c>
      <c r="B24" s="28"/>
      <c r="C24" s="28"/>
      <c r="D24" s="28"/>
      <c r="E24" s="22">
        <v>87</v>
      </c>
      <c r="F24" s="28"/>
      <c r="G24" s="28"/>
      <c r="H24" s="28"/>
      <c r="I24" s="22">
        <v>501</v>
      </c>
      <c r="J24" s="28">
        <v>501</v>
      </c>
      <c r="K24" s="28">
        <v>191</v>
      </c>
      <c r="L24" s="28"/>
      <c r="M24" s="22">
        <v>70</v>
      </c>
      <c r="N24" s="28">
        <v>70</v>
      </c>
      <c r="O24" s="28"/>
      <c r="P24" s="28"/>
      <c r="Q24" s="22"/>
      <c r="R24" s="28"/>
      <c r="S24" s="28"/>
      <c r="T24" s="28"/>
      <c r="U24" s="22">
        <v>3</v>
      </c>
      <c r="V24" s="28">
        <v>3</v>
      </c>
      <c r="W24" s="28"/>
      <c r="X24" s="28"/>
      <c r="Y24" s="22">
        <v>95</v>
      </c>
    </row>
    <row r="25" spans="1:25" ht="13.5">
      <c r="A25" s="6" t="s">
        <v>17</v>
      </c>
      <c r="B25" s="28">
        <v>45</v>
      </c>
      <c r="C25" s="28">
        <v>45</v>
      </c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18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>
        <v>81</v>
      </c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>
        <v>144</v>
      </c>
    </row>
    <row r="27" spans="1:25" ht="13.5">
      <c r="A27" s="6" t="s">
        <v>19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>
        <v>2277</v>
      </c>
    </row>
    <row r="28" spans="1:25" ht="13.5">
      <c r="A28" s="6" t="s">
        <v>20</v>
      </c>
      <c r="B28" s="28"/>
      <c r="C28" s="28"/>
      <c r="D28" s="28"/>
      <c r="E28" s="22"/>
      <c r="F28" s="28"/>
      <c r="G28" s="28"/>
      <c r="H28" s="28"/>
      <c r="I28" s="22"/>
      <c r="J28" s="28">
        <v>-34</v>
      </c>
      <c r="K28" s="28">
        <v>-34</v>
      </c>
      <c r="L28" s="28">
        <v>-34</v>
      </c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21</v>
      </c>
      <c r="B29" s="28"/>
      <c r="C29" s="28"/>
      <c r="D29" s="28"/>
      <c r="E29" s="22"/>
      <c r="F29" s="28"/>
      <c r="G29" s="28"/>
      <c r="H29" s="28"/>
      <c r="I29" s="22">
        <v>1</v>
      </c>
      <c r="J29" s="28">
        <v>1</v>
      </c>
      <c r="K29" s="28">
        <v>0</v>
      </c>
      <c r="L29" s="28">
        <v>0</v>
      </c>
      <c r="M29" s="22">
        <v>35</v>
      </c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225</v>
      </c>
      <c r="B30" s="28">
        <v>-18</v>
      </c>
      <c r="C30" s="28">
        <v>-18</v>
      </c>
      <c r="D30" s="28"/>
      <c r="E30" s="22">
        <v>-17</v>
      </c>
      <c r="F30" s="28">
        <v>-17</v>
      </c>
      <c r="G30" s="28">
        <v>-17</v>
      </c>
      <c r="H30" s="28"/>
      <c r="I30" s="22">
        <v>-15</v>
      </c>
      <c r="J30" s="28">
        <v>-15</v>
      </c>
      <c r="K30" s="28">
        <v>-15</v>
      </c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22</v>
      </c>
      <c r="B31" s="28"/>
      <c r="C31" s="28"/>
      <c r="D31" s="28"/>
      <c r="E31" s="22">
        <v>-3</v>
      </c>
      <c r="F31" s="28">
        <v>-3</v>
      </c>
      <c r="G31" s="28">
        <v>-3</v>
      </c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23</v>
      </c>
      <c r="B32" s="28">
        <v>2127</v>
      </c>
      <c r="C32" s="28">
        <v>1661</v>
      </c>
      <c r="D32" s="28">
        <v>4721</v>
      </c>
      <c r="E32" s="22">
        <v>1035</v>
      </c>
      <c r="F32" s="28">
        <v>4669</v>
      </c>
      <c r="G32" s="28">
        <v>2643</v>
      </c>
      <c r="H32" s="28">
        <v>6104</v>
      </c>
      <c r="I32" s="22">
        <v>-1674</v>
      </c>
      <c r="J32" s="28">
        <v>2391</v>
      </c>
      <c r="K32" s="28">
        <v>1270</v>
      </c>
      <c r="L32" s="28">
        <v>4698</v>
      </c>
      <c r="M32" s="22">
        <v>-327</v>
      </c>
      <c r="N32" s="28">
        <v>3618</v>
      </c>
      <c r="O32" s="28">
        <v>1614</v>
      </c>
      <c r="P32" s="28">
        <v>4015</v>
      </c>
      <c r="Q32" s="22">
        <v>400</v>
      </c>
      <c r="R32" s="28">
        <v>3729</v>
      </c>
      <c r="S32" s="28">
        <v>2808</v>
      </c>
      <c r="T32" s="28">
        <v>5391</v>
      </c>
      <c r="U32" s="22">
        <v>2956</v>
      </c>
      <c r="V32" s="28">
        <v>6610</v>
      </c>
      <c r="W32" s="28">
        <v>5783</v>
      </c>
      <c r="X32" s="28">
        <v>8370</v>
      </c>
      <c r="Y32" s="22">
        <v>-361</v>
      </c>
    </row>
    <row r="33" spans="1:25" ht="13.5">
      <c r="A33" s="6" t="s">
        <v>24</v>
      </c>
      <c r="B33" s="28">
        <v>-1224</v>
      </c>
      <c r="C33" s="28">
        <v>-405</v>
      </c>
      <c r="D33" s="28">
        <v>-1041</v>
      </c>
      <c r="E33" s="22">
        <v>461</v>
      </c>
      <c r="F33" s="28">
        <v>-974</v>
      </c>
      <c r="G33" s="28">
        <v>-289</v>
      </c>
      <c r="H33" s="28">
        <v>-960</v>
      </c>
      <c r="I33" s="22">
        <v>-227</v>
      </c>
      <c r="J33" s="28">
        <v>-1601</v>
      </c>
      <c r="K33" s="28">
        <v>-692</v>
      </c>
      <c r="L33" s="28">
        <v>-903</v>
      </c>
      <c r="M33" s="22">
        <v>-343</v>
      </c>
      <c r="N33" s="28">
        <v>-1581</v>
      </c>
      <c r="O33" s="28">
        <v>-876</v>
      </c>
      <c r="P33" s="28">
        <v>-1275</v>
      </c>
      <c r="Q33" s="22">
        <v>367</v>
      </c>
      <c r="R33" s="28">
        <v>-1166</v>
      </c>
      <c r="S33" s="28">
        <v>-454</v>
      </c>
      <c r="T33" s="28">
        <v>-1143</v>
      </c>
      <c r="U33" s="22">
        <v>69</v>
      </c>
      <c r="V33" s="28">
        <v>-1317</v>
      </c>
      <c r="W33" s="28">
        <v>-448</v>
      </c>
      <c r="X33" s="28">
        <v>-1261</v>
      </c>
      <c r="Y33" s="22">
        <v>1100</v>
      </c>
    </row>
    <row r="34" spans="1:25" ht="13.5">
      <c r="A34" s="6" t="s">
        <v>25</v>
      </c>
      <c r="B34" s="28">
        <v>-213</v>
      </c>
      <c r="C34" s="28">
        <v>-101</v>
      </c>
      <c r="D34" s="28">
        <v>-98</v>
      </c>
      <c r="E34" s="22">
        <v>21</v>
      </c>
      <c r="F34" s="28">
        <v>-58</v>
      </c>
      <c r="G34" s="28">
        <v>-69</v>
      </c>
      <c r="H34" s="28">
        <v>-80</v>
      </c>
      <c r="I34" s="22">
        <v>-6</v>
      </c>
      <c r="J34" s="28">
        <v>-83</v>
      </c>
      <c r="K34" s="28">
        <v>-121</v>
      </c>
      <c r="L34" s="28">
        <v>-127</v>
      </c>
      <c r="M34" s="22">
        <v>35</v>
      </c>
      <c r="N34" s="28">
        <v>-67</v>
      </c>
      <c r="O34" s="28">
        <v>-103</v>
      </c>
      <c r="P34" s="28">
        <v>-101</v>
      </c>
      <c r="Q34" s="22">
        <v>134</v>
      </c>
      <c r="R34" s="28">
        <v>52</v>
      </c>
      <c r="S34" s="28">
        <v>-15</v>
      </c>
      <c r="T34" s="28">
        <v>-18</v>
      </c>
      <c r="U34" s="22">
        <v>-83</v>
      </c>
      <c r="V34" s="28">
        <v>-126</v>
      </c>
      <c r="W34" s="28">
        <v>-183</v>
      </c>
      <c r="X34" s="28">
        <v>-113</v>
      </c>
      <c r="Y34" s="22">
        <v>77</v>
      </c>
    </row>
    <row r="35" spans="1:25" ht="13.5">
      <c r="A35" s="6" t="s">
        <v>26</v>
      </c>
      <c r="B35" s="28">
        <v>302</v>
      </c>
      <c r="C35" s="28">
        <v>192</v>
      </c>
      <c r="D35" s="28">
        <v>-179</v>
      </c>
      <c r="E35" s="22">
        <v>9</v>
      </c>
      <c r="F35" s="28">
        <v>-451</v>
      </c>
      <c r="G35" s="28">
        <v>-15</v>
      </c>
      <c r="H35" s="28">
        <v>-345</v>
      </c>
      <c r="I35" s="22">
        <v>-130</v>
      </c>
      <c r="J35" s="28">
        <v>-95</v>
      </c>
      <c r="K35" s="28">
        <v>-278</v>
      </c>
      <c r="L35" s="28">
        <v>-681</v>
      </c>
      <c r="M35" s="22">
        <v>335</v>
      </c>
      <c r="N35" s="28">
        <v>-221</v>
      </c>
      <c r="O35" s="28">
        <v>-70</v>
      </c>
      <c r="P35" s="28">
        <v>-261</v>
      </c>
      <c r="Q35" s="22">
        <v>-160</v>
      </c>
      <c r="R35" s="28">
        <v>-282</v>
      </c>
      <c r="S35" s="28">
        <v>-121</v>
      </c>
      <c r="T35" s="28">
        <v>-331</v>
      </c>
      <c r="U35" s="22">
        <v>-488</v>
      </c>
      <c r="V35" s="28">
        <v>-816</v>
      </c>
      <c r="W35" s="28">
        <v>-749</v>
      </c>
      <c r="X35" s="28">
        <v>-773</v>
      </c>
      <c r="Y35" s="22">
        <v>-580</v>
      </c>
    </row>
    <row r="36" spans="1:25" ht="13.5">
      <c r="A36" s="6" t="s">
        <v>27</v>
      </c>
      <c r="B36" s="28">
        <v>-238</v>
      </c>
      <c r="C36" s="28">
        <v>-727</v>
      </c>
      <c r="D36" s="28">
        <v>-239</v>
      </c>
      <c r="E36" s="22">
        <v>33</v>
      </c>
      <c r="F36" s="28">
        <v>-99</v>
      </c>
      <c r="G36" s="28">
        <v>-295</v>
      </c>
      <c r="H36" s="28">
        <v>-273</v>
      </c>
      <c r="I36" s="22">
        <v>148</v>
      </c>
      <c r="J36" s="28">
        <v>73</v>
      </c>
      <c r="K36" s="28">
        <v>-286</v>
      </c>
      <c r="L36" s="28">
        <v>-206</v>
      </c>
      <c r="M36" s="22">
        <v>203</v>
      </c>
      <c r="N36" s="28">
        <v>310</v>
      </c>
      <c r="O36" s="28">
        <v>47</v>
      </c>
      <c r="P36" s="28">
        <v>17</v>
      </c>
      <c r="Q36" s="22">
        <v>-787</v>
      </c>
      <c r="R36" s="28">
        <v>-123</v>
      </c>
      <c r="S36" s="28">
        <v>-555</v>
      </c>
      <c r="T36" s="28">
        <v>-399</v>
      </c>
      <c r="U36" s="22">
        <v>307</v>
      </c>
      <c r="V36" s="28">
        <v>259</v>
      </c>
      <c r="W36" s="28">
        <v>-167</v>
      </c>
      <c r="X36" s="28">
        <v>-257</v>
      </c>
      <c r="Y36" s="22">
        <v>-14</v>
      </c>
    </row>
    <row r="37" spans="1:25" ht="13.5">
      <c r="A37" s="6" t="s">
        <v>104</v>
      </c>
      <c r="B37" s="28">
        <v>-350</v>
      </c>
      <c r="C37" s="28">
        <v>-180</v>
      </c>
      <c r="D37" s="28">
        <v>-120</v>
      </c>
      <c r="E37" s="22">
        <v>-172</v>
      </c>
      <c r="F37" s="28">
        <v>-228</v>
      </c>
      <c r="G37" s="28">
        <v>-188</v>
      </c>
      <c r="H37" s="28">
        <v>-151</v>
      </c>
      <c r="I37" s="22">
        <v>-47</v>
      </c>
      <c r="J37" s="28">
        <v>-34</v>
      </c>
      <c r="K37" s="28">
        <v>3</v>
      </c>
      <c r="L37" s="28">
        <v>-25</v>
      </c>
      <c r="M37" s="22">
        <v>-420</v>
      </c>
      <c r="N37" s="28">
        <v>-334</v>
      </c>
      <c r="O37" s="28">
        <v>-309</v>
      </c>
      <c r="P37" s="28">
        <v>-11</v>
      </c>
      <c r="Q37" s="22">
        <v>301</v>
      </c>
      <c r="R37" s="28">
        <v>188</v>
      </c>
      <c r="S37" s="28">
        <v>207</v>
      </c>
      <c r="T37" s="28">
        <v>3</v>
      </c>
      <c r="U37" s="22">
        <v>268</v>
      </c>
      <c r="V37" s="28">
        <v>54</v>
      </c>
      <c r="W37" s="28">
        <v>70</v>
      </c>
      <c r="X37" s="28">
        <v>36</v>
      </c>
      <c r="Y37" s="22">
        <v>265</v>
      </c>
    </row>
    <row r="38" spans="1:25" ht="13.5">
      <c r="A38" s="6" t="s">
        <v>28</v>
      </c>
      <c r="B38" s="28">
        <v>2354</v>
      </c>
      <c r="C38" s="28">
        <v>2297</v>
      </c>
      <c r="D38" s="28">
        <v>3722</v>
      </c>
      <c r="E38" s="22">
        <v>5669</v>
      </c>
      <c r="F38" s="28">
        <v>5201</v>
      </c>
      <c r="G38" s="28">
        <v>4210</v>
      </c>
      <c r="H38" s="28">
        <v>5359</v>
      </c>
      <c r="I38" s="22">
        <v>3444</v>
      </c>
      <c r="J38" s="28">
        <v>3142</v>
      </c>
      <c r="K38" s="28">
        <v>2377</v>
      </c>
      <c r="L38" s="28">
        <v>3919</v>
      </c>
      <c r="M38" s="22">
        <v>3582</v>
      </c>
      <c r="N38" s="28">
        <v>3119</v>
      </c>
      <c r="O38" s="28">
        <v>2616</v>
      </c>
      <c r="P38" s="28">
        <v>3402</v>
      </c>
      <c r="Q38" s="22">
        <v>4565</v>
      </c>
      <c r="R38" s="28">
        <v>4123</v>
      </c>
      <c r="S38" s="28">
        <v>3724</v>
      </c>
      <c r="T38" s="28">
        <v>4531</v>
      </c>
      <c r="U38" s="22">
        <v>7266</v>
      </c>
      <c r="V38" s="28">
        <v>6458</v>
      </c>
      <c r="W38" s="28">
        <v>6105</v>
      </c>
      <c r="X38" s="28">
        <v>6951</v>
      </c>
      <c r="Y38" s="22">
        <v>4767</v>
      </c>
    </row>
    <row r="39" spans="1:25" ht="13.5">
      <c r="A39" s="6" t="s">
        <v>29</v>
      </c>
      <c r="B39" s="28">
        <v>16</v>
      </c>
      <c r="C39" s="28">
        <v>12</v>
      </c>
      <c r="D39" s="28">
        <v>12</v>
      </c>
      <c r="E39" s="22">
        <v>60</v>
      </c>
      <c r="F39" s="28">
        <v>55</v>
      </c>
      <c r="G39" s="28">
        <v>37</v>
      </c>
      <c r="H39" s="28">
        <v>24</v>
      </c>
      <c r="I39" s="22">
        <v>59</v>
      </c>
      <c r="J39" s="28">
        <v>49</v>
      </c>
      <c r="K39" s="28">
        <v>33</v>
      </c>
      <c r="L39" s="28">
        <v>21</v>
      </c>
      <c r="M39" s="22">
        <v>64</v>
      </c>
      <c r="N39" s="28">
        <v>54</v>
      </c>
      <c r="O39" s="28">
        <v>38</v>
      </c>
      <c r="P39" s="28">
        <v>23</v>
      </c>
      <c r="Q39" s="22">
        <v>77</v>
      </c>
      <c r="R39" s="28">
        <v>59</v>
      </c>
      <c r="S39" s="28">
        <v>39</v>
      </c>
      <c r="T39" s="28">
        <v>23</v>
      </c>
      <c r="U39" s="22">
        <v>82</v>
      </c>
      <c r="V39" s="28">
        <v>61</v>
      </c>
      <c r="W39" s="28">
        <v>43</v>
      </c>
      <c r="X39" s="28">
        <v>23</v>
      </c>
      <c r="Y39" s="22">
        <v>63</v>
      </c>
    </row>
    <row r="40" spans="1:25" ht="13.5">
      <c r="A40" s="6" t="s">
        <v>30</v>
      </c>
      <c r="B40" s="28">
        <v>-2</v>
      </c>
      <c r="C40" s="28">
        <v>-1</v>
      </c>
      <c r="D40" s="28">
        <v>-1</v>
      </c>
      <c r="E40" s="22">
        <v>-3</v>
      </c>
      <c r="F40" s="28">
        <v>-2</v>
      </c>
      <c r="G40" s="28">
        <v>-1</v>
      </c>
      <c r="H40" s="28">
        <v>0</v>
      </c>
      <c r="I40" s="22">
        <v>-2</v>
      </c>
      <c r="J40" s="28">
        <v>-2</v>
      </c>
      <c r="K40" s="28">
        <v>-1</v>
      </c>
      <c r="L40" s="28">
        <v>0</v>
      </c>
      <c r="M40" s="22">
        <v>-3</v>
      </c>
      <c r="N40" s="28">
        <v>-2</v>
      </c>
      <c r="O40" s="28">
        <v>-1</v>
      </c>
      <c r="P40" s="28">
        <v>0</v>
      </c>
      <c r="Q40" s="22">
        <v>-6</v>
      </c>
      <c r="R40" s="28">
        <v>-5</v>
      </c>
      <c r="S40" s="28">
        <v>-5</v>
      </c>
      <c r="T40" s="28">
        <v>-2</v>
      </c>
      <c r="U40" s="22">
        <v>-8</v>
      </c>
      <c r="V40" s="28">
        <v>-6</v>
      </c>
      <c r="W40" s="28">
        <v>-4</v>
      </c>
      <c r="X40" s="28">
        <v>-1</v>
      </c>
      <c r="Y40" s="22">
        <v>-5</v>
      </c>
    </row>
    <row r="41" spans="1:25" ht="13.5">
      <c r="A41" s="6" t="s">
        <v>31</v>
      </c>
      <c r="B41" s="28">
        <v>10</v>
      </c>
      <c r="C41" s="28">
        <v>10</v>
      </c>
      <c r="D41" s="28">
        <v>0</v>
      </c>
      <c r="E41" s="22"/>
      <c r="F41" s="28"/>
      <c r="G41" s="28"/>
      <c r="H41" s="28"/>
      <c r="I41" s="22">
        <v>20</v>
      </c>
      <c r="J41" s="28">
        <v>20</v>
      </c>
      <c r="K41" s="28">
        <v>20</v>
      </c>
      <c r="L41" s="28"/>
      <c r="M41" s="22">
        <v>30</v>
      </c>
      <c r="N41" s="28">
        <v>30</v>
      </c>
      <c r="O41" s="28">
        <v>30</v>
      </c>
      <c r="P41" s="28"/>
      <c r="Q41" s="22">
        <v>69</v>
      </c>
      <c r="R41" s="28">
        <v>69</v>
      </c>
      <c r="S41" s="28">
        <v>69</v>
      </c>
      <c r="T41" s="28">
        <v>11</v>
      </c>
      <c r="U41" s="22">
        <v>16</v>
      </c>
      <c r="V41" s="28">
        <v>16</v>
      </c>
      <c r="W41" s="28">
        <v>16</v>
      </c>
      <c r="X41" s="28"/>
      <c r="Y41" s="22">
        <v>59</v>
      </c>
    </row>
    <row r="42" spans="1:25" ht="13.5">
      <c r="A42" s="6" t="s">
        <v>32</v>
      </c>
      <c r="B42" s="28">
        <v>-888</v>
      </c>
      <c r="C42" s="28">
        <v>-572</v>
      </c>
      <c r="D42" s="28">
        <v>-560</v>
      </c>
      <c r="E42" s="22">
        <v>-587</v>
      </c>
      <c r="F42" s="28">
        <v>-574</v>
      </c>
      <c r="G42" s="28">
        <v>-332</v>
      </c>
      <c r="H42" s="28">
        <v>-332</v>
      </c>
      <c r="I42" s="22">
        <v>-153</v>
      </c>
      <c r="J42" s="28">
        <v>-145</v>
      </c>
      <c r="K42" s="28">
        <v>-112</v>
      </c>
      <c r="L42" s="28">
        <v>-110</v>
      </c>
      <c r="M42" s="22">
        <v>-219</v>
      </c>
      <c r="N42" s="28">
        <v>-221</v>
      </c>
      <c r="O42" s="28">
        <v>-145</v>
      </c>
      <c r="P42" s="28">
        <v>-145</v>
      </c>
      <c r="Q42" s="22">
        <v>-174</v>
      </c>
      <c r="R42" s="28">
        <v>-165</v>
      </c>
      <c r="S42" s="28">
        <v>-104</v>
      </c>
      <c r="T42" s="28">
        <v>-103</v>
      </c>
      <c r="U42" s="22">
        <v>-265</v>
      </c>
      <c r="V42" s="28">
        <v>-257</v>
      </c>
      <c r="W42" s="28">
        <v>-145</v>
      </c>
      <c r="X42" s="28">
        <v>-184</v>
      </c>
      <c r="Y42" s="22">
        <v>-262</v>
      </c>
    </row>
    <row r="43" spans="1:25" ht="13.5">
      <c r="A43" s="6" t="s">
        <v>33</v>
      </c>
      <c r="B43" s="28"/>
      <c r="C43" s="28"/>
      <c r="D43" s="28"/>
      <c r="E43" s="22"/>
      <c r="F43" s="28"/>
      <c r="G43" s="28"/>
      <c r="H43" s="28"/>
      <c r="I43" s="22">
        <v>-47</v>
      </c>
      <c r="J43" s="28">
        <v>-47</v>
      </c>
      <c r="K43" s="28">
        <v>-47</v>
      </c>
      <c r="L43" s="28">
        <v>-47</v>
      </c>
      <c r="M43" s="22">
        <v>-803</v>
      </c>
      <c r="N43" s="28">
        <v>-714</v>
      </c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34</v>
      </c>
      <c r="B44" s="28"/>
      <c r="C44" s="28"/>
      <c r="D44" s="28"/>
      <c r="E44" s="22"/>
      <c r="F44" s="28"/>
      <c r="G44" s="28"/>
      <c r="H44" s="28"/>
      <c r="I44" s="22">
        <v>-32</v>
      </c>
      <c r="J44" s="28">
        <v>-32</v>
      </c>
      <c r="K44" s="28">
        <v>-31</v>
      </c>
      <c r="L44" s="28">
        <v>-11</v>
      </c>
      <c r="M44" s="22">
        <v>-3</v>
      </c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6" t="s">
        <v>35</v>
      </c>
      <c r="B45" s="28"/>
      <c r="C45" s="28"/>
      <c r="D45" s="28"/>
      <c r="E45" s="22">
        <v>42</v>
      </c>
      <c r="F45" s="28">
        <v>42</v>
      </c>
      <c r="G45" s="28">
        <v>42</v>
      </c>
      <c r="H45" s="28">
        <v>42</v>
      </c>
      <c r="I45" s="22">
        <v>23</v>
      </c>
      <c r="J45" s="28">
        <v>23</v>
      </c>
      <c r="K45" s="28">
        <v>23</v>
      </c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4.25" thickBot="1">
      <c r="A46" s="5" t="s">
        <v>36</v>
      </c>
      <c r="B46" s="29">
        <v>1490</v>
      </c>
      <c r="C46" s="29">
        <v>1746</v>
      </c>
      <c r="D46" s="29">
        <v>3173</v>
      </c>
      <c r="E46" s="23">
        <v>5182</v>
      </c>
      <c r="F46" s="29">
        <v>4722</v>
      </c>
      <c r="G46" s="29">
        <v>3956</v>
      </c>
      <c r="H46" s="29">
        <v>5093</v>
      </c>
      <c r="I46" s="23">
        <v>3312</v>
      </c>
      <c r="J46" s="29">
        <v>3008</v>
      </c>
      <c r="K46" s="29">
        <v>2262</v>
      </c>
      <c r="L46" s="29">
        <v>3770</v>
      </c>
      <c r="M46" s="23">
        <v>2647</v>
      </c>
      <c r="N46" s="29">
        <v>2266</v>
      </c>
      <c r="O46" s="29">
        <v>2537</v>
      </c>
      <c r="P46" s="29">
        <v>3279</v>
      </c>
      <c r="Q46" s="23">
        <v>4531</v>
      </c>
      <c r="R46" s="29">
        <v>4081</v>
      </c>
      <c r="S46" s="29">
        <v>3723</v>
      </c>
      <c r="T46" s="29">
        <v>4459</v>
      </c>
      <c r="U46" s="23">
        <v>7090</v>
      </c>
      <c r="V46" s="29">
        <v>6271</v>
      </c>
      <c r="W46" s="29">
        <v>6015</v>
      </c>
      <c r="X46" s="29">
        <v>6788</v>
      </c>
      <c r="Y46" s="23">
        <v>4622</v>
      </c>
    </row>
    <row r="47" spans="1:25" ht="14.25" thickTop="1">
      <c r="A47" s="6" t="s">
        <v>37</v>
      </c>
      <c r="B47" s="28">
        <v>3</v>
      </c>
      <c r="C47" s="28">
        <v>3</v>
      </c>
      <c r="D47" s="28"/>
      <c r="E47" s="22">
        <v>10</v>
      </c>
      <c r="F47" s="28">
        <v>10</v>
      </c>
      <c r="G47" s="28">
        <v>0</v>
      </c>
      <c r="H47" s="28">
        <v>0</v>
      </c>
      <c r="I47" s="22">
        <v>0</v>
      </c>
      <c r="J47" s="28">
        <v>0</v>
      </c>
      <c r="K47" s="28">
        <v>0</v>
      </c>
      <c r="L47" s="28">
        <v>0</v>
      </c>
      <c r="M47" s="22">
        <v>0</v>
      </c>
      <c r="N47" s="28">
        <v>0</v>
      </c>
      <c r="O47" s="28">
        <v>0</v>
      </c>
      <c r="P47" s="28">
        <v>0</v>
      </c>
      <c r="Q47" s="22">
        <v>0</v>
      </c>
      <c r="R47" s="28">
        <v>0</v>
      </c>
      <c r="S47" s="28">
        <v>0</v>
      </c>
      <c r="T47" s="28">
        <v>0</v>
      </c>
      <c r="U47" s="22">
        <v>12</v>
      </c>
      <c r="V47" s="28">
        <v>2</v>
      </c>
      <c r="W47" s="28">
        <v>0</v>
      </c>
      <c r="X47" s="28">
        <v>0</v>
      </c>
      <c r="Y47" s="22">
        <v>0</v>
      </c>
    </row>
    <row r="48" spans="1:25" ht="13.5">
      <c r="A48" s="6" t="s">
        <v>38</v>
      </c>
      <c r="B48" s="28"/>
      <c r="C48" s="28"/>
      <c r="D48" s="28"/>
      <c r="E48" s="22">
        <v>-1350</v>
      </c>
      <c r="F48" s="28">
        <v>-1000</v>
      </c>
      <c r="G48" s="28">
        <v>-600</v>
      </c>
      <c r="H48" s="28">
        <v>-400</v>
      </c>
      <c r="I48" s="22">
        <v>-1150</v>
      </c>
      <c r="J48" s="28">
        <v>-750</v>
      </c>
      <c r="K48" s="28">
        <v>-750</v>
      </c>
      <c r="L48" s="28">
        <v>-550</v>
      </c>
      <c r="M48" s="22">
        <v>-650</v>
      </c>
      <c r="N48" s="28">
        <v>-650</v>
      </c>
      <c r="O48" s="28">
        <v>-500</v>
      </c>
      <c r="P48" s="28">
        <v>-100</v>
      </c>
      <c r="Q48" s="22">
        <v>-500</v>
      </c>
      <c r="R48" s="28">
        <v>-600</v>
      </c>
      <c r="S48" s="28">
        <v>-400</v>
      </c>
      <c r="T48" s="28"/>
      <c r="U48" s="22"/>
      <c r="V48" s="28"/>
      <c r="W48" s="28"/>
      <c r="X48" s="28"/>
      <c r="Y48" s="22"/>
    </row>
    <row r="49" spans="1:25" ht="13.5">
      <c r="A49" s="6" t="s">
        <v>39</v>
      </c>
      <c r="B49" s="28">
        <v>950</v>
      </c>
      <c r="C49" s="28">
        <v>950</v>
      </c>
      <c r="D49" s="28">
        <v>950</v>
      </c>
      <c r="E49" s="22">
        <v>1200</v>
      </c>
      <c r="F49" s="28">
        <v>900</v>
      </c>
      <c r="G49" s="28">
        <v>600</v>
      </c>
      <c r="H49" s="28">
        <v>400</v>
      </c>
      <c r="I49" s="22">
        <v>900</v>
      </c>
      <c r="J49" s="28">
        <v>550</v>
      </c>
      <c r="K49" s="28">
        <v>550</v>
      </c>
      <c r="L49" s="28">
        <v>550</v>
      </c>
      <c r="M49" s="22">
        <v>600</v>
      </c>
      <c r="N49" s="28">
        <v>600</v>
      </c>
      <c r="O49" s="28">
        <v>400</v>
      </c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6" t="s">
        <v>40</v>
      </c>
      <c r="B50" s="28">
        <v>43</v>
      </c>
      <c r="C50" s="28">
        <v>43</v>
      </c>
      <c r="D50" s="28">
        <v>6</v>
      </c>
      <c r="E50" s="22">
        <v>6</v>
      </c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6" t="s">
        <v>41</v>
      </c>
      <c r="B51" s="28">
        <v>-2589</v>
      </c>
      <c r="C51" s="28">
        <v>-1717</v>
      </c>
      <c r="D51" s="28">
        <v>-385</v>
      </c>
      <c r="E51" s="22">
        <v>-7107</v>
      </c>
      <c r="F51" s="28">
        <v>-539</v>
      </c>
      <c r="G51" s="28">
        <v>-411</v>
      </c>
      <c r="H51" s="28">
        <v>-286</v>
      </c>
      <c r="I51" s="22">
        <v>-1031</v>
      </c>
      <c r="J51" s="28">
        <v>-802</v>
      </c>
      <c r="K51" s="28">
        <v>-537</v>
      </c>
      <c r="L51" s="28">
        <v>-332</v>
      </c>
      <c r="M51" s="22">
        <v>-602</v>
      </c>
      <c r="N51" s="28">
        <v>-256</v>
      </c>
      <c r="O51" s="28">
        <v>-162</v>
      </c>
      <c r="P51" s="28">
        <v>-68</v>
      </c>
      <c r="Q51" s="22">
        <v>-1410</v>
      </c>
      <c r="R51" s="28">
        <v>-1314</v>
      </c>
      <c r="S51" s="28">
        <v>-783</v>
      </c>
      <c r="T51" s="28">
        <v>-413</v>
      </c>
      <c r="U51" s="22">
        <v>-652</v>
      </c>
      <c r="V51" s="28">
        <v>-334</v>
      </c>
      <c r="W51" s="28">
        <v>-138</v>
      </c>
      <c r="X51" s="28">
        <v>-72</v>
      </c>
      <c r="Y51" s="22">
        <v>-491</v>
      </c>
    </row>
    <row r="52" spans="1:25" ht="13.5">
      <c r="A52" s="6" t="s">
        <v>42</v>
      </c>
      <c r="B52" s="28"/>
      <c r="C52" s="28"/>
      <c r="D52" s="28"/>
      <c r="E52" s="22">
        <v>0</v>
      </c>
      <c r="F52" s="28">
        <v>0</v>
      </c>
      <c r="G52" s="28">
        <v>0</v>
      </c>
      <c r="H52" s="28">
        <v>0</v>
      </c>
      <c r="I52" s="22">
        <v>0</v>
      </c>
      <c r="J52" s="28">
        <v>0</v>
      </c>
      <c r="K52" s="28">
        <v>0</v>
      </c>
      <c r="L52" s="28"/>
      <c r="M52" s="22">
        <v>0</v>
      </c>
      <c r="N52" s="28">
        <v>0</v>
      </c>
      <c r="O52" s="28"/>
      <c r="P52" s="28"/>
      <c r="Q52" s="22">
        <v>218</v>
      </c>
      <c r="R52" s="28">
        <v>218</v>
      </c>
      <c r="S52" s="28">
        <v>218</v>
      </c>
      <c r="T52" s="28">
        <v>218</v>
      </c>
      <c r="U52" s="22">
        <v>28</v>
      </c>
      <c r="V52" s="28">
        <v>0</v>
      </c>
      <c r="W52" s="28">
        <v>0</v>
      </c>
      <c r="X52" s="28">
        <v>0</v>
      </c>
      <c r="Y52" s="22">
        <v>3</v>
      </c>
    </row>
    <row r="53" spans="1:25" ht="13.5">
      <c r="A53" s="6" t="s">
        <v>43</v>
      </c>
      <c r="B53" s="28">
        <v>-1009</v>
      </c>
      <c r="C53" s="28">
        <v>-804</v>
      </c>
      <c r="D53" s="28">
        <v>-459</v>
      </c>
      <c r="E53" s="22">
        <v>-703</v>
      </c>
      <c r="F53" s="28">
        <v>-559</v>
      </c>
      <c r="G53" s="28">
        <v>-450</v>
      </c>
      <c r="H53" s="28">
        <v>-281</v>
      </c>
      <c r="I53" s="22">
        <v>-717</v>
      </c>
      <c r="J53" s="28">
        <v>-479</v>
      </c>
      <c r="K53" s="28">
        <v>-318</v>
      </c>
      <c r="L53" s="28">
        <v>-126</v>
      </c>
      <c r="M53" s="22">
        <v>-1275</v>
      </c>
      <c r="N53" s="28">
        <v>-1051</v>
      </c>
      <c r="O53" s="28">
        <v>-689</v>
      </c>
      <c r="P53" s="28">
        <v>-325</v>
      </c>
      <c r="Q53" s="22">
        <v>-2190</v>
      </c>
      <c r="R53" s="28">
        <v>-1534</v>
      </c>
      <c r="S53" s="28">
        <v>-979</v>
      </c>
      <c r="T53" s="28">
        <v>-228</v>
      </c>
      <c r="U53" s="22">
        <v>-819</v>
      </c>
      <c r="V53" s="28">
        <v>-614</v>
      </c>
      <c r="W53" s="28">
        <v>-493</v>
      </c>
      <c r="X53" s="28">
        <v>-118</v>
      </c>
      <c r="Y53" s="22">
        <v>-775</v>
      </c>
    </row>
    <row r="54" spans="1:25" ht="13.5">
      <c r="A54" s="6" t="s">
        <v>44</v>
      </c>
      <c r="B54" s="28"/>
      <c r="C54" s="28"/>
      <c r="D54" s="28"/>
      <c r="E54" s="22"/>
      <c r="F54" s="28"/>
      <c r="G54" s="28"/>
      <c r="H54" s="28"/>
      <c r="I54" s="22"/>
      <c r="J54" s="28"/>
      <c r="K54" s="28"/>
      <c r="L54" s="28"/>
      <c r="M54" s="22">
        <v>141</v>
      </c>
      <c r="N54" s="28"/>
      <c r="O54" s="28"/>
      <c r="P54" s="28"/>
      <c r="Q54" s="22">
        <v>2</v>
      </c>
      <c r="R54" s="28">
        <v>2</v>
      </c>
      <c r="S54" s="28">
        <v>29</v>
      </c>
      <c r="T54" s="28">
        <v>2</v>
      </c>
      <c r="U54" s="22">
        <v>1</v>
      </c>
      <c r="V54" s="28">
        <v>0</v>
      </c>
      <c r="W54" s="28">
        <v>0</v>
      </c>
      <c r="X54" s="28">
        <v>0</v>
      </c>
      <c r="Y54" s="22"/>
    </row>
    <row r="55" spans="1:25" ht="13.5">
      <c r="A55" s="6" t="s">
        <v>45</v>
      </c>
      <c r="B55" s="28">
        <v>-189</v>
      </c>
      <c r="C55" s="28">
        <v>-72</v>
      </c>
      <c r="D55" s="28">
        <v>-13</v>
      </c>
      <c r="E55" s="22">
        <v>-163</v>
      </c>
      <c r="F55" s="28">
        <v>-136</v>
      </c>
      <c r="G55" s="28">
        <v>-123</v>
      </c>
      <c r="H55" s="28">
        <v>-91</v>
      </c>
      <c r="I55" s="22">
        <v>-122</v>
      </c>
      <c r="J55" s="28">
        <v>-56</v>
      </c>
      <c r="K55" s="28">
        <v>-51</v>
      </c>
      <c r="L55" s="28">
        <v>-6</v>
      </c>
      <c r="M55" s="22">
        <v>-106</v>
      </c>
      <c r="N55" s="28">
        <v>-97</v>
      </c>
      <c r="O55" s="28">
        <v>-16</v>
      </c>
      <c r="P55" s="28">
        <v>-15</v>
      </c>
      <c r="Q55" s="22">
        <v>-89</v>
      </c>
      <c r="R55" s="28">
        <v>-77</v>
      </c>
      <c r="S55" s="28">
        <v>-58</v>
      </c>
      <c r="T55" s="28">
        <v>-47</v>
      </c>
      <c r="U55" s="22">
        <v>-190</v>
      </c>
      <c r="V55" s="28">
        <v>-109</v>
      </c>
      <c r="W55" s="28">
        <v>-98</v>
      </c>
      <c r="X55" s="28">
        <v>-67</v>
      </c>
      <c r="Y55" s="22">
        <v>-436</v>
      </c>
    </row>
    <row r="56" spans="1:25" ht="13.5">
      <c r="A56" s="6" t="s">
        <v>46</v>
      </c>
      <c r="B56" s="28">
        <v>-711</v>
      </c>
      <c r="C56" s="28">
        <v>-405</v>
      </c>
      <c r="D56" s="28"/>
      <c r="E56" s="22"/>
      <c r="F56" s="28"/>
      <c r="G56" s="28"/>
      <c r="H56" s="28"/>
      <c r="I56" s="22">
        <v>-49</v>
      </c>
      <c r="J56" s="28">
        <v>-49</v>
      </c>
      <c r="K56" s="28"/>
      <c r="L56" s="28"/>
      <c r="M56" s="22">
        <v>-94</v>
      </c>
      <c r="N56" s="28">
        <v>-94</v>
      </c>
      <c r="O56" s="28">
        <v>-94</v>
      </c>
      <c r="P56" s="28">
        <v>-49</v>
      </c>
      <c r="Q56" s="22">
        <v>-235</v>
      </c>
      <c r="R56" s="28">
        <v>-48</v>
      </c>
      <c r="S56" s="28"/>
      <c r="T56" s="28"/>
      <c r="U56" s="22">
        <v>-192</v>
      </c>
      <c r="V56" s="28"/>
      <c r="W56" s="28"/>
      <c r="X56" s="28"/>
      <c r="Y56" s="22">
        <v>-8</v>
      </c>
    </row>
    <row r="57" spans="1:25" ht="13.5">
      <c r="A57" s="6" t="s">
        <v>47</v>
      </c>
      <c r="B57" s="28">
        <v>90</v>
      </c>
      <c r="C57" s="28">
        <v>90</v>
      </c>
      <c r="D57" s="28">
        <v>90</v>
      </c>
      <c r="E57" s="22">
        <v>280</v>
      </c>
      <c r="F57" s="28"/>
      <c r="G57" s="28"/>
      <c r="H57" s="28"/>
      <c r="I57" s="22">
        <v>15</v>
      </c>
      <c r="J57" s="28">
        <v>15</v>
      </c>
      <c r="K57" s="28"/>
      <c r="L57" s="28"/>
      <c r="M57" s="22">
        <v>233</v>
      </c>
      <c r="N57" s="28">
        <v>233</v>
      </c>
      <c r="O57" s="28">
        <v>7</v>
      </c>
      <c r="P57" s="28">
        <v>7</v>
      </c>
      <c r="Q57" s="22"/>
      <c r="R57" s="28"/>
      <c r="S57" s="28"/>
      <c r="T57" s="28"/>
      <c r="U57" s="22">
        <v>8</v>
      </c>
      <c r="V57" s="28">
        <v>8</v>
      </c>
      <c r="W57" s="28">
        <v>8</v>
      </c>
      <c r="X57" s="28">
        <v>8</v>
      </c>
      <c r="Y57" s="22">
        <v>191</v>
      </c>
    </row>
    <row r="58" spans="1:25" ht="13.5">
      <c r="A58" s="6" t="s">
        <v>48</v>
      </c>
      <c r="B58" s="28"/>
      <c r="C58" s="28"/>
      <c r="D58" s="28"/>
      <c r="E58" s="22">
        <v>0</v>
      </c>
      <c r="F58" s="28">
        <v>0</v>
      </c>
      <c r="G58" s="28">
        <v>0</v>
      </c>
      <c r="H58" s="28">
        <v>0</v>
      </c>
      <c r="I58" s="22"/>
      <c r="J58" s="28"/>
      <c r="K58" s="28"/>
      <c r="L58" s="28"/>
      <c r="M58" s="22">
        <v>-3</v>
      </c>
      <c r="N58" s="28">
        <v>-3</v>
      </c>
      <c r="O58" s="28">
        <v>-3</v>
      </c>
      <c r="P58" s="28">
        <v>-3</v>
      </c>
      <c r="Q58" s="22">
        <v>-50</v>
      </c>
      <c r="R58" s="28">
        <v>-50</v>
      </c>
      <c r="S58" s="28"/>
      <c r="T58" s="28"/>
      <c r="U58" s="22"/>
      <c r="V58" s="28"/>
      <c r="W58" s="28"/>
      <c r="X58" s="28"/>
      <c r="Y58" s="22"/>
    </row>
    <row r="59" spans="1:25" ht="13.5">
      <c r="A59" s="6" t="s">
        <v>49</v>
      </c>
      <c r="B59" s="28"/>
      <c r="C59" s="28"/>
      <c r="D59" s="28"/>
      <c r="E59" s="22"/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>
        <v>0</v>
      </c>
      <c r="R59" s="28"/>
      <c r="S59" s="28"/>
      <c r="T59" s="28"/>
      <c r="U59" s="22">
        <v>150</v>
      </c>
      <c r="V59" s="28">
        <v>150</v>
      </c>
      <c r="W59" s="28">
        <v>150</v>
      </c>
      <c r="X59" s="28">
        <v>150</v>
      </c>
      <c r="Y59" s="22"/>
    </row>
    <row r="60" spans="1:25" ht="13.5">
      <c r="A60" s="6" t="s">
        <v>50</v>
      </c>
      <c r="B60" s="28"/>
      <c r="C60" s="28"/>
      <c r="D60" s="28"/>
      <c r="E60" s="22"/>
      <c r="F60" s="28">
        <v>4</v>
      </c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6" t="s">
        <v>51</v>
      </c>
      <c r="B61" s="28"/>
      <c r="C61" s="28"/>
      <c r="D61" s="28"/>
      <c r="E61" s="22"/>
      <c r="F61" s="28"/>
      <c r="G61" s="28"/>
      <c r="H61" s="28"/>
      <c r="I61" s="22">
        <v>-13</v>
      </c>
      <c r="J61" s="28">
        <v>-13</v>
      </c>
      <c r="K61" s="28">
        <v>-13</v>
      </c>
      <c r="L61" s="28">
        <v>-13</v>
      </c>
      <c r="M61" s="22"/>
      <c r="N61" s="28"/>
      <c r="O61" s="28"/>
      <c r="P61" s="28"/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3.5">
      <c r="A62" s="6" t="s">
        <v>52</v>
      </c>
      <c r="B62" s="28"/>
      <c r="C62" s="28"/>
      <c r="D62" s="28"/>
      <c r="E62" s="22"/>
      <c r="F62" s="28"/>
      <c r="G62" s="28"/>
      <c r="H62" s="28"/>
      <c r="I62" s="22">
        <v>-17</v>
      </c>
      <c r="J62" s="28">
        <v>-17</v>
      </c>
      <c r="K62" s="28">
        <v>-17</v>
      </c>
      <c r="L62" s="28">
        <v>-17</v>
      </c>
      <c r="M62" s="22">
        <v>-6</v>
      </c>
      <c r="N62" s="28"/>
      <c r="O62" s="28"/>
      <c r="P62" s="28"/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6" t="s">
        <v>53</v>
      </c>
      <c r="B63" s="28">
        <v>3</v>
      </c>
      <c r="C63" s="28">
        <v>3</v>
      </c>
      <c r="D63" s="28">
        <v>3</v>
      </c>
      <c r="E63" s="22">
        <v>0</v>
      </c>
      <c r="F63" s="28">
        <v>0</v>
      </c>
      <c r="G63" s="28"/>
      <c r="H63" s="28"/>
      <c r="I63" s="22">
        <v>3</v>
      </c>
      <c r="J63" s="28">
        <v>3</v>
      </c>
      <c r="K63" s="28">
        <v>3</v>
      </c>
      <c r="L63" s="28">
        <v>0</v>
      </c>
      <c r="M63" s="22">
        <v>1</v>
      </c>
      <c r="N63" s="28"/>
      <c r="O63" s="28"/>
      <c r="P63" s="28"/>
      <c r="Q63" s="22"/>
      <c r="R63" s="28"/>
      <c r="S63" s="28"/>
      <c r="T63" s="28"/>
      <c r="U63" s="22"/>
      <c r="V63" s="28"/>
      <c r="W63" s="28"/>
      <c r="X63" s="28"/>
      <c r="Y63" s="22"/>
    </row>
    <row r="64" spans="1:25" ht="13.5">
      <c r="A64" s="6" t="s">
        <v>54</v>
      </c>
      <c r="B64" s="28">
        <v>1</v>
      </c>
      <c r="C64" s="28">
        <v>0</v>
      </c>
      <c r="D64" s="28">
        <v>0</v>
      </c>
      <c r="E64" s="22">
        <v>1</v>
      </c>
      <c r="F64" s="28">
        <v>1</v>
      </c>
      <c r="G64" s="28">
        <v>0</v>
      </c>
      <c r="H64" s="28">
        <v>0</v>
      </c>
      <c r="I64" s="22">
        <v>-2</v>
      </c>
      <c r="J64" s="28">
        <v>-3</v>
      </c>
      <c r="K64" s="28">
        <v>-3</v>
      </c>
      <c r="L64" s="28">
        <v>-4</v>
      </c>
      <c r="M64" s="22">
        <v>36</v>
      </c>
      <c r="N64" s="28">
        <v>33</v>
      </c>
      <c r="O64" s="28">
        <v>3</v>
      </c>
      <c r="P64" s="28">
        <v>2</v>
      </c>
      <c r="Q64" s="22">
        <v>-17</v>
      </c>
      <c r="R64" s="28">
        <v>-2</v>
      </c>
      <c r="S64" s="28">
        <v>-2</v>
      </c>
      <c r="T64" s="28">
        <v>-2</v>
      </c>
      <c r="U64" s="22">
        <v>-6</v>
      </c>
      <c r="V64" s="28">
        <v>-7</v>
      </c>
      <c r="W64" s="28">
        <v>-2</v>
      </c>
      <c r="X64" s="28">
        <v>0</v>
      </c>
      <c r="Y64" s="22">
        <v>-3</v>
      </c>
    </row>
    <row r="65" spans="1:25" ht="13.5">
      <c r="A65" s="6" t="s">
        <v>104</v>
      </c>
      <c r="B65" s="28">
        <v>-4</v>
      </c>
      <c r="C65" s="28">
        <v>-4</v>
      </c>
      <c r="D65" s="28">
        <v>-2</v>
      </c>
      <c r="E65" s="22">
        <v>26</v>
      </c>
      <c r="F65" s="28">
        <v>24</v>
      </c>
      <c r="G65" s="28">
        <v>0</v>
      </c>
      <c r="H65" s="28">
        <v>-2</v>
      </c>
      <c r="I65" s="22">
        <v>-6</v>
      </c>
      <c r="J65" s="28">
        <v>-9</v>
      </c>
      <c r="K65" s="28">
        <v>6</v>
      </c>
      <c r="L65" s="28">
        <v>6</v>
      </c>
      <c r="M65" s="22">
        <v>42</v>
      </c>
      <c r="N65" s="28">
        <v>50</v>
      </c>
      <c r="O65" s="28">
        <v>21</v>
      </c>
      <c r="P65" s="28">
        <v>15</v>
      </c>
      <c r="Q65" s="22">
        <v>85</v>
      </c>
      <c r="R65" s="28">
        <v>88</v>
      </c>
      <c r="S65" s="28">
        <v>81</v>
      </c>
      <c r="T65" s="28">
        <v>-11</v>
      </c>
      <c r="U65" s="22">
        <v>3</v>
      </c>
      <c r="V65" s="28">
        <v>7</v>
      </c>
      <c r="W65" s="28">
        <v>7</v>
      </c>
      <c r="X65" s="28">
        <v>7</v>
      </c>
      <c r="Y65" s="22">
        <v>2</v>
      </c>
    </row>
    <row r="66" spans="1:25" ht="14.25" thickBot="1">
      <c r="A66" s="5" t="s">
        <v>55</v>
      </c>
      <c r="B66" s="29">
        <v>-3413</v>
      </c>
      <c r="C66" s="29">
        <v>-1913</v>
      </c>
      <c r="D66" s="29">
        <v>187</v>
      </c>
      <c r="E66" s="23">
        <v>-7795</v>
      </c>
      <c r="F66" s="29">
        <v>-1294</v>
      </c>
      <c r="G66" s="29">
        <v>-980</v>
      </c>
      <c r="H66" s="29">
        <v>-661</v>
      </c>
      <c r="I66" s="23">
        <v>-2191</v>
      </c>
      <c r="J66" s="29">
        <v>-1614</v>
      </c>
      <c r="K66" s="29">
        <v>-1130</v>
      </c>
      <c r="L66" s="29">
        <v>-494</v>
      </c>
      <c r="M66" s="23">
        <v>-1716</v>
      </c>
      <c r="N66" s="29">
        <v>-1269</v>
      </c>
      <c r="O66" s="29">
        <v>-1068</v>
      </c>
      <c r="P66" s="29">
        <v>-538</v>
      </c>
      <c r="Q66" s="23">
        <v>-3683</v>
      </c>
      <c r="R66" s="29">
        <v>-2814</v>
      </c>
      <c r="S66" s="29">
        <v>-1794</v>
      </c>
      <c r="T66" s="29">
        <v>-482</v>
      </c>
      <c r="U66" s="23">
        <v>-1557</v>
      </c>
      <c r="V66" s="29">
        <v>-896</v>
      </c>
      <c r="W66" s="29">
        <v>-565</v>
      </c>
      <c r="X66" s="29">
        <v>-91</v>
      </c>
      <c r="Y66" s="23">
        <v>-2018</v>
      </c>
    </row>
    <row r="67" spans="1:25" ht="14.25" thickTop="1">
      <c r="A67" s="6" t="s">
        <v>56</v>
      </c>
      <c r="B67" s="28"/>
      <c r="C67" s="28"/>
      <c r="D67" s="28"/>
      <c r="E67" s="22"/>
      <c r="F67" s="28"/>
      <c r="G67" s="28"/>
      <c r="H67" s="28"/>
      <c r="I67" s="22"/>
      <c r="J67" s="28"/>
      <c r="K67" s="28"/>
      <c r="L67" s="28"/>
      <c r="M67" s="22"/>
      <c r="N67" s="28"/>
      <c r="O67" s="28"/>
      <c r="P67" s="28"/>
      <c r="Q67" s="22">
        <v>-8</v>
      </c>
      <c r="R67" s="28">
        <v>-8</v>
      </c>
      <c r="S67" s="28">
        <v>-8</v>
      </c>
      <c r="T67" s="28">
        <v>-3</v>
      </c>
      <c r="U67" s="22">
        <v>-12</v>
      </c>
      <c r="V67" s="28">
        <v>-9</v>
      </c>
      <c r="W67" s="28">
        <v>-6</v>
      </c>
      <c r="X67" s="28">
        <v>-3</v>
      </c>
      <c r="Y67" s="22">
        <v>-8</v>
      </c>
    </row>
    <row r="68" spans="1:25" ht="13.5">
      <c r="A68" s="6" t="s">
        <v>57</v>
      </c>
      <c r="B68" s="28"/>
      <c r="C68" s="28"/>
      <c r="D68" s="28"/>
      <c r="E68" s="22"/>
      <c r="F68" s="28"/>
      <c r="G68" s="28"/>
      <c r="H68" s="28"/>
      <c r="I68" s="22"/>
      <c r="J68" s="28"/>
      <c r="K68" s="28"/>
      <c r="L68" s="28"/>
      <c r="M68" s="22">
        <v>-14</v>
      </c>
      <c r="N68" s="28">
        <v>-14</v>
      </c>
      <c r="O68" s="28">
        <v>-14</v>
      </c>
      <c r="P68" s="28">
        <v>-14</v>
      </c>
      <c r="Q68" s="22"/>
      <c r="R68" s="28"/>
      <c r="S68" s="28"/>
      <c r="T68" s="28"/>
      <c r="U68" s="22"/>
      <c r="V68" s="28"/>
      <c r="W68" s="28"/>
      <c r="X68" s="28"/>
      <c r="Y68" s="22"/>
    </row>
    <row r="69" spans="1:25" ht="13.5">
      <c r="A69" s="6" t="s">
        <v>58</v>
      </c>
      <c r="B69" s="28">
        <v>-63</v>
      </c>
      <c r="C69" s="28">
        <v>-40</v>
      </c>
      <c r="D69" s="28">
        <v>-20</v>
      </c>
      <c r="E69" s="22">
        <v>-60</v>
      </c>
      <c r="F69" s="28">
        <v>-42</v>
      </c>
      <c r="G69" s="28">
        <v>-26</v>
      </c>
      <c r="H69" s="28">
        <v>-12</v>
      </c>
      <c r="I69" s="22">
        <v>-60</v>
      </c>
      <c r="J69" s="28">
        <v>-43</v>
      </c>
      <c r="K69" s="28">
        <v>-28</v>
      </c>
      <c r="L69" s="28">
        <v>-13</v>
      </c>
      <c r="M69" s="22">
        <v>-52</v>
      </c>
      <c r="N69" s="28">
        <v>-38</v>
      </c>
      <c r="O69" s="28">
        <v>-25</v>
      </c>
      <c r="P69" s="28">
        <v>-12</v>
      </c>
      <c r="Q69" s="22">
        <v>-50</v>
      </c>
      <c r="R69" s="28">
        <v>-42</v>
      </c>
      <c r="S69" s="28">
        <v>-29</v>
      </c>
      <c r="T69" s="28">
        <v>-9</v>
      </c>
      <c r="U69" s="22">
        <v>-20</v>
      </c>
      <c r="V69" s="28">
        <v>-13</v>
      </c>
      <c r="W69" s="28">
        <v>-6</v>
      </c>
      <c r="X69" s="28">
        <v>0</v>
      </c>
      <c r="Y69" s="22"/>
    </row>
    <row r="70" spans="1:25" ht="13.5">
      <c r="A70" s="6" t="s">
        <v>59</v>
      </c>
      <c r="B70" s="28">
        <v>2</v>
      </c>
      <c r="C70" s="28">
        <v>2</v>
      </c>
      <c r="D70" s="28">
        <v>0</v>
      </c>
      <c r="E70" s="22"/>
      <c r="F70" s="28"/>
      <c r="G70" s="28"/>
      <c r="H70" s="28"/>
      <c r="I70" s="22"/>
      <c r="J70" s="28"/>
      <c r="K70" s="28"/>
      <c r="L70" s="28"/>
      <c r="M70" s="22">
        <v>4</v>
      </c>
      <c r="N70" s="28">
        <v>2</v>
      </c>
      <c r="O70" s="28">
        <v>2</v>
      </c>
      <c r="P70" s="28">
        <v>2</v>
      </c>
      <c r="Q70" s="22"/>
      <c r="R70" s="28"/>
      <c r="S70" s="28"/>
      <c r="T70" s="28"/>
      <c r="U70" s="22"/>
      <c r="V70" s="28"/>
      <c r="W70" s="28"/>
      <c r="X70" s="28"/>
      <c r="Y70" s="22"/>
    </row>
    <row r="71" spans="1:25" ht="13.5">
      <c r="A71" s="6" t="s">
        <v>60</v>
      </c>
      <c r="B71" s="28">
        <v>-1</v>
      </c>
      <c r="C71" s="28">
        <v>0</v>
      </c>
      <c r="D71" s="28">
        <v>0</v>
      </c>
      <c r="E71" s="22">
        <v>-6200</v>
      </c>
      <c r="F71" s="28">
        <v>0</v>
      </c>
      <c r="G71" s="28">
        <v>0</v>
      </c>
      <c r="H71" s="28">
        <v>0</v>
      </c>
      <c r="I71" s="22">
        <v>0</v>
      </c>
      <c r="J71" s="28">
        <v>0</v>
      </c>
      <c r="K71" s="28">
        <v>0</v>
      </c>
      <c r="L71" s="28">
        <v>0</v>
      </c>
      <c r="M71" s="22">
        <v>0</v>
      </c>
      <c r="N71" s="28">
        <v>0</v>
      </c>
      <c r="O71" s="28">
        <v>0</v>
      </c>
      <c r="P71" s="28">
        <v>0</v>
      </c>
      <c r="Q71" s="22">
        <v>-1</v>
      </c>
      <c r="R71" s="28">
        <v>-1</v>
      </c>
      <c r="S71" s="28">
        <v>-1</v>
      </c>
      <c r="T71" s="28">
        <v>0</v>
      </c>
      <c r="U71" s="22">
        <v>-1135</v>
      </c>
      <c r="V71" s="28">
        <v>-1135</v>
      </c>
      <c r="W71" s="28">
        <v>-482</v>
      </c>
      <c r="X71" s="28">
        <v>-302</v>
      </c>
      <c r="Y71" s="22">
        <v>-1044</v>
      </c>
    </row>
    <row r="72" spans="1:25" ht="13.5">
      <c r="A72" s="6" t="s">
        <v>61</v>
      </c>
      <c r="B72" s="28">
        <v>0</v>
      </c>
      <c r="C72" s="28">
        <v>0</v>
      </c>
      <c r="D72" s="28"/>
      <c r="E72" s="22"/>
      <c r="F72" s="28"/>
      <c r="G72" s="28"/>
      <c r="H72" s="28"/>
      <c r="I72" s="22">
        <v>0</v>
      </c>
      <c r="J72" s="28"/>
      <c r="K72" s="28"/>
      <c r="L72" s="28"/>
      <c r="M72" s="22">
        <v>0</v>
      </c>
      <c r="N72" s="28">
        <v>0</v>
      </c>
      <c r="O72" s="28">
        <v>0</v>
      </c>
      <c r="P72" s="28">
        <v>0</v>
      </c>
      <c r="Q72" s="22">
        <v>0</v>
      </c>
      <c r="R72" s="28">
        <v>0</v>
      </c>
      <c r="S72" s="28">
        <v>0</v>
      </c>
      <c r="T72" s="28">
        <v>0</v>
      </c>
      <c r="U72" s="22">
        <v>0</v>
      </c>
      <c r="V72" s="28">
        <v>0</v>
      </c>
      <c r="W72" s="28">
        <v>0</v>
      </c>
      <c r="X72" s="28"/>
      <c r="Y72" s="22"/>
    </row>
    <row r="73" spans="1:25" ht="13.5">
      <c r="A73" s="6" t="s">
        <v>62</v>
      </c>
      <c r="B73" s="28">
        <v>-477</v>
      </c>
      <c r="C73" s="28">
        <v>-255</v>
      </c>
      <c r="D73" s="28">
        <v>-224</v>
      </c>
      <c r="E73" s="22">
        <v>-651</v>
      </c>
      <c r="F73" s="28">
        <v>-620</v>
      </c>
      <c r="G73" s="28">
        <v>-326</v>
      </c>
      <c r="H73" s="28">
        <v>-294</v>
      </c>
      <c r="I73" s="22">
        <v>-609</v>
      </c>
      <c r="J73" s="28">
        <v>-576</v>
      </c>
      <c r="K73" s="28">
        <v>-283</v>
      </c>
      <c r="L73" s="28">
        <v>-256</v>
      </c>
      <c r="M73" s="22">
        <v>-528</v>
      </c>
      <c r="N73" s="28">
        <v>-499</v>
      </c>
      <c r="O73" s="28">
        <v>-244</v>
      </c>
      <c r="P73" s="28">
        <v>-218</v>
      </c>
      <c r="Q73" s="22">
        <v>-526</v>
      </c>
      <c r="R73" s="28">
        <v>-500</v>
      </c>
      <c r="S73" s="28">
        <v>-283</v>
      </c>
      <c r="T73" s="28">
        <v>-250</v>
      </c>
      <c r="U73" s="22">
        <v>-127</v>
      </c>
      <c r="V73" s="28">
        <v>-112</v>
      </c>
      <c r="W73" s="28">
        <v>-1</v>
      </c>
      <c r="X73" s="28">
        <v>0</v>
      </c>
      <c r="Y73" s="22">
        <v>-336</v>
      </c>
    </row>
    <row r="74" spans="1:25" ht="13.5">
      <c r="A74" s="6" t="s">
        <v>104</v>
      </c>
      <c r="B74" s="28">
        <v>0</v>
      </c>
      <c r="C74" s="28">
        <v>0</v>
      </c>
      <c r="D74" s="28">
        <v>0</v>
      </c>
      <c r="E74" s="22">
        <v>0</v>
      </c>
      <c r="F74" s="28">
        <v>0</v>
      </c>
      <c r="G74" s="28">
        <v>0</v>
      </c>
      <c r="H74" s="28">
        <v>0</v>
      </c>
      <c r="I74" s="22">
        <v>0</v>
      </c>
      <c r="J74" s="28">
        <v>0</v>
      </c>
      <c r="K74" s="28">
        <v>0</v>
      </c>
      <c r="L74" s="28">
        <v>0</v>
      </c>
      <c r="M74" s="22">
        <v>0</v>
      </c>
      <c r="N74" s="28">
        <v>0</v>
      </c>
      <c r="O74" s="28">
        <v>0</v>
      </c>
      <c r="P74" s="28">
        <v>0</v>
      </c>
      <c r="Q74" s="22">
        <v>0</v>
      </c>
      <c r="R74" s="28">
        <v>0</v>
      </c>
      <c r="S74" s="28">
        <v>0</v>
      </c>
      <c r="T74" s="28">
        <v>0</v>
      </c>
      <c r="U74" s="22">
        <v>0</v>
      </c>
      <c r="V74" s="28">
        <v>0</v>
      </c>
      <c r="W74" s="28">
        <v>0</v>
      </c>
      <c r="X74" s="28">
        <v>0</v>
      </c>
      <c r="Y74" s="22">
        <v>0</v>
      </c>
    </row>
    <row r="75" spans="1:25" ht="14.25" thickBot="1">
      <c r="A75" s="5" t="s">
        <v>63</v>
      </c>
      <c r="B75" s="29">
        <v>-540</v>
      </c>
      <c r="C75" s="29">
        <v>-294</v>
      </c>
      <c r="D75" s="29">
        <v>-245</v>
      </c>
      <c r="E75" s="23">
        <v>-6913</v>
      </c>
      <c r="F75" s="29">
        <v>-663</v>
      </c>
      <c r="G75" s="29">
        <v>-353</v>
      </c>
      <c r="H75" s="29">
        <v>-307</v>
      </c>
      <c r="I75" s="23">
        <v>-670</v>
      </c>
      <c r="J75" s="29">
        <v>-620</v>
      </c>
      <c r="K75" s="29">
        <v>-312</v>
      </c>
      <c r="L75" s="29">
        <v>-270</v>
      </c>
      <c r="M75" s="23">
        <v>-591</v>
      </c>
      <c r="N75" s="29">
        <v>-551</v>
      </c>
      <c r="O75" s="29">
        <v>-283</v>
      </c>
      <c r="P75" s="29">
        <v>-244</v>
      </c>
      <c r="Q75" s="23">
        <v>-586</v>
      </c>
      <c r="R75" s="29">
        <v>-552</v>
      </c>
      <c r="S75" s="29">
        <v>-322</v>
      </c>
      <c r="T75" s="29">
        <v>-264</v>
      </c>
      <c r="U75" s="23">
        <v>-1295</v>
      </c>
      <c r="V75" s="29">
        <v>-1269</v>
      </c>
      <c r="W75" s="29">
        <v>-495</v>
      </c>
      <c r="X75" s="29">
        <v>-306</v>
      </c>
      <c r="Y75" s="23">
        <v>-1389</v>
      </c>
    </row>
    <row r="76" spans="1:25" ht="14.25" thickTop="1">
      <c r="A76" s="7" t="s">
        <v>64</v>
      </c>
      <c r="B76" s="28">
        <v>-2463</v>
      </c>
      <c r="C76" s="28">
        <v>-461</v>
      </c>
      <c r="D76" s="28">
        <v>3116</v>
      </c>
      <c r="E76" s="22">
        <v>-9526</v>
      </c>
      <c r="F76" s="28">
        <v>2763</v>
      </c>
      <c r="G76" s="28">
        <v>2623</v>
      </c>
      <c r="H76" s="28">
        <v>4124</v>
      </c>
      <c r="I76" s="22">
        <v>450</v>
      </c>
      <c r="J76" s="28">
        <v>774</v>
      </c>
      <c r="K76" s="28">
        <v>819</v>
      </c>
      <c r="L76" s="28">
        <v>3005</v>
      </c>
      <c r="M76" s="22">
        <v>338</v>
      </c>
      <c r="N76" s="28">
        <v>445</v>
      </c>
      <c r="O76" s="28">
        <v>1186</v>
      </c>
      <c r="P76" s="28">
        <v>2497</v>
      </c>
      <c r="Q76" s="22">
        <v>261</v>
      </c>
      <c r="R76" s="28">
        <v>714</v>
      </c>
      <c r="S76" s="28">
        <v>1606</v>
      </c>
      <c r="T76" s="28">
        <v>3712</v>
      </c>
      <c r="U76" s="22">
        <v>4238</v>
      </c>
      <c r="V76" s="28">
        <v>4105</v>
      </c>
      <c r="W76" s="28">
        <v>4954</v>
      </c>
      <c r="X76" s="28">
        <v>6390</v>
      </c>
      <c r="Y76" s="22">
        <v>1214</v>
      </c>
    </row>
    <row r="77" spans="1:25" ht="13.5">
      <c r="A77" s="7" t="s">
        <v>65</v>
      </c>
      <c r="B77" s="28">
        <v>11278</v>
      </c>
      <c r="C77" s="28">
        <v>11278</v>
      </c>
      <c r="D77" s="28">
        <v>11278</v>
      </c>
      <c r="E77" s="22">
        <v>20805</v>
      </c>
      <c r="F77" s="28">
        <v>20805</v>
      </c>
      <c r="G77" s="28">
        <v>20805</v>
      </c>
      <c r="H77" s="28">
        <v>20805</v>
      </c>
      <c r="I77" s="22">
        <v>20354</v>
      </c>
      <c r="J77" s="28">
        <v>20354</v>
      </c>
      <c r="K77" s="28">
        <v>20354</v>
      </c>
      <c r="L77" s="28">
        <v>20354</v>
      </c>
      <c r="M77" s="22">
        <v>20016</v>
      </c>
      <c r="N77" s="28">
        <v>20016</v>
      </c>
      <c r="O77" s="28">
        <v>20016</v>
      </c>
      <c r="P77" s="28">
        <v>20016</v>
      </c>
      <c r="Q77" s="22">
        <v>19755</v>
      </c>
      <c r="R77" s="28">
        <v>19755</v>
      </c>
      <c r="S77" s="28">
        <v>19755</v>
      </c>
      <c r="T77" s="28">
        <v>19755</v>
      </c>
      <c r="U77" s="22">
        <v>15516</v>
      </c>
      <c r="V77" s="28">
        <v>15516</v>
      </c>
      <c r="W77" s="28">
        <v>15516</v>
      </c>
      <c r="X77" s="28">
        <v>15516</v>
      </c>
      <c r="Y77" s="22">
        <v>14301</v>
      </c>
    </row>
    <row r="78" spans="1:25" ht="14.25" thickBot="1">
      <c r="A78" s="7" t="s">
        <v>65</v>
      </c>
      <c r="B78" s="28">
        <v>8815</v>
      </c>
      <c r="C78" s="28">
        <v>10816</v>
      </c>
      <c r="D78" s="28">
        <v>14394</v>
      </c>
      <c r="E78" s="22">
        <v>11278</v>
      </c>
      <c r="F78" s="28">
        <v>23569</v>
      </c>
      <c r="G78" s="28">
        <v>23428</v>
      </c>
      <c r="H78" s="28">
        <v>24929</v>
      </c>
      <c r="I78" s="22">
        <v>20805</v>
      </c>
      <c r="J78" s="28">
        <v>21129</v>
      </c>
      <c r="K78" s="28">
        <v>21174</v>
      </c>
      <c r="L78" s="28">
        <v>23360</v>
      </c>
      <c r="M78" s="22">
        <v>20354</v>
      </c>
      <c r="N78" s="28">
        <v>20461</v>
      </c>
      <c r="O78" s="28">
        <v>21202</v>
      </c>
      <c r="P78" s="28">
        <v>22513</v>
      </c>
      <c r="Q78" s="22">
        <v>20016</v>
      </c>
      <c r="R78" s="28">
        <v>20469</v>
      </c>
      <c r="S78" s="28">
        <v>21361</v>
      </c>
      <c r="T78" s="28">
        <v>23467</v>
      </c>
      <c r="U78" s="22">
        <v>19755</v>
      </c>
      <c r="V78" s="28">
        <v>19622</v>
      </c>
      <c r="W78" s="28">
        <v>20470</v>
      </c>
      <c r="X78" s="28">
        <v>21907</v>
      </c>
      <c r="Y78" s="22">
        <v>15516</v>
      </c>
    </row>
    <row r="79" spans="1:25" ht="14.25" thickTop="1">
      <c r="A79" s="8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1" ht="13.5">
      <c r="A81" s="20" t="s">
        <v>179</v>
      </c>
    </row>
    <row r="82" ht="13.5">
      <c r="A82" s="20" t="s">
        <v>180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175</v>
      </c>
      <c r="B2" s="14">
        <v>9742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176</v>
      </c>
      <c r="B3" s="1" t="s">
        <v>177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73</v>
      </c>
      <c r="B4" s="15" t="str">
        <f>HYPERLINK("http://www.kabupro.jp/mark/20140207/S100121N.htm","四半期報告書")</f>
        <v>四半期報告書</v>
      </c>
      <c r="C4" s="15" t="str">
        <f>HYPERLINK("http://www.kabupro.jp/mark/20131112/S1000EWO.htm","四半期報告書")</f>
        <v>四半期報告書</v>
      </c>
      <c r="D4" s="15" t="str">
        <f>HYPERLINK("http://www.kabupro.jp/mark/20130813/S000EA2W.htm","四半期報告書")</f>
        <v>四半期報告書</v>
      </c>
      <c r="E4" s="15" t="str">
        <f>HYPERLINK("http://www.kabupro.jp/mark/20140207/S100121N.htm","四半期報告書")</f>
        <v>四半期報告書</v>
      </c>
      <c r="F4" s="15" t="str">
        <f>HYPERLINK("http://www.kabupro.jp/mark/20130208/S000CQX1.htm","四半期報告書")</f>
        <v>四半期報告書</v>
      </c>
      <c r="G4" s="15" t="str">
        <f>HYPERLINK("http://www.kabupro.jp/mark/20121112/S000C7V8.htm","四半期報告書")</f>
        <v>四半期報告書</v>
      </c>
      <c r="H4" s="15" t="str">
        <f>HYPERLINK("http://www.kabupro.jp/mark/20120813/S000BL1S.htm","四半期報告書")</f>
        <v>四半期報告書</v>
      </c>
      <c r="I4" s="15" t="str">
        <f>HYPERLINK("http://www.kabupro.jp/mark/20130625/S000DOC7.htm","有価証券報告書")</f>
        <v>有価証券報告書</v>
      </c>
      <c r="J4" s="15" t="str">
        <f>HYPERLINK("http://www.kabupro.jp/mark/20120210/S000A92T.htm","四半期報告書")</f>
        <v>四半期報告書</v>
      </c>
      <c r="K4" s="15" t="str">
        <f>HYPERLINK("http://www.kabupro.jp/mark/20111111/S0009OVC.htm","四半期報告書")</f>
        <v>四半期報告書</v>
      </c>
      <c r="L4" s="15" t="str">
        <f>HYPERLINK("http://www.kabupro.jp/mark/20110809/S000928P.htm","四半期報告書")</f>
        <v>四半期報告書</v>
      </c>
      <c r="M4" s="15" t="str">
        <f>HYPERLINK("http://www.kabupro.jp/mark/20120622/S000B3KO.htm","有価証券報告書")</f>
        <v>有価証券報告書</v>
      </c>
      <c r="N4" s="15" t="str">
        <f>HYPERLINK("http://www.kabupro.jp/mark/20110210/S0007QIT.htm","四半期報告書")</f>
        <v>四半期報告書</v>
      </c>
      <c r="O4" s="15" t="str">
        <f>HYPERLINK("http://www.kabupro.jp/mark/20101111/S00073R2.htm","四半期報告書")</f>
        <v>四半期報告書</v>
      </c>
      <c r="P4" s="15" t="str">
        <f>HYPERLINK("http://www.kabupro.jp/mark/20100811/S0006IEF.htm","四半期報告書")</f>
        <v>四半期報告書</v>
      </c>
      <c r="Q4" s="15" t="str">
        <f>HYPERLINK("http://www.kabupro.jp/mark/20110624/S0008J1V.htm","有価証券報告書")</f>
        <v>有価証券報告書</v>
      </c>
      <c r="R4" s="15" t="str">
        <f>HYPERLINK("http://www.kabupro.jp/mark/20100210/S0005499.htm","四半期報告書")</f>
        <v>四半期報告書</v>
      </c>
      <c r="S4" s="15" t="str">
        <f>HYPERLINK("http://www.kabupro.jp/mark/20091111/S0004H2K.htm","四半期報告書")</f>
        <v>四半期報告書</v>
      </c>
      <c r="T4" s="15" t="str">
        <f>HYPERLINK("http://www.kabupro.jp/mark/20090813/S0003XKS.htm","四半期報告書")</f>
        <v>四半期報告書</v>
      </c>
      <c r="U4" s="15" t="str">
        <f>HYPERLINK("http://www.kabupro.jp/mark/20100625/S00062MU.htm","有価証券報告書")</f>
        <v>有価証券報告書</v>
      </c>
      <c r="V4" s="15" t="str">
        <f>HYPERLINK("http://www.kabupro.jp/mark/20090212/S0002GT4.htm","四半期報告書")</f>
        <v>四半期報告書</v>
      </c>
      <c r="W4" s="15" t="str">
        <f>HYPERLINK("http://www.kabupro.jp/mark/20081112/S0001RST.htm","四半期報告書")</f>
        <v>四半期報告書</v>
      </c>
      <c r="X4" s="15" t="str">
        <f>HYPERLINK("http://www.kabupro.jp/mark/20080808/S00010MQ.htm","四半期報告書")</f>
        <v>四半期報告書</v>
      </c>
      <c r="Y4" s="15" t="str">
        <f>HYPERLINK("http://www.kabupro.jp/mark/20090624/S0003EEX.htm","有価証券報告書")</f>
        <v>有価証券報告書</v>
      </c>
    </row>
    <row r="5" spans="1:25" ht="14.25" thickBot="1">
      <c r="A5" s="11" t="s">
        <v>74</v>
      </c>
      <c r="B5" s="1" t="s">
        <v>249</v>
      </c>
      <c r="C5" s="1" t="s">
        <v>252</v>
      </c>
      <c r="D5" s="1" t="s">
        <v>254</v>
      </c>
      <c r="E5" s="1" t="s">
        <v>249</v>
      </c>
      <c r="F5" s="1" t="s">
        <v>256</v>
      </c>
      <c r="G5" s="1" t="s">
        <v>258</v>
      </c>
      <c r="H5" s="1" t="s">
        <v>260</v>
      </c>
      <c r="I5" s="1" t="s">
        <v>80</v>
      </c>
      <c r="J5" s="1" t="s">
        <v>262</v>
      </c>
      <c r="K5" s="1" t="s">
        <v>264</v>
      </c>
      <c r="L5" s="1" t="s">
        <v>266</v>
      </c>
      <c r="M5" s="1" t="s">
        <v>84</v>
      </c>
      <c r="N5" s="1" t="s">
        <v>268</v>
      </c>
      <c r="O5" s="1" t="s">
        <v>270</v>
      </c>
      <c r="P5" s="1" t="s">
        <v>272</v>
      </c>
      <c r="Q5" s="1" t="s">
        <v>86</v>
      </c>
      <c r="R5" s="1" t="s">
        <v>274</v>
      </c>
      <c r="S5" s="1" t="s">
        <v>276</v>
      </c>
      <c r="T5" s="1" t="s">
        <v>278</v>
      </c>
      <c r="U5" s="1" t="s">
        <v>88</v>
      </c>
      <c r="V5" s="1" t="s">
        <v>280</v>
      </c>
      <c r="W5" s="1" t="s">
        <v>282</v>
      </c>
      <c r="X5" s="1" t="s">
        <v>284</v>
      </c>
      <c r="Y5" s="1" t="s">
        <v>90</v>
      </c>
    </row>
    <row r="6" spans="1:25" ht="15" thickBot="1" thickTop="1">
      <c r="A6" s="10" t="s">
        <v>75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76</v>
      </c>
      <c r="B7" s="14" t="s">
        <v>250</v>
      </c>
      <c r="C7" s="14" t="s">
        <v>250</v>
      </c>
      <c r="D7" s="14" t="s">
        <v>250</v>
      </c>
      <c r="E7" s="16" t="s">
        <v>81</v>
      </c>
      <c r="F7" s="14" t="s">
        <v>250</v>
      </c>
      <c r="G7" s="14" t="s">
        <v>250</v>
      </c>
      <c r="H7" s="14" t="s">
        <v>250</v>
      </c>
      <c r="I7" s="16" t="s">
        <v>81</v>
      </c>
      <c r="J7" s="14" t="s">
        <v>250</v>
      </c>
      <c r="K7" s="14" t="s">
        <v>250</v>
      </c>
      <c r="L7" s="14" t="s">
        <v>250</v>
      </c>
      <c r="M7" s="16" t="s">
        <v>81</v>
      </c>
      <c r="N7" s="14" t="s">
        <v>250</v>
      </c>
      <c r="O7" s="14" t="s">
        <v>250</v>
      </c>
      <c r="P7" s="14" t="s">
        <v>250</v>
      </c>
      <c r="Q7" s="16" t="s">
        <v>81</v>
      </c>
      <c r="R7" s="14" t="s">
        <v>250</v>
      </c>
      <c r="S7" s="14" t="s">
        <v>250</v>
      </c>
      <c r="T7" s="14" t="s">
        <v>250</v>
      </c>
      <c r="U7" s="16" t="s">
        <v>81</v>
      </c>
      <c r="V7" s="14" t="s">
        <v>250</v>
      </c>
      <c r="W7" s="14" t="s">
        <v>250</v>
      </c>
      <c r="X7" s="14" t="s">
        <v>250</v>
      </c>
      <c r="Y7" s="16" t="s">
        <v>81</v>
      </c>
    </row>
    <row r="8" spans="1:25" ht="13.5">
      <c r="A8" s="13" t="s">
        <v>77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78</v>
      </c>
      <c r="B9" s="1" t="s">
        <v>251</v>
      </c>
      <c r="C9" s="1" t="s">
        <v>253</v>
      </c>
      <c r="D9" s="1" t="s">
        <v>255</v>
      </c>
      <c r="E9" s="17" t="s">
        <v>82</v>
      </c>
      <c r="F9" s="1" t="s">
        <v>257</v>
      </c>
      <c r="G9" s="1" t="s">
        <v>259</v>
      </c>
      <c r="H9" s="1" t="s">
        <v>261</v>
      </c>
      <c r="I9" s="17" t="s">
        <v>83</v>
      </c>
      <c r="J9" s="1" t="s">
        <v>263</v>
      </c>
      <c r="K9" s="1" t="s">
        <v>265</v>
      </c>
      <c r="L9" s="1" t="s">
        <v>267</v>
      </c>
      <c r="M9" s="17" t="s">
        <v>85</v>
      </c>
      <c r="N9" s="1" t="s">
        <v>269</v>
      </c>
      <c r="O9" s="1" t="s">
        <v>271</v>
      </c>
      <c r="P9" s="1" t="s">
        <v>273</v>
      </c>
      <c r="Q9" s="17" t="s">
        <v>87</v>
      </c>
      <c r="R9" s="1" t="s">
        <v>275</v>
      </c>
      <c r="S9" s="1" t="s">
        <v>277</v>
      </c>
      <c r="T9" s="1" t="s">
        <v>279</v>
      </c>
      <c r="U9" s="17" t="s">
        <v>89</v>
      </c>
      <c r="V9" s="1" t="s">
        <v>281</v>
      </c>
      <c r="W9" s="1" t="s">
        <v>283</v>
      </c>
      <c r="X9" s="1" t="s">
        <v>285</v>
      </c>
      <c r="Y9" s="17" t="s">
        <v>91</v>
      </c>
    </row>
    <row r="10" spans="1:25" ht="14.25" thickBot="1">
      <c r="A10" s="13" t="s">
        <v>79</v>
      </c>
      <c r="B10" s="1" t="s">
        <v>93</v>
      </c>
      <c r="C10" s="1" t="s">
        <v>93</v>
      </c>
      <c r="D10" s="1" t="s">
        <v>93</v>
      </c>
      <c r="E10" s="17" t="s">
        <v>93</v>
      </c>
      <c r="F10" s="1" t="s">
        <v>93</v>
      </c>
      <c r="G10" s="1" t="s">
        <v>93</v>
      </c>
      <c r="H10" s="1" t="s">
        <v>93</v>
      </c>
      <c r="I10" s="17" t="s">
        <v>93</v>
      </c>
      <c r="J10" s="1" t="s">
        <v>93</v>
      </c>
      <c r="K10" s="1" t="s">
        <v>93</v>
      </c>
      <c r="L10" s="1" t="s">
        <v>93</v>
      </c>
      <c r="M10" s="17" t="s">
        <v>93</v>
      </c>
      <c r="N10" s="1" t="s">
        <v>93</v>
      </c>
      <c r="O10" s="1" t="s">
        <v>93</v>
      </c>
      <c r="P10" s="1" t="s">
        <v>93</v>
      </c>
      <c r="Q10" s="17" t="s">
        <v>93</v>
      </c>
      <c r="R10" s="1" t="s">
        <v>93</v>
      </c>
      <c r="S10" s="1" t="s">
        <v>93</v>
      </c>
      <c r="T10" s="1" t="s">
        <v>93</v>
      </c>
      <c r="U10" s="17" t="s">
        <v>93</v>
      </c>
      <c r="V10" s="1" t="s">
        <v>93</v>
      </c>
      <c r="W10" s="1" t="s">
        <v>93</v>
      </c>
      <c r="X10" s="1" t="s">
        <v>93</v>
      </c>
      <c r="Y10" s="17" t="s">
        <v>93</v>
      </c>
    </row>
    <row r="11" spans="1:25" ht="14.25" thickTop="1">
      <c r="A11" s="9" t="s">
        <v>92</v>
      </c>
      <c r="B11" s="27">
        <v>8696</v>
      </c>
      <c r="C11" s="27">
        <v>10698</v>
      </c>
      <c r="D11" s="27">
        <v>14279</v>
      </c>
      <c r="E11" s="21">
        <v>11163</v>
      </c>
      <c r="F11" s="27">
        <v>8083</v>
      </c>
      <c r="G11" s="27">
        <v>6905</v>
      </c>
      <c r="H11" s="27">
        <v>8447</v>
      </c>
      <c r="I11" s="21">
        <v>15295</v>
      </c>
      <c r="J11" s="27">
        <v>7319</v>
      </c>
      <c r="K11" s="27">
        <v>7594</v>
      </c>
      <c r="L11" s="27">
        <v>8081</v>
      </c>
      <c r="M11" s="21">
        <v>15087</v>
      </c>
      <c r="N11" s="27">
        <v>8714</v>
      </c>
      <c r="O11" s="27">
        <v>8052</v>
      </c>
      <c r="P11" s="27">
        <v>6859</v>
      </c>
      <c r="Q11" s="21">
        <v>8759</v>
      </c>
      <c r="R11" s="27">
        <v>6307</v>
      </c>
      <c r="S11" s="27">
        <v>8257</v>
      </c>
      <c r="T11" s="27">
        <v>13863</v>
      </c>
      <c r="U11" s="21">
        <v>10650</v>
      </c>
      <c r="V11" s="27">
        <v>9528</v>
      </c>
      <c r="W11" s="27">
        <v>11844</v>
      </c>
      <c r="X11" s="27">
        <v>12881</v>
      </c>
      <c r="Y11" s="21">
        <v>10490</v>
      </c>
    </row>
    <row r="12" spans="1:25" ht="13.5">
      <c r="A12" s="2" t="s">
        <v>286</v>
      </c>
      <c r="B12" s="28">
        <v>7133</v>
      </c>
      <c r="C12" s="28">
        <v>7566</v>
      </c>
      <c r="D12" s="28">
        <v>4610</v>
      </c>
      <c r="E12" s="22">
        <v>9182</v>
      </c>
      <c r="F12" s="28">
        <v>5889</v>
      </c>
      <c r="G12" s="28">
        <v>7991</v>
      </c>
      <c r="H12" s="28">
        <v>4736</v>
      </c>
      <c r="I12" s="22">
        <v>10287</v>
      </c>
      <c r="J12" s="28">
        <v>6437</v>
      </c>
      <c r="K12" s="28">
        <v>7475</v>
      </c>
      <c r="L12" s="28">
        <v>4187</v>
      </c>
      <c r="M12" s="22">
        <v>8589</v>
      </c>
      <c r="N12" s="28">
        <v>4855</v>
      </c>
      <c r="O12" s="28">
        <v>7041</v>
      </c>
      <c r="P12" s="28">
        <v>4618</v>
      </c>
      <c r="Q12" s="22">
        <v>8304</v>
      </c>
      <c r="R12" s="28">
        <v>5477</v>
      </c>
      <c r="S12" s="28">
        <v>6235</v>
      </c>
      <c r="T12" s="28">
        <v>4272</v>
      </c>
      <c r="U12" s="22">
        <v>8709</v>
      </c>
      <c r="V12" s="28">
        <v>5363</v>
      </c>
      <c r="W12" s="28">
        <v>6173</v>
      </c>
      <c r="X12" s="28">
        <v>4290</v>
      </c>
      <c r="Y12" s="22">
        <v>11684</v>
      </c>
    </row>
    <row r="13" spans="1:25" ht="13.5">
      <c r="A13" s="2" t="s">
        <v>96</v>
      </c>
      <c r="B13" s="28">
        <v>151</v>
      </c>
      <c r="C13" s="28">
        <v>151</v>
      </c>
      <c r="D13" s="28">
        <v>176</v>
      </c>
      <c r="E13" s="22">
        <v>176</v>
      </c>
      <c r="F13" s="28">
        <v>176</v>
      </c>
      <c r="G13" s="28">
        <v>170</v>
      </c>
      <c r="H13" s="28">
        <v>163</v>
      </c>
      <c r="I13" s="22">
        <v>157</v>
      </c>
      <c r="J13" s="28">
        <v>151</v>
      </c>
      <c r="K13" s="28">
        <v>151</v>
      </c>
      <c r="L13" s="28">
        <v>151</v>
      </c>
      <c r="M13" s="22">
        <v>151</v>
      </c>
      <c r="N13" s="28">
        <v>151</v>
      </c>
      <c r="O13" s="28">
        <v>151</v>
      </c>
      <c r="P13" s="28">
        <v>151</v>
      </c>
      <c r="Q13" s="22">
        <v>151</v>
      </c>
      <c r="R13" s="28">
        <v>151</v>
      </c>
      <c r="S13" s="28">
        <v>151</v>
      </c>
      <c r="T13" s="28">
        <v>650</v>
      </c>
      <c r="U13" s="22">
        <v>150</v>
      </c>
      <c r="V13" s="28">
        <v>150</v>
      </c>
      <c r="W13" s="28">
        <v>85</v>
      </c>
      <c r="X13" s="28">
        <v>85</v>
      </c>
      <c r="Y13" s="22">
        <v>85</v>
      </c>
    </row>
    <row r="14" spans="1:25" ht="13.5">
      <c r="A14" s="2" t="s">
        <v>98</v>
      </c>
      <c r="B14" s="28">
        <v>2008</v>
      </c>
      <c r="C14" s="28">
        <v>1178</v>
      </c>
      <c r="D14" s="28">
        <v>1795</v>
      </c>
      <c r="E14" s="22">
        <v>785</v>
      </c>
      <c r="F14" s="28">
        <v>2212</v>
      </c>
      <c r="G14" s="28">
        <v>1520</v>
      </c>
      <c r="H14" s="28">
        <v>2172</v>
      </c>
      <c r="I14" s="22">
        <v>1227</v>
      </c>
      <c r="J14" s="28">
        <v>2608</v>
      </c>
      <c r="K14" s="28">
        <v>1693</v>
      </c>
      <c r="L14" s="28">
        <v>1895</v>
      </c>
      <c r="M14" s="22">
        <v>1006</v>
      </c>
      <c r="N14" s="28">
        <v>2258</v>
      </c>
      <c r="O14" s="28">
        <v>1545</v>
      </c>
      <c r="P14" s="28">
        <v>1911</v>
      </c>
      <c r="Q14" s="22">
        <v>665</v>
      </c>
      <c r="R14" s="28">
        <v>2203</v>
      </c>
      <c r="S14" s="28">
        <v>1494</v>
      </c>
      <c r="T14" s="28">
        <v>2183</v>
      </c>
      <c r="U14" s="22">
        <v>1050</v>
      </c>
      <c r="V14" s="28">
        <v>2439</v>
      </c>
      <c r="W14" s="28">
        <v>1570</v>
      </c>
      <c r="X14" s="28">
        <v>2374</v>
      </c>
      <c r="Y14" s="22"/>
    </row>
    <row r="15" spans="1:25" ht="13.5">
      <c r="A15" s="2" t="s">
        <v>100</v>
      </c>
      <c r="B15" s="28">
        <v>56</v>
      </c>
      <c r="C15" s="28">
        <v>68</v>
      </c>
      <c r="D15" s="28">
        <v>87</v>
      </c>
      <c r="E15" s="22">
        <v>55</v>
      </c>
      <c r="F15" s="28">
        <v>65</v>
      </c>
      <c r="G15" s="28">
        <v>71</v>
      </c>
      <c r="H15" s="28">
        <v>91</v>
      </c>
      <c r="I15" s="22">
        <v>75</v>
      </c>
      <c r="J15" s="28">
        <v>70</v>
      </c>
      <c r="K15" s="28">
        <v>75</v>
      </c>
      <c r="L15" s="28">
        <v>84</v>
      </c>
      <c r="M15" s="22">
        <v>69</v>
      </c>
      <c r="N15" s="28">
        <v>55</v>
      </c>
      <c r="O15" s="28">
        <v>63</v>
      </c>
      <c r="P15" s="28">
        <v>95</v>
      </c>
      <c r="Q15" s="22">
        <v>67</v>
      </c>
      <c r="R15" s="28">
        <v>63</v>
      </c>
      <c r="S15" s="28">
        <v>81</v>
      </c>
      <c r="T15" s="28">
        <v>82</v>
      </c>
      <c r="U15" s="22">
        <v>72</v>
      </c>
      <c r="V15" s="28">
        <v>70</v>
      </c>
      <c r="W15" s="28">
        <v>70</v>
      </c>
      <c r="X15" s="28">
        <v>79</v>
      </c>
      <c r="Y15" s="22"/>
    </row>
    <row r="16" spans="1:25" ht="13.5">
      <c r="A16" s="2" t="s">
        <v>101</v>
      </c>
      <c r="B16" s="28">
        <v>224</v>
      </c>
      <c r="C16" s="28">
        <v>236</v>
      </c>
      <c r="D16" s="28">
        <v>244</v>
      </c>
      <c r="E16" s="22">
        <v>201</v>
      </c>
      <c r="F16" s="28">
        <v>200</v>
      </c>
      <c r="G16" s="28">
        <v>229</v>
      </c>
      <c r="H16" s="28">
        <v>241</v>
      </c>
      <c r="I16" s="22">
        <v>202</v>
      </c>
      <c r="J16" s="28">
        <v>203</v>
      </c>
      <c r="K16" s="28">
        <v>254</v>
      </c>
      <c r="L16" s="28">
        <v>277</v>
      </c>
      <c r="M16" s="22">
        <v>276</v>
      </c>
      <c r="N16" s="28">
        <v>218</v>
      </c>
      <c r="O16" s="28">
        <v>260</v>
      </c>
      <c r="P16" s="28">
        <v>253</v>
      </c>
      <c r="Q16" s="22">
        <v>239</v>
      </c>
      <c r="R16" s="28">
        <v>267</v>
      </c>
      <c r="S16" s="28">
        <v>337</v>
      </c>
      <c r="T16" s="28">
        <v>359</v>
      </c>
      <c r="U16" s="22">
        <v>355</v>
      </c>
      <c r="V16" s="28">
        <v>394</v>
      </c>
      <c r="W16" s="28">
        <v>418</v>
      </c>
      <c r="X16" s="28">
        <v>365</v>
      </c>
      <c r="Y16" s="22">
        <v>349</v>
      </c>
    </row>
    <row r="17" spans="1:25" ht="13.5">
      <c r="A17" s="2" t="s">
        <v>102</v>
      </c>
      <c r="B17" s="28">
        <v>789</v>
      </c>
      <c r="C17" s="28">
        <v>789</v>
      </c>
      <c r="D17" s="28">
        <v>966</v>
      </c>
      <c r="E17" s="22">
        <v>789</v>
      </c>
      <c r="F17" s="28">
        <v>871</v>
      </c>
      <c r="G17" s="28">
        <v>871</v>
      </c>
      <c r="H17" s="28">
        <v>982</v>
      </c>
      <c r="I17" s="22">
        <v>871</v>
      </c>
      <c r="J17" s="28">
        <v>870</v>
      </c>
      <c r="K17" s="28">
        <v>870</v>
      </c>
      <c r="L17" s="28">
        <v>870</v>
      </c>
      <c r="M17" s="22">
        <v>870</v>
      </c>
      <c r="N17" s="28">
        <v>878</v>
      </c>
      <c r="O17" s="28">
        <v>878</v>
      </c>
      <c r="P17" s="28">
        <v>878</v>
      </c>
      <c r="Q17" s="22">
        <v>878</v>
      </c>
      <c r="R17" s="28">
        <v>956</v>
      </c>
      <c r="S17" s="28">
        <v>956</v>
      </c>
      <c r="T17" s="28">
        <v>956</v>
      </c>
      <c r="U17" s="22">
        <v>956</v>
      </c>
      <c r="V17" s="28">
        <v>946</v>
      </c>
      <c r="W17" s="28">
        <v>946</v>
      </c>
      <c r="X17" s="28">
        <v>948</v>
      </c>
      <c r="Y17" s="22">
        <v>948</v>
      </c>
    </row>
    <row r="18" spans="1:25" ht="13.5">
      <c r="A18" s="2" t="s">
        <v>103</v>
      </c>
      <c r="B18" s="28"/>
      <c r="C18" s="28"/>
      <c r="D18" s="28"/>
      <c r="E18" s="22">
        <v>950</v>
      </c>
      <c r="F18" s="28">
        <v>16270</v>
      </c>
      <c r="G18" s="28">
        <v>17217</v>
      </c>
      <c r="H18" s="28">
        <v>17176</v>
      </c>
      <c r="I18" s="22">
        <v>6205</v>
      </c>
      <c r="J18" s="28">
        <v>14454</v>
      </c>
      <c r="K18" s="28">
        <v>14224</v>
      </c>
      <c r="L18" s="28">
        <v>15724</v>
      </c>
      <c r="M18" s="22">
        <v>5712</v>
      </c>
      <c r="N18" s="28">
        <v>12192</v>
      </c>
      <c r="O18" s="28">
        <v>13645</v>
      </c>
      <c r="P18" s="28">
        <v>16148</v>
      </c>
      <c r="Q18" s="22">
        <v>11651</v>
      </c>
      <c r="R18" s="28">
        <v>14657</v>
      </c>
      <c r="S18" s="28">
        <v>13400</v>
      </c>
      <c r="T18" s="28">
        <v>9000</v>
      </c>
      <c r="U18" s="22">
        <v>9000</v>
      </c>
      <c r="V18" s="28">
        <v>10000</v>
      </c>
      <c r="W18" s="28">
        <v>8600</v>
      </c>
      <c r="X18" s="28">
        <v>9000</v>
      </c>
      <c r="Y18" s="22">
        <v>5000</v>
      </c>
    </row>
    <row r="19" spans="1:25" ht="13.5">
      <c r="A19" s="2" t="s">
        <v>104</v>
      </c>
      <c r="B19" s="28">
        <v>275</v>
      </c>
      <c r="C19" s="28">
        <v>113</v>
      </c>
      <c r="D19" s="28">
        <v>142</v>
      </c>
      <c r="E19" s="22">
        <v>52</v>
      </c>
      <c r="F19" s="28">
        <v>145</v>
      </c>
      <c r="G19" s="28">
        <v>109</v>
      </c>
      <c r="H19" s="28">
        <v>157</v>
      </c>
      <c r="I19" s="22">
        <v>101</v>
      </c>
      <c r="J19" s="28">
        <v>169</v>
      </c>
      <c r="K19" s="28">
        <v>194</v>
      </c>
      <c r="L19" s="28">
        <v>174</v>
      </c>
      <c r="M19" s="22">
        <v>102</v>
      </c>
      <c r="N19" s="28">
        <v>241</v>
      </c>
      <c r="O19" s="28">
        <v>243</v>
      </c>
      <c r="P19" s="28">
        <v>183</v>
      </c>
      <c r="Q19" s="22">
        <v>43</v>
      </c>
      <c r="R19" s="28">
        <v>88</v>
      </c>
      <c r="S19" s="28">
        <v>84</v>
      </c>
      <c r="T19" s="28">
        <v>178</v>
      </c>
      <c r="U19" s="22">
        <v>54</v>
      </c>
      <c r="V19" s="28">
        <v>98</v>
      </c>
      <c r="W19" s="28">
        <v>96</v>
      </c>
      <c r="X19" s="28">
        <v>118</v>
      </c>
      <c r="Y19" s="22">
        <v>27</v>
      </c>
    </row>
    <row r="20" spans="1:25" ht="13.5">
      <c r="A20" s="2" t="s">
        <v>106</v>
      </c>
      <c r="B20" s="28">
        <v>-7</v>
      </c>
      <c r="C20" s="28">
        <v>-7</v>
      </c>
      <c r="D20" s="28">
        <v>-4</v>
      </c>
      <c r="E20" s="22">
        <v>-9</v>
      </c>
      <c r="F20" s="28">
        <v>-21</v>
      </c>
      <c r="G20" s="28">
        <v>-24</v>
      </c>
      <c r="H20" s="28">
        <v>-20</v>
      </c>
      <c r="I20" s="22">
        <v>-14</v>
      </c>
      <c r="J20" s="28">
        <v>-18</v>
      </c>
      <c r="K20" s="28">
        <v>-31</v>
      </c>
      <c r="L20" s="28">
        <v>-30</v>
      </c>
      <c r="M20" s="22">
        <v>-25</v>
      </c>
      <c r="N20" s="28">
        <v>-26</v>
      </c>
      <c r="O20" s="28">
        <v>-30</v>
      </c>
      <c r="P20" s="28">
        <v>-31</v>
      </c>
      <c r="Q20" s="22">
        <v>-31</v>
      </c>
      <c r="R20" s="28">
        <v>-32</v>
      </c>
      <c r="S20" s="28">
        <v>-33</v>
      </c>
      <c r="T20" s="28">
        <v>-26</v>
      </c>
      <c r="U20" s="22">
        <v>-30</v>
      </c>
      <c r="V20" s="28">
        <v>-28</v>
      </c>
      <c r="W20" s="28">
        <v>-26</v>
      </c>
      <c r="X20" s="28">
        <v>-25</v>
      </c>
      <c r="Y20" s="22">
        <v>-26</v>
      </c>
    </row>
    <row r="21" spans="1:25" ht="13.5">
      <c r="A21" s="2" t="s">
        <v>107</v>
      </c>
      <c r="B21" s="28">
        <v>19329</v>
      </c>
      <c r="C21" s="28">
        <v>20795</v>
      </c>
      <c r="D21" s="28">
        <v>22298</v>
      </c>
      <c r="E21" s="22">
        <v>23347</v>
      </c>
      <c r="F21" s="28">
        <v>33895</v>
      </c>
      <c r="G21" s="28">
        <v>35063</v>
      </c>
      <c r="H21" s="28">
        <v>34149</v>
      </c>
      <c r="I21" s="22">
        <v>34409</v>
      </c>
      <c r="J21" s="28">
        <v>32266</v>
      </c>
      <c r="K21" s="28">
        <v>32503</v>
      </c>
      <c r="L21" s="28">
        <v>31417</v>
      </c>
      <c r="M21" s="22">
        <v>31841</v>
      </c>
      <c r="N21" s="28">
        <v>29538</v>
      </c>
      <c r="O21" s="28">
        <v>31852</v>
      </c>
      <c r="P21" s="28">
        <v>31069</v>
      </c>
      <c r="Q21" s="22">
        <v>30729</v>
      </c>
      <c r="R21" s="28">
        <v>30140</v>
      </c>
      <c r="S21" s="28">
        <v>30965</v>
      </c>
      <c r="T21" s="28">
        <v>31520</v>
      </c>
      <c r="U21" s="22">
        <v>30970</v>
      </c>
      <c r="V21" s="28">
        <v>28962</v>
      </c>
      <c r="W21" s="28">
        <v>29779</v>
      </c>
      <c r="X21" s="28">
        <v>30117</v>
      </c>
      <c r="Y21" s="22">
        <v>29751</v>
      </c>
    </row>
    <row r="22" spans="1:25" ht="13.5">
      <c r="A22" s="3" t="s">
        <v>287</v>
      </c>
      <c r="B22" s="28">
        <v>20338</v>
      </c>
      <c r="C22" s="28">
        <v>17930</v>
      </c>
      <c r="D22" s="28">
        <v>17856</v>
      </c>
      <c r="E22" s="22">
        <v>17849</v>
      </c>
      <c r="F22" s="28">
        <v>17746</v>
      </c>
      <c r="G22" s="28">
        <v>17822</v>
      </c>
      <c r="H22" s="28">
        <v>17803</v>
      </c>
      <c r="I22" s="22">
        <v>17764</v>
      </c>
      <c r="J22" s="28">
        <v>17624</v>
      </c>
      <c r="K22" s="28">
        <v>17501</v>
      </c>
      <c r="L22" s="28">
        <v>17474</v>
      </c>
      <c r="M22" s="22">
        <v>17390</v>
      </c>
      <c r="N22" s="28">
        <v>17427</v>
      </c>
      <c r="O22" s="28">
        <v>17320</v>
      </c>
      <c r="P22" s="28">
        <v>17318</v>
      </c>
      <c r="Q22" s="22">
        <v>17254</v>
      </c>
      <c r="R22" s="28">
        <v>17525</v>
      </c>
      <c r="S22" s="28">
        <v>17371</v>
      </c>
      <c r="T22" s="28">
        <v>17143</v>
      </c>
      <c r="U22" s="22">
        <v>17902</v>
      </c>
      <c r="V22" s="28">
        <v>17638</v>
      </c>
      <c r="W22" s="28">
        <v>17617</v>
      </c>
      <c r="X22" s="28">
        <v>17599</v>
      </c>
      <c r="Y22" s="22">
        <v>17595</v>
      </c>
    </row>
    <row r="23" spans="1:25" ht="13.5">
      <c r="A23" s="4" t="s">
        <v>109</v>
      </c>
      <c r="B23" s="28">
        <v>-9401</v>
      </c>
      <c r="C23" s="28">
        <v>-9290</v>
      </c>
      <c r="D23" s="28">
        <v>-9184</v>
      </c>
      <c r="E23" s="22">
        <v>-9079</v>
      </c>
      <c r="F23" s="28">
        <v>-8969</v>
      </c>
      <c r="G23" s="28">
        <v>-8935</v>
      </c>
      <c r="H23" s="28">
        <v>-8829</v>
      </c>
      <c r="I23" s="22">
        <v>-8720</v>
      </c>
      <c r="J23" s="28">
        <v>-8617</v>
      </c>
      <c r="K23" s="28">
        <v>-8526</v>
      </c>
      <c r="L23" s="28">
        <v>-8464</v>
      </c>
      <c r="M23" s="22">
        <v>-8359</v>
      </c>
      <c r="N23" s="28">
        <v>-8393</v>
      </c>
      <c r="O23" s="28">
        <v>-8313</v>
      </c>
      <c r="P23" s="28">
        <v>-8211</v>
      </c>
      <c r="Q23" s="22">
        <v>-8092</v>
      </c>
      <c r="R23" s="28">
        <v>-8125</v>
      </c>
      <c r="S23" s="28">
        <v>-8023</v>
      </c>
      <c r="T23" s="28">
        <v>-7989</v>
      </c>
      <c r="U23" s="22">
        <v>-8555</v>
      </c>
      <c r="V23" s="28">
        <v>-8459</v>
      </c>
      <c r="W23" s="28">
        <v>-8356</v>
      </c>
      <c r="X23" s="28">
        <v>-8252</v>
      </c>
      <c r="Y23" s="22">
        <v>-8148</v>
      </c>
    </row>
    <row r="24" spans="1:25" ht="13.5">
      <c r="A24" s="4" t="s">
        <v>0</v>
      </c>
      <c r="B24" s="28">
        <v>10936</v>
      </c>
      <c r="C24" s="28">
        <v>8640</v>
      </c>
      <c r="D24" s="28">
        <v>8672</v>
      </c>
      <c r="E24" s="22">
        <v>8770</v>
      </c>
      <c r="F24" s="28">
        <v>8777</v>
      </c>
      <c r="G24" s="28">
        <v>8887</v>
      </c>
      <c r="H24" s="28">
        <v>8974</v>
      </c>
      <c r="I24" s="22">
        <v>9043</v>
      </c>
      <c r="J24" s="28">
        <v>9007</v>
      </c>
      <c r="K24" s="28">
        <v>8975</v>
      </c>
      <c r="L24" s="28">
        <v>9009</v>
      </c>
      <c r="M24" s="22">
        <v>9030</v>
      </c>
      <c r="N24" s="28">
        <v>9033</v>
      </c>
      <c r="O24" s="28">
        <v>9006</v>
      </c>
      <c r="P24" s="28">
        <v>9106</v>
      </c>
      <c r="Q24" s="22">
        <v>9161</v>
      </c>
      <c r="R24" s="28">
        <v>9400</v>
      </c>
      <c r="S24" s="28">
        <v>9348</v>
      </c>
      <c r="T24" s="28">
        <v>9154</v>
      </c>
      <c r="U24" s="22">
        <v>9346</v>
      </c>
      <c r="V24" s="28">
        <v>9179</v>
      </c>
      <c r="W24" s="28">
        <v>9261</v>
      </c>
      <c r="X24" s="28">
        <v>9347</v>
      </c>
      <c r="Y24" s="22">
        <v>9446</v>
      </c>
    </row>
    <row r="25" spans="1:25" ht="13.5">
      <c r="A25" s="3" t="s">
        <v>113</v>
      </c>
      <c r="B25" s="28">
        <v>4990</v>
      </c>
      <c r="C25" s="28">
        <v>4911</v>
      </c>
      <c r="D25" s="28">
        <v>4865</v>
      </c>
      <c r="E25" s="22">
        <v>4750</v>
      </c>
      <c r="F25" s="28">
        <v>4817</v>
      </c>
      <c r="G25" s="28">
        <v>4719</v>
      </c>
      <c r="H25" s="28">
        <v>4639</v>
      </c>
      <c r="I25" s="22">
        <v>4519</v>
      </c>
      <c r="J25" s="28">
        <v>4567</v>
      </c>
      <c r="K25" s="28">
        <v>4456</v>
      </c>
      <c r="L25" s="28">
        <v>4259</v>
      </c>
      <c r="M25" s="22">
        <v>4131</v>
      </c>
      <c r="N25" s="28">
        <v>4094</v>
      </c>
      <c r="O25" s="28">
        <v>4081</v>
      </c>
      <c r="P25" s="28">
        <v>3973</v>
      </c>
      <c r="Q25" s="22">
        <v>3866</v>
      </c>
      <c r="R25" s="28">
        <v>4223</v>
      </c>
      <c r="S25" s="28">
        <v>4315</v>
      </c>
      <c r="T25" s="28">
        <v>4114</v>
      </c>
      <c r="U25" s="22">
        <v>3943</v>
      </c>
      <c r="V25" s="28">
        <v>4585</v>
      </c>
      <c r="W25" s="28">
        <v>4579</v>
      </c>
      <c r="X25" s="28">
        <v>4345</v>
      </c>
      <c r="Y25" s="22">
        <v>4302</v>
      </c>
    </row>
    <row r="26" spans="1:25" ht="13.5">
      <c r="A26" s="4" t="s">
        <v>109</v>
      </c>
      <c r="B26" s="28">
        <v>-3689</v>
      </c>
      <c r="C26" s="28">
        <v>-3624</v>
      </c>
      <c r="D26" s="28">
        <v>-3514</v>
      </c>
      <c r="E26" s="22">
        <v>-3404</v>
      </c>
      <c r="F26" s="28">
        <v>-3519</v>
      </c>
      <c r="G26" s="28">
        <v>-3418</v>
      </c>
      <c r="H26" s="28">
        <v>-3361</v>
      </c>
      <c r="I26" s="22">
        <v>-3315</v>
      </c>
      <c r="J26" s="28">
        <v>-3347</v>
      </c>
      <c r="K26" s="28">
        <v>-3265</v>
      </c>
      <c r="L26" s="28">
        <v>-3176</v>
      </c>
      <c r="M26" s="22">
        <v>-3058</v>
      </c>
      <c r="N26" s="28">
        <v>-2974</v>
      </c>
      <c r="O26" s="28">
        <v>-2890</v>
      </c>
      <c r="P26" s="28">
        <v>-2769</v>
      </c>
      <c r="Q26" s="22">
        <v>-2685</v>
      </c>
      <c r="R26" s="28">
        <v>-2928</v>
      </c>
      <c r="S26" s="28">
        <v>-2893</v>
      </c>
      <c r="T26" s="28">
        <v>-2828</v>
      </c>
      <c r="U26" s="22">
        <v>-2757</v>
      </c>
      <c r="V26" s="28">
        <v>-3431</v>
      </c>
      <c r="W26" s="28">
        <v>-3394</v>
      </c>
      <c r="X26" s="28">
        <v>-3303</v>
      </c>
      <c r="Y26" s="22">
        <v>-3214</v>
      </c>
    </row>
    <row r="27" spans="1:25" ht="13.5">
      <c r="A27" s="4" t="s">
        <v>115</v>
      </c>
      <c r="B27" s="28">
        <v>1301</v>
      </c>
      <c r="C27" s="28">
        <v>1286</v>
      </c>
      <c r="D27" s="28">
        <v>1350</v>
      </c>
      <c r="E27" s="22">
        <v>1346</v>
      </c>
      <c r="F27" s="28">
        <v>1297</v>
      </c>
      <c r="G27" s="28">
        <v>1301</v>
      </c>
      <c r="H27" s="28">
        <v>1277</v>
      </c>
      <c r="I27" s="22">
        <v>1203</v>
      </c>
      <c r="J27" s="28">
        <v>1219</v>
      </c>
      <c r="K27" s="28">
        <v>1190</v>
      </c>
      <c r="L27" s="28">
        <v>1083</v>
      </c>
      <c r="M27" s="22">
        <v>1072</v>
      </c>
      <c r="N27" s="28">
        <v>1119</v>
      </c>
      <c r="O27" s="28">
        <v>1190</v>
      </c>
      <c r="P27" s="28">
        <v>1204</v>
      </c>
      <c r="Q27" s="22">
        <v>1180</v>
      </c>
      <c r="R27" s="28">
        <v>1294</v>
      </c>
      <c r="S27" s="28">
        <v>1422</v>
      </c>
      <c r="T27" s="28">
        <v>1286</v>
      </c>
      <c r="U27" s="22">
        <v>1186</v>
      </c>
      <c r="V27" s="28">
        <v>1153</v>
      </c>
      <c r="W27" s="28">
        <v>1184</v>
      </c>
      <c r="X27" s="28">
        <v>1041</v>
      </c>
      <c r="Y27" s="22">
        <v>1087</v>
      </c>
    </row>
    <row r="28" spans="1:25" ht="13.5">
      <c r="A28" s="3" t="s">
        <v>116</v>
      </c>
      <c r="B28" s="28">
        <v>17404</v>
      </c>
      <c r="C28" s="28">
        <v>17404</v>
      </c>
      <c r="D28" s="28">
        <v>17360</v>
      </c>
      <c r="E28" s="22">
        <v>17328</v>
      </c>
      <c r="F28" s="28">
        <v>11179</v>
      </c>
      <c r="G28" s="28">
        <v>11179</v>
      </c>
      <c r="H28" s="28">
        <v>11179</v>
      </c>
      <c r="I28" s="22">
        <v>11179</v>
      </c>
      <c r="J28" s="28">
        <v>11179</v>
      </c>
      <c r="K28" s="28">
        <v>11179</v>
      </c>
      <c r="L28" s="28">
        <v>11179</v>
      </c>
      <c r="M28" s="22">
        <v>11101</v>
      </c>
      <c r="N28" s="28">
        <v>11101</v>
      </c>
      <c r="O28" s="28">
        <v>11101</v>
      </c>
      <c r="P28" s="28">
        <v>11101</v>
      </c>
      <c r="Q28" s="22">
        <v>11101</v>
      </c>
      <c r="R28" s="28">
        <v>11101</v>
      </c>
      <c r="S28" s="28">
        <v>11101</v>
      </c>
      <c r="T28" s="28">
        <v>11101</v>
      </c>
      <c r="U28" s="22">
        <v>11101</v>
      </c>
      <c r="V28" s="28">
        <v>11101</v>
      </c>
      <c r="W28" s="28">
        <v>11101</v>
      </c>
      <c r="X28" s="28">
        <v>11101</v>
      </c>
      <c r="Y28" s="22">
        <v>11101</v>
      </c>
    </row>
    <row r="29" spans="1:25" ht="13.5">
      <c r="A29" s="3" t="s">
        <v>117</v>
      </c>
      <c r="B29" s="28"/>
      <c r="C29" s="28">
        <v>1634</v>
      </c>
      <c r="D29" s="28">
        <v>471</v>
      </c>
      <c r="E29" s="22">
        <v>449</v>
      </c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3" t="s">
        <v>118</v>
      </c>
      <c r="B30" s="28">
        <v>29642</v>
      </c>
      <c r="C30" s="28">
        <v>28966</v>
      </c>
      <c r="D30" s="28">
        <v>27854</v>
      </c>
      <c r="E30" s="22">
        <v>27895</v>
      </c>
      <c r="F30" s="28">
        <v>21254</v>
      </c>
      <c r="G30" s="28">
        <v>21368</v>
      </c>
      <c r="H30" s="28">
        <v>21431</v>
      </c>
      <c r="I30" s="22">
        <v>21426</v>
      </c>
      <c r="J30" s="28">
        <v>21405</v>
      </c>
      <c r="K30" s="28">
        <v>21344</v>
      </c>
      <c r="L30" s="28">
        <v>21272</v>
      </c>
      <c r="M30" s="22">
        <v>21204</v>
      </c>
      <c r="N30" s="28">
        <v>21255</v>
      </c>
      <c r="O30" s="28">
        <v>21298</v>
      </c>
      <c r="P30" s="28">
        <v>21412</v>
      </c>
      <c r="Q30" s="22">
        <v>21443</v>
      </c>
      <c r="R30" s="28">
        <v>21796</v>
      </c>
      <c r="S30" s="28">
        <v>21872</v>
      </c>
      <c r="T30" s="28">
        <v>21541</v>
      </c>
      <c r="U30" s="22">
        <v>21634</v>
      </c>
      <c r="V30" s="28">
        <v>21433</v>
      </c>
      <c r="W30" s="28">
        <v>21546</v>
      </c>
      <c r="X30" s="28">
        <v>21490</v>
      </c>
      <c r="Y30" s="22">
        <v>21635</v>
      </c>
    </row>
    <row r="31" spans="1:25" ht="13.5">
      <c r="A31" s="3" t="s">
        <v>122</v>
      </c>
      <c r="B31" s="28">
        <v>2628</v>
      </c>
      <c r="C31" s="28">
        <v>2629</v>
      </c>
      <c r="D31" s="28">
        <v>2478</v>
      </c>
      <c r="E31" s="22">
        <v>2287</v>
      </c>
      <c r="F31" s="28">
        <v>2392</v>
      </c>
      <c r="G31" s="28">
        <v>2512</v>
      </c>
      <c r="H31" s="28">
        <v>2536</v>
      </c>
      <c r="I31" s="22">
        <v>2496</v>
      </c>
      <c r="J31" s="28">
        <v>2517</v>
      </c>
      <c r="K31" s="28">
        <v>2670</v>
      </c>
      <c r="L31" s="28">
        <v>2736</v>
      </c>
      <c r="M31" s="22">
        <v>2846</v>
      </c>
      <c r="N31" s="28">
        <v>2949</v>
      </c>
      <c r="O31" s="28">
        <v>2951</v>
      </c>
      <c r="P31" s="28">
        <v>2821</v>
      </c>
      <c r="Q31" s="22">
        <v>2850</v>
      </c>
      <c r="R31" s="28">
        <v>2358</v>
      </c>
      <c r="S31" s="28">
        <v>2079</v>
      </c>
      <c r="T31" s="28">
        <v>1898</v>
      </c>
      <c r="U31" s="22">
        <v>1520</v>
      </c>
      <c r="V31" s="28">
        <v>1540</v>
      </c>
      <c r="W31" s="28">
        <v>1620</v>
      </c>
      <c r="X31" s="28">
        <v>1530</v>
      </c>
      <c r="Y31" s="22">
        <v>1639</v>
      </c>
    </row>
    <row r="32" spans="1:25" ht="13.5">
      <c r="A32" s="3" t="s">
        <v>104</v>
      </c>
      <c r="B32" s="28">
        <v>37</v>
      </c>
      <c r="C32" s="28">
        <v>37</v>
      </c>
      <c r="D32" s="28">
        <v>37</v>
      </c>
      <c r="E32" s="22">
        <v>37</v>
      </c>
      <c r="F32" s="28">
        <v>37</v>
      </c>
      <c r="G32" s="28">
        <v>37</v>
      </c>
      <c r="H32" s="28">
        <v>37</v>
      </c>
      <c r="I32" s="22">
        <v>37</v>
      </c>
      <c r="J32" s="28">
        <v>37</v>
      </c>
      <c r="K32" s="28">
        <v>37</v>
      </c>
      <c r="L32" s="28">
        <v>38</v>
      </c>
      <c r="M32" s="22">
        <v>38</v>
      </c>
      <c r="N32" s="28">
        <v>39</v>
      </c>
      <c r="O32" s="28">
        <v>39</v>
      </c>
      <c r="P32" s="28">
        <v>40</v>
      </c>
      <c r="Q32" s="22">
        <v>40</v>
      </c>
      <c r="R32" s="28">
        <v>41</v>
      </c>
      <c r="S32" s="28">
        <v>42</v>
      </c>
      <c r="T32" s="28">
        <v>43</v>
      </c>
      <c r="U32" s="22">
        <v>44</v>
      </c>
      <c r="V32" s="28">
        <v>44</v>
      </c>
      <c r="W32" s="28">
        <v>45</v>
      </c>
      <c r="X32" s="28">
        <v>46</v>
      </c>
      <c r="Y32" s="22">
        <v>47</v>
      </c>
    </row>
    <row r="33" spans="1:25" ht="13.5">
      <c r="A33" s="3" t="s">
        <v>124</v>
      </c>
      <c r="B33" s="28">
        <v>2666</v>
      </c>
      <c r="C33" s="28">
        <v>2666</v>
      </c>
      <c r="D33" s="28">
        <v>2516</v>
      </c>
      <c r="E33" s="22">
        <v>2325</v>
      </c>
      <c r="F33" s="28">
        <v>2429</v>
      </c>
      <c r="G33" s="28">
        <v>2550</v>
      </c>
      <c r="H33" s="28">
        <v>2573</v>
      </c>
      <c r="I33" s="22">
        <v>2533</v>
      </c>
      <c r="J33" s="28">
        <v>2555</v>
      </c>
      <c r="K33" s="28">
        <v>2708</v>
      </c>
      <c r="L33" s="28">
        <v>2774</v>
      </c>
      <c r="M33" s="22">
        <v>2885</v>
      </c>
      <c r="N33" s="28">
        <v>2988</v>
      </c>
      <c r="O33" s="28">
        <v>2991</v>
      </c>
      <c r="P33" s="28">
        <v>2861</v>
      </c>
      <c r="Q33" s="22">
        <v>2891</v>
      </c>
      <c r="R33" s="28">
        <v>2400</v>
      </c>
      <c r="S33" s="28">
        <v>2121</v>
      </c>
      <c r="T33" s="28">
        <v>1942</v>
      </c>
      <c r="U33" s="22">
        <v>1564</v>
      </c>
      <c r="V33" s="28">
        <v>1585</v>
      </c>
      <c r="W33" s="28">
        <v>1666</v>
      </c>
      <c r="X33" s="28">
        <v>1577</v>
      </c>
      <c r="Y33" s="22">
        <v>1686</v>
      </c>
    </row>
    <row r="34" spans="1:25" ht="13.5">
      <c r="A34" s="3" t="s">
        <v>125</v>
      </c>
      <c r="B34" s="28">
        <v>1436</v>
      </c>
      <c r="C34" s="28">
        <v>1056</v>
      </c>
      <c r="D34" s="28">
        <v>661</v>
      </c>
      <c r="E34" s="22">
        <v>768</v>
      </c>
      <c r="F34" s="28">
        <v>1006</v>
      </c>
      <c r="G34" s="28">
        <v>805</v>
      </c>
      <c r="H34" s="28">
        <v>807</v>
      </c>
      <c r="I34" s="22">
        <v>863</v>
      </c>
      <c r="J34" s="28">
        <v>758</v>
      </c>
      <c r="K34" s="28">
        <v>790</v>
      </c>
      <c r="L34" s="28">
        <v>963</v>
      </c>
      <c r="M34" s="22">
        <v>1041</v>
      </c>
      <c r="N34" s="28">
        <v>1000</v>
      </c>
      <c r="O34" s="28">
        <v>919</v>
      </c>
      <c r="P34" s="28">
        <v>894</v>
      </c>
      <c r="Q34" s="22">
        <v>896</v>
      </c>
      <c r="R34" s="28">
        <v>664</v>
      </c>
      <c r="S34" s="28">
        <v>710</v>
      </c>
      <c r="T34" s="28">
        <v>737</v>
      </c>
      <c r="U34" s="22">
        <v>695</v>
      </c>
      <c r="V34" s="28">
        <v>583</v>
      </c>
      <c r="W34" s="28">
        <v>646</v>
      </c>
      <c r="X34" s="28">
        <v>711</v>
      </c>
      <c r="Y34" s="22">
        <v>813</v>
      </c>
    </row>
    <row r="35" spans="1:25" ht="13.5">
      <c r="A35" s="3" t="s">
        <v>1</v>
      </c>
      <c r="B35" s="28">
        <v>396</v>
      </c>
      <c r="C35" s="28">
        <v>319</v>
      </c>
      <c r="D35" s="28">
        <v>278</v>
      </c>
      <c r="E35" s="22">
        <v>291</v>
      </c>
      <c r="F35" s="28">
        <v>301</v>
      </c>
      <c r="G35" s="28">
        <v>305</v>
      </c>
      <c r="H35" s="28">
        <v>301</v>
      </c>
      <c r="I35" s="22">
        <v>295</v>
      </c>
      <c r="J35" s="28">
        <v>249</v>
      </c>
      <c r="K35" s="28">
        <v>261</v>
      </c>
      <c r="L35" s="28">
        <v>259</v>
      </c>
      <c r="M35" s="22">
        <v>287</v>
      </c>
      <c r="N35" s="28">
        <v>344</v>
      </c>
      <c r="O35" s="28">
        <v>325</v>
      </c>
      <c r="P35" s="28">
        <v>383</v>
      </c>
      <c r="Q35" s="22">
        <v>440</v>
      </c>
      <c r="R35" s="28">
        <v>515</v>
      </c>
      <c r="S35" s="28">
        <v>567</v>
      </c>
      <c r="T35" s="28">
        <v>619</v>
      </c>
      <c r="U35" s="22">
        <v>683</v>
      </c>
      <c r="V35" s="28">
        <v>728</v>
      </c>
      <c r="W35" s="28">
        <v>778</v>
      </c>
      <c r="X35" s="28">
        <v>852</v>
      </c>
      <c r="Y35" s="22">
        <v>910</v>
      </c>
    </row>
    <row r="36" spans="1:25" ht="13.5">
      <c r="A36" s="3" t="s">
        <v>102</v>
      </c>
      <c r="B36" s="28">
        <v>3032</v>
      </c>
      <c r="C36" s="28">
        <v>3052</v>
      </c>
      <c r="D36" s="28">
        <v>3051</v>
      </c>
      <c r="E36" s="22">
        <v>3034</v>
      </c>
      <c r="F36" s="28">
        <v>3016</v>
      </c>
      <c r="G36" s="28">
        <v>3056</v>
      </c>
      <c r="H36" s="28">
        <v>3063</v>
      </c>
      <c r="I36" s="22">
        <v>3027</v>
      </c>
      <c r="J36" s="28">
        <v>3159</v>
      </c>
      <c r="K36" s="28">
        <v>3242</v>
      </c>
      <c r="L36" s="28">
        <v>3242</v>
      </c>
      <c r="M36" s="22">
        <v>3242</v>
      </c>
      <c r="N36" s="28">
        <v>3240</v>
      </c>
      <c r="O36" s="28">
        <v>3240</v>
      </c>
      <c r="P36" s="28">
        <v>3240</v>
      </c>
      <c r="Q36" s="22">
        <v>3240</v>
      </c>
      <c r="R36" s="28">
        <v>3258</v>
      </c>
      <c r="S36" s="28">
        <v>3258</v>
      </c>
      <c r="T36" s="28">
        <v>3258</v>
      </c>
      <c r="U36" s="22">
        <v>3258</v>
      </c>
      <c r="V36" s="28">
        <v>3393</v>
      </c>
      <c r="W36" s="28">
        <v>3349</v>
      </c>
      <c r="X36" s="28">
        <v>3322</v>
      </c>
      <c r="Y36" s="22">
        <v>3338</v>
      </c>
    </row>
    <row r="37" spans="1:25" ht="13.5">
      <c r="A37" s="3" t="s">
        <v>134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>
        <v>500</v>
      </c>
      <c r="T37" s="28">
        <v>600</v>
      </c>
      <c r="U37" s="22">
        <v>600</v>
      </c>
      <c r="V37" s="28">
        <v>700</v>
      </c>
      <c r="W37" s="28">
        <v>700</v>
      </c>
      <c r="X37" s="28">
        <v>700</v>
      </c>
      <c r="Y37" s="22">
        <v>700</v>
      </c>
    </row>
    <row r="38" spans="1:25" ht="13.5">
      <c r="A38" s="3" t="s">
        <v>104</v>
      </c>
      <c r="B38" s="28">
        <v>500</v>
      </c>
      <c r="C38" s="28">
        <v>512</v>
      </c>
      <c r="D38" s="28">
        <v>511</v>
      </c>
      <c r="E38" s="22">
        <v>523</v>
      </c>
      <c r="F38" s="28">
        <v>526</v>
      </c>
      <c r="G38" s="28">
        <v>564</v>
      </c>
      <c r="H38" s="28">
        <v>567</v>
      </c>
      <c r="I38" s="22">
        <v>581</v>
      </c>
      <c r="J38" s="28">
        <v>587</v>
      </c>
      <c r="K38" s="28">
        <v>589</v>
      </c>
      <c r="L38" s="28">
        <v>589</v>
      </c>
      <c r="M38" s="22">
        <v>600</v>
      </c>
      <c r="N38" s="28">
        <v>708</v>
      </c>
      <c r="O38" s="28">
        <v>798</v>
      </c>
      <c r="P38" s="28">
        <v>818</v>
      </c>
      <c r="Q38" s="22">
        <v>872</v>
      </c>
      <c r="R38" s="28">
        <v>872</v>
      </c>
      <c r="S38" s="28">
        <v>912</v>
      </c>
      <c r="T38" s="28">
        <v>1024</v>
      </c>
      <c r="U38" s="22">
        <v>1044</v>
      </c>
      <c r="V38" s="28">
        <v>1096</v>
      </c>
      <c r="W38" s="28">
        <v>1120</v>
      </c>
      <c r="X38" s="28">
        <v>1131</v>
      </c>
      <c r="Y38" s="22">
        <v>1162</v>
      </c>
    </row>
    <row r="39" spans="1:25" ht="13.5">
      <c r="A39" s="3" t="s">
        <v>106</v>
      </c>
      <c r="B39" s="28"/>
      <c r="C39" s="28"/>
      <c r="D39" s="28"/>
      <c r="E39" s="22"/>
      <c r="F39" s="28"/>
      <c r="G39" s="28"/>
      <c r="H39" s="28"/>
      <c r="I39" s="22"/>
      <c r="J39" s="28">
        <v>0</v>
      </c>
      <c r="K39" s="28">
        <v>-3</v>
      </c>
      <c r="L39" s="28">
        <v>-3</v>
      </c>
      <c r="M39" s="22">
        <v>-3</v>
      </c>
      <c r="N39" s="28">
        <v>-3</v>
      </c>
      <c r="O39" s="28">
        <v>-3</v>
      </c>
      <c r="P39" s="28">
        <v>-3</v>
      </c>
      <c r="Q39" s="22">
        <v>-3</v>
      </c>
      <c r="R39" s="28">
        <v>-3</v>
      </c>
      <c r="S39" s="28">
        <v>-3</v>
      </c>
      <c r="T39" s="28">
        <v>-3</v>
      </c>
      <c r="U39" s="22">
        <v>-3</v>
      </c>
      <c r="V39" s="28">
        <v>-46</v>
      </c>
      <c r="W39" s="28">
        <v>-46</v>
      </c>
      <c r="X39" s="28">
        <v>-47</v>
      </c>
      <c r="Y39" s="22">
        <v>-49</v>
      </c>
    </row>
    <row r="40" spans="1:25" ht="13.5">
      <c r="A40" s="3" t="s">
        <v>135</v>
      </c>
      <c r="B40" s="28">
        <v>5366</v>
      </c>
      <c r="C40" s="28">
        <v>4941</v>
      </c>
      <c r="D40" s="28">
        <v>4502</v>
      </c>
      <c r="E40" s="22">
        <v>4618</v>
      </c>
      <c r="F40" s="28">
        <v>4851</v>
      </c>
      <c r="G40" s="28">
        <v>4732</v>
      </c>
      <c r="H40" s="28">
        <v>4739</v>
      </c>
      <c r="I40" s="22">
        <v>4768</v>
      </c>
      <c r="J40" s="28">
        <v>4755</v>
      </c>
      <c r="K40" s="28">
        <v>4880</v>
      </c>
      <c r="L40" s="28">
        <v>5051</v>
      </c>
      <c r="M40" s="22">
        <v>5167</v>
      </c>
      <c r="N40" s="28">
        <v>5291</v>
      </c>
      <c r="O40" s="28">
        <v>5280</v>
      </c>
      <c r="P40" s="28">
        <v>5334</v>
      </c>
      <c r="Q40" s="22">
        <v>5446</v>
      </c>
      <c r="R40" s="28">
        <v>5307</v>
      </c>
      <c r="S40" s="28">
        <v>5945</v>
      </c>
      <c r="T40" s="28">
        <v>6236</v>
      </c>
      <c r="U40" s="22">
        <v>6277</v>
      </c>
      <c r="V40" s="28">
        <v>6455</v>
      </c>
      <c r="W40" s="28">
        <v>6548</v>
      </c>
      <c r="X40" s="28">
        <v>6670</v>
      </c>
      <c r="Y40" s="22">
        <v>6876</v>
      </c>
    </row>
    <row r="41" spans="1:25" ht="13.5">
      <c r="A41" s="2" t="s">
        <v>136</v>
      </c>
      <c r="B41" s="28">
        <v>37675</v>
      </c>
      <c r="C41" s="28">
        <v>36573</v>
      </c>
      <c r="D41" s="28">
        <v>34873</v>
      </c>
      <c r="E41" s="22">
        <v>34839</v>
      </c>
      <c r="F41" s="28">
        <v>28535</v>
      </c>
      <c r="G41" s="28">
        <v>28650</v>
      </c>
      <c r="H41" s="28">
        <v>28744</v>
      </c>
      <c r="I41" s="22">
        <v>28729</v>
      </c>
      <c r="J41" s="28">
        <v>28716</v>
      </c>
      <c r="K41" s="28">
        <v>28933</v>
      </c>
      <c r="L41" s="28">
        <v>29099</v>
      </c>
      <c r="M41" s="22">
        <v>29257</v>
      </c>
      <c r="N41" s="28">
        <v>29534</v>
      </c>
      <c r="O41" s="28">
        <v>29569</v>
      </c>
      <c r="P41" s="28">
        <v>29608</v>
      </c>
      <c r="Q41" s="22">
        <v>29780</v>
      </c>
      <c r="R41" s="28">
        <v>29504</v>
      </c>
      <c r="S41" s="28">
        <v>29940</v>
      </c>
      <c r="T41" s="28">
        <v>29720</v>
      </c>
      <c r="U41" s="22">
        <v>29476</v>
      </c>
      <c r="V41" s="28">
        <v>29474</v>
      </c>
      <c r="W41" s="28">
        <v>29761</v>
      </c>
      <c r="X41" s="28">
        <v>29737</v>
      </c>
      <c r="Y41" s="22">
        <v>30199</v>
      </c>
    </row>
    <row r="42" spans="1:25" ht="14.25" thickBot="1">
      <c r="A42" s="5" t="s">
        <v>137</v>
      </c>
      <c r="B42" s="29">
        <v>57004</v>
      </c>
      <c r="C42" s="29">
        <v>57369</v>
      </c>
      <c r="D42" s="29">
        <v>57172</v>
      </c>
      <c r="E42" s="23">
        <v>58186</v>
      </c>
      <c r="F42" s="29">
        <v>62430</v>
      </c>
      <c r="G42" s="29">
        <v>63713</v>
      </c>
      <c r="H42" s="29">
        <v>62894</v>
      </c>
      <c r="I42" s="23">
        <v>63138</v>
      </c>
      <c r="J42" s="29">
        <v>60983</v>
      </c>
      <c r="K42" s="29">
        <v>61436</v>
      </c>
      <c r="L42" s="29">
        <v>60516</v>
      </c>
      <c r="M42" s="23">
        <v>61098</v>
      </c>
      <c r="N42" s="29">
        <v>59073</v>
      </c>
      <c r="O42" s="29">
        <v>61421</v>
      </c>
      <c r="P42" s="29">
        <v>60678</v>
      </c>
      <c r="Q42" s="23">
        <v>60510</v>
      </c>
      <c r="R42" s="29">
        <v>59645</v>
      </c>
      <c r="S42" s="29">
        <v>60905</v>
      </c>
      <c r="T42" s="29">
        <v>61241</v>
      </c>
      <c r="U42" s="23">
        <v>60446</v>
      </c>
      <c r="V42" s="29">
        <v>58437</v>
      </c>
      <c r="W42" s="29">
        <v>59541</v>
      </c>
      <c r="X42" s="29">
        <v>59855</v>
      </c>
      <c r="Y42" s="23">
        <v>59950</v>
      </c>
    </row>
    <row r="43" spans="1:25" ht="14.25" thickTop="1">
      <c r="A43" s="2" t="s">
        <v>2</v>
      </c>
      <c r="B43" s="28">
        <v>1878</v>
      </c>
      <c r="C43" s="28">
        <v>1758</v>
      </c>
      <c r="D43" s="28">
        <v>1391</v>
      </c>
      <c r="E43" s="22">
        <v>1574</v>
      </c>
      <c r="F43" s="28">
        <v>1119</v>
      </c>
      <c r="G43" s="28">
        <v>1536</v>
      </c>
      <c r="H43" s="28">
        <v>1229</v>
      </c>
      <c r="I43" s="22">
        <v>1560</v>
      </c>
      <c r="J43" s="28">
        <v>1596</v>
      </c>
      <c r="K43" s="28">
        <v>1421</v>
      </c>
      <c r="L43" s="28">
        <v>1018</v>
      </c>
      <c r="M43" s="22">
        <v>1698</v>
      </c>
      <c r="N43" s="28">
        <v>1148</v>
      </c>
      <c r="O43" s="28">
        <v>1288</v>
      </c>
      <c r="P43" s="28">
        <v>1110</v>
      </c>
      <c r="Q43" s="22">
        <v>1364</v>
      </c>
      <c r="R43" s="28">
        <v>1237</v>
      </c>
      <c r="S43" s="28">
        <v>1407</v>
      </c>
      <c r="T43" s="28">
        <v>1183</v>
      </c>
      <c r="U43" s="22">
        <v>1535</v>
      </c>
      <c r="V43" s="28">
        <v>1187</v>
      </c>
      <c r="W43" s="28">
        <v>1273</v>
      </c>
      <c r="X43" s="28">
        <v>1260</v>
      </c>
      <c r="Y43" s="22">
        <v>1988</v>
      </c>
    </row>
    <row r="44" spans="1:25" ht="13.5">
      <c r="A44" s="2" t="s">
        <v>139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>
        <v>91</v>
      </c>
      <c r="T44" s="28">
        <v>96</v>
      </c>
      <c r="U44" s="22">
        <v>99</v>
      </c>
      <c r="V44" s="28">
        <v>102</v>
      </c>
      <c r="W44" s="28">
        <v>105</v>
      </c>
      <c r="X44" s="28">
        <v>108</v>
      </c>
      <c r="Y44" s="22">
        <v>111</v>
      </c>
    </row>
    <row r="45" spans="1:25" ht="13.5">
      <c r="A45" s="2" t="s">
        <v>141</v>
      </c>
      <c r="B45" s="28">
        <v>861</v>
      </c>
      <c r="C45" s="28">
        <v>643</v>
      </c>
      <c r="D45" s="28">
        <v>894</v>
      </c>
      <c r="E45" s="22">
        <v>1007</v>
      </c>
      <c r="F45" s="28">
        <v>832</v>
      </c>
      <c r="G45" s="28">
        <v>862</v>
      </c>
      <c r="H45" s="28">
        <v>907</v>
      </c>
      <c r="I45" s="22">
        <v>1131</v>
      </c>
      <c r="J45" s="28">
        <v>940</v>
      </c>
      <c r="K45" s="28">
        <v>852</v>
      </c>
      <c r="L45" s="28">
        <v>942</v>
      </c>
      <c r="M45" s="22">
        <v>1140</v>
      </c>
      <c r="N45" s="28">
        <v>971</v>
      </c>
      <c r="O45" s="28">
        <v>960</v>
      </c>
      <c r="P45" s="28">
        <v>917</v>
      </c>
      <c r="Q45" s="22">
        <v>935</v>
      </c>
      <c r="R45" s="28">
        <v>1363</v>
      </c>
      <c r="S45" s="28">
        <v>1197</v>
      </c>
      <c r="T45" s="28">
        <v>1328</v>
      </c>
      <c r="U45" s="22">
        <v>1793</v>
      </c>
      <c r="V45" s="28">
        <v>1589</v>
      </c>
      <c r="W45" s="28">
        <v>1341</v>
      </c>
      <c r="X45" s="28">
        <v>1231</v>
      </c>
      <c r="Y45" s="22">
        <v>1293</v>
      </c>
    </row>
    <row r="46" spans="1:25" ht="13.5">
      <c r="A46" s="2" t="s">
        <v>142</v>
      </c>
      <c r="B46" s="28">
        <v>43</v>
      </c>
      <c r="C46" s="28">
        <v>412</v>
      </c>
      <c r="D46" s="28">
        <v>86</v>
      </c>
      <c r="E46" s="22">
        <v>735</v>
      </c>
      <c r="F46" s="28">
        <v>302</v>
      </c>
      <c r="G46" s="28">
        <v>540</v>
      </c>
      <c r="H46" s="28">
        <v>67</v>
      </c>
      <c r="I46" s="22">
        <v>391</v>
      </c>
      <c r="J46" s="28">
        <v>184</v>
      </c>
      <c r="K46" s="28">
        <v>125</v>
      </c>
      <c r="L46" s="28">
        <v>76</v>
      </c>
      <c r="M46" s="22">
        <v>155</v>
      </c>
      <c r="N46" s="28">
        <v>49</v>
      </c>
      <c r="O46" s="28">
        <v>138</v>
      </c>
      <c r="P46" s="28">
        <v>64</v>
      </c>
      <c r="Q46" s="22">
        <v>187</v>
      </c>
      <c r="R46" s="28">
        <v>113</v>
      </c>
      <c r="S46" s="28">
        <v>219</v>
      </c>
      <c r="T46" s="28">
        <v>71</v>
      </c>
      <c r="U46" s="22">
        <v>133</v>
      </c>
      <c r="V46" s="28">
        <v>39</v>
      </c>
      <c r="W46" s="28">
        <v>147</v>
      </c>
      <c r="X46" s="28">
        <v>16</v>
      </c>
      <c r="Y46" s="22">
        <v>190</v>
      </c>
    </row>
    <row r="47" spans="1:25" ht="13.5">
      <c r="A47" s="2" t="s">
        <v>143</v>
      </c>
      <c r="B47" s="28">
        <v>29</v>
      </c>
      <c r="C47" s="28">
        <v>41</v>
      </c>
      <c r="D47" s="28">
        <v>132</v>
      </c>
      <c r="E47" s="22">
        <v>206</v>
      </c>
      <c r="F47" s="28">
        <v>128</v>
      </c>
      <c r="G47" s="28">
        <v>179</v>
      </c>
      <c r="H47" s="28">
        <v>117</v>
      </c>
      <c r="I47" s="22">
        <v>214</v>
      </c>
      <c r="J47" s="28">
        <v>77</v>
      </c>
      <c r="K47" s="28">
        <v>94</v>
      </c>
      <c r="L47" s="28">
        <v>138</v>
      </c>
      <c r="M47" s="22">
        <v>180</v>
      </c>
      <c r="N47" s="28">
        <v>98</v>
      </c>
      <c r="O47" s="28">
        <v>121</v>
      </c>
      <c r="P47" s="28">
        <v>133</v>
      </c>
      <c r="Q47" s="22">
        <v>124</v>
      </c>
      <c r="R47" s="28">
        <v>91</v>
      </c>
      <c r="S47" s="28">
        <v>99</v>
      </c>
      <c r="T47" s="28">
        <v>136</v>
      </c>
      <c r="U47" s="22">
        <v>121</v>
      </c>
      <c r="V47" s="28">
        <v>103</v>
      </c>
      <c r="W47" s="28">
        <v>107</v>
      </c>
      <c r="X47" s="28">
        <v>149</v>
      </c>
      <c r="Y47" s="22">
        <v>337</v>
      </c>
    </row>
    <row r="48" spans="1:25" ht="13.5">
      <c r="A48" s="2" t="s">
        <v>144</v>
      </c>
      <c r="B48" s="28">
        <v>241</v>
      </c>
      <c r="C48" s="28">
        <v>208</v>
      </c>
      <c r="D48" s="28">
        <v>313</v>
      </c>
      <c r="E48" s="22">
        <v>163</v>
      </c>
      <c r="F48" s="28">
        <v>504</v>
      </c>
      <c r="G48" s="28">
        <v>579</v>
      </c>
      <c r="H48" s="28">
        <v>786</v>
      </c>
      <c r="I48" s="22">
        <v>232</v>
      </c>
      <c r="J48" s="28">
        <v>449</v>
      </c>
      <c r="K48" s="28">
        <v>366</v>
      </c>
      <c r="L48" s="28">
        <v>506</v>
      </c>
      <c r="M48" s="22">
        <v>209</v>
      </c>
      <c r="N48" s="28">
        <v>420</v>
      </c>
      <c r="O48" s="28">
        <v>603</v>
      </c>
      <c r="P48" s="28">
        <v>581</v>
      </c>
      <c r="Q48" s="22">
        <v>252</v>
      </c>
      <c r="R48" s="28">
        <v>754</v>
      </c>
      <c r="S48" s="28">
        <v>544</v>
      </c>
      <c r="T48" s="28">
        <v>1164</v>
      </c>
      <c r="U48" s="22">
        <v>209</v>
      </c>
      <c r="V48" s="28">
        <v>560</v>
      </c>
      <c r="W48" s="28">
        <v>544</v>
      </c>
      <c r="X48" s="28">
        <v>1249</v>
      </c>
      <c r="Y48" s="22">
        <v>274</v>
      </c>
    </row>
    <row r="49" spans="1:25" ht="13.5">
      <c r="A49" s="2" t="s">
        <v>147</v>
      </c>
      <c r="B49" s="28">
        <v>487</v>
      </c>
      <c r="C49" s="28">
        <v>1120</v>
      </c>
      <c r="D49" s="28">
        <v>1727</v>
      </c>
      <c r="E49" s="22">
        <v>1138</v>
      </c>
      <c r="F49" s="28">
        <v>506</v>
      </c>
      <c r="G49" s="28">
        <v>1137</v>
      </c>
      <c r="H49" s="28">
        <v>1780</v>
      </c>
      <c r="I49" s="22">
        <v>1167</v>
      </c>
      <c r="J49" s="28">
        <v>485</v>
      </c>
      <c r="K49" s="28">
        <v>1145</v>
      </c>
      <c r="L49" s="28">
        <v>1803</v>
      </c>
      <c r="M49" s="22">
        <v>1157</v>
      </c>
      <c r="N49" s="28">
        <v>481</v>
      </c>
      <c r="O49" s="28">
        <v>1219</v>
      </c>
      <c r="P49" s="28">
        <v>1906</v>
      </c>
      <c r="Q49" s="22">
        <v>1215</v>
      </c>
      <c r="R49" s="28">
        <v>514</v>
      </c>
      <c r="S49" s="28">
        <v>1205</v>
      </c>
      <c r="T49" s="28">
        <v>1846</v>
      </c>
      <c r="U49" s="22">
        <v>1167</v>
      </c>
      <c r="V49" s="28">
        <v>422</v>
      </c>
      <c r="W49" s="28">
        <v>1153</v>
      </c>
      <c r="X49" s="28">
        <v>1728</v>
      </c>
      <c r="Y49" s="22">
        <v>1064</v>
      </c>
    </row>
    <row r="50" spans="1:25" ht="13.5">
      <c r="A50" s="2" t="s">
        <v>148</v>
      </c>
      <c r="B50" s="28">
        <v>39</v>
      </c>
      <c r="C50" s="28">
        <v>26</v>
      </c>
      <c r="D50" s="28">
        <v>17</v>
      </c>
      <c r="E50" s="22">
        <v>58</v>
      </c>
      <c r="F50" s="28">
        <v>49</v>
      </c>
      <c r="G50" s="28">
        <v>34</v>
      </c>
      <c r="H50" s="28">
        <v>20</v>
      </c>
      <c r="I50" s="22">
        <v>58</v>
      </c>
      <c r="J50" s="28">
        <v>43</v>
      </c>
      <c r="K50" s="28">
        <v>29</v>
      </c>
      <c r="L50" s="28">
        <v>19</v>
      </c>
      <c r="M50" s="22">
        <v>49</v>
      </c>
      <c r="N50" s="28">
        <v>34</v>
      </c>
      <c r="O50" s="28">
        <v>24</v>
      </c>
      <c r="P50" s="28">
        <v>12</v>
      </c>
      <c r="Q50" s="22">
        <v>46</v>
      </c>
      <c r="R50" s="28">
        <v>36</v>
      </c>
      <c r="S50" s="28">
        <v>24</v>
      </c>
      <c r="T50" s="28">
        <v>11</v>
      </c>
      <c r="U50" s="22">
        <v>41</v>
      </c>
      <c r="V50" s="28">
        <v>16</v>
      </c>
      <c r="W50" s="28">
        <v>10</v>
      </c>
      <c r="X50" s="28">
        <v>5</v>
      </c>
      <c r="Y50" s="22">
        <v>4</v>
      </c>
    </row>
    <row r="51" spans="1:25" ht="13.5">
      <c r="A51" s="2" t="s">
        <v>149</v>
      </c>
      <c r="B51" s="28">
        <v>252</v>
      </c>
      <c r="C51" s="28">
        <v>190</v>
      </c>
      <c r="D51" s="28">
        <v>314</v>
      </c>
      <c r="E51" s="22">
        <v>253</v>
      </c>
      <c r="F51" s="28">
        <v>684</v>
      </c>
      <c r="G51" s="28">
        <v>648</v>
      </c>
      <c r="H51" s="28">
        <v>596</v>
      </c>
      <c r="I51" s="22">
        <v>538</v>
      </c>
      <c r="J51" s="28">
        <v>470</v>
      </c>
      <c r="K51" s="28">
        <v>495</v>
      </c>
      <c r="L51" s="28">
        <v>391</v>
      </c>
      <c r="M51" s="22">
        <v>356</v>
      </c>
      <c r="N51" s="28">
        <v>267</v>
      </c>
      <c r="O51" s="28">
        <v>280</v>
      </c>
      <c r="P51" s="28">
        <v>417</v>
      </c>
      <c r="Q51" s="22">
        <v>332</v>
      </c>
      <c r="R51" s="28">
        <v>198</v>
      </c>
      <c r="S51" s="28">
        <v>159</v>
      </c>
      <c r="T51" s="28">
        <v>41</v>
      </c>
      <c r="U51" s="22"/>
      <c r="V51" s="28"/>
      <c r="W51" s="28"/>
      <c r="X51" s="28"/>
      <c r="Y51" s="22"/>
    </row>
    <row r="52" spans="1:25" ht="13.5">
      <c r="A52" s="2" t="s">
        <v>151</v>
      </c>
      <c r="B52" s="28">
        <v>960</v>
      </c>
      <c r="C52" s="28">
        <v>642</v>
      </c>
      <c r="D52" s="28">
        <v>847</v>
      </c>
      <c r="E52" s="22">
        <v>1040</v>
      </c>
      <c r="F52" s="28">
        <v>932</v>
      </c>
      <c r="G52" s="28">
        <v>657</v>
      </c>
      <c r="H52" s="28">
        <v>749</v>
      </c>
      <c r="I52" s="22">
        <v>812</v>
      </c>
      <c r="J52" s="28">
        <v>1010</v>
      </c>
      <c r="K52" s="28">
        <v>753</v>
      </c>
      <c r="L52" s="28">
        <v>606</v>
      </c>
      <c r="M52" s="22">
        <v>688</v>
      </c>
      <c r="N52" s="28">
        <v>967</v>
      </c>
      <c r="O52" s="28">
        <v>574</v>
      </c>
      <c r="P52" s="28">
        <v>526</v>
      </c>
      <c r="Q52" s="22">
        <v>602</v>
      </c>
      <c r="R52" s="28">
        <v>788</v>
      </c>
      <c r="S52" s="28">
        <v>973</v>
      </c>
      <c r="T52" s="28">
        <v>1176</v>
      </c>
      <c r="U52" s="22">
        <v>792</v>
      </c>
      <c r="V52" s="28">
        <v>814</v>
      </c>
      <c r="W52" s="28">
        <v>591</v>
      </c>
      <c r="X52" s="28">
        <v>491</v>
      </c>
      <c r="Y52" s="22">
        <v>619</v>
      </c>
    </row>
    <row r="53" spans="1:25" ht="13.5">
      <c r="A53" s="2" t="s">
        <v>152</v>
      </c>
      <c r="B53" s="28">
        <v>4794</v>
      </c>
      <c r="C53" s="28">
        <v>5044</v>
      </c>
      <c r="D53" s="28">
        <v>5726</v>
      </c>
      <c r="E53" s="22">
        <v>6177</v>
      </c>
      <c r="F53" s="28">
        <v>5059</v>
      </c>
      <c r="G53" s="28">
        <v>6176</v>
      </c>
      <c r="H53" s="28">
        <v>6255</v>
      </c>
      <c r="I53" s="22">
        <v>6106</v>
      </c>
      <c r="J53" s="28">
        <v>5258</v>
      </c>
      <c r="K53" s="28">
        <v>5283</v>
      </c>
      <c r="L53" s="28">
        <v>5504</v>
      </c>
      <c r="M53" s="22">
        <v>5636</v>
      </c>
      <c r="N53" s="28">
        <v>4439</v>
      </c>
      <c r="O53" s="28">
        <v>5210</v>
      </c>
      <c r="P53" s="28">
        <v>5669</v>
      </c>
      <c r="Q53" s="22">
        <v>5061</v>
      </c>
      <c r="R53" s="28">
        <v>5098</v>
      </c>
      <c r="S53" s="28">
        <v>5923</v>
      </c>
      <c r="T53" s="28">
        <v>7056</v>
      </c>
      <c r="U53" s="22">
        <v>5894</v>
      </c>
      <c r="V53" s="28">
        <v>4837</v>
      </c>
      <c r="W53" s="28">
        <v>5274</v>
      </c>
      <c r="X53" s="28">
        <v>6241</v>
      </c>
      <c r="Y53" s="22">
        <v>5885</v>
      </c>
    </row>
    <row r="54" spans="1:25" ht="13.5">
      <c r="A54" s="2" t="s">
        <v>153</v>
      </c>
      <c r="B54" s="28">
        <v>8416</v>
      </c>
      <c r="C54" s="28">
        <v>8288</v>
      </c>
      <c r="D54" s="28">
        <v>8115</v>
      </c>
      <c r="E54" s="22">
        <v>8065</v>
      </c>
      <c r="F54" s="28">
        <v>8040</v>
      </c>
      <c r="G54" s="28">
        <v>7944</v>
      </c>
      <c r="H54" s="28">
        <v>7901</v>
      </c>
      <c r="I54" s="22">
        <v>7771</v>
      </c>
      <c r="J54" s="28">
        <v>7787</v>
      </c>
      <c r="K54" s="28">
        <v>7729</v>
      </c>
      <c r="L54" s="28">
        <v>7690</v>
      </c>
      <c r="M54" s="22">
        <v>7583</v>
      </c>
      <c r="N54" s="28">
        <v>7699</v>
      </c>
      <c r="O54" s="28">
        <v>8485</v>
      </c>
      <c r="P54" s="28">
        <v>8378</v>
      </c>
      <c r="Q54" s="22">
        <v>8229</v>
      </c>
      <c r="R54" s="28">
        <v>8202</v>
      </c>
      <c r="S54" s="28">
        <v>8186</v>
      </c>
      <c r="T54" s="28">
        <v>8119</v>
      </c>
      <c r="U54" s="22">
        <v>8050</v>
      </c>
      <c r="V54" s="28">
        <v>7997</v>
      </c>
      <c r="W54" s="28">
        <v>7891</v>
      </c>
      <c r="X54" s="28">
        <v>7805</v>
      </c>
      <c r="Y54" s="22">
        <v>7725</v>
      </c>
    </row>
    <row r="55" spans="1:25" ht="13.5">
      <c r="A55" s="2" t="s">
        <v>155</v>
      </c>
      <c r="B55" s="28">
        <v>205</v>
      </c>
      <c r="C55" s="28">
        <v>207</v>
      </c>
      <c r="D55" s="28">
        <v>190</v>
      </c>
      <c r="E55" s="22">
        <v>210</v>
      </c>
      <c r="F55" s="28">
        <v>209</v>
      </c>
      <c r="G55" s="28">
        <v>190</v>
      </c>
      <c r="H55" s="28">
        <v>171</v>
      </c>
      <c r="I55" s="22">
        <v>165</v>
      </c>
      <c r="J55" s="28">
        <v>156</v>
      </c>
      <c r="K55" s="28">
        <v>137</v>
      </c>
      <c r="L55" s="28">
        <v>118</v>
      </c>
      <c r="M55" s="22">
        <v>108</v>
      </c>
      <c r="N55" s="28">
        <v>101</v>
      </c>
      <c r="O55" s="28">
        <v>94</v>
      </c>
      <c r="P55" s="28">
        <v>78</v>
      </c>
      <c r="Q55" s="22">
        <v>91</v>
      </c>
      <c r="R55" s="28">
        <v>78</v>
      </c>
      <c r="S55" s="28">
        <v>66</v>
      </c>
      <c r="T55" s="28">
        <v>54</v>
      </c>
      <c r="U55" s="22">
        <v>296</v>
      </c>
      <c r="V55" s="28">
        <v>273</v>
      </c>
      <c r="W55" s="28">
        <v>241</v>
      </c>
      <c r="X55" s="28">
        <v>218</v>
      </c>
      <c r="Y55" s="22">
        <v>308</v>
      </c>
    </row>
    <row r="56" spans="1:25" ht="13.5">
      <c r="A56" s="2" t="s">
        <v>150</v>
      </c>
      <c r="B56" s="28">
        <v>58</v>
      </c>
      <c r="C56" s="28">
        <v>60</v>
      </c>
      <c r="D56" s="28">
        <v>60</v>
      </c>
      <c r="E56" s="22">
        <v>59</v>
      </c>
      <c r="F56" s="28">
        <v>59</v>
      </c>
      <c r="G56" s="28">
        <v>58</v>
      </c>
      <c r="H56" s="28">
        <v>58</v>
      </c>
      <c r="I56" s="22">
        <v>57</v>
      </c>
      <c r="J56" s="28">
        <v>55</v>
      </c>
      <c r="K56" s="28">
        <v>53</v>
      </c>
      <c r="L56" s="28">
        <v>57</v>
      </c>
      <c r="M56" s="22">
        <v>56</v>
      </c>
      <c r="N56" s="28">
        <v>56</v>
      </c>
      <c r="O56" s="28">
        <v>56</v>
      </c>
      <c r="P56" s="28">
        <v>55</v>
      </c>
      <c r="Q56" s="22"/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104</v>
      </c>
      <c r="B57" s="28">
        <v>328</v>
      </c>
      <c r="C57" s="28">
        <v>331</v>
      </c>
      <c r="D57" s="28">
        <v>352</v>
      </c>
      <c r="E57" s="22">
        <v>386</v>
      </c>
      <c r="F57" s="28">
        <v>329</v>
      </c>
      <c r="G57" s="28">
        <v>351</v>
      </c>
      <c r="H57" s="28">
        <v>331</v>
      </c>
      <c r="I57" s="22">
        <v>309</v>
      </c>
      <c r="J57" s="28">
        <v>319</v>
      </c>
      <c r="K57" s="28">
        <v>294</v>
      </c>
      <c r="L57" s="28">
        <v>295</v>
      </c>
      <c r="M57" s="22">
        <v>313</v>
      </c>
      <c r="N57" s="28">
        <v>383</v>
      </c>
      <c r="O57" s="28">
        <v>410</v>
      </c>
      <c r="P57" s="28">
        <v>423</v>
      </c>
      <c r="Q57" s="22">
        <v>343</v>
      </c>
      <c r="R57" s="28">
        <v>350</v>
      </c>
      <c r="S57" s="28">
        <v>411</v>
      </c>
      <c r="T57" s="28">
        <v>414</v>
      </c>
      <c r="U57" s="22">
        <v>246</v>
      </c>
      <c r="V57" s="28">
        <v>247</v>
      </c>
      <c r="W57" s="28">
        <v>280</v>
      </c>
      <c r="X57" s="28">
        <v>224</v>
      </c>
      <c r="Y57" s="22">
        <v>204</v>
      </c>
    </row>
    <row r="58" spans="1:25" ht="13.5">
      <c r="A58" s="2" t="s">
        <v>156</v>
      </c>
      <c r="B58" s="28">
        <v>9009</v>
      </c>
      <c r="C58" s="28">
        <v>8888</v>
      </c>
      <c r="D58" s="28">
        <v>8718</v>
      </c>
      <c r="E58" s="22">
        <v>8721</v>
      </c>
      <c r="F58" s="28">
        <v>8638</v>
      </c>
      <c r="G58" s="28">
        <v>8544</v>
      </c>
      <c r="H58" s="28">
        <v>8462</v>
      </c>
      <c r="I58" s="22">
        <v>8303</v>
      </c>
      <c r="J58" s="28">
        <v>8319</v>
      </c>
      <c r="K58" s="28">
        <v>8214</v>
      </c>
      <c r="L58" s="28">
        <v>8161</v>
      </c>
      <c r="M58" s="22">
        <v>8061</v>
      </c>
      <c r="N58" s="28">
        <v>8240</v>
      </c>
      <c r="O58" s="28">
        <v>9045</v>
      </c>
      <c r="P58" s="28">
        <v>8936</v>
      </c>
      <c r="Q58" s="22">
        <v>8664</v>
      </c>
      <c r="R58" s="28">
        <v>8631</v>
      </c>
      <c r="S58" s="28">
        <v>8663</v>
      </c>
      <c r="T58" s="28">
        <v>8588</v>
      </c>
      <c r="U58" s="22">
        <v>8593</v>
      </c>
      <c r="V58" s="28">
        <v>8518</v>
      </c>
      <c r="W58" s="28">
        <v>8414</v>
      </c>
      <c r="X58" s="28">
        <v>8247</v>
      </c>
      <c r="Y58" s="22">
        <v>8238</v>
      </c>
    </row>
    <row r="59" spans="1:25" ht="14.25" thickBot="1">
      <c r="A59" s="5" t="s">
        <v>157</v>
      </c>
      <c r="B59" s="29">
        <v>13804</v>
      </c>
      <c r="C59" s="29">
        <v>13932</v>
      </c>
      <c r="D59" s="29">
        <v>14445</v>
      </c>
      <c r="E59" s="23">
        <v>14899</v>
      </c>
      <c r="F59" s="29">
        <v>13698</v>
      </c>
      <c r="G59" s="29">
        <v>14721</v>
      </c>
      <c r="H59" s="29">
        <v>14718</v>
      </c>
      <c r="I59" s="23">
        <v>14409</v>
      </c>
      <c r="J59" s="29">
        <v>13577</v>
      </c>
      <c r="K59" s="29">
        <v>13498</v>
      </c>
      <c r="L59" s="29">
        <v>13665</v>
      </c>
      <c r="M59" s="23">
        <v>13698</v>
      </c>
      <c r="N59" s="29">
        <v>12680</v>
      </c>
      <c r="O59" s="29">
        <v>14255</v>
      </c>
      <c r="P59" s="29">
        <v>14606</v>
      </c>
      <c r="Q59" s="23">
        <v>13726</v>
      </c>
      <c r="R59" s="29">
        <v>13730</v>
      </c>
      <c r="S59" s="29">
        <v>14586</v>
      </c>
      <c r="T59" s="29">
        <v>15645</v>
      </c>
      <c r="U59" s="23">
        <v>14487</v>
      </c>
      <c r="V59" s="29">
        <v>13356</v>
      </c>
      <c r="W59" s="29">
        <v>13688</v>
      </c>
      <c r="X59" s="29">
        <v>14489</v>
      </c>
      <c r="Y59" s="23">
        <v>14124</v>
      </c>
    </row>
    <row r="60" spans="1:25" ht="14.25" thickTop="1">
      <c r="A60" s="2" t="s">
        <v>159</v>
      </c>
      <c r="B60" s="28">
        <v>31457</v>
      </c>
      <c r="C60" s="28">
        <v>31457</v>
      </c>
      <c r="D60" s="28">
        <v>31457</v>
      </c>
      <c r="E60" s="22">
        <v>31457</v>
      </c>
      <c r="F60" s="28">
        <v>31457</v>
      </c>
      <c r="G60" s="28">
        <v>31457</v>
      </c>
      <c r="H60" s="28">
        <v>31457</v>
      </c>
      <c r="I60" s="22">
        <v>31457</v>
      </c>
      <c r="J60" s="28">
        <v>31457</v>
      </c>
      <c r="K60" s="28">
        <v>31457</v>
      </c>
      <c r="L60" s="28">
        <v>31457</v>
      </c>
      <c r="M60" s="22">
        <v>31457</v>
      </c>
      <c r="N60" s="28">
        <v>31457</v>
      </c>
      <c r="O60" s="28">
        <v>31457</v>
      </c>
      <c r="P60" s="28">
        <v>31457</v>
      </c>
      <c r="Q60" s="22">
        <v>31457</v>
      </c>
      <c r="R60" s="28">
        <v>31457</v>
      </c>
      <c r="S60" s="28">
        <v>31457</v>
      </c>
      <c r="T60" s="28">
        <v>31457</v>
      </c>
      <c r="U60" s="22">
        <v>31457</v>
      </c>
      <c r="V60" s="28">
        <v>31457</v>
      </c>
      <c r="W60" s="28">
        <v>31457</v>
      </c>
      <c r="X60" s="28">
        <v>31457</v>
      </c>
      <c r="Y60" s="22">
        <v>31457</v>
      </c>
    </row>
    <row r="61" spans="1:25" ht="13.5">
      <c r="A61" s="2" t="s">
        <v>162</v>
      </c>
      <c r="B61" s="28">
        <v>17548</v>
      </c>
      <c r="C61" s="28">
        <v>17548</v>
      </c>
      <c r="D61" s="28">
        <v>17548</v>
      </c>
      <c r="E61" s="22">
        <v>17548</v>
      </c>
      <c r="F61" s="28">
        <v>17548</v>
      </c>
      <c r="G61" s="28">
        <v>17548</v>
      </c>
      <c r="H61" s="28">
        <v>17548</v>
      </c>
      <c r="I61" s="22">
        <v>17548</v>
      </c>
      <c r="J61" s="28">
        <v>17548</v>
      </c>
      <c r="K61" s="28">
        <v>17548</v>
      </c>
      <c r="L61" s="28">
        <v>17548</v>
      </c>
      <c r="M61" s="22">
        <v>17548</v>
      </c>
      <c r="N61" s="28">
        <v>17548</v>
      </c>
      <c r="O61" s="28">
        <v>17548</v>
      </c>
      <c r="P61" s="28">
        <v>17548</v>
      </c>
      <c r="Q61" s="22">
        <v>17548</v>
      </c>
      <c r="R61" s="28">
        <v>17548</v>
      </c>
      <c r="S61" s="28">
        <v>17548</v>
      </c>
      <c r="T61" s="28">
        <v>17548</v>
      </c>
      <c r="U61" s="22">
        <v>17548</v>
      </c>
      <c r="V61" s="28">
        <v>17548</v>
      </c>
      <c r="W61" s="28">
        <v>17548</v>
      </c>
      <c r="X61" s="28">
        <v>17548</v>
      </c>
      <c r="Y61" s="22">
        <v>23143</v>
      </c>
    </row>
    <row r="62" spans="1:25" ht="13.5">
      <c r="A62" s="2" t="s">
        <v>164</v>
      </c>
      <c r="B62" s="28">
        <v>5389</v>
      </c>
      <c r="C62" s="28">
        <v>5678</v>
      </c>
      <c r="D62" s="28">
        <v>4956</v>
      </c>
      <c r="E62" s="22">
        <v>5504</v>
      </c>
      <c r="F62" s="28">
        <v>4750</v>
      </c>
      <c r="G62" s="28">
        <v>5177</v>
      </c>
      <c r="H62" s="28">
        <v>4343</v>
      </c>
      <c r="I62" s="22">
        <v>4880</v>
      </c>
      <c r="J62" s="28">
        <v>3629</v>
      </c>
      <c r="K62" s="28">
        <v>4399</v>
      </c>
      <c r="L62" s="28">
        <v>3265</v>
      </c>
      <c r="M62" s="22">
        <v>3724</v>
      </c>
      <c r="N62" s="28">
        <v>2759</v>
      </c>
      <c r="O62" s="28">
        <v>3702</v>
      </c>
      <c r="P62" s="28">
        <v>2562</v>
      </c>
      <c r="Q62" s="22">
        <v>3214</v>
      </c>
      <c r="R62" s="28">
        <v>2400</v>
      </c>
      <c r="S62" s="28">
        <v>2771</v>
      </c>
      <c r="T62" s="28">
        <v>1979</v>
      </c>
      <c r="U62" s="22">
        <v>2389</v>
      </c>
      <c r="V62" s="28">
        <v>1448</v>
      </c>
      <c r="W62" s="28">
        <v>1504</v>
      </c>
      <c r="X62" s="28">
        <v>805</v>
      </c>
      <c r="Y62" s="22">
        <v>-2868</v>
      </c>
    </row>
    <row r="63" spans="1:25" ht="13.5">
      <c r="A63" s="2" t="s">
        <v>165</v>
      </c>
      <c r="B63" s="28">
        <v>-11631</v>
      </c>
      <c r="C63" s="28">
        <v>-11630</v>
      </c>
      <c r="D63" s="28">
        <v>-11633</v>
      </c>
      <c r="E63" s="22">
        <v>-11632</v>
      </c>
      <c r="F63" s="28">
        <v>-5432</v>
      </c>
      <c r="G63" s="28">
        <v>-5432</v>
      </c>
      <c r="H63" s="28">
        <v>-5432</v>
      </c>
      <c r="I63" s="22">
        <v>-5432</v>
      </c>
      <c r="J63" s="28">
        <v>-5431</v>
      </c>
      <c r="K63" s="28">
        <v>-5431</v>
      </c>
      <c r="L63" s="28">
        <v>-5431</v>
      </c>
      <c r="M63" s="22">
        <v>-5431</v>
      </c>
      <c r="N63" s="28">
        <v>-5433</v>
      </c>
      <c r="O63" s="28">
        <v>-5433</v>
      </c>
      <c r="P63" s="28">
        <v>-5433</v>
      </c>
      <c r="Q63" s="22">
        <v>-5436</v>
      </c>
      <c r="R63" s="28">
        <v>-5435</v>
      </c>
      <c r="S63" s="28">
        <v>-5435</v>
      </c>
      <c r="T63" s="28">
        <v>-5434</v>
      </c>
      <c r="U63" s="22">
        <v>-5434</v>
      </c>
      <c r="V63" s="28">
        <v>-5434</v>
      </c>
      <c r="W63" s="28">
        <v>-4781</v>
      </c>
      <c r="X63" s="28">
        <v>-4602</v>
      </c>
      <c r="Y63" s="22">
        <v>-6039</v>
      </c>
    </row>
    <row r="64" spans="1:25" ht="13.5">
      <c r="A64" s="2" t="s">
        <v>166</v>
      </c>
      <c r="B64" s="28">
        <v>42764</v>
      </c>
      <c r="C64" s="28">
        <v>43054</v>
      </c>
      <c r="D64" s="28">
        <v>42329</v>
      </c>
      <c r="E64" s="22">
        <v>42877</v>
      </c>
      <c r="F64" s="28">
        <v>48324</v>
      </c>
      <c r="G64" s="28">
        <v>48751</v>
      </c>
      <c r="H64" s="28">
        <v>47917</v>
      </c>
      <c r="I64" s="22">
        <v>48454</v>
      </c>
      <c r="J64" s="28">
        <v>47204</v>
      </c>
      <c r="K64" s="28">
        <v>47974</v>
      </c>
      <c r="L64" s="28">
        <v>46840</v>
      </c>
      <c r="M64" s="22">
        <v>47299</v>
      </c>
      <c r="N64" s="28">
        <v>46332</v>
      </c>
      <c r="O64" s="28">
        <v>47274</v>
      </c>
      <c r="P64" s="28">
        <v>46135</v>
      </c>
      <c r="Q64" s="22">
        <v>46784</v>
      </c>
      <c r="R64" s="28">
        <v>45971</v>
      </c>
      <c r="S64" s="28">
        <v>46342</v>
      </c>
      <c r="T64" s="28">
        <v>45550</v>
      </c>
      <c r="U64" s="22">
        <v>45960</v>
      </c>
      <c r="V64" s="28">
        <v>45020</v>
      </c>
      <c r="W64" s="28">
        <v>45729</v>
      </c>
      <c r="X64" s="28">
        <v>45209</v>
      </c>
      <c r="Y64" s="22">
        <v>45693</v>
      </c>
    </row>
    <row r="65" spans="1:25" ht="13.5">
      <c r="A65" s="2" t="s">
        <v>168</v>
      </c>
      <c r="B65" s="28">
        <v>369</v>
      </c>
      <c r="C65" s="28">
        <v>315</v>
      </c>
      <c r="D65" s="28">
        <v>311</v>
      </c>
      <c r="E65" s="22">
        <v>323</v>
      </c>
      <c r="F65" s="28">
        <v>322</v>
      </c>
      <c r="G65" s="28">
        <v>154</v>
      </c>
      <c r="H65" s="28">
        <v>155</v>
      </c>
      <c r="I65" s="22">
        <v>171</v>
      </c>
      <c r="J65" s="28">
        <v>99</v>
      </c>
      <c r="K65" s="28">
        <v>-138</v>
      </c>
      <c r="L65" s="28">
        <v>-107</v>
      </c>
      <c r="M65" s="22">
        <v>-16</v>
      </c>
      <c r="N65" s="28">
        <v>-57</v>
      </c>
      <c r="O65" s="28">
        <v>-227</v>
      </c>
      <c r="P65" s="28">
        <v>-207</v>
      </c>
      <c r="Q65" s="22">
        <v>-152</v>
      </c>
      <c r="R65" s="28">
        <v>-197</v>
      </c>
      <c r="S65" s="28">
        <v>-155</v>
      </c>
      <c r="T65" s="28">
        <v>-80</v>
      </c>
      <c r="U65" s="22">
        <v>-122</v>
      </c>
      <c r="V65" s="28">
        <v>-54</v>
      </c>
      <c r="W65" s="28">
        <v>10</v>
      </c>
      <c r="X65" s="28">
        <v>49</v>
      </c>
      <c r="Y65" s="22">
        <v>24</v>
      </c>
    </row>
    <row r="66" spans="1:25" ht="13.5">
      <c r="A66" s="2" t="s">
        <v>169</v>
      </c>
      <c r="B66" s="28">
        <v>369</v>
      </c>
      <c r="C66" s="28">
        <v>315</v>
      </c>
      <c r="D66" s="28">
        <v>311</v>
      </c>
      <c r="E66" s="22">
        <v>323</v>
      </c>
      <c r="F66" s="28">
        <v>322</v>
      </c>
      <c r="G66" s="28">
        <v>154</v>
      </c>
      <c r="H66" s="28">
        <v>155</v>
      </c>
      <c r="I66" s="22">
        <v>171</v>
      </c>
      <c r="J66" s="28">
        <v>99</v>
      </c>
      <c r="K66" s="28">
        <v>-138</v>
      </c>
      <c r="L66" s="28">
        <v>-107</v>
      </c>
      <c r="M66" s="22">
        <v>-16</v>
      </c>
      <c r="N66" s="28">
        <v>-57</v>
      </c>
      <c r="O66" s="28">
        <v>-227</v>
      </c>
      <c r="P66" s="28">
        <v>-207</v>
      </c>
      <c r="Q66" s="22">
        <v>-152</v>
      </c>
      <c r="R66" s="28">
        <v>-197</v>
      </c>
      <c r="S66" s="28">
        <v>-155</v>
      </c>
      <c r="T66" s="28">
        <v>-80</v>
      </c>
      <c r="U66" s="22">
        <v>-122</v>
      </c>
      <c r="V66" s="28">
        <v>-54</v>
      </c>
      <c r="W66" s="28">
        <v>10</v>
      </c>
      <c r="X66" s="28">
        <v>49</v>
      </c>
      <c r="Y66" s="22">
        <v>24</v>
      </c>
    </row>
    <row r="67" spans="1:25" ht="13.5">
      <c r="A67" s="6" t="s">
        <v>171</v>
      </c>
      <c r="B67" s="28">
        <v>37</v>
      </c>
      <c r="C67" s="28">
        <v>37</v>
      </c>
      <c r="D67" s="28">
        <v>56</v>
      </c>
      <c r="E67" s="22">
        <v>56</v>
      </c>
      <c r="F67" s="28">
        <v>56</v>
      </c>
      <c r="G67" s="28">
        <v>56</v>
      </c>
      <c r="H67" s="28">
        <v>73</v>
      </c>
      <c r="I67" s="22">
        <v>73</v>
      </c>
      <c r="J67" s="28">
        <v>73</v>
      </c>
      <c r="K67" s="28">
        <v>73</v>
      </c>
      <c r="L67" s="28">
        <v>89</v>
      </c>
      <c r="M67" s="22">
        <v>89</v>
      </c>
      <c r="N67" s="28">
        <v>89</v>
      </c>
      <c r="O67" s="28">
        <v>89</v>
      </c>
      <c r="P67" s="28">
        <v>83</v>
      </c>
      <c r="Q67" s="22">
        <v>75</v>
      </c>
      <c r="R67" s="28">
        <v>66</v>
      </c>
      <c r="S67" s="28">
        <v>56</v>
      </c>
      <c r="T67" s="28">
        <v>51</v>
      </c>
      <c r="U67" s="22">
        <v>46</v>
      </c>
      <c r="V67" s="28">
        <v>41</v>
      </c>
      <c r="W67" s="28">
        <v>36</v>
      </c>
      <c r="X67" s="28">
        <v>31</v>
      </c>
      <c r="Y67" s="22">
        <v>27</v>
      </c>
    </row>
    <row r="68" spans="1:25" ht="13.5">
      <c r="A68" s="6" t="s">
        <v>3</v>
      </c>
      <c r="B68" s="28">
        <v>29</v>
      </c>
      <c r="C68" s="28">
        <v>29</v>
      </c>
      <c r="D68" s="28">
        <v>29</v>
      </c>
      <c r="E68" s="22">
        <v>30</v>
      </c>
      <c r="F68" s="28">
        <v>29</v>
      </c>
      <c r="G68" s="28">
        <v>30</v>
      </c>
      <c r="H68" s="28">
        <v>29</v>
      </c>
      <c r="I68" s="22">
        <v>29</v>
      </c>
      <c r="J68" s="28">
        <v>28</v>
      </c>
      <c r="K68" s="28">
        <v>29</v>
      </c>
      <c r="L68" s="28">
        <v>28</v>
      </c>
      <c r="M68" s="22">
        <v>29</v>
      </c>
      <c r="N68" s="28">
        <v>29</v>
      </c>
      <c r="O68" s="28">
        <v>29</v>
      </c>
      <c r="P68" s="28">
        <v>60</v>
      </c>
      <c r="Q68" s="22">
        <v>76</v>
      </c>
      <c r="R68" s="28">
        <v>75</v>
      </c>
      <c r="S68" s="28">
        <v>75</v>
      </c>
      <c r="T68" s="28">
        <v>73</v>
      </c>
      <c r="U68" s="22">
        <v>74</v>
      </c>
      <c r="V68" s="28">
        <v>72</v>
      </c>
      <c r="W68" s="28">
        <v>75</v>
      </c>
      <c r="X68" s="28">
        <v>75</v>
      </c>
      <c r="Y68" s="22">
        <v>81</v>
      </c>
    </row>
    <row r="69" spans="1:25" ht="13.5">
      <c r="A69" s="6" t="s">
        <v>172</v>
      </c>
      <c r="B69" s="28">
        <v>43200</v>
      </c>
      <c r="C69" s="28">
        <v>43436</v>
      </c>
      <c r="D69" s="28">
        <v>42727</v>
      </c>
      <c r="E69" s="22">
        <v>43287</v>
      </c>
      <c r="F69" s="28">
        <v>48732</v>
      </c>
      <c r="G69" s="28">
        <v>48992</v>
      </c>
      <c r="H69" s="28">
        <v>48176</v>
      </c>
      <c r="I69" s="22">
        <v>48728</v>
      </c>
      <c r="J69" s="28">
        <v>47405</v>
      </c>
      <c r="K69" s="28">
        <v>47938</v>
      </c>
      <c r="L69" s="28">
        <v>46850</v>
      </c>
      <c r="M69" s="22">
        <v>47400</v>
      </c>
      <c r="N69" s="28">
        <v>46393</v>
      </c>
      <c r="O69" s="28">
        <v>47166</v>
      </c>
      <c r="P69" s="28">
        <v>46072</v>
      </c>
      <c r="Q69" s="22">
        <v>46784</v>
      </c>
      <c r="R69" s="28">
        <v>45914</v>
      </c>
      <c r="S69" s="28">
        <v>46319</v>
      </c>
      <c r="T69" s="28">
        <v>45595</v>
      </c>
      <c r="U69" s="22">
        <v>45959</v>
      </c>
      <c r="V69" s="28">
        <v>45080</v>
      </c>
      <c r="W69" s="28">
        <v>45852</v>
      </c>
      <c r="X69" s="28">
        <v>45366</v>
      </c>
      <c r="Y69" s="22">
        <v>45826</v>
      </c>
    </row>
    <row r="70" spans="1:25" ht="14.25" thickBot="1">
      <c r="A70" s="7" t="s">
        <v>174</v>
      </c>
      <c r="B70" s="28">
        <v>57004</v>
      </c>
      <c r="C70" s="28">
        <v>57369</v>
      </c>
      <c r="D70" s="28">
        <v>57172</v>
      </c>
      <c r="E70" s="22">
        <v>58186</v>
      </c>
      <c r="F70" s="28">
        <v>62430</v>
      </c>
      <c r="G70" s="28">
        <v>63713</v>
      </c>
      <c r="H70" s="28">
        <v>62894</v>
      </c>
      <c r="I70" s="22">
        <v>63138</v>
      </c>
      <c r="J70" s="28">
        <v>60983</v>
      </c>
      <c r="K70" s="28">
        <v>61436</v>
      </c>
      <c r="L70" s="28">
        <v>60516</v>
      </c>
      <c r="M70" s="22">
        <v>61098</v>
      </c>
      <c r="N70" s="28">
        <v>59073</v>
      </c>
      <c r="O70" s="28">
        <v>61421</v>
      </c>
      <c r="P70" s="28">
        <v>60678</v>
      </c>
      <c r="Q70" s="22">
        <v>60510</v>
      </c>
      <c r="R70" s="28">
        <v>59645</v>
      </c>
      <c r="S70" s="28">
        <v>60905</v>
      </c>
      <c r="T70" s="28">
        <v>61241</v>
      </c>
      <c r="U70" s="22">
        <v>60446</v>
      </c>
      <c r="V70" s="28">
        <v>58437</v>
      </c>
      <c r="W70" s="28">
        <v>59541</v>
      </c>
      <c r="X70" s="28">
        <v>59855</v>
      </c>
      <c r="Y70" s="22">
        <v>59950</v>
      </c>
    </row>
    <row r="71" spans="1:25" ht="14.25" thickTop="1">
      <c r="A71" s="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3" ht="13.5">
      <c r="A73" s="20" t="s">
        <v>179</v>
      </c>
    </row>
    <row r="74" ht="13.5">
      <c r="A74" s="20" t="s">
        <v>180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175</v>
      </c>
      <c r="B2" s="14">
        <v>9742</v>
      </c>
      <c r="C2" s="14"/>
      <c r="D2" s="14"/>
      <c r="E2" s="14"/>
      <c r="F2" s="14"/>
      <c r="G2" s="14"/>
    </row>
    <row r="3" spans="1:7" ht="14.25" thickBot="1">
      <c r="A3" s="11" t="s">
        <v>176</v>
      </c>
      <c r="B3" s="1" t="s">
        <v>177</v>
      </c>
      <c r="C3" s="1"/>
      <c r="D3" s="1"/>
      <c r="E3" s="1"/>
      <c r="F3" s="1"/>
      <c r="G3" s="1"/>
    </row>
    <row r="4" spans="1:7" ht="14.25" thickTop="1">
      <c r="A4" s="10" t="s">
        <v>73</v>
      </c>
      <c r="B4" s="15" t="str">
        <f>HYPERLINK("http://www.kabupro.jp/mark/20130625/S000DOC7.htm","有価証券報告書")</f>
        <v>有価証券報告書</v>
      </c>
      <c r="C4" s="15" t="str">
        <f>HYPERLINK("http://www.kabupro.jp/mark/20130625/S000DOC7.htm","有価証券報告書")</f>
        <v>有価証券報告書</v>
      </c>
      <c r="D4" s="15" t="str">
        <f>HYPERLINK("http://www.kabupro.jp/mark/20120622/S000B3KO.htm","有価証券報告書")</f>
        <v>有価証券報告書</v>
      </c>
      <c r="E4" s="15" t="str">
        <f>HYPERLINK("http://www.kabupro.jp/mark/20110624/S0008J1V.htm","有価証券報告書")</f>
        <v>有価証券報告書</v>
      </c>
      <c r="F4" s="15" t="str">
        <f>HYPERLINK("http://www.kabupro.jp/mark/20100625/S00062MU.htm","有価証券報告書")</f>
        <v>有価証券報告書</v>
      </c>
      <c r="G4" s="15" t="str">
        <f>HYPERLINK("http://www.kabupro.jp/mark/20090624/S0003EEX.htm","有価証券報告書")</f>
        <v>有価証券報告書</v>
      </c>
    </row>
    <row r="5" spans="1:7" ht="14.25" thickBot="1">
      <c r="A5" s="11" t="s">
        <v>74</v>
      </c>
      <c r="B5" s="1" t="s">
        <v>80</v>
      </c>
      <c r="C5" s="1" t="s">
        <v>80</v>
      </c>
      <c r="D5" s="1" t="s">
        <v>84</v>
      </c>
      <c r="E5" s="1" t="s">
        <v>86</v>
      </c>
      <c r="F5" s="1" t="s">
        <v>88</v>
      </c>
      <c r="G5" s="1" t="s">
        <v>90</v>
      </c>
    </row>
    <row r="6" spans="1:7" ht="15" thickBot="1" thickTop="1">
      <c r="A6" s="10" t="s">
        <v>75</v>
      </c>
      <c r="B6" s="18" t="s">
        <v>248</v>
      </c>
      <c r="C6" s="19"/>
      <c r="D6" s="19"/>
      <c r="E6" s="19"/>
      <c r="F6" s="19"/>
      <c r="G6" s="19"/>
    </row>
    <row r="7" spans="1:7" ht="14.25" thickTop="1">
      <c r="A7" s="12" t="s">
        <v>76</v>
      </c>
      <c r="B7" s="16" t="s">
        <v>81</v>
      </c>
      <c r="C7" s="16" t="s">
        <v>81</v>
      </c>
      <c r="D7" s="16" t="s">
        <v>81</v>
      </c>
      <c r="E7" s="16" t="s">
        <v>81</v>
      </c>
      <c r="F7" s="16" t="s">
        <v>81</v>
      </c>
      <c r="G7" s="16" t="s">
        <v>81</v>
      </c>
    </row>
    <row r="8" spans="1:7" ht="13.5">
      <c r="A8" s="13" t="s">
        <v>77</v>
      </c>
      <c r="B8" s="17" t="s">
        <v>181</v>
      </c>
      <c r="C8" s="17" t="s">
        <v>182</v>
      </c>
      <c r="D8" s="17" t="s">
        <v>183</v>
      </c>
      <c r="E8" s="17" t="s">
        <v>184</v>
      </c>
      <c r="F8" s="17" t="s">
        <v>185</v>
      </c>
      <c r="G8" s="17" t="s">
        <v>186</v>
      </c>
    </row>
    <row r="9" spans="1:7" ht="13.5">
      <c r="A9" s="13" t="s">
        <v>78</v>
      </c>
      <c r="B9" s="17" t="s">
        <v>82</v>
      </c>
      <c r="C9" s="17" t="s">
        <v>83</v>
      </c>
      <c r="D9" s="17" t="s">
        <v>85</v>
      </c>
      <c r="E9" s="17" t="s">
        <v>87</v>
      </c>
      <c r="F9" s="17" t="s">
        <v>89</v>
      </c>
      <c r="G9" s="17" t="s">
        <v>91</v>
      </c>
    </row>
    <row r="10" spans="1:7" ht="14.25" thickBot="1">
      <c r="A10" s="13" t="s">
        <v>79</v>
      </c>
      <c r="B10" s="17" t="s">
        <v>93</v>
      </c>
      <c r="C10" s="17" t="s">
        <v>93</v>
      </c>
      <c r="D10" s="17" t="s">
        <v>93</v>
      </c>
      <c r="E10" s="17" t="s">
        <v>93</v>
      </c>
      <c r="F10" s="17" t="s">
        <v>93</v>
      </c>
      <c r="G10" s="17" t="s">
        <v>93</v>
      </c>
    </row>
    <row r="11" spans="1:7" ht="14.25" thickTop="1">
      <c r="A11" s="26" t="s">
        <v>187</v>
      </c>
      <c r="B11" s="21">
        <v>30025</v>
      </c>
      <c r="C11" s="21">
        <v>32115</v>
      </c>
      <c r="D11" s="21">
        <v>30145</v>
      </c>
      <c r="E11" s="21">
        <v>31747</v>
      </c>
      <c r="F11" s="21">
        <v>33617</v>
      </c>
      <c r="G11" s="21">
        <v>36088</v>
      </c>
    </row>
    <row r="12" spans="1:7" ht="13.5">
      <c r="A12" s="7" t="s">
        <v>188</v>
      </c>
      <c r="B12" s="22">
        <v>23610</v>
      </c>
      <c r="C12" s="22">
        <v>25224</v>
      </c>
      <c r="D12" s="22">
        <v>23902</v>
      </c>
      <c r="E12" s="22">
        <v>25604</v>
      </c>
      <c r="F12" s="22">
        <v>28374</v>
      </c>
      <c r="G12" s="22">
        <v>31580</v>
      </c>
    </row>
    <row r="13" spans="1:7" ht="13.5">
      <c r="A13" s="7" t="s">
        <v>189</v>
      </c>
      <c r="B13" s="22">
        <v>6415</v>
      </c>
      <c r="C13" s="22">
        <v>6890</v>
      </c>
      <c r="D13" s="22">
        <v>6242</v>
      </c>
      <c r="E13" s="22">
        <v>6143</v>
      </c>
      <c r="F13" s="22">
        <v>5242</v>
      </c>
      <c r="G13" s="22">
        <v>4508</v>
      </c>
    </row>
    <row r="14" spans="1:7" ht="13.5">
      <c r="A14" s="6" t="s">
        <v>190</v>
      </c>
      <c r="B14" s="22">
        <v>44</v>
      </c>
      <c r="C14" s="22">
        <v>45</v>
      </c>
      <c r="D14" s="22">
        <v>41</v>
      </c>
      <c r="E14" s="22">
        <v>52</v>
      </c>
      <c r="F14" s="22">
        <v>58</v>
      </c>
      <c r="G14" s="22">
        <v>53</v>
      </c>
    </row>
    <row r="15" spans="1:7" ht="13.5">
      <c r="A15" s="6" t="s">
        <v>191</v>
      </c>
      <c r="B15" s="22">
        <v>1889</v>
      </c>
      <c r="C15" s="22">
        <v>1794</v>
      </c>
      <c r="D15" s="22">
        <v>1760</v>
      </c>
      <c r="E15" s="22">
        <v>1662</v>
      </c>
      <c r="F15" s="22">
        <v>1418</v>
      </c>
      <c r="G15" s="22">
        <v>1342</v>
      </c>
    </row>
    <row r="16" spans="1:7" ht="13.5">
      <c r="A16" s="6" t="s">
        <v>192</v>
      </c>
      <c r="B16" s="22">
        <v>240</v>
      </c>
      <c r="C16" s="22">
        <v>246</v>
      </c>
      <c r="D16" s="22">
        <v>232</v>
      </c>
      <c r="E16" s="22">
        <v>225</v>
      </c>
      <c r="F16" s="22">
        <v>195</v>
      </c>
      <c r="G16" s="22">
        <v>157</v>
      </c>
    </row>
    <row r="17" spans="1:7" ht="13.5">
      <c r="A17" s="6" t="s">
        <v>193</v>
      </c>
      <c r="B17" s="22">
        <v>198</v>
      </c>
      <c r="C17" s="22">
        <v>163</v>
      </c>
      <c r="D17" s="22">
        <v>201</v>
      </c>
      <c r="E17" s="22">
        <v>168</v>
      </c>
      <c r="F17" s="22">
        <v>140</v>
      </c>
      <c r="G17" s="22">
        <v>133</v>
      </c>
    </row>
    <row r="18" spans="1:7" ht="13.5">
      <c r="A18" s="6" t="s">
        <v>194</v>
      </c>
      <c r="B18" s="22">
        <v>254</v>
      </c>
      <c r="C18" s="22">
        <v>248</v>
      </c>
      <c r="D18" s="22">
        <v>225</v>
      </c>
      <c r="E18" s="22"/>
      <c r="F18" s="22"/>
      <c r="G18" s="22"/>
    </row>
    <row r="19" spans="1:7" ht="13.5">
      <c r="A19" s="6" t="s">
        <v>195</v>
      </c>
      <c r="B19" s="22">
        <v>44</v>
      </c>
      <c r="C19" s="22">
        <v>42</v>
      </c>
      <c r="D19" s="22">
        <v>36</v>
      </c>
      <c r="E19" s="22">
        <v>36</v>
      </c>
      <c r="F19" s="22">
        <v>34</v>
      </c>
      <c r="G19" s="22"/>
    </row>
    <row r="20" spans="1:7" ht="13.5">
      <c r="A20" s="6" t="s">
        <v>196</v>
      </c>
      <c r="B20" s="22">
        <v>28</v>
      </c>
      <c r="C20" s="22">
        <v>32</v>
      </c>
      <c r="D20" s="22">
        <v>32</v>
      </c>
      <c r="E20" s="22">
        <v>42</v>
      </c>
      <c r="F20" s="22">
        <v>73</v>
      </c>
      <c r="G20" s="22">
        <v>64</v>
      </c>
    </row>
    <row r="21" spans="1:7" ht="13.5">
      <c r="A21" s="6" t="s">
        <v>197</v>
      </c>
      <c r="B21" s="22">
        <v>371</v>
      </c>
      <c r="C21" s="22">
        <v>358</v>
      </c>
      <c r="D21" s="22">
        <v>352</v>
      </c>
      <c r="E21" s="22">
        <v>310</v>
      </c>
      <c r="F21" s="22">
        <v>271</v>
      </c>
      <c r="G21" s="22">
        <v>261</v>
      </c>
    </row>
    <row r="22" spans="1:7" ht="13.5">
      <c r="A22" s="6" t="s">
        <v>198</v>
      </c>
      <c r="B22" s="22">
        <v>126</v>
      </c>
      <c r="C22" s="22">
        <v>129</v>
      </c>
      <c r="D22" s="22">
        <v>111</v>
      </c>
      <c r="E22" s="22">
        <v>133</v>
      </c>
      <c r="F22" s="22">
        <v>93</v>
      </c>
      <c r="G22" s="22">
        <v>78</v>
      </c>
    </row>
    <row r="23" spans="1:7" ht="13.5">
      <c r="A23" s="6" t="s">
        <v>199</v>
      </c>
      <c r="B23" s="22">
        <v>24</v>
      </c>
      <c r="C23" s="22">
        <v>24</v>
      </c>
      <c r="D23" s="22">
        <v>26</v>
      </c>
      <c r="E23" s="22">
        <v>30</v>
      </c>
      <c r="F23" s="22">
        <v>37</v>
      </c>
      <c r="G23" s="22">
        <v>41</v>
      </c>
    </row>
    <row r="24" spans="1:7" ht="13.5">
      <c r="A24" s="6" t="s">
        <v>200</v>
      </c>
      <c r="B24" s="22">
        <v>10</v>
      </c>
      <c r="C24" s="22">
        <v>18</v>
      </c>
      <c r="D24" s="22">
        <v>3</v>
      </c>
      <c r="E24" s="22">
        <v>22</v>
      </c>
      <c r="F24" s="22">
        <v>60</v>
      </c>
      <c r="G24" s="22">
        <v>37</v>
      </c>
    </row>
    <row r="25" spans="1:7" ht="13.5">
      <c r="A25" s="6" t="s">
        <v>201</v>
      </c>
      <c r="B25" s="22">
        <v>67</v>
      </c>
      <c r="C25" s="22">
        <v>90</v>
      </c>
      <c r="D25" s="22">
        <v>86</v>
      </c>
      <c r="E25" s="22">
        <v>88</v>
      </c>
      <c r="F25" s="22">
        <v>104</v>
      </c>
      <c r="G25" s="22">
        <v>58</v>
      </c>
    </row>
    <row r="26" spans="1:7" ht="13.5">
      <c r="A26" s="6" t="s">
        <v>203</v>
      </c>
      <c r="B26" s="22">
        <v>197</v>
      </c>
      <c r="C26" s="22">
        <v>207</v>
      </c>
      <c r="D26" s="22">
        <v>212</v>
      </c>
      <c r="E26" s="22">
        <v>174</v>
      </c>
      <c r="F26" s="22">
        <v>63</v>
      </c>
      <c r="G26" s="22">
        <v>56</v>
      </c>
    </row>
    <row r="27" spans="1:7" ht="13.5">
      <c r="A27" s="6" t="s">
        <v>204</v>
      </c>
      <c r="B27" s="22">
        <v>104</v>
      </c>
      <c r="C27" s="22">
        <v>66</v>
      </c>
      <c r="D27" s="22">
        <v>54</v>
      </c>
      <c r="E27" s="22">
        <v>67</v>
      </c>
      <c r="F27" s="22">
        <v>85</v>
      </c>
      <c r="G27" s="22">
        <v>143</v>
      </c>
    </row>
    <row r="28" spans="1:7" ht="13.5">
      <c r="A28" s="6" t="s">
        <v>205</v>
      </c>
      <c r="B28" s="22">
        <v>37</v>
      </c>
      <c r="C28" s="22">
        <v>37</v>
      </c>
      <c r="D28" s="22">
        <v>35</v>
      </c>
      <c r="E28" s="22">
        <v>42</v>
      </c>
      <c r="F28" s="22">
        <v>34</v>
      </c>
      <c r="G28" s="22">
        <v>29</v>
      </c>
    </row>
    <row r="29" spans="1:7" ht="13.5">
      <c r="A29" s="6" t="s">
        <v>206</v>
      </c>
      <c r="B29" s="22">
        <v>278</v>
      </c>
      <c r="C29" s="22">
        <v>221</v>
      </c>
      <c r="D29" s="22">
        <v>222</v>
      </c>
      <c r="E29" s="22">
        <v>316</v>
      </c>
      <c r="F29" s="22">
        <v>163</v>
      </c>
      <c r="G29" s="22">
        <v>153</v>
      </c>
    </row>
    <row r="30" spans="1:7" ht="13.5">
      <c r="A30" s="6" t="s">
        <v>207</v>
      </c>
      <c r="B30" s="22">
        <v>52</v>
      </c>
      <c r="C30" s="22">
        <v>139</v>
      </c>
      <c r="D30" s="22">
        <v>23</v>
      </c>
      <c r="E30" s="22">
        <v>171</v>
      </c>
      <c r="F30" s="22">
        <v>18</v>
      </c>
      <c r="G30" s="22">
        <v>23</v>
      </c>
    </row>
    <row r="31" spans="1:7" ht="13.5">
      <c r="A31" s="6" t="s">
        <v>208</v>
      </c>
      <c r="B31" s="22">
        <v>-5</v>
      </c>
      <c r="C31" s="22">
        <v>0</v>
      </c>
      <c r="D31" s="22"/>
      <c r="E31" s="22">
        <v>1</v>
      </c>
      <c r="F31" s="22">
        <v>3</v>
      </c>
      <c r="G31" s="22">
        <v>0</v>
      </c>
    </row>
    <row r="32" spans="1:7" ht="13.5">
      <c r="A32" s="6" t="s">
        <v>105</v>
      </c>
      <c r="B32" s="22">
        <v>621</v>
      </c>
      <c r="C32" s="22">
        <v>712</v>
      </c>
      <c r="D32" s="22">
        <v>733</v>
      </c>
      <c r="E32" s="22">
        <v>1059</v>
      </c>
      <c r="F32" s="22">
        <v>936</v>
      </c>
      <c r="G32" s="22">
        <v>824</v>
      </c>
    </row>
    <row r="33" spans="1:7" ht="13.5">
      <c r="A33" s="6" t="s">
        <v>209</v>
      </c>
      <c r="B33" s="22">
        <v>4587</v>
      </c>
      <c r="C33" s="22">
        <v>4581</v>
      </c>
      <c r="D33" s="22">
        <v>4392</v>
      </c>
      <c r="E33" s="22">
        <v>4605</v>
      </c>
      <c r="F33" s="22">
        <v>3795</v>
      </c>
      <c r="G33" s="22">
        <v>3460</v>
      </c>
    </row>
    <row r="34" spans="1:7" ht="14.25" thickBot="1">
      <c r="A34" s="25" t="s">
        <v>210</v>
      </c>
      <c r="B34" s="23">
        <v>1827</v>
      </c>
      <c r="C34" s="23">
        <v>2309</v>
      </c>
      <c r="D34" s="23">
        <v>1849</v>
      </c>
      <c r="E34" s="23">
        <v>1538</v>
      </c>
      <c r="F34" s="23">
        <v>1446</v>
      </c>
      <c r="G34" s="23">
        <v>1047</v>
      </c>
    </row>
    <row r="35" spans="1:7" ht="14.25" thickTop="1">
      <c r="A35" s="6" t="s">
        <v>211</v>
      </c>
      <c r="B35" s="22">
        <v>36</v>
      </c>
      <c r="C35" s="22">
        <v>38</v>
      </c>
      <c r="D35" s="22">
        <v>46</v>
      </c>
      <c r="E35" s="22">
        <v>60</v>
      </c>
      <c r="F35" s="22">
        <v>65</v>
      </c>
      <c r="G35" s="22">
        <v>45</v>
      </c>
    </row>
    <row r="36" spans="1:7" ht="13.5">
      <c r="A36" s="6" t="s">
        <v>212</v>
      </c>
      <c r="B36" s="22">
        <v>1</v>
      </c>
      <c r="C36" s="22">
        <v>1</v>
      </c>
      <c r="D36" s="22">
        <v>1</v>
      </c>
      <c r="E36" s="22">
        <v>1</v>
      </c>
      <c r="F36" s="22">
        <v>0</v>
      </c>
      <c r="G36" s="22">
        <v>2</v>
      </c>
    </row>
    <row r="37" spans="1:7" ht="13.5">
      <c r="A37" s="6" t="s">
        <v>213</v>
      </c>
      <c r="B37" s="22">
        <v>56</v>
      </c>
      <c r="C37" s="22">
        <v>75</v>
      </c>
      <c r="D37" s="22">
        <v>84</v>
      </c>
      <c r="E37" s="22">
        <v>71</v>
      </c>
      <c r="F37" s="22">
        <v>73</v>
      </c>
      <c r="G37" s="22">
        <v>80</v>
      </c>
    </row>
    <row r="38" spans="1:7" ht="13.5">
      <c r="A38" s="6" t="s">
        <v>214</v>
      </c>
      <c r="B38" s="22">
        <v>122</v>
      </c>
      <c r="C38" s="22">
        <v>135</v>
      </c>
      <c r="D38" s="22">
        <v>145</v>
      </c>
      <c r="E38" s="22">
        <v>161</v>
      </c>
      <c r="F38" s="22">
        <v>161</v>
      </c>
      <c r="G38" s="22">
        <v>151</v>
      </c>
    </row>
    <row r="39" spans="1:7" ht="13.5">
      <c r="A39" s="6" t="s">
        <v>216</v>
      </c>
      <c r="B39" s="22">
        <v>23</v>
      </c>
      <c r="C39" s="22">
        <v>36</v>
      </c>
      <c r="D39" s="22">
        <v>39</v>
      </c>
      <c r="E39" s="22">
        <v>32</v>
      </c>
      <c r="F39" s="22">
        <v>40</v>
      </c>
      <c r="G39" s="22">
        <v>30</v>
      </c>
    </row>
    <row r="40" spans="1:7" ht="13.5">
      <c r="A40" s="6" t="s">
        <v>217</v>
      </c>
      <c r="B40" s="22">
        <v>240</v>
      </c>
      <c r="C40" s="22">
        <v>287</v>
      </c>
      <c r="D40" s="22">
        <v>317</v>
      </c>
      <c r="E40" s="22">
        <v>327</v>
      </c>
      <c r="F40" s="22">
        <v>340</v>
      </c>
      <c r="G40" s="22">
        <v>311</v>
      </c>
    </row>
    <row r="41" spans="1:7" ht="13.5">
      <c r="A41" s="6" t="s">
        <v>218</v>
      </c>
      <c r="B41" s="22">
        <v>1</v>
      </c>
      <c r="C41" s="22">
        <v>0</v>
      </c>
      <c r="D41" s="22">
        <v>0</v>
      </c>
      <c r="E41" s="22">
        <v>2</v>
      </c>
      <c r="F41" s="22">
        <v>1</v>
      </c>
      <c r="G41" s="22"/>
    </row>
    <row r="42" spans="1:7" ht="13.5">
      <c r="A42" s="6" t="s">
        <v>219</v>
      </c>
      <c r="B42" s="22">
        <v>119</v>
      </c>
      <c r="C42" s="22">
        <v>147</v>
      </c>
      <c r="D42" s="22">
        <v>146</v>
      </c>
      <c r="E42" s="22">
        <v>160</v>
      </c>
      <c r="F42" s="22">
        <v>141</v>
      </c>
      <c r="G42" s="22">
        <v>146</v>
      </c>
    </row>
    <row r="43" spans="1:7" ht="13.5">
      <c r="A43" s="6" t="s">
        <v>151</v>
      </c>
      <c r="B43" s="22">
        <v>3</v>
      </c>
      <c r="C43" s="22">
        <v>4</v>
      </c>
      <c r="D43" s="22">
        <v>4</v>
      </c>
      <c r="E43" s="22">
        <v>3</v>
      </c>
      <c r="F43" s="22">
        <v>8</v>
      </c>
      <c r="G43" s="22">
        <v>18</v>
      </c>
    </row>
    <row r="44" spans="1:7" ht="13.5">
      <c r="A44" s="6" t="s">
        <v>220</v>
      </c>
      <c r="B44" s="22">
        <v>124</v>
      </c>
      <c r="C44" s="22">
        <v>153</v>
      </c>
      <c r="D44" s="22">
        <v>151</v>
      </c>
      <c r="E44" s="22">
        <v>165</v>
      </c>
      <c r="F44" s="22">
        <v>151</v>
      </c>
      <c r="G44" s="22">
        <v>165</v>
      </c>
    </row>
    <row r="45" spans="1:7" ht="14.25" thickBot="1">
      <c r="A45" s="25" t="s">
        <v>221</v>
      </c>
      <c r="B45" s="23">
        <v>1943</v>
      </c>
      <c r="C45" s="23">
        <v>2443</v>
      </c>
      <c r="D45" s="23">
        <v>2015</v>
      </c>
      <c r="E45" s="23">
        <v>1700</v>
      </c>
      <c r="F45" s="23">
        <v>1636</v>
      </c>
      <c r="G45" s="23">
        <v>1193</v>
      </c>
    </row>
    <row r="46" spans="1:7" ht="14.25" thickTop="1">
      <c r="A46" s="6" t="s">
        <v>222</v>
      </c>
      <c r="B46" s="22">
        <v>108</v>
      </c>
      <c r="C46" s="22"/>
      <c r="D46" s="22">
        <v>214</v>
      </c>
      <c r="E46" s="22"/>
      <c r="F46" s="22">
        <v>2</v>
      </c>
      <c r="G46" s="22">
        <v>121</v>
      </c>
    </row>
    <row r="47" spans="1:7" ht="13.5">
      <c r="A47" s="6" t="s">
        <v>224</v>
      </c>
      <c r="B47" s="22"/>
      <c r="C47" s="22">
        <v>65</v>
      </c>
      <c r="D47" s="22"/>
      <c r="E47" s="22"/>
      <c r="F47" s="22"/>
      <c r="G47" s="22"/>
    </row>
    <row r="48" spans="1:7" ht="13.5">
      <c r="A48" s="6" t="s">
        <v>225</v>
      </c>
      <c r="B48" s="22">
        <v>17</v>
      </c>
      <c r="C48" s="22">
        <v>15</v>
      </c>
      <c r="D48" s="22"/>
      <c r="E48" s="22"/>
      <c r="F48" s="22"/>
      <c r="G48" s="22"/>
    </row>
    <row r="49" spans="1:7" ht="13.5">
      <c r="A49" s="6" t="s">
        <v>226</v>
      </c>
      <c r="B49" s="22">
        <v>3</v>
      </c>
      <c r="C49" s="22"/>
      <c r="D49" s="22">
        <v>23</v>
      </c>
      <c r="E49" s="22"/>
      <c r="F49" s="22"/>
      <c r="G49" s="22"/>
    </row>
    <row r="50" spans="1:7" ht="13.5">
      <c r="A50" s="6" t="s">
        <v>104</v>
      </c>
      <c r="B50" s="22">
        <v>0</v>
      </c>
      <c r="C50" s="22">
        <v>3</v>
      </c>
      <c r="D50" s="22"/>
      <c r="E50" s="22"/>
      <c r="F50" s="22">
        <v>6</v>
      </c>
      <c r="G50" s="22">
        <v>6</v>
      </c>
    </row>
    <row r="51" spans="1:7" ht="13.5">
      <c r="A51" s="6" t="s">
        <v>227</v>
      </c>
      <c r="B51" s="22">
        <v>129</v>
      </c>
      <c r="C51" s="22">
        <v>84</v>
      </c>
      <c r="D51" s="22">
        <v>237</v>
      </c>
      <c r="E51" s="22"/>
      <c r="F51" s="22">
        <v>8</v>
      </c>
      <c r="G51" s="22">
        <v>127</v>
      </c>
    </row>
    <row r="52" spans="1:7" ht="13.5">
      <c r="A52" s="6" t="s">
        <v>228</v>
      </c>
      <c r="B52" s="22">
        <v>4</v>
      </c>
      <c r="C52" s="22">
        <v>30</v>
      </c>
      <c r="D52" s="22">
        <v>143</v>
      </c>
      <c r="E52" s="22">
        <v>197</v>
      </c>
      <c r="F52" s="22">
        <v>6</v>
      </c>
      <c r="G52" s="22">
        <v>41</v>
      </c>
    </row>
    <row r="53" spans="1:7" ht="13.5">
      <c r="A53" s="6" t="s">
        <v>229</v>
      </c>
      <c r="B53" s="22">
        <v>87</v>
      </c>
      <c r="C53" s="22">
        <v>501</v>
      </c>
      <c r="D53" s="22">
        <v>70</v>
      </c>
      <c r="E53" s="22"/>
      <c r="F53" s="22">
        <v>3</v>
      </c>
      <c r="G53" s="22">
        <v>95</v>
      </c>
    </row>
    <row r="54" spans="1:7" ht="13.5">
      <c r="A54" s="6" t="s">
        <v>230</v>
      </c>
      <c r="B54" s="22"/>
      <c r="C54" s="22"/>
      <c r="D54" s="22"/>
      <c r="E54" s="22"/>
      <c r="F54" s="22"/>
      <c r="G54" s="22">
        <v>16</v>
      </c>
    </row>
    <row r="55" spans="1:7" ht="13.5">
      <c r="A55" s="6" t="s">
        <v>231</v>
      </c>
      <c r="B55" s="22"/>
      <c r="C55" s="22"/>
      <c r="D55" s="22"/>
      <c r="E55" s="22"/>
      <c r="F55" s="22">
        <v>27</v>
      </c>
      <c r="G55" s="22"/>
    </row>
    <row r="56" spans="1:7" ht="13.5">
      <c r="A56" s="6" t="s">
        <v>232</v>
      </c>
      <c r="B56" s="22"/>
      <c r="C56" s="22"/>
      <c r="D56" s="22"/>
      <c r="E56" s="22">
        <v>54</v>
      </c>
      <c r="F56" s="22"/>
      <c r="G56" s="22"/>
    </row>
    <row r="57" spans="1:7" ht="13.5">
      <c r="A57" s="6" t="s">
        <v>233</v>
      </c>
      <c r="B57" s="22"/>
      <c r="C57" s="22"/>
      <c r="D57" s="22"/>
      <c r="E57" s="22">
        <v>18</v>
      </c>
      <c r="F57" s="22">
        <v>86</v>
      </c>
      <c r="G57" s="22"/>
    </row>
    <row r="58" spans="1:7" ht="13.5">
      <c r="A58" s="6" t="s">
        <v>234</v>
      </c>
      <c r="B58" s="22"/>
      <c r="C58" s="22"/>
      <c r="D58" s="22">
        <v>850</v>
      </c>
      <c r="E58" s="22"/>
      <c r="F58" s="22"/>
      <c r="G58" s="22"/>
    </row>
    <row r="59" spans="1:7" ht="13.5">
      <c r="A59" s="6" t="s">
        <v>235</v>
      </c>
      <c r="B59" s="22"/>
      <c r="C59" s="22"/>
      <c r="D59" s="22"/>
      <c r="E59" s="22"/>
      <c r="F59" s="22"/>
      <c r="G59" s="22">
        <v>2277</v>
      </c>
    </row>
    <row r="60" spans="1:7" ht="13.5">
      <c r="A60" s="6" t="s">
        <v>236</v>
      </c>
      <c r="B60" s="22"/>
      <c r="C60" s="22"/>
      <c r="D60" s="22">
        <v>81</v>
      </c>
      <c r="E60" s="22"/>
      <c r="F60" s="22"/>
      <c r="G60" s="22">
        <v>144</v>
      </c>
    </row>
    <row r="61" spans="1:7" ht="13.5">
      <c r="A61" s="6" t="s">
        <v>237</v>
      </c>
      <c r="B61" s="22">
        <v>125</v>
      </c>
      <c r="C61" s="22"/>
      <c r="D61" s="22"/>
      <c r="E61" s="22"/>
      <c r="F61" s="22"/>
      <c r="G61" s="22"/>
    </row>
    <row r="62" spans="1:7" ht="13.5">
      <c r="A62" s="6" t="s">
        <v>238</v>
      </c>
      <c r="B62" s="22"/>
      <c r="C62" s="22"/>
      <c r="D62" s="22"/>
      <c r="E62" s="22">
        <v>124</v>
      </c>
      <c r="F62" s="22"/>
      <c r="G62" s="22"/>
    </row>
    <row r="63" spans="1:7" ht="13.5">
      <c r="A63" s="6" t="s">
        <v>239</v>
      </c>
      <c r="B63" s="22"/>
      <c r="C63" s="22"/>
      <c r="D63" s="22">
        <v>87</v>
      </c>
      <c r="E63" s="22"/>
      <c r="F63" s="22"/>
      <c r="G63" s="22"/>
    </row>
    <row r="64" spans="1:7" ht="13.5">
      <c r="A64" s="6" t="s">
        <v>241</v>
      </c>
      <c r="B64" s="22"/>
      <c r="C64" s="22">
        <v>1</v>
      </c>
      <c r="D64" s="22">
        <v>35</v>
      </c>
      <c r="E64" s="22"/>
      <c r="F64" s="22"/>
      <c r="G64" s="22"/>
    </row>
    <row r="65" spans="1:7" ht="13.5">
      <c r="A65" s="6" t="s">
        <v>104</v>
      </c>
      <c r="B65" s="22">
        <v>2</v>
      </c>
      <c r="C65" s="22">
        <v>7</v>
      </c>
      <c r="D65" s="22">
        <v>0</v>
      </c>
      <c r="E65" s="22">
        <v>1</v>
      </c>
      <c r="F65" s="22">
        <v>10</v>
      </c>
      <c r="G65" s="22">
        <v>40</v>
      </c>
    </row>
    <row r="66" spans="1:7" ht="13.5">
      <c r="A66" s="6" t="s">
        <v>242</v>
      </c>
      <c r="B66" s="22">
        <v>220</v>
      </c>
      <c r="C66" s="22">
        <v>541</v>
      </c>
      <c r="D66" s="22">
        <v>1285</v>
      </c>
      <c r="E66" s="22">
        <v>395</v>
      </c>
      <c r="F66" s="22">
        <v>135</v>
      </c>
      <c r="G66" s="22">
        <v>2617</v>
      </c>
    </row>
    <row r="67" spans="1:7" ht="13.5">
      <c r="A67" s="7" t="s">
        <v>243</v>
      </c>
      <c r="B67" s="22">
        <v>1853</v>
      </c>
      <c r="C67" s="22">
        <v>1987</v>
      </c>
      <c r="D67" s="22">
        <v>967</v>
      </c>
      <c r="E67" s="22">
        <v>1304</v>
      </c>
      <c r="F67" s="22">
        <v>1509</v>
      </c>
      <c r="G67" s="22">
        <v>-1296</v>
      </c>
    </row>
    <row r="68" spans="1:7" ht="13.5">
      <c r="A68" s="7" t="s">
        <v>244</v>
      </c>
      <c r="B68" s="22">
        <v>694</v>
      </c>
      <c r="C68" s="22">
        <v>222</v>
      </c>
      <c r="D68" s="22">
        <v>27</v>
      </c>
      <c r="E68" s="22">
        <v>25</v>
      </c>
      <c r="F68" s="22">
        <v>30</v>
      </c>
      <c r="G68" s="22">
        <v>31</v>
      </c>
    </row>
    <row r="69" spans="1:7" ht="13.5">
      <c r="A69" s="7" t="s">
        <v>245</v>
      </c>
      <c r="B69" s="22">
        <v>42</v>
      </c>
      <c r="C69" s="22">
        <v>97</v>
      </c>
      <c r="D69" s="22">
        <v>0</v>
      </c>
      <c r="E69" s="22">
        <v>99</v>
      </c>
      <c r="F69" s="22">
        <v>79</v>
      </c>
      <c r="G69" s="22">
        <v>2550</v>
      </c>
    </row>
    <row r="70" spans="1:7" ht="13.5">
      <c r="A70" s="7" t="s">
        <v>246</v>
      </c>
      <c r="B70" s="22">
        <v>737</v>
      </c>
      <c r="C70" s="22">
        <v>319</v>
      </c>
      <c r="D70" s="22">
        <v>26</v>
      </c>
      <c r="E70" s="22">
        <v>124</v>
      </c>
      <c r="F70" s="22">
        <v>109</v>
      </c>
      <c r="G70" s="22">
        <v>2581</v>
      </c>
    </row>
    <row r="71" spans="1:7" ht="14.25" thickBot="1">
      <c r="A71" s="7" t="s">
        <v>247</v>
      </c>
      <c r="B71" s="22">
        <v>1116</v>
      </c>
      <c r="C71" s="22">
        <v>1667</v>
      </c>
      <c r="D71" s="22">
        <v>940</v>
      </c>
      <c r="E71" s="22">
        <v>1180</v>
      </c>
      <c r="F71" s="22">
        <v>1400</v>
      </c>
      <c r="G71" s="22">
        <v>-3877</v>
      </c>
    </row>
    <row r="72" spans="1:7" ht="14.25" thickTop="1">
      <c r="A72" s="8"/>
      <c r="B72" s="24"/>
      <c r="C72" s="24"/>
      <c r="D72" s="24"/>
      <c r="E72" s="24"/>
      <c r="F72" s="24"/>
      <c r="G72" s="24"/>
    </row>
    <row r="74" ht="13.5">
      <c r="A74" s="20" t="s">
        <v>179</v>
      </c>
    </row>
    <row r="75" ht="13.5">
      <c r="A75" s="20" t="s">
        <v>180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175</v>
      </c>
      <c r="B2" s="14">
        <v>9742</v>
      </c>
      <c r="C2" s="14"/>
      <c r="D2" s="14"/>
      <c r="E2" s="14"/>
      <c r="F2" s="14"/>
      <c r="G2" s="14"/>
    </row>
    <row r="3" spans="1:7" ht="14.25" thickBot="1">
      <c r="A3" s="11" t="s">
        <v>176</v>
      </c>
      <c r="B3" s="1" t="s">
        <v>177</v>
      </c>
      <c r="C3" s="1"/>
      <c r="D3" s="1"/>
      <c r="E3" s="1"/>
      <c r="F3" s="1"/>
      <c r="G3" s="1"/>
    </row>
    <row r="4" spans="1:7" ht="14.25" thickTop="1">
      <c r="A4" s="10" t="s">
        <v>73</v>
      </c>
      <c r="B4" s="15" t="str">
        <f>HYPERLINK("http://www.kabupro.jp/mark/20130625/S000DOC7.htm","有価証券報告書")</f>
        <v>有価証券報告書</v>
      </c>
      <c r="C4" s="15" t="str">
        <f>HYPERLINK("http://www.kabupro.jp/mark/20130625/S000DOC7.htm","有価証券報告書")</f>
        <v>有価証券報告書</v>
      </c>
      <c r="D4" s="15" t="str">
        <f>HYPERLINK("http://www.kabupro.jp/mark/20120622/S000B3KO.htm","有価証券報告書")</f>
        <v>有価証券報告書</v>
      </c>
      <c r="E4" s="15" t="str">
        <f>HYPERLINK("http://www.kabupro.jp/mark/20110624/S0008J1V.htm","有価証券報告書")</f>
        <v>有価証券報告書</v>
      </c>
      <c r="F4" s="15" t="str">
        <f>HYPERLINK("http://www.kabupro.jp/mark/20100625/S00062MU.htm","有価証券報告書")</f>
        <v>有価証券報告書</v>
      </c>
      <c r="G4" s="15" t="str">
        <f>HYPERLINK("http://www.kabupro.jp/mark/20090624/S0003EEX.htm","有価証券報告書")</f>
        <v>有価証券報告書</v>
      </c>
    </row>
    <row r="5" spans="1:7" ht="14.25" thickBot="1">
      <c r="A5" s="11" t="s">
        <v>74</v>
      </c>
      <c r="B5" s="1" t="s">
        <v>80</v>
      </c>
      <c r="C5" s="1" t="s">
        <v>80</v>
      </c>
      <c r="D5" s="1" t="s">
        <v>84</v>
      </c>
      <c r="E5" s="1" t="s">
        <v>86</v>
      </c>
      <c r="F5" s="1" t="s">
        <v>88</v>
      </c>
      <c r="G5" s="1" t="s">
        <v>90</v>
      </c>
    </row>
    <row r="6" spans="1:7" ht="15" thickBot="1" thickTop="1">
      <c r="A6" s="10" t="s">
        <v>75</v>
      </c>
      <c r="B6" s="18" t="s">
        <v>178</v>
      </c>
      <c r="C6" s="19"/>
      <c r="D6" s="19"/>
      <c r="E6" s="19"/>
      <c r="F6" s="19"/>
      <c r="G6" s="19"/>
    </row>
    <row r="7" spans="1:7" ht="14.25" thickTop="1">
      <c r="A7" s="12" t="s">
        <v>76</v>
      </c>
      <c r="B7" s="16" t="s">
        <v>81</v>
      </c>
      <c r="C7" s="16" t="s">
        <v>81</v>
      </c>
      <c r="D7" s="16" t="s">
        <v>81</v>
      </c>
      <c r="E7" s="16" t="s">
        <v>81</v>
      </c>
      <c r="F7" s="16" t="s">
        <v>81</v>
      </c>
      <c r="G7" s="16" t="s">
        <v>81</v>
      </c>
    </row>
    <row r="8" spans="1:7" ht="13.5">
      <c r="A8" s="13" t="s">
        <v>77</v>
      </c>
      <c r="B8" s="17"/>
      <c r="C8" s="17"/>
      <c r="D8" s="17"/>
      <c r="E8" s="17"/>
      <c r="F8" s="17"/>
      <c r="G8" s="17"/>
    </row>
    <row r="9" spans="1:7" ht="13.5">
      <c r="A9" s="13" t="s">
        <v>78</v>
      </c>
      <c r="B9" s="17" t="s">
        <v>82</v>
      </c>
      <c r="C9" s="17" t="s">
        <v>83</v>
      </c>
      <c r="D9" s="17" t="s">
        <v>85</v>
      </c>
      <c r="E9" s="17" t="s">
        <v>87</v>
      </c>
      <c r="F9" s="17" t="s">
        <v>89</v>
      </c>
      <c r="G9" s="17" t="s">
        <v>91</v>
      </c>
    </row>
    <row r="10" spans="1:7" ht="14.25" thickBot="1">
      <c r="A10" s="13" t="s">
        <v>79</v>
      </c>
      <c r="B10" s="17" t="s">
        <v>93</v>
      </c>
      <c r="C10" s="17" t="s">
        <v>93</v>
      </c>
      <c r="D10" s="17" t="s">
        <v>93</v>
      </c>
      <c r="E10" s="17" t="s">
        <v>93</v>
      </c>
      <c r="F10" s="17" t="s">
        <v>93</v>
      </c>
      <c r="G10" s="17" t="s">
        <v>93</v>
      </c>
    </row>
    <row r="11" spans="1:7" ht="14.25" thickTop="1">
      <c r="A11" s="9" t="s">
        <v>92</v>
      </c>
      <c r="B11" s="21">
        <v>9508</v>
      </c>
      <c r="C11" s="21">
        <v>14145</v>
      </c>
      <c r="D11" s="21">
        <v>13773</v>
      </c>
      <c r="E11" s="21">
        <v>7305</v>
      </c>
      <c r="F11" s="21">
        <v>8851</v>
      </c>
      <c r="G11" s="21">
        <v>9062</v>
      </c>
    </row>
    <row r="12" spans="1:7" ht="13.5">
      <c r="A12" s="2" t="s">
        <v>94</v>
      </c>
      <c r="B12" s="22">
        <v>9</v>
      </c>
      <c r="C12" s="22"/>
      <c r="D12" s="22">
        <v>1</v>
      </c>
      <c r="E12" s="22"/>
      <c r="F12" s="22"/>
      <c r="G12" s="22">
        <v>27</v>
      </c>
    </row>
    <row r="13" spans="1:7" ht="13.5">
      <c r="A13" s="2" t="s">
        <v>95</v>
      </c>
      <c r="B13" s="22">
        <v>8665</v>
      </c>
      <c r="C13" s="22">
        <v>9590</v>
      </c>
      <c r="D13" s="22">
        <v>7912</v>
      </c>
      <c r="E13" s="22">
        <v>7696</v>
      </c>
      <c r="F13" s="22">
        <v>8025</v>
      </c>
      <c r="G13" s="22">
        <v>10535</v>
      </c>
    </row>
    <row r="14" spans="1:7" ht="13.5">
      <c r="A14" s="2" t="s">
        <v>97</v>
      </c>
      <c r="B14" s="22">
        <v>176</v>
      </c>
      <c r="C14" s="22">
        <v>157</v>
      </c>
      <c r="D14" s="22">
        <v>151</v>
      </c>
      <c r="E14" s="22">
        <v>151</v>
      </c>
      <c r="F14" s="22">
        <v>150</v>
      </c>
      <c r="G14" s="22">
        <v>85</v>
      </c>
    </row>
    <row r="15" spans="1:7" ht="13.5">
      <c r="A15" s="2" t="s">
        <v>98</v>
      </c>
      <c r="B15" s="22">
        <v>703</v>
      </c>
      <c r="C15" s="22">
        <v>1170</v>
      </c>
      <c r="D15" s="22">
        <v>933</v>
      </c>
      <c r="E15" s="22">
        <v>622</v>
      </c>
      <c r="F15" s="22">
        <v>975</v>
      </c>
      <c r="G15" s="22">
        <v>1064</v>
      </c>
    </row>
    <row r="16" spans="1:7" ht="13.5">
      <c r="A16" s="2" t="s">
        <v>99</v>
      </c>
      <c r="B16" s="22"/>
      <c r="C16" s="22"/>
      <c r="D16" s="22"/>
      <c r="E16" s="22"/>
      <c r="F16" s="22"/>
      <c r="G16" s="22">
        <v>73</v>
      </c>
    </row>
    <row r="17" spans="1:7" ht="13.5">
      <c r="A17" s="2" t="s">
        <v>100</v>
      </c>
      <c r="B17" s="22">
        <v>55</v>
      </c>
      <c r="C17" s="22">
        <v>75</v>
      </c>
      <c r="D17" s="22">
        <v>69</v>
      </c>
      <c r="E17" s="22">
        <v>67</v>
      </c>
      <c r="F17" s="22">
        <v>72</v>
      </c>
      <c r="G17" s="22"/>
    </row>
    <row r="18" spans="1:7" ht="13.5">
      <c r="A18" s="2" t="s">
        <v>101</v>
      </c>
      <c r="B18" s="22">
        <v>183</v>
      </c>
      <c r="C18" s="22">
        <v>182</v>
      </c>
      <c r="D18" s="22">
        <v>253</v>
      </c>
      <c r="E18" s="22">
        <v>210</v>
      </c>
      <c r="F18" s="22">
        <v>325</v>
      </c>
      <c r="G18" s="22">
        <v>319</v>
      </c>
    </row>
    <row r="19" spans="1:7" ht="13.5">
      <c r="A19" s="2" t="s">
        <v>102</v>
      </c>
      <c r="B19" s="22">
        <v>713</v>
      </c>
      <c r="C19" s="22">
        <v>792</v>
      </c>
      <c r="D19" s="22">
        <v>788</v>
      </c>
      <c r="E19" s="22">
        <v>787</v>
      </c>
      <c r="F19" s="22">
        <v>875</v>
      </c>
      <c r="G19" s="22">
        <v>858</v>
      </c>
    </row>
    <row r="20" spans="1:7" ht="13.5">
      <c r="A20" s="2" t="s">
        <v>103</v>
      </c>
      <c r="B20" s="22"/>
      <c r="C20" s="22">
        <v>5000</v>
      </c>
      <c r="D20" s="22">
        <v>5000</v>
      </c>
      <c r="E20" s="22">
        <v>11000</v>
      </c>
      <c r="F20" s="22">
        <v>9000</v>
      </c>
      <c r="G20" s="22">
        <v>5000</v>
      </c>
    </row>
    <row r="21" spans="1:7" ht="13.5">
      <c r="A21" s="2" t="s">
        <v>105</v>
      </c>
      <c r="B21" s="22">
        <v>47</v>
      </c>
      <c r="C21" s="22">
        <v>113</v>
      </c>
      <c r="D21" s="22">
        <v>120</v>
      </c>
      <c r="E21" s="22">
        <v>48</v>
      </c>
      <c r="F21" s="22">
        <v>60</v>
      </c>
      <c r="G21" s="22">
        <v>51</v>
      </c>
    </row>
    <row r="22" spans="1:7" ht="13.5">
      <c r="A22" s="2" t="s">
        <v>106</v>
      </c>
      <c r="B22" s="22">
        <v>-9</v>
      </c>
      <c r="C22" s="22">
        <v>-14</v>
      </c>
      <c r="D22" s="22">
        <v>-24</v>
      </c>
      <c r="E22" s="22">
        <v>-30</v>
      </c>
      <c r="F22" s="22">
        <v>-28</v>
      </c>
      <c r="G22" s="22">
        <v>-25</v>
      </c>
    </row>
    <row r="23" spans="1:7" ht="13.5">
      <c r="A23" s="2" t="s">
        <v>107</v>
      </c>
      <c r="B23" s="22">
        <v>20054</v>
      </c>
      <c r="C23" s="22">
        <v>31215</v>
      </c>
      <c r="D23" s="22">
        <v>28978</v>
      </c>
      <c r="E23" s="22">
        <v>27858</v>
      </c>
      <c r="F23" s="22">
        <v>28308</v>
      </c>
      <c r="G23" s="22">
        <v>27053</v>
      </c>
    </row>
    <row r="24" spans="1:7" ht="13.5">
      <c r="A24" s="3" t="s">
        <v>108</v>
      </c>
      <c r="B24" s="22">
        <v>16699</v>
      </c>
      <c r="C24" s="22">
        <v>16539</v>
      </c>
      <c r="D24" s="22">
        <v>16170</v>
      </c>
      <c r="E24" s="22">
        <v>16023</v>
      </c>
      <c r="F24" s="22">
        <v>16586</v>
      </c>
      <c r="G24" s="22">
        <v>16331</v>
      </c>
    </row>
    <row r="25" spans="1:7" ht="13.5">
      <c r="A25" s="4" t="s">
        <v>109</v>
      </c>
      <c r="B25" s="22">
        <v>-8450</v>
      </c>
      <c r="C25" s="22">
        <v>-8037</v>
      </c>
      <c r="D25" s="22">
        <v>-7697</v>
      </c>
      <c r="E25" s="22">
        <v>-7438</v>
      </c>
      <c r="F25" s="22">
        <v>-7902</v>
      </c>
      <c r="G25" s="22">
        <v>-7536</v>
      </c>
    </row>
    <row r="26" spans="1:7" ht="13.5">
      <c r="A26" s="4" t="s">
        <v>110</v>
      </c>
      <c r="B26" s="22">
        <v>8248</v>
      </c>
      <c r="C26" s="22">
        <v>8502</v>
      </c>
      <c r="D26" s="22">
        <v>8473</v>
      </c>
      <c r="E26" s="22">
        <v>8584</v>
      </c>
      <c r="F26" s="22">
        <v>8683</v>
      </c>
      <c r="G26" s="22">
        <v>8794</v>
      </c>
    </row>
    <row r="27" spans="1:7" ht="13.5">
      <c r="A27" s="3" t="s">
        <v>111</v>
      </c>
      <c r="B27" s="22">
        <v>242</v>
      </c>
      <c r="C27" s="22">
        <v>242</v>
      </c>
      <c r="D27" s="22">
        <v>243</v>
      </c>
      <c r="E27" s="22">
        <v>243</v>
      </c>
      <c r="F27" s="22">
        <v>255</v>
      </c>
      <c r="G27" s="22">
        <v>253</v>
      </c>
    </row>
    <row r="28" spans="1:7" ht="13.5">
      <c r="A28" s="4" t="s">
        <v>109</v>
      </c>
      <c r="B28" s="22">
        <v>-196</v>
      </c>
      <c r="C28" s="22">
        <v>-193</v>
      </c>
      <c r="D28" s="22">
        <v>-195</v>
      </c>
      <c r="E28" s="22">
        <v>-191</v>
      </c>
      <c r="F28" s="22">
        <v>-195</v>
      </c>
      <c r="G28" s="22">
        <v>-191</v>
      </c>
    </row>
    <row r="29" spans="1:7" ht="13.5">
      <c r="A29" s="4" t="s">
        <v>112</v>
      </c>
      <c r="B29" s="22">
        <v>45</v>
      </c>
      <c r="C29" s="22">
        <v>49</v>
      </c>
      <c r="D29" s="22">
        <v>48</v>
      </c>
      <c r="E29" s="22">
        <v>51</v>
      </c>
      <c r="F29" s="22">
        <v>59</v>
      </c>
      <c r="G29" s="22">
        <v>61</v>
      </c>
    </row>
    <row r="30" spans="1:7" ht="13.5">
      <c r="A30" s="3" t="s">
        <v>114</v>
      </c>
      <c r="B30" s="22">
        <v>4051</v>
      </c>
      <c r="C30" s="22">
        <v>3940</v>
      </c>
      <c r="D30" s="22">
        <v>3588</v>
      </c>
      <c r="E30" s="22">
        <v>3438</v>
      </c>
      <c r="F30" s="22">
        <v>3533</v>
      </c>
      <c r="G30" s="22">
        <v>3938</v>
      </c>
    </row>
    <row r="31" spans="1:7" ht="13.5">
      <c r="A31" s="4" t="s">
        <v>109</v>
      </c>
      <c r="B31" s="22">
        <v>-2990</v>
      </c>
      <c r="C31" s="22">
        <v>-2958</v>
      </c>
      <c r="D31" s="22">
        <v>-2737</v>
      </c>
      <c r="E31" s="22">
        <v>-2374</v>
      </c>
      <c r="F31" s="22">
        <v>-2455</v>
      </c>
      <c r="G31" s="22">
        <v>-2954</v>
      </c>
    </row>
    <row r="32" spans="1:7" ht="13.5">
      <c r="A32" s="4" t="s">
        <v>115</v>
      </c>
      <c r="B32" s="22">
        <v>1060</v>
      </c>
      <c r="C32" s="22">
        <v>981</v>
      </c>
      <c r="D32" s="22">
        <v>850</v>
      </c>
      <c r="E32" s="22">
        <v>1063</v>
      </c>
      <c r="F32" s="22">
        <v>1078</v>
      </c>
      <c r="G32" s="22">
        <v>983</v>
      </c>
    </row>
    <row r="33" spans="1:7" ht="13.5">
      <c r="A33" s="3" t="s">
        <v>116</v>
      </c>
      <c r="B33" s="22">
        <v>16663</v>
      </c>
      <c r="C33" s="22">
        <v>10514</v>
      </c>
      <c r="D33" s="22">
        <v>10436</v>
      </c>
      <c r="E33" s="22">
        <v>10436</v>
      </c>
      <c r="F33" s="22">
        <v>10436</v>
      </c>
      <c r="G33" s="22">
        <v>10436</v>
      </c>
    </row>
    <row r="34" spans="1:7" ht="13.5">
      <c r="A34" s="3" t="s">
        <v>117</v>
      </c>
      <c r="B34" s="22">
        <v>449</v>
      </c>
      <c r="C34" s="22"/>
      <c r="D34" s="22"/>
      <c r="E34" s="22"/>
      <c r="F34" s="22"/>
      <c r="G34" s="22"/>
    </row>
    <row r="35" spans="1:7" ht="13.5">
      <c r="A35" s="3" t="s">
        <v>119</v>
      </c>
      <c r="B35" s="22">
        <v>26468</v>
      </c>
      <c r="C35" s="22">
        <v>20047</v>
      </c>
      <c r="D35" s="22">
        <v>19808</v>
      </c>
      <c r="E35" s="22">
        <v>20135</v>
      </c>
      <c r="F35" s="22">
        <v>20257</v>
      </c>
      <c r="G35" s="22">
        <v>20276</v>
      </c>
    </row>
    <row r="36" spans="1:7" ht="13.5">
      <c r="A36" s="3" t="s">
        <v>120</v>
      </c>
      <c r="B36" s="22">
        <v>22</v>
      </c>
      <c r="C36" s="22">
        <v>22</v>
      </c>
      <c r="D36" s="22">
        <v>22</v>
      </c>
      <c r="E36" s="22">
        <v>22</v>
      </c>
      <c r="F36" s="22">
        <v>22</v>
      </c>
      <c r="G36" s="22">
        <v>22</v>
      </c>
    </row>
    <row r="37" spans="1:7" ht="13.5">
      <c r="A37" s="3" t="s">
        <v>121</v>
      </c>
      <c r="B37" s="22">
        <v>0</v>
      </c>
      <c r="C37" s="22">
        <v>0</v>
      </c>
      <c r="D37" s="22">
        <v>1</v>
      </c>
      <c r="E37" s="22">
        <v>3</v>
      </c>
      <c r="F37" s="22">
        <v>5</v>
      </c>
      <c r="G37" s="22">
        <v>9</v>
      </c>
    </row>
    <row r="38" spans="1:7" ht="13.5">
      <c r="A38" s="3" t="s">
        <v>123</v>
      </c>
      <c r="B38" s="22">
        <v>2219</v>
      </c>
      <c r="C38" s="22">
        <v>2424</v>
      </c>
      <c r="D38" s="22">
        <v>2759</v>
      </c>
      <c r="E38" s="22">
        <v>2828</v>
      </c>
      <c r="F38" s="22">
        <v>1502</v>
      </c>
      <c r="G38" s="22">
        <v>1606</v>
      </c>
    </row>
    <row r="39" spans="1:7" ht="13.5">
      <c r="A39" s="3" t="s">
        <v>105</v>
      </c>
      <c r="B39" s="22">
        <v>1</v>
      </c>
      <c r="C39" s="22">
        <v>0</v>
      </c>
      <c r="D39" s="22">
        <v>1</v>
      </c>
      <c r="E39" s="22">
        <v>1</v>
      </c>
      <c r="F39" s="22">
        <v>2</v>
      </c>
      <c r="G39" s="22">
        <v>2</v>
      </c>
    </row>
    <row r="40" spans="1:7" ht="13.5">
      <c r="A40" s="3" t="s">
        <v>124</v>
      </c>
      <c r="B40" s="22">
        <v>2242</v>
      </c>
      <c r="C40" s="22">
        <v>2447</v>
      </c>
      <c r="D40" s="22">
        <v>2784</v>
      </c>
      <c r="E40" s="22">
        <v>2855</v>
      </c>
      <c r="F40" s="22">
        <v>1532</v>
      </c>
      <c r="G40" s="22">
        <v>1640</v>
      </c>
    </row>
    <row r="41" spans="1:7" ht="13.5">
      <c r="A41" s="3" t="s">
        <v>125</v>
      </c>
      <c r="B41" s="22">
        <v>749</v>
      </c>
      <c r="C41" s="22">
        <v>844</v>
      </c>
      <c r="D41" s="22">
        <v>1035</v>
      </c>
      <c r="E41" s="22">
        <v>893</v>
      </c>
      <c r="F41" s="22">
        <v>688</v>
      </c>
      <c r="G41" s="22">
        <v>668</v>
      </c>
    </row>
    <row r="42" spans="1:7" ht="13.5">
      <c r="A42" s="3" t="s">
        <v>126</v>
      </c>
      <c r="B42" s="22">
        <v>1280</v>
      </c>
      <c r="C42" s="22">
        <v>1281</v>
      </c>
      <c r="D42" s="22">
        <v>1281</v>
      </c>
      <c r="E42" s="22">
        <v>1327</v>
      </c>
      <c r="F42" s="22">
        <v>1327</v>
      </c>
      <c r="G42" s="22">
        <v>1506</v>
      </c>
    </row>
    <row r="43" spans="1:7" ht="13.5">
      <c r="A43" s="3" t="s">
        <v>127</v>
      </c>
      <c r="B43" s="22">
        <v>13</v>
      </c>
      <c r="C43" s="22">
        <v>13</v>
      </c>
      <c r="D43" s="22"/>
      <c r="E43" s="22"/>
      <c r="F43" s="22"/>
      <c r="G43" s="22"/>
    </row>
    <row r="44" spans="1:7" ht="13.5">
      <c r="A44" s="3" t="s">
        <v>128</v>
      </c>
      <c r="B44" s="22"/>
      <c r="C44" s="22"/>
      <c r="D44" s="22">
        <v>3</v>
      </c>
      <c r="E44" s="22">
        <v>3</v>
      </c>
      <c r="F44" s="22">
        <v>3</v>
      </c>
      <c r="G44" s="22">
        <v>49</v>
      </c>
    </row>
    <row r="45" spans="1:7" ht="13.5">
      <c r="A45" s="3" t="s">
        <v>129</v>
      </c>
      <c r="B45" s="22">
        <v>291</v>
      </c>
      <c r="C45" s="22">
        <v>294</v>
      </c>
      <c r="D45" s="22">
        <v>285</v>
      </c>
      <c r="E45" s="22">
        <v>436</v>
      </c>
      <c r="F45" s="22">
        <v>683</v>
      </c>
      <c r="G45" s="22">
        <v>910</v>
      </c>
    </row>
    <row r="46" spans="1:7" ht="13.5">
      <c r="A46" s="3" t="s">
        <v>130</v>
      </c>
      <c r="B46" s="22">
        <v>2813</v>
      </c>
      <c r="C46" s="22">
        <v>2815</v>
      </c>
      <c r="D46" s="22">
        <v>3011</v>
      </c>
      <c r="E46" s="22">
        <v>3012</v>
      </c>
      <c r="F46" s="22">
        <v>3023</v>
      </c>
      <c r="G46" s="22">
        <v>3104</v>
      </c>
    </row>
    <row r="47" spans="1:7" ht="13.5">
      <c r="A47" s="3" t="s">
        <v>131</v>
      </c>
      <c r="B47" s="22">
        <v>1020</v>
      </c>
      <c r="C47" s="22">
        <v>1021</v>
      </c>
      <c r="D47" s="22">
        <v>1022</v>
      </c>
      <c r="E47" s="22">
        <v>1010</v>
      </c>
      <c r="F47" s="22">
        <v>1096</v>
      </c>
      <c r="G47" s="22">
        <v>1102</v>
      </c>
    </row>
    <row r="48" spans="1:7" ht="13.5">
      <c r="A48" s="3" t="s">
        <v>132</v>
      </c>
      <c r="B48" s="22">
        <v>14</v>
      </c>
      <c r="C48" s="22">
        <v>16</v>
      </c>
      <c r="D48" s="22">
        <v>13</v>
      </c>
      <c r="E48" s="22">
        <v>45</v>
      </c>
      <c r="F48" s="22">
        <v>30</v>
      </c>
      <c r="G48" s="22">
        <v>24</v>
      </c>
    </row>
    <row r="49" spans="1:7" ht="13.5">
      <c r="A49" s="3" t="s">
        <v>133</v>
      </c>
      <c r="B49" s="22">
        <v>91</v>
      </c>
      <c r="C49" s="22">
        <v>118</v>
      </c>
      <c r="D49" s="22">
        <v>108</v>
      </c>
      <c r="E49" s="22">
        <v>98</v>
      </c>
      <c r="F49" s="22">
        <v>99</v>
      </c>
      <c r="G49" s="22">
        <v>110</v>
      </c>
    </row>
    <row r="50" spans="1:7" ht="13.5">
      <c r="A50" s="3" t="s">
        <v>134</v>
      </c>
      <c r="B50" s="22"/>
      <c r="C50" s="22"/>
      <c r="D50" s="22"/>
      <c r="E50" s="22"/>
      <c r="F50" s="22">
        <v>500</v>
      </c>
      <c r="G50" s="22">
        <v>500</v>
      </c>
    </row>
    <row r="51" spans="1:7" ht="13.5">
      <c r="A51" s="3" t="s">
        <v>104</v>
      </c>
      <c r="B51" s="22">
        <v>94</v>
      </c>
      <c r="C51" s="22">
        <v>122</v>
      </c>
      <c r="D51" s="22">
        <v>157</v>
      </c>
      <c r="E51" s="22">
        <v>364</v>
      </c>
      <c r="F51" s="22">
        <v>464</v>
      </c>
      <c r="G51" s="22">
        <v>529</v>
      </c>
    </row>
    <row r="52" spans="1:7" ht="13.5">
      <c r="A52" s="3" t="s">
        <v>106</v>
      </c>
      <c r="B52" s="22"/>
      <c r="C52" s="22"/>
      <c r="D52" s="22">
        <v>-3</v>
      </c>
      <c r="E52" s="22">
        <v>-3</v>
      </c>
      <c r="F52" s="22">
        <v>-3</v>
      </c>
      <c r="G52" s="22">
        <v>-49</v>
      </c>
    </row>
    <row r="53" spans="1:7" ht="13.5">
      <c r="A53" s="3" t="s">
        <v>135</v>
      </c>
      <c r="B53" s="22">
        <v>6369</v>
      </c>
      <c r="C53" s="22">
        <v>6528</v>
      </c>
      <c r="D53" s="22">
        <v>6915</v>
      </c>
      <c r="E53" s="22">
        <v>7189</v>
      </c>
      <c r="F53" s="22">
        <v>7913</v>
      </c>
      <c r="G53" s="22">
        <v>8456</v>
      </c>
    </row>
    <row r="54" spans="1:7" ht="13.5">
      <c r="A54" s="2" t="s">
        <v>136</v>
      </c>
      <c r="B54" s="22">
        <v>35080</v>
      </c>
      <c r="C54" s="22">
        <v>29023</v>
      </c>
      <c r="D54" s="22">
        <v>29508</v>
      </c>
      <c r="E54" s="22">
        <v>30180</v>
      </c>
      <c r="F54" s="22">
        <v>29703</v>
      </c>
      <c r="G54" s="22">
        <v>30373</v>
      </c>
    </row>
    <row r="55" spans="1:7" ht="14.25" thickBot="1">
      <c r="A55" s="5" t="s">
        <v>137</v>
      </c>
      <c r="B55" s="23">
        <v>55134</v>
      </c>
      <c r="C55" s="23">
        <v>60239</v>
      </c>
      <c r="D55" s="23">
        <v>58486</v>
      </c>
      <c r="E55" s="23">
        <v>58039</v>
      </c>
      <c r="F55" s="23">
        <v>58011</v>
      </c>
      <c r="G55" s="23">
        <v>57426</v>
      </c>
    </row>
    <row r="56" spans="1:7" ht="14.25" thickTop="1">
      <c r="A56" s="2" t="s">
        <v>138</v>
      </c>
      <c r="B56" s="22">
        <v>1527</v>
      </c>
      <c r="C56" s="22">
        <v>1441</v>
      </c>
      <c r="D56" s="22">
        <v>1683</v>
      </c>
      <c r="E56" s="22">
        <v>1397</v>
      </c>
      <c r="F56" s="22">
        <v>1554</v>
      </c>
      <c r="G56" s="22">
        <v>1766</v>
      </c>
    </row>
    <row r="57" spans="1:7" ht="13.5">
      <c r="A57" s="2" t="s">
        <v>140</v>
      </c>
      <c r="B57" s="22">
        <v>332</v>
      </c>
      <c r="C57" s="22">
        <v>318</v>
      </c>
      <c r="D57" s="22">
        <v>288</v>
      </c>
      <c r="E57" s="22">
        <v>215</v>
      </c>
      <c r="F57" s="22">
        <v>372</v>
      </c>
      <c r="G57" s="22">
        <v>285</v>
      </c>
    </row>
    <row r="58" spans="1:7" ht="13.5">
      <c r="A58" s="2" t="s">
        <v>141</v>
      </c>
      <c r="B58" s="22">
        <v>846</v>
      </c>
      <c r="C58" s="22">
        <v>969</v>
      </c>
      <c r="D58" s="22">
        <v>970</v>
      </c>
      <c r="E58" s="22">
        <v>755</v>
      </c>
      <c r="F58" s="22">
        <v>1628</v>
      </c>
      <c r="G58" s="22">
        <v>1168</v>
      </c>
    </row>
    <row r="59" spans="1:7" ht="13.5">
      <c r="A59" s="2" t="s">
        <v>142</v>
      </c>
      <c r="B59" s="22">
        <v>636</v>
      </c>
      <c r="C59" s="22">
        <v>280</v>
      </c>
      <c r="D59" s="22">
        <v>81</v>
      </c>
      <c r="E59" s="22">
        <v>87</v>
      </c>
      <c r="F59" s="22">
        <v>63</v>
      </c>
      <c r="G59" s="22">
        <v>83</v>
      </c>
    </row>
    <row r="60" spans="1:7" ht="13.5">
      <c r="A60" s="2" t="s">
        <v>143</v>
      </c>
      <c r="B60" s="22">
        <v>175</v>
      </c>
      <c r="C60" s="22">
        <v>173</v>
      </c>
      <c r="D60" s="22">
        <v>159</v>
      </c>
      <c r="E60" s="22">
        <v>83</v>
      </c>
      <c r="F60" s="22">
        <v>83</v>
      </c>
      <c r="G60" s="22">
        <v>293</v>
      </c>
    </row>
    <row r="61" spans="1:7" ht="13.5">
      <c r="A61" s="2" t="s">
        <v>145</v>
      </c>
      <c r="B61" s="22">
        <v>163</v>
      </c>
      <c r="C61" s="22">
        <v>232</v>
      </c>
      <c r="D61" s="22">
        <v>209</v>
      </c>
      <c r="E61" s="22">
        <v>252</v>
      </c>
      <c r="F61" s="22">
        <v>209</v>
      </c>
      <c r="G61" s="22">
        <v>274</v>
      </c>
    </row>
    <row r="62" spans="1:7" ht="13.5">
      <c r="A62" s="2" t="s">
        <v>146</v>
      </c>
      <c r="B62" s="22">
        <v>485</v>
      </c>
      <c r="C62" s="22">
        <v>322</v>
      </c>
      <c r="D62" s="22">
        <v>258</v>
      </c>
      <c r="E62" s="22">
        <v>227</v>
      </c>
      <c r="F62" s="22">
        <v>211</v>
      </c>
      <c r="G62" s="22">
        <v>195</v>
      </c>
    </row>
    <row r="63" spans="1:7" ht="13.5">
      <c r="A63" s="2" t="s">
        <v>147</v>
      </c>
      <c r="B63" s="22">
        <v>997</v>
      </c>
      <c r="C63" s="22">
        <v>1033</v>
      </c>
      <c r="D63" s="22">
        <v>1017</v>
      </c>
      <c r="E63" s="22">
        <v>1075</v>
      </c>
      <c r="F63" s="22">
        <v>1023</v>
      </c>
      <c r="G63" s="22">
        <v>910</v>
      </c>
    </row>
    <row r="64" spans="1:7" ht="13.5">
      <c r="A64" s="2" t="s">
        <v>148</v>
      </c>
      <c r="B64" s="22">
        <v>44</v>
      </c>
      <c r="C64" s="22">
        <v>42</v>
      </c>
      <c r="D64" s="22">
        <v>37</v>
      </c>
      <c r="E64" s="22">
        <v>36</v>
      </c>
      <c r="F64" s="22">
        <v>34</v>
      </c>
      <c r="G64" s="22"/>
    </row>
    <row r="65" spans="1:7" ht="13.5">
      <c r="A65" s="2" t="s">
        <v>149</v>
      </c>
      <c r="B65" s="22">
        <v>253</v>
      </c>
      <c r="C65" s="22">
        <v>538</v>
      </c>
      <c r="D65" s="22">
        <v>356</v>
      </c>
      <c r="E65" s="22">
        <v>332</v>
      </c>
      <c r="F65" s="22"/>
      <c r="G65" s="22"/>
    </row>
    <row r="66" spans="1:7" ht="13.5">
      <c r="A66" s="2" t="s">
        <v>151</v>
      </c>
      <c r="B66" s="22">
        <v>76</v>
      </c>
      <c r="C66" s="22">
        <v>55</v>
      </c>
      <c r="D66" s="22">
        <v>63</v>
      </c>
      <c r="E66" s="22">
        <v>63</v>
      </c>
      <c r="F66" s="22">
        <v>69</v>
      </c>
      <c r="G66" s="22">
        <v>39</v>
      </c>
    </row>
    <row r="67" spans="1:7" ht="13.5">
      <c r="A67" s="2" t="s">
        <v>152</v>
      </c>
      <c r="B67" s="22">
        <v>5538</v>
      </c>
      <c r="C67" s="22">
        <v>5407</v>
      </c>
      <c r="D67" s="22">
        <v>5125</v>
      </c>
      <c r="E67" s="22">
        <v>4527</v>
      </c>
      <c r="F67" s="22">
        <v>5252</v>
      </c>
      <c r="G67" s="22">
        <v>5016</v>
      </c>
    </row>
    <row r="68" spans="1:7" ht="13.5">
      <c r="A68" s="2" t="s">
        <v>154</v>
      </c>
      <c r="B68" s="22">
        <v>7558</v>
      </c>
      <c r="C68" s="22">
        <v>7278</v>
      </c>
      <c r="D68" s="22">
        <v>7077</v>
      </c>
      <c r="E68" s="22">
        <v>7744</v>
      </c>
      <c r="F68" s="22">
        <v>7586</v>
      </c>
      <c r="G68" s="22">
        <v>7280</v>
      </c>
    </row>
    <row r="69" spans="1:7" ht="13.5">
      <c r="A69" s="2" t="s">
        <v>155</v>
      </c>
      <c r="B69" s="22">
        <v>123</v>
      </c>
      <c r="C69" s="22">
        <v>86</v>
      </c>
      <c r="D69" s="22">
        <v>53</v>
      </c>
      <c r="E69" s="22">
        <v>25</v>
      </c>
      <c r="F69" s="22">
        <v>176</v>
      </c>
      <c r="G69" s="22">
        <v>167</v>
      </c>
    </row>
    <row r="70" spans="1:7" ht="13.5">
      <c r="A70" s="2" t="s">
        <v>150</v>
      </c>
      <c r="B70" s="22">
        <v>43</v>
      </c>
      <c r="C70" s="22">
        <v>42</v>
      </c>
      <c r="D70" s="22">
        <v>43</v>
      </c>
      <c r="E70" s="22"/>
      <c r="F70" s="22"/>
      <c r="G70" s="22"/>
    </row>
    <row r="71" spans="1:7" ht="13.5">
      <c r="A71" s="2" t="s">
        <v>104</v>
      </c>
      <c r="B71" s="22">
        <v>262</v>
      </c>
      <c r="C71" s="22">
        <v>213</v>
      </c>
      <c r="D71" s="22">
        <v>202</v>
      </c>
      <c r="E71" s="22">
        <v>323</v>
      </c>
      <c r="F71" s="22">
        <v>228</v>
      </c>
      <c r="G71" s="22">
        <v>204</v>
      </c>
    </row>
    <row r="72" spans="1:7" ht="13.5">
      <c r="A72" s="2" t="s">
        <v>156</v>
      </c>
      <c r="B72" s="22">
        <v>7987</v>
      </c>
      <c r="C72" s="22">
        <v>7621</v>
      </c>
      <c r="D72" s="22">
        <v>7377</v>
      </c>
      <c r="E72" s="22">
        <v>8094</v>
      </c>
      <c r="F72" s="22">
        <v>7990</v>
      </c>
      <c r="G72" s="22">
        <v>7652</v>
      </c>
    </row>
    <row r="73" spans="1:7" ht="14.25" thickBot="1">
      <c r="A73" s="5" t="s">
        <v>158</v>
      </c>
      <c r="B73" s="23">
        <v>13526</v>
      </c>
      <c r="C73" s="23">
        <v>13028</v>
      </c>
      <c r="D73" s="23">
        <v>12503</v>
      </c>
      <c r="E73" s="23">
        <v>12622</v>
      </c>
      <c r="F73" s="23">
        <v>13242</v>
      </c>
      <c r="G73" s="23">
        <v>12668</v>
      </c>
    </row>
    <row r="74" spans="1:7" ht="14.25" thickTop="1">
      <c r="A74" s="2" t="s">
        <v>159</v>
      </c>
      <c r="B74" s="22">
        <v>31457</v>
      </c>
      <c r="C74" s="22">
        <v>31457</v>
      </c>
      <c r="D74" s="22">
        <v>31457</v>
      </c>
      <c r="E74" s="22">
        <v>31457</v>
      </c>
      <c r="F74" s="22">
        <v>31457</v>
      </c>
      <c r="G74" s="22">
        <v>31457</v>
      </c>
    </row>
    <row r="75" spans="1:7" ht="13.5">
      <c r="A75" s="3" t="s">
        <v>160</v>
      </c>
      <c r="B75" s="22">
        <v>7864</v>
      </c>
      <c r="C75" s="22">
        <v>7864</v>
      </c>
      <c r="D75" s="22">
        <v>7864</v>
      </c>
      <c r="E75" s="22">
        <v>7864</v>
      </c>
      <c r="F75" s="22">
        <v>7864</v>
      </c>
      <c r="G75" s="22">
        <v>7864</v>
      </c>
    </row>
    <row r="76" spans="1:7" ht="13.5">
      <c r="A76" s="3" t="s">
        <v>161</v>
      </c>
      <c r="B76" s="22">
        <v>9683</v>
      </c>
      <c r="C76" s="22">
        <v>9683</v>
      </c>
      <c r="D76" s="22">
        <v>9683</v>
      </c>
      <c r="E76" s="22">
        <v>9683</v>
      </c>
      <c r="F76" s="22">
        <v>9683</v>
      </c>
      <c r="G76" s="22">
        <v>15278</v>
      </c>
    </row>
    <row r="77" spans="1:7" ht="13.5">
      <c r="A77" s="3" t="s">
        <v>162</v>
      </c>
      <c r="B77" s="22">
        <v>17548</v>
      </c>
      <c r="C77" s="22">
        <v>17548</v>
      </c>
      <c r="D77" s="22">
        <v>17548</v>
      </c>
      <c r="E77" s="22">
        <v>17548</v>
      </c>
      <c r="F77" s="22">
        <v>17548</v>
      </c>
      <c r="G77" s="22">
        <v>23143</v>
      </c>
    </row>
    <row r="78" spans="1:7" ht="13.5">
      <c r="A78" s="4" t="s">
        <v>163</v>
      </c>
      <c r="B78" s="22">
        <v>3855</v>
      </c>
      <c r="C78" s="22">
        <v>3391</v>
      </c>
      <c r="D78" s="22">
        <v>2335</v>
      </c>
      <c r="E78" s="22">
        <v>1924</v>
      </c>
      <c r="F78" s="22">
        <v>1273</v>
      </c>
      <c r="G78" s="22">
        <v>-3854</v>
      </c>
    </row>
    <row r="79" spans="1:7" ht="13.5">
      <c r="A79" s="3" t="s">
        <v>164</v>
      </c>
      <c r="B79" s="22">
        <v>3855</v>
      </c>
      <c r="C79" s="22">
        <v>3391</v>
      </c>
      <c r="D79" s="22">
        <v>2335</v>
      </c>
      <c r="E79" s="22">
        <v>1924</v>
      </c>
      <c r="F79" s="22">
        <v>1273</v>
      </c>
      <c r="G79" s="22">
        <v>-3854</v>
      </c>
    </row>
    <row r="80" spans="1:7" ht="13.5">
      <c r="A80" s="2" t="s">
        <v>165</v>
      </c>
      <c r="B80" s="22">
        <v>-11632</v>
      </c>
      <c r="C80" s="22">
        <v>-5432</v>
      </c>
      <c r="D80" s="22">
        <v>-5431</v>
      </c>
      <c r="E80" s="22">
        <v>-5436</v>
      </c>
      <c r="F80" s="22">
        <v>-5434</v>
      </c>
      <c r="G80" s="22">
        <v>-6039</v>
      </c>
    </row>
    <row r="81" spans="1:7" ht="13.5">
      <c r="A81" s="2" t="s">
        <v>167</v>
      </c>
      <c r="B81" s="22">
        <v>41229</v>
      </c>
      <c r="C81" s="22">
        <v>46966</v>
      </c>
      <c r="D81" s="22">
        <v>45910</v>
      </c>
      <c r="E81" s="22">
        <v>45494</v>
      </c>
      <c r="F81" s="22">
        <v>44845</v>
      </c>
      <c r="G81" s="22">
        <v>44706</v>
      </c>
    </row>
    <row r="82" spans="1:7" ht="13.5">
      <c r="A82" s="2" t="s">
        <v>168</v>
      </c>
      <c r="B82" s="22">
        <v>323</v>
      </c>
      <c r="C82" s="22">
        <v>171</v>
      </c>
      <c r="D82" s="22">
        <v>-16</v>
      </c>
      <c r="E82" s="22">
        <v>-152</v>
      </c>
      <c r="F82" s="22">
        <v>-122</v>
      </c>
      <c r="G82" s="22">
        <v>23</v>
      </c>
    </row>
    <row r="83" spans="1:7" ht="13.5">
      <c r="A83" s="2" t="s">
        <v>170</v>
      </c>
      <c r="B83" s="22">
        <v>323</v>
      </c>
      <c r="C83" s="22">
        <v>171</v>
      </c>
      <c r="D83" s="22">
        <v>-16</v>
      </c>
      <c r="E83" s="22">
        <v>-152</v>
      </c>
      <c r="F83" s="22">
        <v>-122</v>
      </c>
      <c r="G83" s="22">
        <v>23</v>
      </c>
    </row>
    <row r="84" spans="1:7" ht="13.5">
      <c r="A84" s="6" t="s">
        <v>171</v>
      </c>
      <c r="B84" s="22">
        <v>56</v>
      </c>
      <c r="C84" s="22">
        <v>73</v>
      </c>
      <c r="D84" s="22">
        <v>89</v>
      </c>
      <c r="E84" s="22">
        <v>75</v>
      </c>
      <c r="F84" s="22">
        <v>46</v>
      </c>
      <c r="G84" s="22">
        <v>27</v>
      </c>
    </row>
    <row r="85" spans="1:7" ht="13.5">
      <c r="A85" s="6" t="s">
        <v>173</v>
      </c>
      <c r="B85" s="22">
        <v>41608</v>
      </c>
      <c r="C85" s="22">
        <v>47210</v>
      </c>
      <c r="D85" s="22">
        <v>45983</v>
      </c>
      <c r="E85" s="22">
        <v>45417</v>
      </c>
      <c r="F85" s="22">
        <v>44769</v>
      </c>
      <c r="G85" s="22">
        <v>44757</v>
      </c>
    </row>
    <row r="86" spans="1:7" ht="14.25" thickBot="1">
      <c r="A86" s="7" t="s">
        <v>174</v>
      </c>
      <c r="B86" s="22">
        <v>55134</v>
      </c>
      <c r="C86" s="22">
        <v>60239</v>
      </c>
      <c r="D86" s="22">
        <v>58486</v>
      </c>
      <c r="E86" s="22">
        <v>58039</v>
      </c>
      <c r="F86" s="22">
        <v>58011</v>
      </c>
      <c r="G86" s="22">
        <v>57426</v>
      </c>
    </row>
    <row r="87" spans="1:7" ht="14.25" thickTop="1">
      <c r="A87" s="8"/>
      <c r="B87" s="24"/>
      <c r="C87" s="24"/>
      <c r="D87" s="24"/>
      <c r="E87" s="24"/>
      <c r="F87" s="24"/>
      <c r="G87" s="24"/>
    </row>
    <row r="89" ht="13.5">
      <c r="A89" s="20" t="s">
        <v>179</v>
      </c>
    </row>
    <row r="90" ht="13.5">
      <c r="A90" s="20" t="s">
        <v>180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2014-02-11T05:24:24Z</dcterms:created>
  <dcterms:modified xsi:type="dcterms:W3CDTF">2014-02-11T05:24:35Z</dcterms:modified>
  <cp:category/>
  <cp:version/>
  <cp:contentType/>
  <cp:contentStatus/>
</cp:coreProperties>
</file>